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 activeTab="1"/>
  </bookViews>
  <sheets>
    <sheet name="KJB-04 Summary" sheetId="1" r:id="rId1"/>
    <sheet name="KJB-04 Adjstmts" sheetId="2" r:id="rId2"/>
    <sheet name="KJB-04 Adj 1a Pwr Csts" sheetId="3" r:id="rId3"/>
    <sheet name="Sheet1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</externalReferences>
  <definedNames>
    <definedName name="\a">#REF!</definedName>
    <definedName name="\b">#REF!</definedName>
    <definedName name="\C">'[1]Sched 46'!#REF!</definedName>
    <definedName name="\M">'[1]Sched 46'!#REF!</definedName>
    <definedName name="\P">'[1]Sched 46'!#REF!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CSA2016">SUM('[2]Run-Cost Data'!$J$102:$N$113)</definedName>
    <definedName name="____CSA2017">SUM('[2]Run-Cost Data'!$J$114:$N$125)</definedName>
    <definedName name="____CSA2018">SUM('[2]Run-Cost Data'!$J$126:$N$137)</definedName>
    <definedName name="____CSA2019">SUM('[2]Run-Cost Data'!$J$138:$N$149)</definedName>
    <definedName name="____CSA2020">SUM('[2]Run-Cost Data'!$J$150:$N$161)</definedName>
    <definedName name="____CSA2021">SUM('[2]Run-Cost Data'!$J$162:$N$173)</definedName>
    <definedName name="____CSA2022">SUM('[2]Run-Cost Data'!$J$174:$N$185)</definedName>
    <definedName name="____CSA2023">SUM('[2]Run-Cost Data'!$J$186:$N$197)</definedName>
    <definedName name="____CSA2024">SUM('[2]Run-Cost Data'!$J$198:$N$209)</definedName>
    <definedName name="____CSA2025">SUM('[2]Run-Cost Data'!$J$210:$N$221)</definedName>
    <definedName name="____CSA2026">SUM('[2]Run-Cost Data'!$J$222:$N$233)</definedName>
    <definedName name="____DAT1">#REF!</definedName>
    <definedName name="____DAT2">#REF!</definedName>
    <definedName name="____DAT3">#REF!</definedName>
    <definedName name="____DAT4">#REF!</definedName>
    <definedName name="____DAT5">#REF!</definedName>
    <definedName name="____Dec03">[3]BS!#REF!</definedName>
    <definedName name="____Dec04">[3]BS!#REF!</definedName>
    <definedName name="____DST2">#REF!</definedName>
    <definedName name="____ex1" hidden="1">{#N/A,#N/A,FALSE,"Summ";#N/A,#N/A,FALSE,"General"}</definedName>
    <definedName name="____Feb04">[3]BS!#REF!</definedName>
    <definedName name="____Feb05">[3]BS!#REF!</definedName>
    <definedName name="____inv1">[4]PartsFlow!$D$42:$R$43</definedName>
    <definedName name="____inv10">[4]PartsFlow!$D$213:$R$214</definedName>
    <definedName name="____inv11">[4]PartsFlow!$D$232:$R$233</definedName>
    <definedName name="____inv12">[4]PartsFlow!$D$251:$R$252</definedName>
    <definedName name="____inv13">[4]PartsFlow!$D$270:$R$271</definedName>
    <definedName name="____inv14">[4]PartsFlow!$D$289:$R$290</definedName>
    <definedName name="____inv15">[4]PartsFlow!#REF!</definedName>
    <definedName name="____inv16">[4]PartsFlow!#REF!</definedName>
    <definedName name="____inv17">[4]PartsFlow!#REF!</definedName>
    <definedName name="____inv18">[4]PartsFlow!#REF!</definedName>
    <definedName name="____inv2">[4]PartsFlow!$D$61:$R$62</definedName>
    <definedName name="____inv3">[4]PartsFlow!$D$80:$R$81</definedName>
    <definedName name="____inv4">[4]PartsFlow!$D$99:$R$100</definedName>
    <definedName name="____inv5">[4]PartsFlow!$D$118:$R$119</definedName>
    <definedName name="____inv6">[4]PartsFlow!$D$137:$R$138</definedName>
    <definedName name="____inv7">[4]PartsFlow!$D$156:$R$157</definedName>
    <definedName name="____inv8">[4]PartsFlow!$D$175:$R$176</definedName>
    <definedName name="____inv9">[4]PartsFlow!$D$194:$R$195</definedName>
    <definedName name="____Jan04">[3]BS!#REF!</definedName>
    <definedName name="____Jan05">[3]BS!#REF!</definedName>
    <definedName name="____Jul04">[3]BS!#REF!</definedName>
    <definedName name="____Jul05">[3]BS!#REF!</definedName>
    <definedName name="____Jun04">[3]BS!#REF!</definedName>
    <definedName name="____Jun05">[3]BS!#REF!</definedName>
    <definedName name="____Mar04">[3]BS!#REF!</definedName>
    <definedName name="____Mar05">[3]BS!#REF!</definedName>
    <definedName name="____May04">[3]BS!#REF!</definedName>
    <definedName name="____May05">[3]BS!#REF!</definedName>
    <definedName name="____MMP2007">SUM('[2]Run-Cost Data'!$O$5:$S$5)</definedName>
    <definedName name="____MMP2008">SUM('[2]Run-Cost Data'!$O$6:$S$17)</definedName>
    <definedName name="____MMP2009">SUM('[2]Run-Cost Data'!$O$18:$S$29)</definedName>
    <definedName name="____MMP2010">SUM('[2]Run-Cost Data'!$O$30:$S$41)</definedName>
    <definedName name="____MMP2011">SUM('[2]Run-Cost Data'!$O$42:$S$53)</definedName>
    <definedName name="____MMP2012">SUM('[2]Run-Cost Data'!$O$54:$S$65)</definedName>
    <definedName name="____MMP2013">SUM('[2]Run-Cost Data'!$O$66:$S$77)</definedName>
    <definedName name="____MMP2014">SUM('[2]Run-Cost Data'!$O$78:$S$89)</definedName>
    <definedName name="____MMP2015">SUM('[2]Run-Cost Data'!$O$90:$S$101)</definedName>
    <definedName name="____MMP2016">SUM('[2]Run-Cost Data'!$O$102:$S$113)</definedName>
    <definedName name="____MMP2017">SUM('[2]Run-Cost Data'!$O$114:$S$125)</definedName>
    <definedName name="____MMP2018">SUM('[2]Run-Cost Data'!$O$126:$S$137)</definedName>
    <definedName name="____MMP2019">SUM('[2]Run-Cost Data'!$O$138:$S$149)</definedName>
    <definedName name="____MMP2020">SUM('[2]Run-Cost Data'!$O$150:$S$161)</definedName>
    <definedName name="____MMP2021">SUM('[2]Run-Cost Data'!$O$162:$S$173)</definedName>
    <definedName name="____MMP2022">SUM('[2]Run-Cost Data'!$O$174:$S$185)</definedName>
    <definedName name="____MMP2023">SUM('[2]Run-Cost Data'!$O$186:$S$197)</definedName>
    <definedName name="____MMP2024">SUM('[2]Run-Cost Data'!$O$198:$S$209)</definedName>
    <definedName name="____MMP2025">SUM('[2]Run-Cost Data'!$O$210:$S$221)</definedName>
    <definedName name="____MMP2026">SUM('[2]Run-Cost Data'!$O$222:$S$233)</definedName>
    <definedName name="____mwh2">#REF!</definedName>
    <definedName name="____new1" hidden="1">{#N/A,#N/A,FALSE,"Summ";#N/A,#N/A,FALSE,"General"}</definedName>
    <definedName name="____Nov03">[3]BS!#REF!</definedName>
    <definedName name="____Nov04">[3]BS!#REF!</definedName>
    <definedName name="____Oct03">[3]BS!#REF!</definedName>
    <definedName name="____Oct04">[3]BS!#REF!</definedName>
    <definedName name="____PG1">#REF!</definedName>
    <definedName name="____RES2005">#REF!</definedName>
    <definedName name="____RI2">'[5]Rock Island 1'!#REF!</definedName>
    <definedName name="____Sep03">[3]BS!#REF!</definedName>
    <definedName name="____Sep04">[3]BS!#REF!</definedName>
    <definedName name="____Sep05">[3]BS!#REF!</definedName>
    <definedName name="____six6" hidden="1">{#N/A,#N/A,FALSE,"CRPT";#N/A,#N/A,FALSE,"TREND";#N/A,#N/A,FALSE,"%Curve"}</definedName>
    <definedName name="____www1" hidden="1">{#N/A,#N/A,FALSE,"schA"}</definedName>
    <definedName name="___CSA2007">SUM('[2]Run-Cost Data'!$J$5:$N$5)</definedName>
    <definedName name="___CSA2008">SUM('[2]Run-Cost Data'!$J$6:$N$17)</definedName>
    <definedName name="___CSA2009">SUM('[2]Run-Cost Data'!$J$18:$N$29)</definedName>
    <definedName name="___CSA2010">SUM('[2]Run-Cost Data'!$J$30:$N$41)</definedName>
    <definedName name="___CSA2011">SUM('[2]Run-Cost Data'!$J$42:$N$53)</definedName>
    <definedName name="___CSA2012">SUM('[2]Run-Cost Data'!$J$54:$N$65)</definedName>
    <definedName name="___CSA2013">SUM('[2]Run-Cost Data'!$J$66:$N$77)</definedName>
    <definedName name="___CSA2014">SUM('[2]Run-Cost Data'!$J$78:$N$89)</definedName>
    <definedName name="___CSA2015">SUM('[2]Run-Cost Data'!$J$90:$N$101)</definedName>
    <definedName name="___CSA2016">SUM('[2]Run-Cost Data'!$J$102:$N$113)</definedName>
    <definedName name="___CSA2017">SUM('[2]Run-Cost Data'!$J$114:$N$125)</definedName>
    <definedName name="___CSA2018">SUM('[2]Run-Cost Data'!$J$126:$N$137)</definedName>
    <definedName name="___CSA2019">SUM('[2]Run-Cost Data'!$J$138:$N$149)</definedName>
    <definedName name="___CSA2020">SUM('[2]Run-Cost Data'!$J$150:$N$161)</definedName>
    <definedName name="___CSA2021">SUM('[2]Run-Cost Data'!$J$162:$N$173)</definedName>
    <definedName name="___CSA2022">SUM('[2]Run-Cost Data'!$J$174:$N$185)</definedName>
    <definedName name="___CSA2023">SUM('[2]Run-Cost Data'!$J$186:$N$197)</definedName>
    <definedName name="___CSA2024">SUM('[2]Run-Cost Data'!$J$198:$N$209)</definedName>
    <definedName name="___CSA2025">SUM('[2]Run-Cost Data'!$J$210:$N$221)</definedName>
    <definedName name="___CSA2026">SUM('[2]Run-Cost Data'!$J$222:$N$233)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ec03">[3]BS!#REF!</definedName>
    <definedName name="___Dec04">[3]BS!#REF!</definedName>
    <definedName name="___DST2">#REF!</definedName>
    <definedName name="___ex1" hidden="1">{#N/A,#N/A,FALSE,"Summ";#N/A,#N/A,FALSE,"General"}</definedName>
    <definedName name="___Feb04">[3]BS!#REF!</definedName>
    <definedName name="___Feb05">[3]BS!#REF!</definedName>
    <definedName name="___inv1">[4]PartsFlow!$D$42:$R$43</definedName>
    <definedName name="___inv10">[4]PartsFlow!$D$213:$R$214</definedName>
    <definedName name="___inv11">[4]PartsFlow!$D$232:$R$233</definedName>
    <definedName name="___inv12">[4]PartsFlow!$D$251:$R$252</definedName>
    <definedName name="___inv13">[4]PartsFlow!$D$270:$R$271</definedName>
    <definedName name="___inv14">[4]PartsFlow!$D$289:$R$290</definedName>
    <definedName name="___inv15">[4]PartsFlow!#REF!</definedName>
    <definedName name="___inv16">[4]PartsFlow!#REF!</definedName>
    <definedName name="___inv17">[4]PartsFlow!#REF!</definedName>
    <definedName name="___inv18">[4]PartsFlow!#REF!</definedName>
    <definedName name="___inv2">[4]PartsFlow!$D$61:$R$62</definedName>
    <definedName name="___inv3">[4]PartsFlow!$D$80:$R$81</definedName>
    <definedName name="___inv4">[4]PartsFlow!$D$99:$R$100</definedName>
    <definedName name="___inv5">[4]PartsFlow!$D$118:$R$119</definedName>
    <definedName name="___inv6">[4]PartsFlow!$D$137:$R$138</definedName>
    <definedName name="___inv7">[4]PartsFlow!$D$156:$R$157</definedName>
    <definedName name="___inv8">[4]PartsFlow!$D$175:$R$176</definedName>
    <definedName name="___inv9">[4]PartsFlow!$D$194:$R$195</definedName>
    <definedName name="___Jan04">[3]BS!#REF!</definedName>
    <definedName name="___Jan05">[3]BS!#REF!</definedName>
    <definedName name="___Jul04">[3]BS!#REF!</definedName>
    <definedName name="___Jul05">[3]BS!#REF!</definedName>
    <definedName name="___Jun04">[3]BS!#REF!</definedName>
    <definedName name="___Jun05">[3]BS!#REF!</definedName>
    <definedName name="___Mar04">[3]BS!#REF!</definedName>
    <definedName name="___Mar05">[3]BS!#REF!</definedName>
    <definedName name="___May04">[3]BS!#REF!</definedName>
    <definedName name="___May05">[3]BS!#REF!</definedName>
    <definedName name="___MMP2007">SUM('[2]Run-Cost Data'!$O$5:$S$5)</definedName>
    <definedName name="___MMP2008">SUM('[2]Run-Cost Data'!$O$6:$S$17)</definedName>
    <definedName name="___MMP2009">SUM('[2]Run-Cost Data'!$O$18:$S$29)</definedName>
    <definedName name="___MMP2010">SUM('[2]Run-Cost Data'!$O$30:$S$41)</definedName>
    <definedName name="___MMP2011">SUM('[2]Run-Cost Data'!$O$42:$S$53)</definedName>
    <definedName name="___MMP2012">SUM('[2]Run-Cost Data'!$O$54:$S$65)</definedName>
    <definedName name="___MMP2013">SUM('[2]Run-Cost Data'!$O$66:$S$77)</definedName>
    <definedName name="___MMP2014">SUM('[2]Run-Cost Data'!$O$78:$S$89)</definedName>
    <definedName name="___MMP2015">SUM('[2]Run-Cost Data'!$O$90:$S$101)</definedName>
    <definedName name="___MMP2016">SUM('[2]Run-Cost Data'!$O$102:$S$113)</definedName>
    <definedName name="___MMP2017">SUM('[2]Run-Cost Data'!$O$114:$S$125)</definedName>
    <definedName name="___MMP2018">SUM('[2]Run-Cost Data'!$O$126:$S$137)</definedName>
    <definedName name="___MMP2019">SUM('[2]Run-Cost Data'!$O$138:$S$149)</definedName>
    <definedName name="___MMP2020">SUM('[2]Run-Cost Data'!$O$150:$S$161)</definedName>
    <definedName name="___MMP2021">SUM('[2]Run-Cost Data'!$O$162:$S$173)</definedName>
    <definedName name="___MMP2022">SUM('[2]Run-Cost Data'!$O$174:$S$185)</definedName>
    <definedName name="___MMP2023">SUM('[2]Run-Cost Data'!$O$186:$S$197)</definedName>
    <definedName name="___MMP2024">SUM('[2]Run-Cost Data'!$O$198:$S$209)</definedName>
    <definedName name="___MMP2025">SUM('[2]Run-Cost Data'!$O$210:$S$221)</definedName>
    <definedName name="___MMP2026">SUM('[2]Run-Cost Data'!$O$222:$S$233)</definedName>
    <definedName name="___mwh2">#REF!</definedName>
    <definedName name="___new1" hidden="1">{#N/A,#N/A,FALSE,"Summ";#N/A,#N/A,FALSE,"General"}</definedName>
    <definedName name="___Nov03">[3]BS!#REF!</definedName>
    <definedName name="___Nov04">[3]BS!#REF!</definedName>
    <definedName name="___Oct03">[3]BS!#REF!</definedName>
    <definedName name="___Oct04">[3]BS!#REF!</definedName>
    <definedName name="___PG1">#REF!</definedName>
    <definedName name="___RES2005">#REF!</definedName>
    <definedName name="___RI2">'[5]Rock Island 1'!#REF!</definedName>
    <definedName name="___Sep03">[3]BS!#REF!</definedName>
    <definedName name="___Sep04">[3]BS!#REF!</definedName>
    <definedName name="___Sep05">[3]BS!#REF!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#N/A</definedName>
    <definedName name="__CSA2007">SUM('[2]Run-Cost Data'!$J$5:$N$5)</definedName>
    <definedName name="__CSA2008">SUM('[2]Run-Cost Data'!$J$6:$N$17)</definedName>
    <definedName name="__CSA2009">SUM('[2]Run-Cost Data'!$J$18:$N$29)</definedName>
    <definedName name="__CSA2010">SUM('[2]Run-Cost Data'!$J$30:$N$41)</definedName>
    <definedName name="__CSA2011">SUM('[2]Run-Cost Data'!$J$42:$N$53)</definedName>
    <definedName name="__CSA2012">SUM('[2]Run-Cost Data'!$J$54:$N$65)</definedName>
    <definedName name="__CSA2013">SUM('[2]Run-Cost Data'!$J$66:$N$77)</definedName>
    <definedName name="__CSA2014">SUM('[2]Run-Cost Data'!$J$78:$N$89)</definedName>
    <definedName name="__CSA2015">SUM('[2]Run-Cost Data'!$J$90:$N$101)</definedName>
    <definedName name="__CSA2016">SUM('[2]Run-Cost Data'!$J$102:$N$113)</definedName>
    <definedName name="__CSA2017">SUM('[2]Run-Cost Data'!$J$114:$N$125)</definedName>
    <definedName name="__CSA2018">SUM('[2]Run-Cost Data'!$J$126:$N$137)</definedName>
    <definedName name="__CSA2019">SUM('[2]Run-Cost Data'!$J$138:$N$149)</definedName>
    <definedName name="__CSA2020">SUM('[2]Run-Cost Data'!$J$150:$N$161)</definedName>
    <definedName name="__CSA2021">SUM('[2]Run-Cost Data'!$J$162:$N$173)</definedName>
    <definedName name="__CSA2022">SUM('[2]Run-Cost Data'!$J$174:$N$185)</definedName>
    <definedName name="__CSA2023">SUM('[2]Run-Cost Data'!$J$186:$N$197)</definedName>
    <definedName name="__CSA2024">SUM('[2]Run-Cost Data'!$J$198:$N$209)</definedName>
    <definedName name="__CSA2025">SUM('[2]Run-Cost Data'!$J$210:$N$221)</definedName>
    <definedName name="__CSA2026">SUM('[2]Run-Cost Data'!$J$222:$N$233)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ec03">[3]BS!#REF!</definedName>
    <definedName name="__Dec04">[3]BS!#REF!</definedName>
    <definedName name="__DST2">#REF!</definedName>
    <definedName name="__ex1" hidden="1">{#N/A,#N/A,FALSE,"Summ";#N/A,#N/A,FALSE,"General"}</definedName>
    <definedName name="__Feb04">[3]BS!#REF!</definedName>
    <definedName name="__Feb05">[3]BS!#REF!</definedName>
    <definedName name="__inv1">[4]PartsFlow!$D$42:$R$43</definedName>
    <definedName name="__inv10">[4]PartsFlow!$D$213:$R$214</definedName>
    <definedName name="__inv11">[4]PartsFlow!$D$232:$R$233</definedName>
    <definedName name="__inv12">[4]PartsFlow!$D$251:$R$252</definedName>
    <definedName name="__inv13">[4]PartsFlow!$D$270:$R$271</definedName>
    <definedName name="__inv14">[4]PartsFlow!$D$289:$R$290</definedName>
    <definedName name="__inv15">[4]PartsFlow!#REF!</definedName>
    <definedName name="__inv16">[4]PartsFlow!#REF!</definedName>
    <definedName name="__inv17">[4]PartsFlow!#REF!</definedName>
    <definedName name="__inv18">[4]PartsFlow!#REF!</definedName>
    <definedName name="__inv2">[4]PartsFlow!$D$61:$R$62</definedName>
    <definedName name="__inv3">[4]PartsFlow!$D$80:$R$81</definedName>
    <definedName name="__inv4">[4]PartsFlow!$D$99:$R$100</definedName>
    <definedName name="__inv5">[4]PartsFlow!$D$118:$R$119</definedName>
    <definedName name="__inv6">[4]PartsFlow!$D$137:$R$138</definedName>
    <definedName name="__inv7">[4]PartsFlow!$D$156:$R$157</definedName>
    <definedName name="__inv8">[4]PartsFlow!$D$175:$R$176</definedName>
    <definedName name="__inv9">[4]PartsFlow!$D$194:$R$195</definedName>
    <definedName name="__Jan04">[3]BS!#REF!</definedName>
    <definedName name="__Jan05">[3]BS!#REF!</definedName>
    <definedName name="__Jul04">[3]BS!#REF!</definedName>
    <definedName name="__Jul05">[3]BS!#REF!</definedName>
    <definedName name="__Jun04">[3]BS!#REF!</definedName>
    <definedName name="__Jun05">[3]BS!#REF!</definedName>
    <definedName name="__Mar04">[3]BS!#REF!</definedName>
    <definedName name="__Mar05">[3]BS!#REF!</definedName>
    <definedName name="__May04">[3]BS!#REF!</definedName>
    <definedName name="__May05">[3]BS!#REF!</definedName>
    <definedName name="__MMP2007">SUM('[2]Run-Cost Data'!$O$5:$S$5)</definedName>
    <definedName name="__MMP2008">SUM('[2]Run-Cost Data'!$O$6:$S$17)</definedName>
    <definedName name="__MMP2009">SUM('[2]Run-Cost Data'!$O$18:$S$29)</definedName>
    <definedName name="__MMP2010">SUM('[2]Run-Cost Data'!$O$30:$S$41)</definedName>
    <definedName name="__MMP2011">SUM('[2]Run-Cost Data'!$O$42:$S$53)</definedName>
    <definedName name="__MMP2012">SUM('[2]Run-Cost Data'!$O$54:$S$65)</definedName>
    <definedName name="__MMP2013">SUM('[2]Run-Cost Data'!$O$66:$S$77)</definedName>
    <definedName name="__MMP2014">SUM('[2]Run-Cost Data'!$O$78:$S$89)</definedName>
    <definedName name="__MMP2015">SUM('[2]Run-Cost Data'!$O$90:$S$101)</definedName>
    <definedName name="__MMP2016">SUM('[2]Run-Cost Data'!$O$102:$S$113)</definedName>
    <definedName name="__MMP2017">SUM('[2]Run-Cost Data'!$O$114:$S$125)</definedName>
    <definedName name="__MMP2018">SUM('[2]Run-Cost Data'!$O$126:$S$137)</definedName>
    <definedName name="__MMP2019">SUM('[2]Run-Cost Data'!$O$138:$S$149)</definedName>
    <definedName name="__MMP2020">SUM('[2]Run-Cost Data'!$O$150:$S$161)</definedName>
    <definedName name="__MMP2021">SUM('[2]Run-Cost Data'!$O$162:$S$173)</definedName>
    <definedName name="__MMP2022">SUM('[2]Run-Cost Data'!$O$174:$S$185)</definedName>
    <definedName name="__MMP2023">SUM('[2]Run-Cost Data'!$O$186:$S$197)</definedName>
    <definedName name="__MMP2024">SUM('[2]Run-Cost Data'!$O$198:$S$209)</definedName>
    <definedName name="__MMP2025">SUM('[2]Run-Cost Data'!$O$210:$S$221)</definedName>
    <definedName name="__MMP2026">SUM('[2]Run-Cost Data'!$O$222:$S$233)</definedName>
    <definedName name="__mwh2">#REF!</definedName>
    <definedName name="__new1" hidden="1">{#N/A,#N/A,FALSE,"Summ";#N/A,#N/A,FALSE,"General"}</definedName>
    <definedName name="__Nov03">[3]BS!#REF!</definedName>
    <definedName name="__Nov04">[3]BS!#REF!</definedName>
    <definedName name="__Oct03">[3]BS!#REF!</definedName>
    <definedName name="__Oct04">[3]BS!#REF!</definedName>
    <definedName name="__PG1">#REF!</definedName>
    <definedName name="__RES2005">#REF!</definedName>
    <definedName name="__RI2">'[5]Rock Island 1'!#REF!</definedName>
    <definedName name="__Sep03">[3]BS!#REF!</definedName>
    <definedName name="__Sep04">[3]BS!#REF!</definedName>
    <definedName name="__Sep05">[3]BS!#REF!</definedName>
    <definedName name="__six6" hidden="1">{#N/A,#N/A,FALSE,"CRPT";#N/A,#N/A,FALSE,"TREND";#N/A,#N/A,FALSE,"%Curve"}</definedName>
    <definedName name="__www1" hidden="1">{#N/A,#N/A,FALSE,"schA"}</definedName>
    <definedName name="_01_Powercosts">'KJB-04 Adjstmts'!$A$1:$E$34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10_BEP">'KJB-04 Adjstmts'!$BC$1:$BH$30</definedName>
    <definedName name="_11_WhiteRiverRegAsst">'KJB-04 Adjstmts'!$BI$1:$BM$29</definedName>
    <definedName name="_12_PlntDefrRegAssets">'KJB-04 Adjstmts'!$BO$1:$BS$34</definedName>
    <definedName name="_13_WEstCoastPLCap">'KJB-04 Adjstmts'!$BU$1:$BY$30</definedName>
    <definedName name="_14_RegAstChelan">'KJB-04 Adjstmts'!$CA$1:$CE$29</definedName>
    <definedName name="_15_RegAstOtherMisc">'KJB-04 Adjstmts'!$CG$1:$CK$28</definedName>
    <definedName name="_16_LSRPrepaidTransm">'KJB-04 Adjstmts'!$CM$1:$CQ$28</definedName>
    <definedName name="_17_HedgingLineOfCredit">'KJB-04 Adjstmts'!$CS$1:$CW$26</definedName>
    <definedName name="_18_ProdAdj">'KJB-04 Adjstmts'!$CY$1:$DC$121</definedName>
    <definedName name="_19_TempNorm">'KJB-04 Adjstmts'!$DH$1:$DM$33</definedName>
    <definedName name="_2_MontanaEnergyTax">'KJB-04 Adjstmts'!$G$1:$K$30</definedName>
    <definedName name="_20_ConvFactor">'KJB-04 Adjstmts'!$DO$1:$DS$29</definedName>
    <definedName name="_3_SnoqUpgrade">'KJB-04 Adjstmts'!$M$1:$Q$32</definedName>
    <definedName name="_4_BakerUpdt">'KJB-04 Adjstmts'!$S$1:$W$33</definedName>
    <definedName name="_5_TreasuryGrts">'KJB-04 Adjstmts'!$Y$1:$AC$41</definedName>
    <definedName name="_6_TrsryGrntDef">'KJB-04 Adjstmts'!$AE$1:$AI$43</definedName>
    <definedName name="_7_SaleOfElectron">'KJB-04 Adjstmts'!$AK$1:$AO$35</definedName>
    <definedName name="_8_RemoveWHSolar">'KJB-04 Adjstmts'!$AQ$1:$AU$34</definedName>
    <definedName name="_9_PropertyIns">'KJB-04 Adjstmts'!$AW$1:$BA$25</definedName>
    <definedName name="_ASD2">#REF!</definedName>
    <definedName name="_CSA2007">SUM('[2]Run-Cost Data'!$J$5:$N$5)</definedName>
    <definedName name="_CSA2008">SUM('[2]Run-Cost Data'!$J$6:$N$17)</definedName>
    <definedName name="_CSA2009">SUM('[2]Run-Cost Data'!$J$18:$N$29)</definedName>
    <definedName name="_CSA2010">SUM('[2]Run-Cost Data'!$J$30:$N$41)</definedName>
    <definedName name="_CSA2011">SUM('[2]Run-Cost Data'!$J$42:$N$53)</definedName>
    <definedName name="_CSA2012">SUM('[2]Run-Cost Data'!$J$54:$N$65)</definedName>
    <definedName name="_CSA2013">SUM('[2]Run-Cost Data'!$J$66:$N$77)</definedName>
    <definedName name="_CSA2014">SUM('[2]Run-Cost Data'!$J$78:$N$89)</definedName>
    <definedName name="_CSA2015">SUM('[2]Run-Cost Data'!$J$90:$N$101)</definedName>
    <definedName name="_CSA2016">SUM('[2]Run-Cost Data'!$J$102:$N$113)</definedName>
    <definedName name="_CSA2017">SUM('[2]Run-Cost Data'!$J$114:$N$125)</definedName>
    <definedName name="_CSA2018">SUM('[2]Run-Cost Data'!$J$126:$N$137)</definedName>
    <definedName name="_CSA2019">SUM('[2]Run-Cost Data'!$J$138:$N$149)</definedName>
    <definedName name="_CSA2020">SUM('[2]Run-Cost Data'!$J$150:$N$161)</definedName>
    <definedName name="_CSA2021">SUM('[2]Run-Cost Data'!$J$162:$N$173)</definedName>
    <definedName name="_CSA2022">SUM('[2]Run-Cost Data'!$J$174:$N$185)</definedName>
    <definedName name="_CSA2023">SUM('[2]Run-Cost Data'!$J$186:$N$197)</definedName>
    <definedName name="_CSA2024">SUM('[2]Run-Cost Data'!$J$198:$N$209)</definedName>
    <definedName name="_CSA2025">SUM('[2]Run-Cost Data'!$J$210:$N$221)</definedName>
    <definedName name="_CSA2026">SUM('[2]Run-Cost Data'!$J$222:$N$233)</definedName>
    <definedName name="_DAT1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9">'[7]SAP 18230021'!#REF!</definedName>
    <definedName name="_Dec03">[3]BS!#REF!</definedName>
    <definedName name="_Dec04">[3]BS!#REF!</definedName>
    <definedName name="_DST2">#REF!</definedName>
    <definedName name="_ex1" hidden="1">{#N/A,#N/A,FALSE,"Summ";#N/A,#N/A,FALSE,"General"}</definedName>
    <definedName name="_Feb04">[3]BS!#REF!</definedName>
    <definedName name="_Feb05">[3]BS!#REF!</definedName>
    <definedName name="_Fill" hidden="1">#REF!</definedName>
    <definedName name="_inv1">[4]PartsFlow!$D$42:$R$43</definedName>
    <definedName name="_inv10">[4]PartsFlow!$D$213:$R$214</definedName>
    <definedName name="_inv11">[4]PartsFlow!$D$232:$R$233</definedName>
    <definedName name="_inv12">[4]PartsFlow!$D$251:$R$252</definedName>
    <definedName name="_inv13">[4]PartsFlow!$D$270:$R$271</definedName>
    <definedName name="_inv14">[4]PartsFlow!$D$289:$R$290</definedName>
    <definedName name="_inv15">[4]PartsFlow!#REF!</definedName>
    <definedName name="_inv16">[4]PartsFlow!#REF!</definedName>
    <definedName name="_inv17">[4]PartsFlow!#REF!</definedName>
    <definedName name="_inv18">[4]PartsFlow!#REF!</definedName>
    <definedName name="_inv2">[4]PartsFlow!$D$61:$R$62</definedName>
    <definedName name="_inv3">[4]PartsFlow!$D$80:$R$81</definedName>
    <definedName name="_inv4">[4]PartsFlow!$D$99:$R$100</definedName>
    <definedName name="_inv5">[4]PartsFlow!$D$118:$R$119</definedName>
    <definedName name="_inv6">[4]PartsFlow!$D$137:$R$138</definedName>
    <definedName name="_inv7">[4]PartsFlow!$D$156:$R$157</definedName>
    <definedName name="_inv8">[4]PartsFlow!$D$175:$R$176</definedName>
    <definedName name="_inv9">[4]PartsFlow!$D$194:$R$195</definedName>
    <definedName name="_Jan04">[3]BS!#REF!</definedName>
    <definedName name="_Jan05">[3]BS!#REF!</definedName>
    <definedName name="_Jul04">[3]BS!#REF!</definedName>
    <definedName name="_Jul05">[3]BS!#REF!</definedName>
    <definedName name="_Jun04">[3]BS!#REF!</definedName>
    <definedName name="_Jun05">[3]BS!#REF!</definedName>
    <definedName name="_Key1" hidden="1">#REF!</definedName>
    <definedName name="_Key2" hidden="1">#REF!</definedName>
    <definedName name="_Mar04">[3]BS!#REF!</definedName>
    <definedName name="_Mar05">[3]BS!#REF!</definedName>
    <definedName name="_May04">[3]BS!#REF!</definedName>
    <definedName name="_May05">[3]BS!#REF!</definedName>
    <definedName name="_MMP2007">SUM('[2]Run-Cost Data'!$O$5:$S$5)</definedName>
    <definedName name="_MMP2008">SUM('[2]Run-Cost Data'!$O$6:$S$17)</definedName>
    <definedName name="_MMP2009">SUM('[2]Run-Cost Data'!$O$18:$S$29)</definedName>
    <definedName name="_MMP2010">SUM('[2]Run-Cost Data'!$O$30:$S$41)</definedName>
    <definedName name="_MMP2011">SUM('[2]Run-Cost Data'!$O$42:$S$53)</definedName>
    <definedName name="_MMP2012">SUM('[2]Run-Cost Data'!$O$54:$S$65)</definedName>
    <definedName name="_MMP2013">SUM('[2]Run-Cost Data'!$O$66:$S$77)</definedName>
    <definedName name="_MMP2014">SUM('[2]Run-Cost Data'!$O$78:$S$89)</definedName>
    <definedName name="_MMP2015">SUM('[2]Run-Cost Data'!$O$90:$S$101)</definedName>
    <definedName name="_MMP2016">SUM('[2]Run-Cost Data'!$O$102:$S$113)</definedName>
    <definedName name="_MMP2017">SUM('[2]Run-Cost Data'!$O$114:$S$125)</definedName>
    <definedName name="_MMP2018">SUM('[2]Run-Cost Data'!$O$126:$S$137)</definedName>
    <definedName name="_MMP2019">SUM('[2]Run-Cost Data'!$O$138:$S$149)</definedName>
    <definedName name="_MMP2020">SUM('[2]Run-Cost Data'!$O$150:$S$161)</definedName>
    <definedName name="_MMP2021">SUM('[2]Run-Cost Data'!$O$162:$S$173)</definedName>
    <definedName name="_MMP2022">SUM('[2]Run-Cost Data'!$O$174:$S$185)</definedName>
    <definedName name="_MMP2023">SUM('[2]Run-Cost Data'!$O$186:$S$197)</definedName>
    <definedName name="_MMP2024">SUM('[2]Run-Cost Data'!$O$198:$S$209)</definedName>
    <definedName name="_MMP2025">SUM('[2]Run-Cost Data'!$O$210:$S$221)</definedName>
    <definedName name="_MMP2026">SUM('[2]Run-Cost Data'!$O$222:$S$233)</definedName>
    <definedName name="_mwh2">#REF!</definedName>
    <definedName name="_new1" hidden="1">{#N/A,#N/A,FALSE,"Summ";#N/A,#N/A,FALSE,"General"}</definedName>
    <definedName name="_Nov03">[3]BS!#REF!</definedName>
    <definedName name="_Nov04">[3]BS!#REF!</definedName>
    <definedName name="_Oct03">[3]BS!#REF!</definedName>
    <definedName name="_Oct04">[3]BS!#REF!</definedName>
    <definedName name="_Order1" hidden="1">255</definedName>
    <definedName name="_Order2" hidden="1">255</definedName>
    <definedName name="_PC1">[8]CLASSIFIERS!$A$7:$IV$7</definedName>
    <definedName name="_PC2">[8]CLASSIFIERS!$A$10:$IV$10</definedName>
    <definedName name="_PC3">[8]CLASSIFIERS!$A$12:$IV$12</definedName>
    <definedName name="_PC4">[8]CLASSIFIERS!$A$13:$IV$13</definedName>
    <definedName name="_PG1">#REF!</definedName>
    <definedName name="_Regression_Int" hidden="1">1</definedName>
    <definedName name="_RES2005">#REF!</definedName>
    <definedName name="_RI2">'[5]Rock Island 1'!#REF!</definedName>
    <definedName name="_SEC24">[8]EXTERNAL!$A$112:$IV$114</definedName>
    <definedName name="_Sep03">[3]BS!#REF!</definedName>
    <definedName name="_Sep04">[3]BS!#REF!</definedName>
    <definedName name="_Sep05">[3]BS!#REF!</definedName>
    <definedName name="_six6" hidden="1">{#N/A,#N/A,FALSE,"CRPT";#N/A,#N/A,FALSE,"TREND";#N/A,#N/A,FALSE,"%Curve"}</definedName>
    <definedName name="_Sort" hidden="1">#REF!</definedName>
    <definedName name="_Summ1">'KJB-04 Summary'!$A$2:$J$42</definedName>
    <definedName name="_Summ2">'KJB-04 Summary'!$K$2:$Q$42</definedName>
    <definedName name="_Summ3">'KJB-04 Summary'!$R$2:$Z$42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crual">[9]Sheet2!#REF!</definedName>
    <definedName name="accrual2">[9]Sheet2!#REF!</definedName>
    <definedName name="accrual3">[9]Sheet2!#REF!</definedName>
    <definedName name="Acq1BookLife">'[10]Thermal Acq Inputs'!$G$46</definedName>
    <definedName name="Acq1CapPer">'[10]Thermal Acq Inputs'!$G$47</definedName>
    <definedName name="Acq1Plant">'[11]Acquisition Inputs'!$C$8</definedName>
    <definedName name="Acq2BookLife">'[10]Thermal Acq Inputs'!$G$99</definedName>
    <definedName name="Acq2CapPer">'[10]Thermal Acq Inputs'!$G$100</definedName>
    <definedName name="Acq2Plant">'[11]Acquisition Inputs'!$C$70</definedName>
    <definedName name="Acq3BookLife">'[10]Thermal Acq Inputs'!$G$152</definedName>
    <definedName name="Acq3CapPer">'[10]Thermal Acq Inputs'!$G$153</definedName>
    <definedName name="Acq4BookLife">'[10]Thermal Acq Inputs'!$G$203</definedName>
    <definedName name="Acq4CapPer">'[10]Thermal Acq Inputs'!$G$204</definedName>
    <definedName name="Acq5BookLife">'[10]Thermal Acq Inputs'!$G$256</definedName>
    <definedName name="Acq5CapPer">'[10]Thermal Acq Inputs'!$G$257</definedName>
    <definedName name="AcqTherm_01">[10]LPProblem!$C$19</definedName>
    <definedName name="AcqTherm_02">[10]LPProblem!$C$20</definedName>
    <definedName name="AcqTherm_03">[10]LPProblem!$C$21</definedName>
    <definedName name="AcqTherm_04">[10]LPProblem!$C$22</definedName>
    <definedName name="AcqTherm_05">[10]LPProblem!$C$23</definedName>
    <definedName name="AcqWind_01">[10]LPProblem!$C$24</definedName>
    <definedName name="AcqWind_02">[10]LPProblem!$C$25</definedName>
    <definedName name="AcqWind_03">[10]LPProblem!$C$26</definedName>
    <definedName name="AcqWind_04">[10]LPProblem!$C$27</definedName>
    <definedName name="AcqWind_05">[10]LPProblem!$C$28</definedName>
    <definedName name="ActCurve">#REF!</definedName>
    <definedName name="ActualType">#REF!</definedName>
    <definedName name="adj_rev_temp">[12]Sheet1!#REF!</definedName>
    <definedName name="ADJPTDCE.T">[8]INTERNAL!$A$31:$IV$33</definedName>
    <definedName name="AFUDCRate">'[13]Revenue Calculation'!$D$8</definedName>
    <definedName name="afudctaxbasis">#REF!</definedName>
    <definedName name="all_total">'[1]Sched 46'!#REF!</definedName>
    <definedName name="amort_exp">[12]Sheet1!#REF!</definedName>
    <definedName name="ANCIL">[8]EXTERNAL!$A$163:$IV$165</definedName>
    <definedName name="AnvilPlan">#REF!</definedName>
    <definedName name="apeek">#REF!</definedName>
    <definedName name="Apr_94">#REF!</definedName>
    <definedName name="Apr_95">#REF!</definedName>
    <definedName name="Apr_96">#REF!</definedName>
    <definedName name="Apr_97">#REF!</definedName>
    <definedName name="Apr03AMA">'[14]BS C&amp;L'!#REF!</definedName>
    <definedName name="Apr04AMA">[15]BS!$AG$7:$AG$3582</definedName>
    <definedName name="Apr05AMA">#REF!</definedName>
    <definedName name="aquila_lookup">'[16]Cabot Gas Replacement'!$B$8:$F$16</definedName>
    <definedName name="ARO">'[13]General Inputs'!$E$39</definedName>
    <definedName name="AS_OF_DATE">#REF!</definedName>
    <definedName name="AS2DocOpenMode" hidden="1">"AS2DocumentEdit"</definedName>
    <definedName name="ASD">#REF!</definedName>
    <definedName name="asofdate">#REF!</definedName>
    <definedName name="Asset_Class_Switch">[17]Assumptions!$D$5</definedName>
    <definedName name="Assume_Percent_Change">#REF!</definedName>
    <definedName name="ATWACC">'[13]Revenue Calculation'!$F$8</definedName>
    <definedName name="Aug_94">#REF!</definedName>
    <definedName name="Aug_95">#REF!</definedName>
    <definedName name="Aug_96">#REF!</definedName>
    <definedName name="Aug_97">#REF!</definedName>
    <definedName name="Aug03AMA">'[14]BS C&amp;L'!#REF!</definedName>
    <definedName name="Aug04AMA">[15]BS!$AK$7:$AK$3582</definedName>
    <definedName name="Aug05AMA">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[18]model!#REF!</definedName>
    <definedName name="bal">[9]Sheet2!#REF!</definedName>
    <definedName name="balance">[9]Sheet2!#REF!</definedName>
    <definedName name="balsh1stqtr97">[19]!balsh1stqtr97</definedName>
    <definedName name="balshet2ndqtr">[19]!balshet2ndqtr</definedName>
    <definedName name="BB">[12]Sheet1!#REF!</definedName>
    <definedName name="BBB">[12]Sheet1!#REF!</definedName>
    <definedName name="BD">#REF!</definedName>
    <definedName name="Beg_Unb_KWHs">[20]LeadSht!$L$10</definedName>
    <definedName name="benrate">'[21]#REF'!$B$7</definedName>
    <definedName name="BEP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IO_FOM">[10]Assumptions!$M$10</definedName>
    <definedName name="Bio_RECcredit">[10]Assumptions!$M$9</definedName>
    <definedName name="BioPTCLoss">[10]Assumptions!$G$19</definedName>
    <definedName name="boo">#REF!</definedName>
    <definedName name="BOOK_LIFE">'[22]Lvl FCR'!$G$10</definedName>
    <definedName name="BOPCosts">'[23]Assumptions Project XYZ'!$C$5</definedName>
    <definedName name="BottomRight">#REF!</definedName>
    <definedName name="bpatoggle">'[24]Ppd Transm'!#REF!</definedName>
    <definedName name="BPAX">[8]EXTERNAL!$A$121:$IV$123</definedName>
    <definedName name="brdepr">#REF!</definedName>
    <definedName name="breval">#REF!</definedName>
    <definedName name="brfin">#REF!</definedName>
    <definedName name="BRI">#REF!</definedName>
    <definedName name="briacst">#REF!</definedName>
    <definedName name="briact">#REF!</definedName>
    <definedName name="briash">#REF!</definedName>
    <definedName name="bricum">#REF!</definedName>
    <definedName name="brimo">#REF!</definedName>
    <definedName name="brimw">#REF!</definedName>
    <definedName name="brirev">#REF!</definedName>
    <definedName name="brisust">#REF!</definedName>
    <definedName name="briytd">#REF!</definedName>
    <definedName name="broinc">#REF!</definedName>
    <definedName name="bromfuel">#REF!</definedName>
    <definedName name="brshex">#REF!</definedName>
    <definedName name="BS_Accounts">#REF!</definedName>
    <definedName name="BUDGET_YEAR">[25]Distributors!$G$2</definedName>
    <definedName name="Budget1997">[26]!Budget1997</definedName>
    <definedName name="bun">#REF!</definedName>
    <definedName name="BusiLineexp">[26]!BusiLineexp</definedName>
    <definedName name="Button_1">"TradeSummary_Ken_Finicle_List"</definedName>
    <definedName name="BUV">#REF!</definedName>
    <definedName name="C_">'[1]Sched 46'!#REF!</definedName>
    <definedName name="CAE.T">[8]INTERNAL!$A$34:$IV$36</definedName>
    <definedName name="CAES1.T">[8]INTERNAL!$A$37:$IV$39</definedName>
    <definedName name="CAP_MW">#REF!</definedName>
    <definedName name="Capacity">#REF!</definedName>
    <definedName name="CapacityFactor">[27]Assumptions!#REF!</definedName>
    <definedName name="capandrates">[26]!capandrates</definedName>
    <definedName name="CapEx_AFUDC">[13]CapEx!#REF!</definedName>
    <definedName name="CapEx_Contingency">[13]CapEx!#REF!</definedName>
    <definedName name="CapEx_Facility">[13]CapEx!$B$2</definedName>
    <definedName name="CapEx_Improvements">[13]CapEx!$B$7</definedName>
    <definedName name="CapEx_ITC">[10]Assumptions!$G$21</definedName>
    <definedName name="CapEx_ITC_Wind1">'[10]Wind Acq Inputs'!$J$39</definedName>
    <definedName name="CapEx_ITC_Wind2">'[10]Wind Acq Inputs'!$J$81</definedName>
    <definedName name="CapEx_ITC_Wind3">'[10]Wind Acq Inputs'!$J$122</definedName>
    <definedName name="CapEx_ITC_Wind4">'[10]Wind Acq Inputs'!$J$162</definedName>
    <definedName name="CapEx_ITC_Wind5">'[10]Wind Acq Inputs'!$J$203</definedName>
    <definedName name="CapEx_Land">[13]CapEx!#REF!</definedName>
    <definedName name="CapEx_NetWorkCap">[13]CapEx!#REF!</definedName>
    <definedName name="CapEx_PropertyTax">[13]CapEx!#REF!</definedName>
    <definedName name="CapEx_REET">[13]CapEx!$B$6</definedName>
    <definedName name="CapEx_Sensitivity">[13]CapEx!#REF!</definedName>
    <definedName name="CapEx_Spares">[13]CapEx!#REF!</definedName>
    <definedName name="CapEx_Total">'[28]Budget-Updated'!$B$44</definedName>
    <definedName name="CapEx_TransAndDD">[13]CapEx!$B$16</definedName>
    <definedName name="capfact">#REF!</definedName>
    <definedName name="CASE">[29]INPUTS!$C$8</definedName>
    <definedName name="CaseDescription">'[11]Dispatch Cases'!$C$11</definedName>
    <definedName name="CashFlowBackup">#REF!</definedName>
    <definedName name="catalog">[30]PartsDataTable!$A$15</definedName>
    <definedName name="Category">#REF!</definedName>
    <definedName name="CATEGORY_HEADER">[25]Distributors!$B$3</definedName>
    <definedName name="CBWorkbookPriority" hidden="1">-2060790043</definedName>
    <definedName name="CCGT_FOM">[10]Assumptions!$G$10</definedName>
    <definedName name="CCGT_HeatRate">[11]Assumptions!$H$23</definedName>
    <definedName name="CCGTPrice">[11]Assumptions!$H$22</definedName>
    <definedName name="cep_test">'[31]External Allocators'!#REF!</definedName>
    <definedName name="CERAArray">'[13]General Inputs'!#REF!</definedName>
    <definedName name="cerarvm">#REF!</definedName>
    <definedName name="change_made">[30]PartsFlow!$A$318</definedName>
    <definedName name="change_schedule">[30]PartsFlow!$A$319</definedName>
    <definedName name="Choices_Wrapper">[26]!Choices_Wrapper</definedName>
    <definedName name="CIPrice">'[30]Customer Data'!$F$243</definedName>
    <definedName name="CL_RT">#REF!</definedName>
    <definedName name="CL_RT2">'[32]Transp Data'!$A$6:$C$81</definedName>
    <definedName name="Classification">'[33]Unbundled Costs'!#REF!</definedName>
    <definedName name="clawback">#REF!</definedName>
    <definedName name="close">#REF!</definedName>
    <definedName name="ClosingDate">'[28]General Inputs'!$E$4</definedName>
    <definedName name="Coal_Prices">[34]Summary!$A$49</definedName>
    <definedName name="cod">#REF!</definedName>
    <definedName name="cofa">'[35]Acct Codes'!$A$1:$B$186</definedName>
    <definedName name="COLHOUSE">[36]model!#REF!</definedName>
    <definedName name="COLXFER">[36]model!#REF!</definedName>
    <definedName name="CombWC_LineItem">[3]BS!#REF!</definedName>
    <definedName name="COMGENLIAB">'[37]15'!$B$24</definedName>
    <definedName name="COMM_L_MONTHS">[25]Distributors!$A$3</definedName>
    <definedName name="common">#REF!</definedName>
    <definedName name="COMMON_ADMIN_ALLOCATED">#REF!</definedName>
    <definedName name="Common_Lbr12">#REF!</definedName>
    <definedName name="Common_Lbr34">#REF!</definedName>
    <definedName name="Common_TB12">#REF!</definedName>
    <definedName name="Common_TB34">#REF!</definedName>
    <definedName name="Common12">#REF!</definedName>
    <definedName name="Common34">#REF!</definedName>
    <definedName name="Commoncost">[38]Sheet2!$B$12</definedName>
    <definedName name="Commoncost1">[38]Sheet2!$C$12</definedName>
    <definedName name="COMPINSR">#REF!</definedName>
    <definedName name="CON">#REF!</definedName>
    <definedName name="cono_yes">[12]Sheet1!#REF!</definedName>
    <definedName name="CONSERV">#REF!</definedName>
    <definedName name="constructcont">#REF!</definedName>
    <definedName name="Construction_OH">'[39]Virtual 49 Back-Up'!$E$54</definedName>
    <definedName name="ConsummableCost">'[30]Customer Data'!$I$88</definedName>
    <definedName name="Consv_Rdr_Rt">[40]Sch_120!#REF!</definedName>
    <definedName name="cont">[9]Sheet2!#REF!</definedName>
    <definedName name="ContractDate">'[41]Dispatch Cases'!#REF!</definedName>
    <definedName name="Conv_Factor">[40]Sch_120!#REF!</definedName>
    <definedName name="ConversionFactor">[42]Assumptions!$I$65</definedName>
    <definedName name="CONVFACT">[36]model!#REF!</definedName>
    <definedName name="CopyPaste_Formula_for_Power">#REF!</definedName>
    <definedName name="CopyPaste_Value_Gas">#REF!</definedName>
    <definedName name="COST">#REF!</definedName>
    <definedName name="Costdebt">#REF!</definedName>
    <definedName name="costeq">#REF!</definedName>
    <definedName name="costofequit">#REF!</definedName>
    <definedName name="costpref">#REF!</definedName>
    <definedName name="CostSwitch">[10]Assumptions!$B$43</definedName>
    <definedName name="CPI">'[43]Maint Schedule and Costs'!$B$3</definedName>
    <definedName name="Create_Easton_Cost_Report">[34]!Create_Easton_Cost_Report</definedName>
    <definedName name="Credit_Toggle">#REF!</definedName>
    <definedName name="CreditTable">#REF!</definedName>
    <definedName name="crit">#REF!</definedName>
    <definedName name="_xlnm.Criteria">#REF!</definedName>
    <definedName name="CSIssue">#REF!</definedName>
    <definedName name="cspe_wkly_vect_input">#REF!</definedName>
    <definedName name="CSTAGE">#REF!</definedName>
    <definedName name="ctacst">#REF!</definedName>
    <definedName name="ctact">#REF!</definedName>
    <definedName name="ctash">#REF!</definedName>
    <definedName name="ctgcum">#REF!</definedName>
    <definedName name="ctgmo">#REF!</definedName>
    <definedName name="ctgmw">#REF!</definedName>
    <definedName name="ctrev">#REF!</definedName>
    <definedName name="ctsust">#REF!</definedName>
    <definedName name="ctypedropdown">[4]PartsDataTable!$F$2:$F$9</definedName>
    <definedName name="ctypeselect">[4]PartsDataTable!$H$1</definedName>
    <definedName name="ctypestart">[4]PartsDataTable!$G$1</definedName>
    <definedName name="ctytd">#REF!</definedName>
    <definedName name="CurrPlan">[44]Graph!#REF!</definedName>
    <definedName name="CurrQtr">'[45]Inc Stmt'!$AJ$222</definedName>
    <definedName name="CurveNumbers">'[46]Forward Curves'!#REF!</definedName>
    <definedName name="CUS">[8]CLASSIFIERS!$A$6:$IV$6</definedName>
    <definedName name="CUST_1">[8]EXTERNAL!$A$22:$IV$24</definedName>
    <definedName name="CUST_4">[8]EXTERNAL!$A$25:$IV$27</definedName>
    <definedName name="CUST_5">[8]EXTERNAL!$A$28:$IV$30</definedName>
    <definedName name="CUST_6">[8]EXTERNAL!$A$31:$IV$33</definedName>
    <definedName name="CUSTDEP">#REF!</definedName>
    <definedName name="CustomerData">'[4]Customer Data'!$A$1</definedName>
    <definedName name="D">#REF!</definedName>
    <definedName name="D108.05.T">[8]INTERNAL!$A$22:$IV$24</definedName>
    <definedName name="D108.10.T">[8]INTERNAL!$A$25:$IV$27</definedName>
    <definedName name="D361.T">[8]INTERNAL!$A$4:$IV$6</definedName>
    <definedName name="D362.T">[8]INTERNAL!$A$7:$IV$9</definedName>
    <definedName name="D364.T">[8]INTERNAL!$A$10:$IV$12</definedName>
    <definedName name="D366.T">[8]INTERNAL!$A$13:$IV$15</definedName>
    <definedName name="D368.T">[8]INTERNAL!$A$16:$IV$18</definedName>
    <definedName name="D370.T">[8]INTERNAL!$A$19:$IV$21</definedName>
    <definedName name="D372.T">[8]INTERNAL!$A$28:$IV$30</definedName>
    <definedName name="data">[47]log!$A$2:$D$512</definedName>
    <definedName name="Data.Avg">'[45]Avg Amts'!$A$5:$BP$34</definedName>
    <definedName name="Data.Qtrs.Avg">'[45]Avg Amts'!$A$5:$IV$5</definedName>
    <definedName name="DATA___ADJP1">#REF!</definedName>
    <definedName name="DATA1">#REF!</definedName>
    <definedName name="DATA12">'[48]557 Orders Reclassified'!#REF!</definedName>
    <definedName name="DATA13">'[48]557 Orders Reclassified'!#REF!</definedName>
    <definedName name="DATA14">'[48]557 Orders Reclassified'!#REF!</definedName>
    <definedName name="DATA15">'[48]557 Orders Reclassified'!#REF!</definedName>
    <definedName name="DATA16">'[48]557 Orders Reclassified'!#REF!</definedName>
    <definedName name="DATA17">'[48]557 Orders Reclassified'!#REF!</definedName>
    <definedName name="DATA18">'[48]557 Orders Reclassified'!#REF!</definedName>
    <definedName name="DATA19">'[48]557 Orders Reclassified'!#REF!</definedName>
    <definedName name="DATA2">'[48]557 Orders Reclassified'!#REF!</definedName>
    <definedName name="DATA20">'[48]557 Orders Reclassified'!#REF!</definedName>
    <definedName name="DATA21">'[48]557 Orders Reclassified'!#REF!</definedName>
    <definedName name="DATA22">'[48]557 Orders Reclassified'!#REF!</definedName>
    <definedName name="DATA23">'[48]557 Orders Reclassified'!#REF!</definedName>
    <definedName name="DATA24">'[48]557 Orders Reclassified'!#REF!</definedName>
    <definedName name="DATA25">'[48]557 Orders Reclassified'!#REF!</definedName>
    <definedName name="DATA26">'[48]557 Orders Reclassified'!#REF!</definedName>
    <definedName name="DATA27">'[48]557 Orders Reclassified'!#REF!</definedName>
    <definedName name="DATA28">'[48]557 Orders Reclassified'!#REF!</definedName>
    <definedName name="DATA29">'[48]557 Orders Reclassified'!#REF!</definedName>
    <definedName name="DATA3">'[48]557 Orders Reclassified'!#REF!</definedName>
    <definedName name="DATA30">'[48]557 Orders Reclassified'!#REF!</definedName>
    <definedName name="DATA31">'[48]557 Orders Reclassified'!#REF!</definedName>
    <definedName name="DATA32">'[48]557 Orders Reclassified'!#REF!</definedName>
    <definedName name="DATA33">'[48]557 Orders Reclassified'!#REF!</definedName>
    <definedName name="DATA34">'[48]557 Orders Reclassified'!#REF!</definedName>
    <definedName name="DATA35">'[48]557 Orders Reclassified'!#REF!</definedName>
    <definedName name="DATA36">'[48]557 Orders Reclassified'!#REF!</definedName>
    <definedName name="DATA37">'[48]557 Orders Reclassified'!#REF!</definedName>
    <definedName name="DATA38">'[48]557 Orders Reclassified'!#REF!</definedName>
    <definedName name="DATA39">'[48]557 Orders Reclassified'!#REF!</definedName>
    <definedName name="DATA4">'[48]557 Orders Reclassified'!#REF!</definedName>
    <definedName name="DATA40">'[48]557 Orders Reclassified'!#REF!</definedName>
    <definedName name="DATA41">'[48]557 Orders Reclassified'!#REF!</definedName>
    <definedName name="DATA42">'[48]557 Orders Reclassified'!#REF!</definedName>
    <definedName name="DATA43">'[48]557 Orders Reclassified'!#REF!</definedName>
    <definedName name="DATA44">'[48]557 Orders Reclassified'!#REF!</definedName>
    <definedName name="DATA45">'[48]557 Orders Reclassified'!#REF!</definedName>
    <definedName name="DATA46">'[48]557 Orders Reclassified'!#REF!</definedName>
    <definedName name="DATA47">'[48]557 Orders Reclassified'!#REF!</definedName>
    <definedName name="DATA48">'[48]557 Orders Reclassified'!#REF!</definedName>
    <definedName name="DATA49">'[48]557 Orders Reclassified'!#REF!</definedName>
    <definedName name="DATA5">'[48]557 Orders Reclassified'!#REF!</definedName>
    <definedName name="DATA50">'[48]557 Orders Reclassified'!#REF!</definedName>
    <definedName name="DATA51">'[48]557 Orders Reclassified'!#REF!</definedName>
    <definedName name="DATA52">'[48]557 Orders Reclassified'!#REF!</definedName>
    <definedName name="DATA53">'[48]557 Orders Reclassified'!#REF!</definedName>
    <definedName name="DATA54">'[48]557 Orders Reclassified'!#REF!</definedName>
    <definedName name="DATA55">'[48]557 Orders Reclassified'!#REF!</definedName>
    <definedName name="DATA56">'[48]557 Orders Reclassified'!#REF!</definedName>
    <definedName name="DATA57">'[48]557 Orders Reclassified'!#REF!</definedName>
    <definedName name="DATA58">'[48]557 Orders Reclassified'!#REF!</definedName>
    <definedName name="DATA59">'[48]557 Orders Reclassified'!#REF!</definedName>
    <definedName name="DATA6">'[48]557 Orders Reclassified'!#REF!</definedName>
    <definedName name="DATA60">'[48]557 Orders Reclassified'!#REF!</definedName>
    <definedName name="DATA61">'[48]557 Orders Reclassified'!#REF!</definedName>
    <definedName name="DATA62">'[48]557 Orders Reclassified'!#REF!</definedName>
    <definedName name="DATA63">'[48]557 Orders Reclassified'!#REF!</definedName>
    <definedName name="DATA64">'[48]557 Orders Reclassified'!#REF!</definedName>
    <definedName name="DATA65">'[48]557 Orders Reclassified'!#REF!</definedName>
    <definedName name="DATA66">'[48]557 Orders Reclassified'!#REF!</definedName>
    <definedName name="DATA67">'[48]557 Orders Reclassified'!#REF!</definedName>
    <definedName name="DATA68">'[48]557 Orders Reclassified'!#REF!</definedName>
    <definedName name="DATA69">'[48]557 Orders Reclassified'!#REF!</definedName>
    <definedName name="DATA70">'[48]557 Orders Reclassified'!#REF!</definedName>
    <definedName name="DATA71">'[48]557 Orders Reclassified'!#REF!</definedName>
    <definedName name="DATA72">'[48]557 Orders Reclassified'!#REF!</definedName>
    <definedName name="DATA73">'[48]557 Orders Reclassified'!#REF!</definedName>
    <definedName name="DATA74">'[48]557 Orders Reclassified'!#REF!</definedName>
    <definedName name="DATA75">'[48]557 Orders Reclassified'!#REF!</definedName>
    <definedName name="DATA76">'[48]557 Orders Reclassified'!#REF!</definedName>
    <definedName name="DATA77">'[48]557 Orders Reclassified'!#REF!</definedName>
    <definedName name="DATA78">'[48]557 Orders Reclassified'!#REF!</definedName>
    <definedName name="DATA79">'[48]557 Orders Reclassified'!#REF!</definedName>
    <definedName name="DATA8">'[48]557 Orders Reclassified'!#REF!</definedName>
    <definedName name="DATA80">'[48]557 Orders Reclassified'!#REF!</definedName>
    <definedName name="DATA81">'[48]557 Orders Reclassified'!#REF!</definedName>
    <definedName name="DATA82">'[48]557 Orders Reclassified'!#REF!</definedName>
    <definedName name="DATA83">'[48]557 Orders Reclassified'!#REF!</definedName>
    <definedName name="DATA84">'[48]557 Orders Reclassified'!#REF!</definedName>
    <definedName name="DATA85">'[48]557 Orders Reclassified'!#REF!</definedName>
    <definedName name="DATA86">'[48]557 Orders Reclassified'!#REF!</definedName>
    <definedName name="DATA87">'[48]557 Orders Reclassified'!#REF!</definedName>
    <definedName name="DATA88">'[48]557 Orders Reclassified'!#REF!</definedName>
    <definedName name="DATA89">'[48]557 Orders Reclassified'!#REF!</definedName>
    <definedName name="DATA9">'[48]557 Orders Reclassified'!#REF!</definedName>
    <definedName name="DATA90">'[48]557 Orders Reclassified'!#REF!</definedName>
    <definedName name="DATA91">'[48]557 Orders Reclassified'!#REF!</definedName>
    <definedName name="DATA92">'[48]557 Orders Reclassified'!#REF!</definedName>
    <definedName name="DATA93">'[48]557 Orders Reclassified'!#REF!</definedName>
    <definedName name="DATA94">'[48]557 Orders Reclassified'!#REF!</definedName>
    <definedName name="DATAB">#REF!</definedName>
    <definedName name="_xlnm.Database">#REF!</definedName>
    <definedName name="DataEntry_for_Power">#REF!</definedName>
    <definedName name="datastart">[4]PartsDataTable!$P$1</definedName>
    <definedName name="Date">#REF!</definedName>
    <definedName name="date_lookup">[49]Sheet1!$B$3:$C$182</definedName>
    <definedName name="daveisroyescal">#REF!</definedName>
    <definedName name="daviesroyprice">#REF!</definedName>
    <definedName name="day_to_day_change">#REF!</definedName>
    <definedName name="dc_461">'[1]Sched 46'!#REF!</definedName>
    <definedName name="dc_462">'[1]Sched 46'!#REF!</definedName>
    <definedName name="dc_49">'[1]Sched 46'!#REF!</definedName>
    <definedName name="dc_491">'[1]Sched 46'!#REF!</definedName>
    <definedName name="dc_492">'[1]Sched 46'!#REF!</definedName>
    <definedName name="Debt">[38]Sheet3!$B$2</definedName>
    <definedName name="Debtcost">[38]Sheet2!$B$10</definedName>
    <definedName name="Debtcost1">[38]Sheet2!$C$10</definedName>
    <definedName name="debtforce">#REF!</definedName>
    <definedName name="DebtPerc">#REF!</definedName>
    <definedName name="Dec_94">#REF!</definedName>
    <definedName name="Dec_95">#REF!</definedName>
    <definedName name="Dec_96">#REF!</definedName>
    <definedName name="Dec_97">#REF!</definedName>
    <definedName name="Dec03AMA">[3]BS!#REF!</definedName>
    <definedName name="Dec04AMA">[3]BS!#REF!</definedName>
    <definedName name="DECDATA?">#REF!</definedName>
    <definedName name="decomm_a">[12]Sheet1!#REF!</definedName>
    <definedName name="decomm_b">[12]Sheet1!#REF!</definedName>
    <definedName name="def_tax_adder">[12]Sheet1!#REF!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">[8]CLASSIFIERS!$A$4:$IV$4</definedName>
    <definedName name="DEM_1">[8]EXTERNAL!$A$7:$IV$9</definedName>
    <definedName name="DEM_12CP">[8]EXTERNAL!$A$118:$IV$120</definedName>
    <definedName name="DEM_12NCP_P">[8]EXTERNAL!$A$187:$IV$189</definedName>
    <definedName name="DEM_12NCP_S">[8]EXTERNAL!$A$190:$IV$192</definedName>
    <definedName name="DEM_12NCP1">[8]EXTERNAL!$A$139:$IV$141</definedName>
    <definedName name="DEM_12NCP2">[8]EXTERNAL!$A$130:$IV$132</definedName>
    <definedName name="DEM_1A">[8]EXTERNAL!$A$115:$IV$117</definedName>
    <definedName name="DEM_2A">[8]EXTERNAL!$A$148:$IV$150</definedName>
    <definedName name="DEM_3A">[8]EXTERNAL!$A$199:$IV$201</definedName>
    <definedName name="DEM_3B">[8]EXTERNAL!$A$196:$IV$198</definedName>
    <definedName name="DEMAND">'[1]Sched 46'!#REF!</definedName>
    <definedName name="Demands">#REF!</definedName>
    <definedName name="Depreciation">[26]!Depreciation</definedName>
    <definedName name="DES1.T">[8]INTERNAL!$A$40:$IV$42</definedName>
    <definedName name="DES2.T">[8]INTERNAL!$A$43:$IV$45</definedName>
    <definedName name="DetailData">#REF!</definedName>
    <definedName name="devfee">#REF!</definedName>
    <definedName name="df" hidden="1">{#N/A,#N/A,FALSE,"CESTSUM";#N/A,#N/A,FALSE,"est sum A";#N/A,#N/A,FALSE,"est detail A"}</definedName>
    <definedName name="DF_HeatRate">[42]Assumptions!$L$23</definedName>
    <definedName name="DFCap">'[50]Ferndale Aurora Operating Data'!$F$3</definedName>
    <definedName name="DFIT" hidden="1">{#N/A,#N/A,FALSE,"Coversheet";#N/A,#N/A,FALSE,"QA"}</definedName>
    <definedName name="DIR_40">[8]EXTERNAL!$A$193:$IV$195</definedName>
    <definedName name="DIR_449">[8]EXTERNAL!$A$127:$IV$129</definedName>
    <definedName name="DIR_449_ENERGY">[8]EXTERNAL!$A$160:$IV$162</definedName>
    <definedName name="DIR_449_HV">[8]EXTERNAL!$A$157:$IV$159</definedName>
    <definedName name="DIR_449_OATT">[8]EXTERNAL!$A$166:$IV$168</definedName>
    <definedName name="DIR_RESALE">[8]EXTERNAL!$A$124:$IV$126</definedName>
    <definedName name="DIR_RESALE_LARGE">[8]EXTERNAL!$A$154:$IV$156</definedName>
    <definedName name="DIR_RESALE_SMALL">[8]EXTERNAL!$A$151:$IV$153</definedName>
    <definedName name="DIR108.09">[8]EXTERNAL!$A$106:$IV$108</definedName>
    <definedName name="DIR235.00">[8]EXTERNAL!$A$85:$IV$87</definedName>
    <definedName name="DIR360.01">[8]EXTERNAL!$A$37:$IV$39</definedName>
    <definedName name="DIR361.01">[8]EXTERNAL!$A$40:$IV$42</definedName>
    <definedName name="DIR362.01">[8]EXTERNAL!$A$43:$IV$45</definedName>
    <definedName name="DIR364.01">[8]EXTERNAL!$A$46:$IV$48</definedName>
    <definedName name="DIR366.01">[8]EXTERNAL!$A$49:$IV$51</definedName>
    <definedName name="DIR368.03">[8]EXTERNAL!$A$55:$IV$57</definedName>
    <definedName name="DIR368.03C">[8]EXTERNAL!$A$52:$IV$54</definedName>
    <definedName name="DIR372.00">[8]EXTERNAL!$A$58:$IV$60</definedName>
    <definedName name="DIR373.00">[8]EXTERNAL!$A$61:$IV$63</definedName>
    <definedName name="DIR450.01">[8]EXTERNAL!$A$10:$IV$12</definedName>
    <definedName name="DIR450.02">[8]EXTERNAL!$A$184:$IV$186</definedName>
    <definedName name="DIR451.02">[8]EXTERNAL!$A$70:$IV$72</definedName>
    <definedName name="DIR451.03">[8]EXTERNAL!$A$136:$IV$138</definedName>
    <definedName name="DIR451.05">[8]EXTERNAL!$A$76:$IV$78</definedName>
    <definedName name="DIR451.06">[8]EXTERNAL!$A$109:$IV$111</definedName>
    <definedName name="DIR451.07">[8]EXTERNAL!$A$133:$IV$135</definedName>
    <definedName name="DIR454.04">[8]EXTERNAL!$A$73:$IV$75</definedName>
    <definedName name="DIR556.01">[8]EXTERNAL!$A$175:$IV$177</definedName>
    <definedName name="DIR565.02">[8]EXTERNAL!$A$178:$IV$180</definedName>
    <definedName name="DIR908.01">[8]EXTERNAL!$A$172:$IV$174</definedName>
    <definedName name="DIR920.01">[8]EXTERNAL!$A$181:$IV$183</definedName>
    <definedName name="Disc">'[41]Debt Amortization'!#REF!</definedName>
    <definedName name="Discount_for_Revenue_Reqmt">'[51]Assumptions of Purchase'!$B$45</definedName>
    <definedName name="Disp_Dol">#REF!</definedName>
    <definedName name="Disp_MWH">#REF!</definedName>
    <definedName name="Display_Order">[52]tables!$F$61:$H$87</definedName>
    <definedName name="DISTRIBUTORS">#REF!</definedName>
    <definedName name="DivRate">#REF!</definedName>
    <definedName name="DJE">#REF!</definedName>
    <definedName name="DOCKET">#REF!</definedName>
    <definedName name="DocketNumber">'[53]JHS-19'!$AR$2</definedName>
    <definedName name="dollars">#REF!</definedName>
    <definedName name="DP.T">[8]INTERNAL!$A$46:$IV$48</definedName>
    <definedName name="drate_nuc">[12]Sheet1!#REF!</definedName>
    <definedName name="drate_oth_new">[12]Sheet1!#REF!</definedName>
    <definedName name="DSR">[10]LPProblem!$R$19:$R$26</definedName>
    <definedName name="duration">'[4]Customer Data'!$F$12</definedName>
    <definedName name="DurPTC">#REF!</definedName>
    <definedName name="EBFIT.T">[8]INTERNAL!$A$88:$IV$90</definedName>
    <definedName name="ec_46s1">'[1]Sched 46'!#REF!</definedName>
    <definedName name="ec_46s2">'[1]Sched 46'!#REF!</definedName>
    <definedName name="ec_46w1">'[1]Sched 46'!#REF!</definedName>
    <definedName name="ec_46w2">'[1]Sched 46'!#REF!</definedName>
    <definedName name="ec_49s1">'[1]Sched 46'!#REF!</definedName>
    <definedName name="ec_49s2">'[1]Sched 46'!#REF!</definedName>
    <definedName name="ec_49w1">'[1]Sched 46'!#REF!</definedName>
    <definedName name="ec_49w2">'[1]Sched 46'!#REF!</definedName>
    <definedName name="ee" hidden="1">{#N/A,#N/A,FALSE,"Month ";#N/A,#N/A,FALSE,"YTD";#N/A,#N/A,FALSE,"12 mo ended"}</definedName>
    <definedName name="EffTax">[8]INPUTS!$F$31</definedName>
    <definedName name="EffTaxRate">[10]Assumptions!$C$26</definedName>
    <definedName name="eighteenth">#REF!</definedName>
    <definedName name="eighth">#REF!</definedName>
    <definedName name="ELBR">'[54]Estimate Detail'!#REF!</definedName>
    <definedName name="Electp1">#REF!</definedName>
    <definedName name="Electp2">#REF!</definedName>
    <definedName name="Electric_Prices">'[55]Monthly Price Summary'!$B$4:$E$27</definedName>
    <definedName name="ElecWC_LineItems">[3]BS!#REF!</definedName>
    <definedName name="eleventh">#REF!</definedName>
    <definedName name="ELEVETH">#REF!</definedName>
    <definedName name="ElRBLine">[3]BS!#REF!</definedName>
    <definedName name="EMAT">'[54]Estimate Detail'!#REF!</definedName>
    <definedName name="emc797act">[26]!emc797act</definedName>
    <definedName name="EMC797sum">[26]!EMC797sum</definedName>
    <definedName name="EMC97budget">[26]!EMC97budget</definedName>
    <definedName name="EMCeva2ndqtr">[26]!EMCeva2ndqtr</definedName>
    <definedName name="EMH">'[54]Estimate Detail'!#REF!</definedName>
    <definedName name="emissallo">[26]!emissallo</definedName>
    <definedName name="emp_ann_pct">[12]Sheet1!#REF!</definedName>
    <definedName name="EMPLBENE">#REF!</definedName>
    <definedName name="EndDate">[56]Assumptions!$C$11</definedName>
    <definedName name="endptcyr">#REF!</definedName>
    <definedName name="ener_lp4">[12]Sheet1!#REF!</definedName>
    <definedName name="ener_lp5">[12]Sheet1!#REF!</definedName>
    <definedName name="ener_oth">[12]Sheet1!#REF!</definedName>
    <definedName name="ener_res">[12]Sheet1!#REF!</definedName>
    <definedName name="enercost">[12]Sheet1!#REF!</definedName>
    <definedName name="energy">'[1]Sched 46'!#REF!</definedName>
    <definedName name="ENERGY_1">[8]EXTERNAL!$A$4:$IV$6</definedName>
    <definedName name="ENERGY_2">[8]EXTERNAL!$A$145:$IV$147</definedName>
    <definedName name="EnforceLeadTime">'[4]Customer Data'!$I$127</definedName>
    <definedName name="enxco2005">#REF!</definedName>
    <definedName name="enxcoescal">#REF!</definedName>
    <definedName name="enxcoownperc">#REF!</definedName>
    <definedName name="epcfee">#REF!</definedName>
    <definedName name="EPIS.T">[8]INTERNAL!$A$49:$IV$51</definedName>
    <definedName name="eq_employees">[12]Sheet1!#REF!</definedName>
    <definedName name="Equipment.delta">[57]GraphDollars!#REF!</definedName>
    <definedName name="equitperc">#REF!</definedName>
    <definedName name="EquityCost">[10]Assumptions!$O$19</definedName>
    <definedName name="EquityPerc">#REF!</definedName>
    <definedName name="error" hidden="1">{#N/A,#N/A,FALSE,"Coversheet";#N/A,#N/A,FALSE,"QA"}</definedName>
    <definedName name="est_sum">#REF!</definedName>
    <definedName name="Estimate" hidden="1">{#N/A,#N/A,FALSE,"Summ";#N/A,#N/A,FALSE,"General"}</definedName>
    <definedName name="ESTOT">'[54]Estimate Detail'!#REF!</definedName>
    <definedName name="estrateRES">#REF!</definedName>
    <definedName name="ex" hidden="1">{#N/A,#N/A,FALSE,"Summ";#N/A,#N/A,FALSE,"General"}</definedName>
    <definedName name="Expected_Life">#REF!</definedName>
    <definedName name="ExpectedCost_20yr">[10]LPProblem!$A$5</definedName>
    <definedName name="ExpirationDate">[4]PartsDataTable!$E$14</definedName>
    <definedName name="ext_funds">[12]Sheet1!#REF!</definedName>
    <definedName name="_xlnm.Extract">#REF!</definedName>
    <definedName name="f_needs">[12]Sheet1!#REF!</definedName>
    <definedName name="f_sources">[12]Sheet1!#REF!</definedName>
    <definedName name="FACTORS">#REF!</definedName>
    <definedName name="fas_106_ret">[12]Sheet1!#REF!</definedName>
    <definedName name="FCR">'[39]Virtual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_94">#REF!</definedName>
    <definedName name="Feb_95">#REF!</definedName>
    <definedName name="Feb_96">#REF!</definedName>
    <definedName name="Feb_97">#REF!</definedName>
    <definedName name="Feb03AMA">'[58]BS C&amp;L'!#REF!</definedName>
    <definedName name="Feb04AMA">[3]BS!#REF!</definedName>
    <definedName name="Feb05AMA">[3]BS!#REF!</definedName>
    <definedName name="FEBDATA?">#REF!</definedName>
    <definedName name="Fed_Cap_Tax">[59]Inputs!$E$112</definedName>
    <definedName name="FedTaxRate">[60]Assumptions!$C$33</definedName>
    <definedName name="FEE">[61]Cash_Flow!$F$50:$V$51</definedName>
    <definedName name="FERC_Classification_Order">[62]Tables!$B$37:$C$40</definedName>
    <definedName name="FERC_Grouping">[62]Tables!$A$44:$D$71</definedName>
    <definedName name="FERC_Lookup">'[63]Map Table'!$E$4:$F$76</definedName>
    <definedName name="FERC_Lookup2">'[63]Map Table'!$C$4:$D$105</definedName>
    <definedName name="FERCRATE">'[64]General Inputs'!$P$46</definedName>
    <definedName name="FF">#REF!</definedName>
    <definedName name="FFE">[61]Cash_Flow!$F$50:$V$51</definedName>
    <definedName name="ffff" hidden="1">{#N/A,#N/A,FALSE,"Coversheet";#N/A,#N/A,FALSE,"QA"}</definedName>
    <definedName name="fffgf" hidden="1">{#N/A,#N/A,FALSE,"Coversheet";#N/A,#N/A,FALSE,"QA"}</definedName>
    <definedName name="FFHAtClosing">'[65]General Inputs'!$E$14</definedName>
    <definedName name="Field_Names">[34]MC1!$V$3</definedName>
    <definedName name="FIELDCHRG">[36]model!#REF!</definedName>
    <definedName name="fifteenth">#REF!</definedName>
    <definedName name="fifth">#REF!</definedName>
    <definedName name="Final">#REF!</definedName>
    <definedName name="fincosts">[26]!fincosts</definedName>
    <definedName name="FinDecision">#REF!</definedName>
    <definedName name="FinDecisionBio">[10]Assumptions!$M$12</definedName>
    <definedName name="FinDecisionWind">[10]Assumptions!$J$12</definedName>
    <definedName name="first">#REF!</definedName>
    <definedName name="firstptcyr">#REF!</definedName>
    <definedName name="FirstTurbine">[4]PartsFlow!$B$9</definedName>
    <definedName name="FirstYearAssessment">'[13]General Inputs'!$E$33</definedName>
    <definedName name="firstyearmonths">#REF!</definedName>
    <definedName name="FIT">'[66]General Inputs'!$D$46</definedName>
    <definedName name="FITRate">#REF!</definedName>
    <definedName name="FixedPPA_01">[10]LPProblem!$C$29</definedName>
    <definedName name="FixedPPA_02">[10]LPProblem!$C$30</definedName>
    <definedName name="FixedPPA_03">[10]LPProblem!$C$31</definedName>
    <definedName name="FixedPPA_04">[10]LPProblem!$C$32</definedName>
    <definedName name="FixedPPA_05">[10]LPProblem!$C$33</definedName>
    <definedName name="FixedPPA_06">[10]LPProblem!$C$34</definedName>
    <definedName name="FixedPPA_07">[10]LPProblem!$C$35</definedName>
    <definedName name="FixedPPA_08">[10]LPProblem!$C$36</definedName>
    <definedName name="FixedPPA_09">[10]LPProblem!$C$37</definedName>
    <definedName name="FixedPPA_10">[10]LPProblem!$C$38</definedName>
    <definedName name="FixedPPA1_CapPer">'[10]Fixed Price PPA Inputs'!$C$25</definedName>
    <definedName name="FixedPPA1_RECcredit">'[10]Fixed Price PPA Inputs'!$C$26</definedName>
    <definedName name="FixedPPA1_RPSMult">'[10]Fixed Price PPA Inputs'!$C$27</definedName>
    <definedName name="FixedPPA10_CapPer">'[10]Fixed Price PPA Inputs'!$C$304</definedName>
    <definedName name="FixedPPA10_RECcredit">'[10]Fixed Price PPA Inputs'!$C$305</definedName>
    <definedName name="FixedPPA10_RPSMult">'[10]Fixed Price PPA Inputs'!$C$306</definedName>
    <definedName name="FixedPPA2_CapPer">'[10]Fixed Price PPA Inputs'!$C$56</definedName>
    <definedName name="FixedPPA2_RECcredit">'[10]Fixed Price PPA Inputs'!$C$57</definedName>
    <definedName name="FixedPPA2_RPSMult">'[10]Fixed Price PPA Inputs'!$C$58</definedName>
    <definedName name="FixedPPA3_CapPer">'[10]Fixed Price PPA Inputs'!$C$87</definedName>
    <definedName name="FixedPPA3_RECcredit">'[10]Fixed Price PPA Inputs'!$C$88</definedName>
    <definedName name="FixedPPA3_RPSMult">'[10]Fixed Price PPA Inputs'!$C$89</definedName>
    <definedName name="FixedPPA4_CapPer">'[10]Fixed Price PPA Inputs'!$C$118</definedName>
    <definedName name="FixedPPA4_RECcredit">'[10]Fixed Price PPA Inputs'!$C$119</definedName>
    <definedName name="FixedPPA4_RPSMult">'[10]Fixed Price PPA Inputs'!$C$120</definedName>
    <definedName name="FixedPPA5_CapPer">'[10]Fixed Price PPA Inputs'!$C$149</definedName>
    <definedName name="FixedPPA5_RECcredit">'[10]Fixed Price PPA Inputs'!$C$150</definedName>
    <definedName name="FixedPPA5_RPSMult">'[10]Fixed Price PPA Inputs'!$C$151</definedName>
    <definedName name="FixedPPA6_CapPer">'[10]Fixed Price PPA Inputs'!$C$180</definedName>
    <definedName name="FixedPPA6_RECcredit">'[10]Fixed Price PPA Inputs'!$C$181</definedName>
    <definedName name="FixedPPA6_RPSMult">'[10]Fixed Price PPA Inputs'!$C$182</definedName>
    <definedName name="FixedPPA7_CapPer">'[10]Fixed Price PPA Inputs'!$C$211</definedName>
    <definedName name="FixedPPA7_RECcredit">'[10]Fixed Price PPA Inputs'!$C$212</definedName>
    <definedName name="FixedPPA7_RPSMult">'[10]Fixed Price PPA Inputs'!$C$213</definedName>
    <definedName name="FixedPPA8_CapPer">'[10]Fixed Price PPA Inputs'!$C$242</definedName>
    <definedName name="FixedPPA8_RECcredit">'[10]Fixed Price PPA Inputs'!$C$243</definedName>
    <definedName name="FixedPPA8_RPSMult">'[10]Fixed Price PPA Inputs'!$C$244</definedName>
    <definedName name="FixedPPA9_CapPer">'[10]Fixed Price PPA Inputs'!$C$273</definedName>
    <definedName name="FixedPPA9_RECcredit">'[10]Fixed Price PPA Inputs'!$C$274</definedName>
    <definedName name="FixedPPA9_RPSMult">'[10]Fixed Price PPA Inputs'!$C$275</definedName>
    <definedName name="fixedtrans">#REF!</definedName>
    <definedName name="FlexPlanCapacity">[67]Menu!$B$13</definedName>
    <definedName name="flowchart">[26]!flowchart</definedName>
    <definedName name="FOMEsc">[10]Assumptions!$C$14</definedName>
    <definedName name="Forecast">#REF!</definedName>
    <definedName name="forth">#REF!</definedName>
    <definedName name="fourteenth">#REF!</definedName>
    <definedName name="fpldebt">#REF!</definedName>
    <definedName name="FPLequit">#REF!</definedName>
    <definedName name="FTAX">[8]INPUTS!$F$30</definedName>
    <definedName name="Fuel">#REF!</definedName>
    <definedName name="fuel_ferc">[12]Sheet1!#REF!</definedName>
    <definedName name="fuel_lp4">[12]Sheet1!#REF!</definedName>
    <definedName name="fuel_lp5">[12]Sheet1!#REF!</definedName>
    <definedName name="fuel_oth">[12]Sheet1!#REF!</definedName>
    <definedName name="fuel_puc">[12]Sheet1!#REF!</definedName>
    <definedName name="fuel_res">[12]Sheet1!#REF!</definedName>
    <definedName name="fuel_ugi">[12]Sheet1!#REF!</definedName>
    <definedName name="Fuel_Unit">[34]MC1!$V$4:$AG$11</definedName>
    <definedName name="Fuelexp">[26]!Fuelexp</definedName>
    <definedName name="g">#REF!</definedName>
    <definedName name="Gas_Prices">[34]Summary!$A$142</definedName>
    <definedName name="GasRBLine">[3]BS!#REF!</definedName>
    <definedName name="GasWC_LineItem">[3]BS!#REF!</definedName>
    <definedName name="GDPIP">#REF!</definedName>
    <definedName name="GEData">'[4]GE Data'!$A$1</definedName>
    <definedName name="gen_emp_red">[12]Sheet1!#REF!</definedName>
    <definedName name="Geo_FOR">[10]Assumptions!#REF!</definedName>
    <definedName name="GeoDate">'[41]Dispatch Cases'!#REF!</definedName>
    <definedName name="GEOpSpare">'[4]GE Data'!$F$67</definedName>
    <definedName name="ghr12_rate_up">[12]Sheet1!#REF!</definedName>
    <definedName name="ghr66_rate_up">[12]Sheet1!#REF!</definedName>
    <definedName name="ghsl_rate_up">[12]Sheet1!#REF!</definedName>
    <definedName name="ghugi_rate_up">[12]Sheet1!#REF!</definedName>
    <definedName name="GP.T">[8]INTERNAL!$A$52:$IV$54</definedName>
    <definedName name="gpdip">#REF!</definedName>
    <definedName name="graph">#REF!</definedName>
    <definedName name="GrifCallData">#REF!</definedName>
    <definedName name="GrifDuctData">#REF!</definedName>
    <definedName name="GrifGenData">#REF!</definedName>
    <definedName name="grtax">#REF!</definedName>
    <definedName name="gtformat1">'[4]Customer Data'!$B$57</definedName>
    <definedName name="gtformat2">'[4]Customer Data'!$B$153</definedName>
    <definedName name="gtformat3">'[4]Customer Data'!$B$175</definedName>
    <definedName name="GTInsRate">[10]Assumptions!$C$29</definedName>
    <definedName name="gtinv1">'[4]Customer Data'!$B$161</definedName>
    <definedName name="gtinv2">'[4]Customer Data'!$B$183</definedName>
    <definedName name="gtnumber">'[4]Customer Data'!$F$13</definedName>
    <definedName name="HEADER2">#REF!</definedName>
    <definedName name="Heatrate_DF">'[65]General Inputs'!$E$12</definedName>
    <definedName name="Heatrate_Primary">'[65]General Inputs'!$E$11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ey">#REF!</definedName>
    <definedName name="hhcum">#REF!</definedName>
    <definedName name="hhmo">#REF!</definedName>
    <definedName name="hhmw">#REF!</definedName>
    <definedName name="hhydact">#REF!</definedName>
    <definedName name="hhytd">#REF!</definedName>
    <definedName name="hltacst">#REF!</definedName>
    <definedName name="hltact">#REF!</definedName>
    <definedName name="hltash">#REF!</definedName>
    <definedName name="hltcum">#REF!</definedName>
    <definedName name="hltmo">#REF!</definedName>
    <definedName name="hltmw">#REF!</definedName>
    <definedName name="hltrev">#REF!</definedName>
    <definedName name="hltsust">#REF!</definedName>
    <definedName name="hltytd">#REF!</definedName>
    <definedName name="holidays">#REF!</definedName>
    <definedName name="hours">#REF!</definedName>
    <definedName name="HoursInServiceAtClosing">'[65]General Inputs'!$E$15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acst">#REF!</definedName>
    <definedName name="hydash">#REF!</definedName>
    <definedName name="hydrev">#REF!</definedName>
    <definedName name="Hydro_PeakCredit">[10]Assumptions!$K$18</definedName>
    <definedName name="Hydro_Table">[68]Controls!#REF!</definedName>
    <definedName name="HydroCap">#REF!</definedName>
    <definedName name="HydroGen">[41]Dispatch!#REF!</definedName>
    <definedName name="hydsust">#REF!</definedName>
    <definedName name="IBFIT.T">[8]INTERNAL!$A$85:$IV$87</definedName>
    <definedName name="IDCRATE">#REF!</definedName>
    <definedName name="IDN">#REF!</definedName>
    <definedName name="ILBR">'[54]Estimate Detail'!#REF!</definedName>
    <definedName name="IMAT">'[54]Estimate Detail'!#REF!</definedName>
    <definedName name="IMH">'[54]Estimate Detail'!#REF!</definedName>
    <definedName name="Import_1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ctaxrate">0.4</definedName>
    <definedName name="IND">#REF!</definedName>
    <definedName name="indytd">#REF!</definedName>
    <definedName name="inflat">#REF!</definedName>
    <definedName name="inflatCERA">#REF!</definedName>
    <definedName name="inflation">#REF!</definedName>
    <definedName name="Inflation_rate">#REF!</definedName>
    <definedName name="inflation1">#REF!</definedName>
    <definedName name="INGRID">'[69]RI1 55 - 97B'!#REF!</definedName>
    <definedName name="init_book_depr">[12]Sheet1!#REF!</definedName>
    <definedName name="Initial_Spare_Parts">[65]CapEx!$B$6</definedName>
    <definedName name="initialcol">[4]PartsFlow!$D$7</definedName>
    <definedName name="Input_DB">[68]Controls!#REF!</definedName>
    <definedName name="InsRate">[10]Assumptions!$C$24</definedName>
    <definedName name="INT">#REF!</definedName>
    <definedName name="int_real">[12]Sheet1!#REF!</definedName>
    <definedName name="IntervalCI">'[4]Customer Data'!$F$48</definedName>
    <definedName name="intervaldatastart">[4]PartsDataTable!$I$266</definedName>
    <definedName name="IntervalHGP">'[4]Customer Data'!$F$49</definedName>
    <definedName name="IntervalMI">'[4]Customer Data'!$F$50</definedName>
    <definedName name="INTRESEXCH">[70]Sheet1!$AG$1</definedName>
    <definedName name="InvAnchor1">'[4]Customer Data'!$B$162</definedName>
    <definedName name="InvAnchor2">'[4]Customer Data'!$B$184</definedName>
    <definedName name="invpedigree1">'[4]Customer Data'!$C$162:$I$169</definedName>
    <definedName name="invpedigree2">'[4]Customer Data'!$C$184:$H$191</definedName>
    <definedName name="INVPLAN">#REF!</definedName>
    <definedName name="ir">#REF!</definedName>
    <definedName name="ISTOT">'[54]Estimate Detail'!#REF!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C_Rate">[10]Assumptions!$G$22</definedName>
    <definedName name="ITC_TaxBasisAdj">[10]Assumptions!$G$23</definedName>
    <definedName name="Jan_94">#REF!</definedName>
    <definedName name="Jan_95">#REF!</definedName>
    <definedName name="Jan_96">#REF!</definedName>
    <definedName name="Jan_97">#REF!</definedName>
    <definedName name="Jan03AMA">'[58]BS C&amp;L'!#REF!</definedName>
    <definedName name="Jan04AMA">[3]BS!#REF!</definedName>
    <definedName name="Jan05AMA">[3]BS!#REF!</definedName>
    <definedName name="JANDATA?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PosData">#REF!</definedName>
    <definedName name="Jul_94">#REF!</definedName>
    <definedName name="Jul_95">#REF!</definedName>
    <definedName name="Jul_96">#REF!</definedName>
    <definedName name="Jul_97">#REF!</definedName>
    <definedName name="Jul03AMA">'[58]BS C&amp;L'!#REF!</definedName>
    <definedName name="Jul04AMA">[3]BS!#REF!</definedName>
    <definedName name="Jul05AMA">[3]BS!#REF!</definedName>
    <definedName name="julcf">#REF!</definedName>
    <definedName name="julcost">#REF!</definedName>
    <definedName name="JULDATA?">#REF!</definedName>
    <definedName name="Jun_94">#REF!</definedName>
    <definedName name="Jun_95">#REF!</definedName>
    <definedName name="Jun_96">#REF!</definedName>
    <definedName name="Jun_97">#REF!</definedName>
    <definedName name="Jun03AMA">'[58]BS C&amp;L'!#REF!</definedName>
    <definedName name="Jun04AMA">[3]BS!#REF!</definedName>
    <definedName name="Jun05AMA">[3]BS!#REF!</definedName>
    <definedName name="JUNDATA?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ickOffDate">#REF!</definedName>
    <definedName name="Kwh_grc06_tye0905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'[23]Assumptions Project XYZ'!$C$3</definedName>
    <definedName name="LATEPAY">[70]Sheet1!$E$3:$E$25</definedName>
    <definedName name="Lease_total">'[5]NIM Summary'!#REF!</definedName>
    <definedName name="Legal">[4]Legal!$A$1</definedName>
    <definedName name="LevelizedCost">#REF!</definedName>
    <definedName name="LINE.T">[8]INTERNAL!$A$55:$IV$57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ne_OH">#REF!</definedName>
    <definedName name="LineLoss">[10]Assumptions!$C$13</definedName>
    <definedName name="LoadArray">'[71]Load Source Data'!$C$78:$X$89</definedName>
    <definedName name="LoadGrowthAdder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LTPPADebtPerc">[10]Assumptions!$G$29</definedName>
    <definedName name="LTSACoverage">'[65]General Inputs'!$I$7</definedName>
    <definedName name="m">#REF!</definedName>
    <definedName name="M9100F4">#REF!</definedName>
    <definedName name="M9100F4_v4">[72]M9100F4!$A$1:$V$99</definedName>
    <definedName name="Macro1">[26]!Macro1</definedName>
    <definedName name="macro2">[26]!macro2</definedName>
    <definedName name="MACRS">[10]Assumptions!$I$33:$I$33</definedName>
    <definedName name="MaintBasis">'[4]Customer Data'!$F$20</definedName>
    <definedName name="MaintenanceBasis">'[4]Customer Data'!$F$20</definedName>
    <definedName name="MaintenanceCost">#REF!,#REF!,#REF!,#REF!</definedName>
    <definedName name="manutaxfit">#REF!</definedName>
    <definedName name="Mar_94">#REF!</definedName>
    <definedName name="Mar_95">#REF!</definedName>
    <definedName name="Mar_96">#REF!</definedName>
    <definedName name="Mar_97">#REF!</definedName>
    <definedName name="Mar03AMA">'[58]BS C&amp;L'!#REF!</definedName>
    <definedName name="Mar04AMA">[3]BS!#REF!</definedName>
    <definedName name="Mar05AMA">[3]BS!#REF!</definedName>
    <definedName name="MARDATA?">#REF!</definedName>
    <definedName name="MatDate2">#REF!</definedName>
    <definedName name="MaxBid">[13]CapEx!#REF!</definedName>
    <definedName name="May_94">#REF!</definedName>
    <definedName name="May_95">#REF!</definedName>
    <definedName name="May_96">#REF!</definedName>
    <definedName name="May_97">#REF!</definedName>
    <definedName name="May03AMA">'[58]BS C&amp;L'!#REF!</definedName>
    <definedName name="May04AMA">[3]BS!#REF!</definedName>
    <definedName name="May05AMA">[3]BS!#REF!</definedName>
    <definedName name="MAYDATA?">#REF!</definedName>
    <definedName name="mccacst">#REF!</definedName>
    <definedName name="mccact">#REF!</definedName>
    <definedName name="mccash">#REF!</definedName>
    <definedName name="mcccum">#REF!</definedName>
    <definedName name="mccmo">#REF!</definedName>
    <definedName name="mccmw">#REF!</definedName>
    <definedName name="mccrev">#REF!</definedName>
    <definedName name="mccsust">#REF!</definedName>
    <definedName name="mccytd">#REF!</definedName>
    <definedName name="mcnarycost">'[64]General Inputs'!$P$45</definedName>
    <definedName name="mcnarytoggle">'[64]General Inputs'!$P$44</definedName>
    <definedName name="mcoacst">#REF!</definedName>
    <definedName name="mcoact">#REF!</definedName>
    <definedName name="mcoash">#REF!</definedName>
    <definedName name="mcocum">#REF!</definedName>
    <definedName name="mcomo">#REF!</definedName>
    <definedName name="mcomw">#REF!</definedName>
    <definedName name="mcorev">#REF!</definedName>
    <definedName name="mcosust">#REF!</definedName>
    <definedName name="mcoytd">#REF!</definedName>
    <definedName name="MERGER_COST">[70]Sheet1!$AF$3:$AJ$28</definedName>
    <definedName name="METER">'[1]Sched 46'!#REF!</definedName>
    <definedName name="MGT">[61]Cash_Flow!$F$52:$V$53</definedName>
    <definedName name="midc">#REF!,#REF!</definedName>
    <definedName name="Miller" hidden="1">{#N/A,#N/A,FALSE,"Expenditures";#N/A,#N/A,FALSE,"Property Placed In-Service";#N/A,#N/A,FALSE,"CWIP Balances"}</definedName>
    <definedName name="MinorPrice">'[4]Customer Data'!$G$247</definedName>
    <definedName name="MISCELLANEOUS">#REF!</definedName>
    <definedName name="MMLB_SO_DECEMBE">[25]Distributors!$C$35</definedName>
    <definedName name="MMLB_SO_FEBRUAR">[25]Distributors!$C$25</definedName>
    <definedName name="MMLB_SO_JANUARY">[25]Distributors!$C$24</definedName>
    <definedName name="MMLB_SO_NOVEMBE">[25]Distributors!$C$34</definedName>
    <definedName name="MMLB_SO_OCTOBER">[25]Distributors!$C$33</definedName>
    <definedName name="MMLB_SO_SEPTEMB">[25]Distributors!$C$32</definedName>
    <definedName name="MMLB_SOLD_ANNUA">[25]Distributors!$C$36</definedName>
    <definedName name="MMLB_SOLD_APRIL">[25]Distributors!$C$27</definedName>
    <definedName name="MMLB_SOLD_AUGUS">[25]Distributors!$C$31</definedName>
    <definedName name="MMLB_SOLD_JULY">[25]Distributors!$C$30</definedName>
    <definedName name="MMLB_SOLD_JUNE">[25]Distributors!$C$29</definedName>
    <definedName name="MMLB_SOLD_MARCH">[25]Distributors!$C$26</definedName>
    <definedName name="MMLB_SOLD_MAY">[25]Distributors!$C$28</definedName>
    <definedName name="mohrs">#REF!</definedName>
    <definedName name="monacst">#REF!</definedName>
    <definedName name="monact">#REF!</definedName>
    <definedName name="monash">#REF!</definedName>
    <definedName name="moncum">#REF!</definedName>
    <definedName name="monmo">#REF!</definedName>
    <definedName name="monmw">#REF!</definedName>
    <definedName name="monrev">#REF!</definedName>
    <definedName name="monsust">#REF!</definedName>
    <definedName name="MONTH">#REF!</definedName>
    <definedName name="MonthsInFirstYear">#REF!</definedName>
    <definedName name="MonthsOfTransaction">#REF!</definedName>
    <definedName name="MonTotalDispatch">[41]Dispatch!#REF!</definedName>
    <definedName name="monytd">#REF!</definedName>
    <definedName name="MSC">[73]MSC!$C$50:$I$305</definedName>
    <definedName name="MT">#REF!</definedName>
    <definedName name="MTD_Format">[74]Mthly!$B$11:$D$11,[74]Mthly!$B$31:$D$31</definedName>
    <definedName name="MustRunGen">[41]Dispatch!#REF!</definedName>
    <definedName name="MWAdd">'[10]Book Life'!$B$80</definedName>
    <definedName name="Mwh">#REF!</definedName>
    <definedName name="mwhoutlookdata">'[75]pivoted data'!$D$3:$R$42</definedName>
    <definedName name="NAES">'[13]General Inputs'!$I$16</definedName>
    <definedName name="nameplate">'[64]General Inputs'!$G$51</definedName>
    <definedName name="Nameplate_DF">'[65]General Inputs'!$E$10</definedName>
    <definedName name="Nameplate_net">#REF!</definedName>
    <definedName name="Nameplate_plant">#REF!</definedName>
    <definedName name="Nameplate_Primary">'[65]General Inputs'!$E$9</definedName>
    <definedName name="Nameplate_primary_win">'[13]General Inputs'!$E$11</definedName>
    <definedName name="Nameplate_turbine">#REF!</definedName>
    <definedName name="NCP_360">[8]EXTERNAL!$A$13:$IV$15</definedName>
    <definedName name="NCP_361">[8]EXTERNAL!$A$16:$IV$18</definedName>
    <definedName name="NCP_362">[8]EXTERNAL!$A$19:$IV$21</definedName>
    <definedName name="Net_MW">#REF!</definedName>
    <definedName name="netgen">#REF!</definedName>
    <definedName name="new" hidden="1">{#N/A,#N/A,FALSE,"Summ";#N/A,#N/A,FALSE,"General"}</definedName>
    <definedName name="new_debt">[12]Sheet1!#REF!</definedName>
    <definedName name="new_debt_total">[12]Sheet1!#REF!</definedName>
    <definedName name="new_equity">[12]Sheet1!#REF!</definedName>
    <definedName name="new_pref">[12]Sheet1!#REF!</definedName>
    <definedName name="nine">#REF!</definedName>
    <definedName name="nineteenth">#REF!</definedName>
    <definedName name="nineth">#REF!</definedName>
    <definedName name="NMWH_ANNUAL">[25]Distributors!$B$36</definedName>
    <definedName name="NMWH_APRIL">[25]Distributors!$B$27</definedName>
    <definedName name="NMWH_AUGUST">[25]Distributors!$B$31</definedName>
    <definedName name="NMWH_DECEMBER">[25]Distributors!$B$35</definedName>
    <definedName name="NMWH_FEBRUARY">[25]Distributors!$B$25</definedName>
    <definedName name="NMWH_JANUARY">[25]Distributors!$B$24</definedName>
    <definedName name="NMWH_JULY">[25]Distributors!$B$30</definedName>
    <definedName name="NMWH_JUNE">[25]Distributors!$B$29</definedName>
    <definedName name="NMWH_MARCH">[25]Distributors!$B$26</definedName>
    <definedName name="NMWH_MAY">[25]Distributors!$B$28</definedName>
    <definedName name="NMWH_NOVEMBER">[25]Distributors!$B$34</definedName>
    <definedName name="NMWH_OCTOBER">[25]Distributors!$B$33</definedName>
    <definedName name="NMWH_SEPTEMBER">[25]Distributors!$B$32</definedName>
    <definedName name="No_Turbines">#REF!</definedName>
    <definedName name="non_AURORA_lookup">#REF!</definedName>
    <definedName name="non_core_lookup">#REF!</definedName>
    <definedName name="Non_Disp">#REF!</definedName>
    <definedName name="nonrefundtrans">'[64]General Inputs'!$P$47</definedName>
    <definedName name="Nov_94">#REF!</definedName>
    <definedName name="Nov_95">#REF!</definedName>
    <definedName name="Nov_96">#REF!</definedName>
    <definedName name="Nov_97">#REF!</definedName>
    <definedName name="Nov03AMA">[3]BS!#REF!</definedName>
    <definedName name="Nov04AMA">[3]BS!#REF!</definedName>
    <definedName name="novcf">#REF!</definedName>
    <definedName name="novcost">#REF!</definedName>
    <definedName name="NOVDATA?">#REF!</definedName>
    <definedName name="np">#REF!</definedName>
    <definedName name="NPV">'[4]Accumulated Offer'!$A$1</definedName>
    <definedName name="NRG">[8]CLASSIFIERS!$A$5:$IV$5</definedName>
    <definedName name="nuc_emp_red">[12]Sheet1!#REF!</definedName>
    <definedName name="nuc_sf_depr_a">[12]Sheet1!#REF!</definedName>
    <definedName name="nuc_sf_depr_b">[12]Sheet1!#REF!</definedName>
    <definedName name="nuc_sf_depr_c">[12]Sheet1!#REF!</definedName>
    <definedName name="nuc_sf_depr_d">[12]Sheet1!#REF!</definedName>
    <definedName name="nuc_wage_0">[12]Sheet1!#REF!</definedName>
    <definedName name="nuc797act">[19]!nuc797act</definedName>
    <definedName name="NUC797sum">[19]!NUC797sum</definedName>
    <definedName name="nuc97budget">[19]!nuc97budget</definedName>
    <definedName name="NUCEVA2ndqtr">[19]!NUCEVA2ndqtr</definedName>
    <definedName name="Nuclear_Prices">[34]Summary!$A$189</definedName>
    <definedName name="nugd_lp4">[12]Sheet1!#REF!</definedName>
    <definedName name="nugd_lp5">[12]Sheet1!#REF!</definedName>
    <definedName name="nugd_oth">[12]Sheet1!#REF!</definedName>
    <definedName name="nugd_res">[12]Sheet1!#REF!</definedName>
    <definedName name="numturbines">#REF!</definedName>
    <definedName name="numturbptc">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Sales_MWH">[76]DT_A_AMW93!#REF!</definedName>
    <definedName name="O_M_Input">'[77]MiscItems(Input)'!$B$5:$AO$8,'[77]MiscItems(Input)'!$B$13:$AO$13,'[77]MiscItems(Input)'!$B$15:$B$17,'[77]MiscItems(Input)'!$B$17:$AO$17,'[77]MiscItems(Input)'!$B$15:$AO$15</definedName>
    <definedName name="O_M_Rate">'[39]Virtual 49 Back-Up'!$B$21</definedName>
    <definedName name="OBCLEASE">[70]Sheet1!$AF$4:$AI$23</definedName>
    <definedName name="occhartinitial">#REF!</definedName>
    <definedName name="Oct_94">#REF!</definedName>
    <definedName name="Oct_95">#REF!</definedName>
    <definedName name="Oct_96">#REF!</definedName>
    <definedName name="Oct_97">#REF!</definedName>
    <definedName name="Oct03AMA">[3]BS!#REF!</definedName>
    <definedName name="Oct04AMA">[3]BS!#REF!</definedName>
    <definedName name="octcf">#REF!</definedName>
    <definedName name="octcost">#REF!</definedName>
    <definedName name="OCTDATA?">#REF!</definedName>
    <definedName name="OfferComp">'[4]Offer Comp.'!$A$1</definedName>
    <definedName name="offpeak_hours">#REF!</definedName>
    <definedName name="OH">[8]CLASSIFIERS!$A$8:$IV$8</definedName>
    <definedName name="OH_NCP">[8]EXTERNAL!$A$79:$IV$81</definedName>
    <definedName name="OH_SVC">[8]EXTERNAL!$A$142:$IV$144</definedName>
    <definedName name="OH_TFMR">[8]EXTERNAL!$A$97:$IV$99</definedName>
    <definedName name="OH_TFMRC">[8]EXTERNAL!$A$94:$IV$96</definedName>
    <definedName name="Oil_Prices">[34]Summary!$A$96</definedName>
    <definedName name="OMtoggle">#REF!</definedName>
    <definedName name="OP_Mo_Year1">#REF!</definedName>
    <definedName name="OPCONT">#REF!</definedName>
    <definedName name="Open_FOM">[10]Assumptions!$H$10</definedName>
    <definedName name="OPEXPPF">#REF!</definedName>
    <definedName name="OPEXPRS">[36]model!#REF!</definedName>
    <definedName name="OPR">#REF!</definedName>
    <definedName name="OpSpAnchor">'[4]Customer Data'!$F$198</definedName>
    <definedName name="OpSpares">'[4]Customer Data'!$A$194:$IV$218</definedName>
    <definedName name="Orientation">#REF!</definedName>
    <definedName name="OrigBaseYear">'[78]March Point2'!$M$8</definedName>
    <definedName name="oth_wage_0">[12]Sheet1!#REF!</definedName>
    <definedName name="OthRCF">[29]INPUTS!$F$41</definedName>
    <definedName name="OthUnc">[8]INPUTS!$F$36</definedName>
    <definedName name="OutageAdder">'[4]Customer Data'!$F$231</definedName>
    <definedName name="outlookdata">'[75]pivoted amounts'!$D$3:$Q$90</definedName>
    <definedName name="Output_DB">[68]Controls!#REF!</definedName>
    <definedName name="OutYearEsc">[10]Assumptions!$C$23</definedName>
    <definedName name="Overview">#REF!</definedName>
    <definedName name="OWN">#REF!</definedName>
    <definedName name="OwnerExpSched">'[79]General Inputs'!#REF!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arasitic">#REF!</definedName>
    <definedName name="parasiticprice">#REF!</definedName>
    <definedName name="Part10Anchor">[4]PartsFlow!$B$205</definedName>
    <definedName name="Part10Int">'[4]Customer Data'!$E$119</definedName>
    <definedName name="Part10RS">'[4]Customer Data'!$B$142</definedName>
    <definedName name="Part10Spare">'[4]Customer Data'!$C$119</definedName>
    <definedName name="Part11Anchor">[4]PartsFlow!$B$224</definedName>
    <definedName name="Part11Int">'[4]Customer Data'!$E$120</definedName>
    <definedName name="Part11RS">'[4]Customer Data'!$B$143</definedName>
    <definedName name="Part11Spare">'[4]Customer Data'!$C$120</definedName>
    <definedName name="Part12Anchor">[4]PartsFlow!$B$243</definedName>
    <definedName name="Part12Int">'[4]Customer Data'!$E$121</definedName>
    <definedName name="Part12RS">'[4]Customer Data'!$B$144</definedName>
    <definedName name="Part12Spare">'[4]Customer Data'!$C$121</definedName>
    <definedName name="Part13Anchor">[4]PartsFlow!$B$262</definedName>
    <definedName name="Part13Int">'[4]Customer Data'!$E$122</definedName>
    <definedName name="Part13RS">'[4]Customer Data'!$B$145</definedName>
    <definedName name="Part13Spare">'[4]Customer Data'!$C$122</definedName>
    <definedName name="Part14Anchor">[4]PartsFlow!$B$281</definedName>
    <definedName name="Part15Anchor">[4]PartsFlow!$B$300</definedName>
    <definedName name="Part1Anchor">[4]PartsFlow!$B$34</definedName>
    <definedName name="Part1Int">'[4]Customer Data'!$E$109</definedName>
    <definedName name="Part1RS">'[4]Customer Data'!$B$132</definedName>
    <definedName name="Part1Spare">'[4]Customer Data'!$C$109</definedName>
    <definedName name="Part2Anchor">[4]PartsFlow!$B$53</definedName>
    <definedName name="Part2Int">'[4]Customer Data'!$E$110</definedName>
    <definedName name="Part2RS">'[4]Customer Data'!$B$133</definedName>
    <definedName name="Part2Spare">'[4]Customer Data'!$C$110</definedName>
    <definedName name="Part3Anchor">[4]PartsFlow!$B$72</definedName>
    <definedName name="Part3Int">'[4]Customer Data'!$E$111</definedName>
    <definedName name="Part3RS">'[4]Customer Data'!$B$134</definedName>
    <definedName name="Part3Spare">'[4]Customer Data'!$C$111</definedName>
    <definedName name="Part4Anchor">[4]PartsFlow!$B$91</definedName>
    <definedName name="Part4Int">'[4]Customer Data'!$E$112</definedName>
    <definedName name="Part4RS">'[4]Customer Data'!$B$135</definedName>
    <definedName name="Part4Spare">'[4]Customer Data'!$C$112</definedName>
    <definedName name="Part5Anchor">[4]PartsFlow!$B$110</definedName>
    <definedName name="Part5Int">'[4]Customer Data'!$E$114</definedName>
    <definedName name="Part5RS">'[4]Customer Data'!$B$137</definedName>
    <definedName name="Part5Spare">'[4]Customer Data'!$C$114</definedName>
    <definedName name="Part6Anchor">[4]PartsFlow!$B$129</definedName>
    <definedName name="Part6Int">'[4]Customer Data'!$E$115</definedName>
    <definedName name="Part6RS">'[4]Customer Data'!$B$138</definedName>
    <definedName name="Part6Spare">'[4]Customer Data'!$C$115</definedName>
    <definedName name="Part7Anchor">[4]PartsFlow!$B$148</definedName>
    <definedName name="Part7Int">'[4]Customer Data'!$E$116</definedName>
    <definedName name="Part7RS">'[4]Customer Data'!$B$139</definedName>
    <definedName name="Part7Spare">'[4]Customer Data'!$C$116</definedName>
    <definedName name="Part8Anchor">[4]PartsFlow!$B$167</definedName>
    <definedName name="Part8Int">'[4]Customer Data'!$E$117</definedName>
    <definedName name="Part8RS">'[4]Customer Data'!$B$140</definedName>
    <definedName name="Part8Spare">'[4]Customer Data'!$C$117</definedName>
    <definedName name="Part9Anchor">[4]PartsFlow!$B$186</definedName>
    <definedName name="Part9Int">'[4]Customer Data'!$E$118</definedName>
    <definedName name="Part9RS">'[4]Customer Data'!$B$141</definedName>
    <definedName name="Part9Spare">'[4]Customer Data'!$C$118</definedName>
    <definedName name="PartInfo">[4]PartsDataTable!$F$21:$K$38</definedName>
    <definedName name="PartInfo2">[4]PartsDataTable!$G$44:$I$59</definedName>
    <definedName name="parts1">[4]PartsFlow!$D$34:$R$41</definedName>
    <definedName name="parts10">[4]PartsFlow!$D$205:$R$212</definedName>
    <definedName name="parts11">[4]PartsFlow!$D$224:$R$231</definedName>
    <definedName name="parts12">[4]PartsFlow!$D$243:$R$250</definedName>
    <definedName name="parts13">[4]PartsFlow!$D$262:$R$269</definedName>
    <definedName name="parts14">[4]PartsFlow!$D$281:$R$288</definedName>
    <definedName name="parts15">[4]PartsFlow!#REF!</definedName>
    <definedName name="parts16">[4]PartsFlow!#REF!</definedName>
    <definedName name="parts17">[4]PartsFlow!#REF!</definedName>
    <definedName name="parts18">[4]PartsFlow!#REF!</definedName>
    <definedName name="parts2">[4]PartsFlow!$D$53:$R$60</definedName>
    <definedName name="parts3">[4]PartsFlow!$D$72:$R$79</definedName>
    <definedName name="parts4">[4]PartsFlow!$D$91:$R$98</definedName>
    <definedName name="parts5">[4]PartsFlow!$D$110:$R$117</definedName>
    <definedName name="parts6">[4]PartsFlow!$D$129:$R$136</definedName>
    <definedName name="parts7">[4]PartsFlow!$D$148:$R$155</definedName>
    <definedName name="parts8">[4]PartsFlow!$D$167:$R$174</definedName>
    <definedName name="parts9">[4]PartsFlow!$D$186:$R$193</definedName>
    <definedName name="PartsFlow">[4]PartsFlow!$A$1</definedName>
    <definedName name="PAY">#REF!</definedName>
    <definedName name="pcorc">'[80]Exhibit A-1 Original'!$A$77</definedName>
    <definedName name="pct_apply_ehh">[12]Sheet1!#REF!</definedName>
    <definedName name="pct_apply_gh">[12]Sheet1!#REF!</definedName>
    <definedName name="pct_apply_gh1">[12]Sheet1!#REF!</definedName>
    <definedName name="pct_apply_grs">[12]Sheet1!#REF!</definedName>
    <definedName name="pct_apply_gs1">[12]Sheet1!#REF!</definedName>
    <definedName name="pct_apply_gs3">[12]Sheet1!#REF!</definedName>
    <definedName name="pct_apply_lp4">[12]Sheet1!#REF!</definedName>
    <definedName name="pct_apply_lp5">[12]Sheet1!#REF!</definedName>
    <definedName name="pct_apply_sl">[12]Sheet1!#REF!</definedName>
    <definedName name="peak_hours">#REF!</definedName>
    <definedName name="peak_new_table">'[81]2008 Extreme Peaks - 080403'!$E$5:$AD$8</definedName>
    <definedName name="peak_table">'[81]Peaks-F01'!$C$5:$E$243</definedName>
    <definedName name="PEBBLE">[36]model!#REF!</definedName>
    <definedName name="PED">#REF!</definedName>
    <definedName name="percdebtcov">#REF!</definedName>
    <definedName name="Percent_debt">[82]Inputs!$E$129</definedName>
    <definedName name="PercentAdder">'[4]Customer Data'!$F$224</definedName>
    <definedName name="PERCENTAGES_CALCULATED">#REF!</definedName>
    <definedName name="PercPerProp">'[79]General Inputs'!#REF!</definedName>
    <definedName name="percpersonal">#REF!</definedName>
    <definedName name="percreal">#REF!</definedName>
    <definedName name="PercRealProp">'[79]General Inputs'!#REF!</definedName>
    <definedName name="PerPropAdjust">#REF!</definedName>
    <definedName name="personalproptaxadjust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h2BaseRate">'[78]March Point2'!$E$4</definedName>
    <definedName name="PlanCurve">#REF!</definedName>
    <definedName name="Plant_Input">'[77]Plant(Input)'!$B$7:$AP$9,'[77]Plant(Input)'!$B$11,'[77]Plant(Input)'!$B$15:$AP$15,'[77]Plant(Input)'!$B$18,'[77]Plant(Input)'!$B$20:$AP$20</definedName>
    <definedName name="Plant_List">#REF!</definedName>
    <definedName name="PlantReplacementCost">'[65]General Inputs'!$E$30</definedName>
    <definedName name="Portfolio_Screening_Model">[10]Assumptions!$A$1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OWER.T">[8]INTERNAL!$A$58:$IV$60</definedName>
    <definedName name="PP.T">[8]INTERNAL!$A$61:$IV$63</definedName>
    <definedName name="PPA1Start">#REF!</definedName>
    <definedName name="PPA1Term">#REF!</definedName>
    <definedName name="PPAEscPerc">[10]Assumptions!$G$31</definedName>
    <definedName name="PPE797act">[19]!PPE797act</definedName>
    <definedName name="ppe797sum">[19]!ppe797sum</definedName>
    <definedName name="PPEEVA2ndqtr">[26]!PPEEVA2ndqtr</definedName>
    <definedName name="PPL_dividends">[12]Sheet1!#REF!</definedName>
    <definedName name="ppl_wkly_vect_input">#REF!</definedName>
    <definedName name="PraMills">[83]QFSumas_DAmt!$M$4:$M$252</definedName>
    <definedName name="PRAMMills">[84]QFSpokane_DAmt!#REF!</definedName>
    <definedName name="PRAMMwh">[85]QFSpokane_DAmt!#REF!</definedName>
    <definedName name="Pref">[38]Sheet3!$B$3</definedName>
    <definedName name="Prefcost">[38]Sheet2!$B$11</definedName>
    <definedName name="Prefcost1">[38]Sheet2!$C$11</definedName>
    <definedName name="preferredreturn">#REF!</definedName>
    <definedName name="presentvaluedate">#REF!</definedName>
    <definedName name="PreTaxDebt">#REF!</definedName>
    <definedName name="PreTaxDebtCost">[42]Assumptions!$I$56</definedName>
    <definedName name="pretaxequit">#REF!</definedName>
    <definedName name="PreTaxWACC">[42]Assumptions!$I$62</definedName>
    <definedName name="price_input_range">#REF!</definedName>
    <definedName name="PriceCaseTable">#REF!</definedName>
    <definedName name="Prices_Aurora">'[55]Monthly Price Summary'!$C$4:$H$63</definedName>
    <definedName name="PrimaryCap">'[50]Ferndale Aurora Operating Data'!$F$2</definedName>
    <definedName name="PRINC">#REF!</definedName>
    <definedName name="Print">#REF!</definedName>
    <definedName name="PRINT_3">#REF!</definedName>
    <definedName name="PRINT_4">#REF!</definedName>
    <definedName name="PRINT_ADJUSTMENTS">'[86]2009 GRC Elec Prop Tax'!#REF!</definedName>
    <definedName name="print_all">[57]Civil!$A$1:$Q$95</definedName>
    <definedName name="_xlnm.Print_Area" localSheetId="0">'KJB-04 Summary'!$A$2:$Z$42</definedName>
    <definedName name="_xlnm.Print_Area">#REF!</definedName>
    <definedName name="Print_Area_MI">#REF!</definedName>
    <definedName name="Print_Area_Reset">OFFSET(Full_Print,0,0,Last_Row)</definedName>
    <definedName name="Print_Area1">#REF!</definedName>
    <definedName name="pRINT_AREA2">#REF!</definedName>
    <definedName name="PRINT_CATEGS">'[87]2:3'!$A$1:$I$56</definedName>
    <definedName name="_xlnm.Print_Titles" localSheetId="0">'KJB-04 Summary'!$A:$B,'KJB-04 Summary'!$3:$10</definedName>
    <definedName name="_xlnm.Print_Titles">#REF!</definedName>
    <definedName name="Print_Titles_MI">#REF!</definedName>
    <definedName name="Prior_Month">[20]Sch_120!$I$21</definedName>
    <definedName name="PRM">[10]Assumptions!$K$22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[36]model!#REF!</definedName>
    <definedName name="Prodprop">#REF!</definedName>
    <definedName name="Production_Factor">#REF!</definedName>
    <definedName name="Profile">#REF!</definedName>
    <definedName name="PROFORMA">[8]EXTERNAL!$A$67:$IV$69</definedName>
    <definedName name="PROFORMA_RETAIL">[8]EXTERNAL!$A$91:$IV$93</definedName>
    <definedName name="PROFORMA_RETAIL_TAX">[8]EXTERNAL!$A$169:$IV$171</definedName>
    <definedName name="ProformaPrint">[88]Bremerton!#REF!</definedName>
    <definedName name="Project">'[23]Assumptions Project XYZ'!$A$1</definedName>
    <definedName name="PROJECT_NAME">[25]Distributors!$A$1</definedName>
    <definedName name="Projects">[89]Sheet1!$A$1147:$B$1887</definedName>
    <definedName name="ProposedPrint">[88]Bremerton!#REF!</definedName>
    <definedName name="PROPSALES">[36]model!#REF!</definedName>
    <definedName name="proptaxdiscfactor">#REF!</definedName>
    <definedName name="PropTaxDiscountRate">#REF!</definedName>
    <definedName name="PropTaxRate">#REF!</definedName>
    <definedName name="PropTaxRatio">[10]Assumptions!$C$22</definedName>
    <definedName name="PropTaxREET">#REF!</definedName>
    <definedName name="Protege_Data_Range">#REF!</definedName>
    <definedName name="Protege_Heading_Range">#REF!</definedName>
    <definedName name="Protege_Title_Range">#REF!</definedName>
    <definedName name="Prov_Cap_Tax">[59]Inputs!$E$111</definedName>
    <definedName name="PSE_DR">#REF!</definedName>
    <definedName name="PSE_Pre_Tax_Equity_Rate">'[51]Assumptions of Purchase'!$B$42</definedName>
    <definedName name="PSEBPAshare">'[64]General Inputs'!$M$45</definedName>
    <definedName name="PSEOp">'[13]General Inputs'!$I$15</definedName>
    <definedName name="pseownperc">#REF!</definedName>
    <definedName name="PSEPaysREET">#REF!</definedName>
    <definedName name="PSEWACC">#REF!</definedName>
    <definedName name="PSPL">#REF!</definedName>
    <definedName name="Ptas">[25]Distributors!$I$3</definedName>
    <definedName name="PTC">#REF!</definedName>
    <definedName name="PTCduration">#REF!</definedName>
    <definedName name="ptceffective">#REF!</definedName>
    <definedName name="PTCesc">[10]Assumptions!$G$20</definedName>
    <definedName name="PTCescal">#REF!</definedName>
    <definedName name="ptcescalstart">#REF!</definedName>
    <definedName name="PTClength">#REF!</definedName>
    <definedName name="PTCloss">#REF!</definedName>
    <definedName name="PTCLoss_Wind1">'[10]Wind Acq Inputs'!$J$38</definedName>
    <definedName name="PTCLoss_Wind2">'[10]Wind Acq Inputs'!$J$80</definedName>
    <definedName name="PTCLoss_Wind3">'[10]Wind Acq Inputs'!$J$121</definedName>
    <definedName name="PTCLoss_Wind4">'[10]Wind Acq Inputs'!$J$161</definedName>
    <definedName name="PTCLoss_Wind5">'[10]Wind Acq Inputs'!$J$202</definedName>
    <definedName name="PTDGP.T">[8]INTERNAL!$A$64:$IV$66</definedName>
    <definedName name="PTDP.T">[8]INTERNAL!$A$67:$IV$69</definedName>
    <definedName name="PurchasedFuel">[79]Expenses!#REF!</definedName>
    <definedName name="PWRCSTPF">[36]model!#REF!</definedName>
    <definedName name="PWRCSTRS">#REF!</definedName>
    <definedName name="PWRCSTWP">#REF!</definedName>
    <definedName name="PWRCSTWR">[36]model!#REF!</definedName>
    <definedName name="q" hidden="1">{#N/A,#N/A,FALSE,"Coversheet";#N/A,#N/A,FALSE,"QA"}</definedName>
    <definedName name="QA">[90]IPOA2002!#REF!</definedName>
    <definedName name="QFWFALLS">#REF!</definedName>
    <definedName name="QFWFALLS_ADJ">#REF!</definedName>
    <definedName name="QFWFALLS_ADJ_AMW">#REF!</definedName>
    <definedName name="QFWFALLS_ADJ_MWH">#REF!</definedName>
    <definedName name="QFWFALLS_AMW">#REF!</definedName>
    <definedName name="QFWFALLS_CAP">#REF!</definedName>
    <definedName name="QFWFALLS_MWH">#REF!</definedName>
    <definedName name="QFWFALLS_PKMW">#REF!</definedName>
    <definedName name="qqq" hidden="1">{#N/A,#N/A,FALSE,"schA"}</definedName>
    <definedName name="R_needs">[12]Sheet1!#REF!</definedName>
    <definedName name="R_new_interest">[12]Sheet1!#REF!</definedName>
    <definedName name="R_old_interest">[12]Sheet1!#REF!</definedName>
    <definedName name="R_tot_equity">[12]Sheet1!#REF!</definedName>
    <definedName name="RATE">#REF!</definedName>
    <definedName name="RATE2">'[32]Transp Data'!$A$8:$I$112</definedName>
    <definedName name="RATEBASE">#REF!</definedName>
    <definedName name="RATEBASE_U95">#REF!</definedName>
    <definedName name="RATECASE">[36]model!#REF!</definedName>
    <definedName name="rating_spread_bp">#REF!</definedName>
    <definedName name="RB.T">[8]INTERNAL!$A$70:$IV$72</definedName>
    <definedName name="RBN">#REF!</definedName>
    <definedName name="RBU">#REF!</definedName>
    <definedName name="RBV">#REF!</definedName>
    <definedName name="rc_reg_other_a">[12]Sheet1!#REF!</definedName>
    <definedName name="RdSch_CY">'[91]INPUT TAB'!#REF!</definedName>
    <definedName name="RdSch_PY">'[91]INPUT TAB'!#REF!</definedName>
    <definedName name="RdSch_PY2">'[91]INPUT TAB'!#REF!</definedName>
    <definedName name="reaccrual">[9]Sheet2!#REF!</definedName>
    <definedName name="Realization">#REF!</definedName>
    <definedName name="RealPropAdjust">#REF!</definedName>
    <definedName name="realproptaxadjust">#REF!</definedName>
    <definedName name="REC">#REF!</definedName>
    <definedName name="Recip_FOM">[10]Assumptions!$K$10</definedName>
    <definedName name="RECswitch">#REF!</definedName>
    <definedName name="reg_ror_1">[12]Sheet1!#REF!</definedName>
    <definedName name="regasset">#REF!</definedName>
    <definedName name="RenewableBookLife">'[10]Wind Acq Inputs'!$C$34</definedName>
    <definedName name="Report_ID__BMI_RID">#REF!</definedName>
    <definedName name="res797act">[19]!res797act</definedName>
    <definedName name="res797sum">[19]!res797sum</definedName>
    <definedName name="RES97budget">[19]!RES97budget</definedName>
    <definedName name="resale_jcpl_yes">[12]Sheet1!#REF!</definedName>
    <definedName name="resdebt">#REF!</definedName>
    <definedName name="resepcdevcost">#REF!</definedName>
    <definedName name="RESequit">#REF!</definedName>
    <definedName name="resEVA2ndqtr">[19]!resEVA2ndqtr</definedName>
    <definedName name="ResExchCrRate">[20]Sch_194!$M$31</definedName>
    <definedName name="RESID">[8]EXTERNAL!$A$88:$IV$90</definedName>
    <definedName name="resource_lookup">'[92]#REF'!$B$3:$C$112</definedName>
    <definedName name="resource_name_lookup">'[63]Map Table'!$B$4:$C$107</definedName>
    <definedName name="ResRCF">[29]INPUTS!$F$39</definedName>
    <definedName name="RESTATING">#REF!</definedName>
    <definedName name="Results">#REF!</definedName>
    <definedName name="ResUnc">[8]INPUTS!$F$34</definedName>
    <definedName name="retain">#REF!</definedName>
    <definedName name="retain_earn">[12]Sheet1!#REF!</definedName>
    <definedName name="RETIREPLAN">[36]model!#REF!</definedName>
    <definedName name="RETRUN_TO_SUMARY_2">[19]!RETRUN_TO_SUMARY_2</definedName>
    <definedName name="rev_reduct_a">[12]Sheet1!#REF!</definedName>
    <definedName name="rev_reduct_b">[12]Sheet1!#REF!</definedName>
    <definedName name="REVADJ">#REF!</definedName>
    <definedName name="RevBaseYear">'[78]March Point2'!$M$9</definedName>
    <definedName name="RevBaseYear2">'[78]March Point2'!$M$10</definedName>
    <definedName name="RevBaseYear3">'[78]March Point2'!$M$11</definedName>
    <definedName name="REVFAC1.T">[8]INTERNAL!$A$73:$IV$75</definedName>
    <definedName name="REVREQ">#REF!</definedName>
    <definedName name="RID">'[21]#REF'!$AB$4</definedName>
    <definedName name="ROD">[8]INPUTS!$F$25</definedName>
    <definedName name="ROE">[36]model!#REF!</definedName>
    <definedName name="ror">[12]Sheet1!#REF!</definedName>
    <definedName name="Round5">[93]!Round5</definedName>
    <definedName name="royalty">#REF!</definedName>
    <definedName name="royenergyprice">#REF!</definedName>
    <definedName name="royescal">'[66]General Inputs'!#REF!</definedName>
    <definedName name="roysched1perc">#REF!</definedName>
    <definedName name="roysched2perc">#REF!</definedName>
    <definedName name="RR1ST6">#REF!</definedName>
    <definedName name="RR2ND6">#REF!</definedName>
    <definedName name="rrsum1">[4]PartsFlow!$D$50:$R$51</definedName>
    <definedName name="rrsum10">[4]PartsFlow!$D$221:$R$222</definedName>
    <definedName name="rrsum11">[4]PartsFlow!$D$240:$R$241</definedName>
    <definedName name="rrsum12">[4]PartsFlow!$D$259:$R$260</definedName>
    <definedName name="rrsum13">[4]PartsFlow!$D$278:$R$279</definedName>
    <definedName name="rrsum14">[4]PartsFlow!$D$297:$R$298</definedName>
    <definedName name="rrsum15">[4]PartsFlow!#REF!</definedName>
    <definedName name="rrsum16">[4]PartsFlow!#REF!</definedName>
    <definedName name="rrsum17">[4]PartsFlow!#REF!</definedName>
    <definedName name="rrsum18">[4]PartsFlow!#REF!</definedName>
    <definedName name="rrsum2">[4]PartsFlow!$D$69:$R$70</definedName>
    <definedName name="rrsum3">[4]PartsFlow!$D$88:$R$89</definedName>
    <definedName name="rrsum4">[4]PartsFlow!$D$107:$R$108</definedName>
    <definedName name="rrsum5">[4]PartsFlow!$D$126:$R$127</definedName>
    <definedName name="rrsum6">[4]PartsFlow!$D$145:$R$146</definedName>
    <definedName name="rrsum7">[4]PartsFlow!$D$164:$R$165</definedName>
    <definedName name="rrsum8">[4]PartsFlow!$D$183:$R$184</definedName>
    <definedName name="rrsum9">[4]PartsFlow!$D$202:$R$203</definedName>
    <definedName name="RT_common_ratio">[12]Sheet1!#REF!</definedName>
    <definedName name="RT_debt_ratio">[12]Sheet1!#REF!</definedName>
    <definedName name="RT_pref_ratio">[12]Sheet1!#REF!</definedName>
    <definedName name="Rtot_interest">[12]Sheet1!#REF!</definedName>
    <definedName name="s">[94]Offer_Value!$B$15:$AE$15</definedName>
    <definedName name="SALESRESALEP">#REF!</definedName>
    <definedName name="SALESRESALER">#REF!</definedName>
    <definedName name="salestax">#REF!</definedName>
    <definedName name="SalesTaxKittitas">#REF!</definedName>
    <definedName name="SalesTaxRate">'[65]General Inputs'!$E$21</definedName>
    <definedName name="SalesTaxWA">#REF!</definedName>
    <definedName name="SAPBEXhrIndnt" hidden="1">"Wide"</definedName>
    <definedName name="SAPsysID" hidden="1">"708C5W7SBKP804JT78WJ0JNKI"</definedName>
    <definedName name="SAPwbID" hidden="1">"ARS"</definedName>
    <definedName name="SBRCF">[29]INPUTS!$F$40</definedName>
    <definedName name="SbUnc">[8]INPUTS!$F$35</definedName>
    <definedName name="sbyacst">#REF!</definedName>
    <definedName name="sbyact">#REF!</definedName>
    <definedName name="sbyash">#REF!</definedName>
    <definedName name="sbycum">#REF!</definedName>
    <definedName name="sbymo">#REF!</definedName>
    <definedName name="sbymw">#REF!</definedName>
    <definedName name="sbyrev">#REF!</definedName>
    <definedName name="sbysust">#REF!</definedName>
    <definedName name="sbyytd">#REF!</definedName>
    <definedName name="schedtoggle">#REF!</definedName>
    <definedName name="ScheduleStart">[4]PartsFlow!$E$9</definedName>
    <definedName name="ScheduleValues">[4]PartsFlow!$E$9:$BX$24</definedName>
    <definedName name="SDData">#REF!</definedName>
    <definedName name="sdlfhsdlhfkl" hidden="1">{#N/A,#N/A,FALSE,"Summ";#N/A,#N/A,FALSE,"General"}</definedName>
    <definedName name="SeatacPrint">[88]Bremerton!#REF!</definedName>
    <definedName name="second">#REF!</definedName>
    <definedName name="SecSSW_MWH">[76]DT_A_AMW93!#REF!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_94">#REF!</definedName>
    <definedName name="Sep_95">#REF!</definedName>
    <definedName name="Sep_96">#REF!</definedName>
    <definedName name="Sep_97">#REF!</definedName>
    <definedName name="Sep03AMA">[3]BS!#REF!</definedName>
    <definedName name="Sep04AMA">[3]BS!#REF!</definedName>
    <definedName name="Sep05AMA">#REF!</definedName>
    <definedName name="sepcf">#REF!</definedName>
    <definedName name="sepcost">#REF!</definedName>
    <definedName name="SEPDATA?">#REF!</definedName>
    <definedName name="SetDate2">#REF!</definedName>
    <definedName name="SETUP_PRINT">#REF!</definedName>
    <definedName name="seven" hidden="1">{#N/A,#N/A,FALSE,"CRPT";#N/A,#N/A,FALSE,"TREND";#N/A,#N/A,FALSE,"%Curve"}</definedName>
    <definedName name="seventeenth">#REF!</definedName>
    <definedName name="seventh">#REF!</definedName>
    <definedName name="sfd">#REF!</definedName>
    <definedName name="sfn">#REF!</definedName>
    <definedName name="sfv">#REF!</definedName>
    <definedName name="ShareCol1">[10]Assumptions!$C$142</definedName>
    <definedName name="ShareCol2">[10]Assumptions!$C$143</definedName>
    <definedName name="ShareCol3">[10]Assumptions!$C$144</definedName>
    <definedName name="ShareCol4">[10]Assumptions!$C$145</definedName>
    <definedName name="ShareFredP">[10]Assumptions!$C$147</definedName>
    <definedName name="six" hidden="1">{#N/A,#N/A,FALSE,"Drill Sites";"WP 212",#N/A,FALSE,"MWAG EOR";"WP 213",#N/A,FALSE,"MWAG EOR";#N/A,#N/A,FALSE,"Misc. Facility";#N/A,#N/A,FALSE,"WWTP"}</definedName>
    <definedName name="sixteenth">#REF!</definedName>
    <definedName name="sixth">#REF!</definedName>
    <definedName name="SKAGIT">[36]model!#REF!</definedName>
    <definedName name="SLFINSURANCE">#REF!</definedName>
    <definedName name="SolarDate">'[41]Dispatch Cases'!#REF!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ORT">#REF!</definedName>
    <definedName name="Spare1">[4]PartsFlow!$D$34:$R$43</definedName>
    <definedName name="SPChart">'[4]Self Perf. Chart'!$A$1</definedName>
    <definedName name="SpendPlan">#REF!</definedName>
    <definedName name="SPItem">'[4]Self-Perf Itemization'!$A$1</definedName>
    <definedName name="STAFFEQUIV">#REF!</definedName>
    <definedName name="STAFFGRAPH">#REF!</definedName>
    <definedName name="STAFFHOUR">#REF!</definedName>
    <definedName name="STAFFPLAN">#REF!</definedName>
    <definedName name="STAFFREDUC">#REF!</definedName>
    <definedName name="StartDate">#REF!</definedName>
    <definedName name="StartQuarter">'[4]Customer Data'!$F$11</definedName>
    <definedName name="StartupPowerValue">[79]CapEx!#REF!</definedName>
    <definedName name="StartYear">'[4]Customer Data'!$F$10</definedName>
    <definedName name="stationserv">#REF!</definedName>
    <definedName name="STATUS">#REF!</definedName>
    <definedName name="STAX">[8]INPUTS!$F$29</definedName>
    <definedName name="stconfig">'[4]Customer Data'!$E$73:$E$80</definedName>
    <definedName name="STDataStart">[4]PartsDataTable!$C$61</definedName>
    <definedName name="stformat">'[4]Customer Data'!$D$72</definedName>
    <definedName name="stg3_0green1">'[4]Customer Data'!$I$154:$I$161</definedName>
    <definedName name="stg3_0green10">'[4]Customer Data'!$I$116</definedName>
    <definedName name="stg3_0green11">'[4]Customer Data'!$I$119</definedName>
    <definedName name="stg3_0green12">'[4]Customer Data'!$I$122</definedName>
    <definedName name="stg3_0green2">'[4]Customer Data'!$E$176:$E$183</definedName>
    <definedName name="stg3_0green3">'[4]Customer Data'!$H$176:$H$183</definedName>
    <definedName name="stg3_0green4">'[4]Customer Data'!$C$116</definedName>
    <definedName name="stg3_0green5">'[4]Customer Data'!$C$119</definedName>
    <definedName name="stg3_0green6">'[4]Customer Data'!$C$122</definedName>
    <definedName name="stg3_0green7">'[4]Customer Data'!$G$116</definedName>
    <definedName name="stg3_0green8">'[4]Customer Data'!$G$119</definedName>
    <definedName name="stg3_0green9">'[4]Customer Data'!$G$122</definedName>
    <definedName name="stg3_1green1">'[4]Customer Data'!$E$116</definedName>
    <definedName name="stg3_1green2">'[4]Customer Data'!$E$119</definedName>
    <definedName name="stg3_1green3">'[4]Customer Data'!$E$122</definedName>
    <definedName name="stg3_graytext1">'[4]Customer Data'!$I$152:$I$153</definedName>
    <definedName name="stg3_graytext2">'[4]Customer Data'!$E$174:$E$175</definedName>
    <definedName name="stg3_graytext3">'[4]Customer Data'!$H$174:$H$175</definedName>
    <definedName name="stg3_hiderow1">'[4]Customer Data'!$A$139:$IV$139</definedName>
    <definedName name="stg3_hiderow2">'[4]Customer Data'!$A$142:$IV$142</definedName>
    <definedName name="stg3_hiderow3">'[4]Customer Data'!$A$145:$IV$145</definedName>
    <definedName name="stg3_hiderow4">'[4]Customer Data'!$A$116:$IV$116</definedName>
    <definedName name="stg3_hiderow5">'[4]Customer Data'!$A$119:$IV$119</definedName>
    <definedName name="stg3_hiderow6">'[4]Customer Data'!$A$122:$IV$122</definedName>
    <definedName name="stg3_NoPartgreen1">'[4]Customer Data'!$I$162:$I$169</definedName>
    <definedName name="stg3_NoPartgreen2">'[4]Customer Data'!$E$184:$E$191</definedName>
    <definedName name="stg3_NoPartgreen3">'[4]Customer Data'!$H$184:$H$191</definedName>
    <definedName name="sthistory">'[4]Customer Data'!$A$68:$IV$82</definedName>
    <definedName name="STMajCustInt">'[4]Customer Data'!$E$105</definedName>
    <definedName name="STMajorSpares">'[4]Customer Data'!$C$105</definedName>
    <definedName name="STMinCustInt">'[4]Customer Data'!$E$104</definedName>
    <definedName name="STMinorSpares">'[4]Customer Data'!$C$104</definedName>
    <definedName name="stnumber">'[4]Customer Data'!$F$14</definedName>
    <definedName name="STORM">#REF!</definedName>
    <definedName name="Strike_days">[94]Offer_Value!$B$36:$AE$36</definedName>
    <definedName name="stselect">[4]PartsDataTable!$F$41</definedName>
    <definedName name="SubCat">#REF!</definedName>
    <definedName name="SubCategory">#REF!</definedName>
    <definedName name="SUMMARY">#REF!</definedName>
    <definedName name="SummaryPrint">[88]Bremerton!#REF!</definedName>
    <definedName name="SUMMER">[88]Bremerton!#REF!</definedName>
    <definedName name="supentit_in_wkly_vect_input">#REF!</definedName>
    <definedName name="supentit_out_wkly_vect_input">#REF!</definedName>
    <definedName name="SW.T">[8]INTERNAL!$A$76:$IV$78</definedName>
    <definedName name="SWPTD.T">[8]INTERNAL!$A$79:$IV$81</definedName>
    <definedName name="SWSales_MWH">[76]DT_A_AMW93!#REF!</definedName>
    <definedName name="t" hidden="1">{#N/A,#N/A,FALSE,"CESTSUM";#N/A,#N/A,FALSE,"est sum A";#N/A,#N/A,FALSE,"est detail A"}</definedName>
    <definedName name="T_common_ratio">[12]Sheet1!#REF!</definedName>
    <definedName name="T_cost_common">[12]Sheet1!#REF!</definedName>
    <definedName name="T_cost_debt">[12]Sheet1!#REF!</definedName>
    <definedName name="T_cost_pref">[12]Sheet1!#REF!</definedName>
    <definedName name="T_debt_ratio">[12]Sheet1!#REF!</definedName>
    <definedName name="T_pref_ratio">[12]Sheet1!#REF!</definedName>
    <definedName name="T1AtCI">'[4]Customer Data'!$F$58</definedName>
    <definedName name="T1AtHGP">'[4]Customer Data'!$G$58</definedName>
    <definedName name="T1AtMI">'[4]Customer Data'!$H$58</definedName>
    <definedName name="T1LeadTime">'[4]Customer Data'!$I$58</definedName>
    <definedName name="T1OPYEAR">'[4]Customer Data'!$C$58</definedName>
    <definedName name="T1QTR1">[4]PartsFlow!$E$10</definedName>
    <definedName name="t1sched">[4]PartsFlow!$E$10:$R$10</definedName>
    <definedName name="T1TotalExp">'[4]Customer Data'!$E$58</definedName>
    <definedName name="T2AtCI">'[4]Customer Data'!$F$59</definedName>
    <definedName name="T2AtHGP">'[4]Customer Data'!$G$59</definedName>
    <definedName name="T2AtMI">'[4]Customer Data'!$H$59</definedName>
    <definedName name="T2LeadTime">'[4]Customer Data'!$I$59</definedName>
    <definedName name="T2OPYEAR">'[4]Customer Data'!$C$59</definedName>
    <definedName name="T2QTR1">[4]PartsFlow!$E$12</definedName>
    <definedName name="t2sched">[4]PartsFlow!$E$12:$R$12</definedName>
    <definedName name="T2TotalExp">'[4]Customer Data'!$E$59</definedName>
    <definedName name="T3AtCI">'[4]Customer Data'!$F$60</definedName>
    <definedName name="T3AtHGP">'[4]Customer Data'!$G$60</definedName>
    <definedName name="T3AtMI">'[4]Customer Data'!$H$60</definedName>
    <definedName name="T3LeadTime">'[4]Customer Data'!$I$60</definedName>
    <definedName name="T3OPYEAR">'[4]Customer Data'!$C$60</definedName>
    <definedName name="T3QTR1">[4]PartsFlow!$E$14</definedName>
    <definedName name="t3sched">[4]PartsFlow!$E$24:$R$24</definedName>
    <definedName name="T3TotalExp">'[4]Customer Data'!$E$60</definedName>
    <definedName name="T4AtCI">'[4]Customer Data'!$F$61</definedName>
    <definedName name="T4AtHGP">'[4]Customer Data'!$G$61</definedName>
    <definedName name="T4AtMI">'[4]Customer Data'!$H$61</definedName>
    <definedName name="T4LeadTime">'[4]Customer Data'!$I$61</definedName>
    <definedName name="T4OPYEAR">'[4]Customer Data'!$C$61</definedName>
    <definedName name="T4QTR1">[4]PartsFlow!$E$16</definedName>
    <definedName name="T4TotalExp">'[4]Customer Data'!$E$61</definedName>
    <definedName name="T5AtCI">'[4]Customer Data'!$F$62</definedName>
    <definedName name="T5AtHGP">'[4]Customer Data'!$G$62</definedName>
    <definedName name="T5AtMI">'[4]Customer Data'!$H$62</definedName>
    <definedName name="T5LeadTime">'[4]Customer Data'!$I$62</definedName>
    <definedName name="T5OPYEAR">'[4]Customer Data'!$C$62</definedName>
    <definedName name="T5QTR1">[4]PartsFlow!$E$18</definedName>
    <definedName name="T5TotalExp">'[4]Customer Data'!$E$62</definedName>
    <definedName name="T6AtCI">'[4]Customer Data'!$F$63</definedName>
    <definedName name="T6AtHGP">'[4]Customer Data'!$G$63</definedName>
    <definedName name="T6AtMI">'[4]Customer Data'!$H$63</definedName>
    <definedName name="T6LeadTime">'[4]Customer Data'!$I$63</definedName>
    <definedName name="T6OPYEAR">'[4]Customer Data'!$C$63</definedName>
    <definedName name="T6QTR1">[4]PartsFlow!$E$20</definedName>
    <definedName name="T6TotalExp">'[4]Customer Data'!$E$63</definedName>
    <definedName name="T7AtCI">'[4]Customer Data'!$F$64</definedName>
    <definedName name="T7AtHGP">'[4]Customer Data'!$G$64</definedName>
    <definedName name="T7AtMI">'[4]Customer Data'!$H$64</definedName>
    <definedName name="T7LeadTime">'[4]Customer Data'!$I$64</definedName>
    <definedName name="T7OPYEAR">'[4]Customer Data'!$C$64</definedName>
    <definedName name="T7QTR1">[4]PartsFlow!$E$22</definedName>
    <definedName name="T7TotalExp">'[4]Customer Data'!$E$64</definedName>
    <definedName name="T8AtCI">'[4]Customer Data'!$F$65</definedName>
    <definedName name="T8AtHGP">'[4]Customer Data'!$G$65</definedName>
    <definedName name="T8AtMI">'[4]Customer Data'!$H$65</definedName>
    <definedName name="T8LeadTime">'[4]Customer Data'!$I$65</definedName>
    <definedName name="T8OPYEAR">'[4]Customer Data'!$C$65</definedName>
    <definedName name="T8QTR1">[4]PartsFlow!$E$24</definedName>
    <definedName name="T8TotalExp">'[4]Customer Data'!$E$65</definedName>
    <definedName name="TAX">#REF!</definedName>
    <definedName name="tax_exempt_spread">#REF!</definedName>
    <definedName name="TAXCORPLIC">#REF!</definedName>
    <definedName name="TAXENERGYP">[36]model!#REF!</definedName>
    <definedName name="TAXENERGYR">[36]model!#REF!</definedName>
    <definedName name="taxes">[26]!taxes</definedName>
    <definedName name="TAXEXCISE">#REF!</definedName>
    <definedName name="TAXFICA">[36]model!#REF!</definedName>
    <definedName name="TAXFUT">[36]model!#REF!</definedName>
    <definedName name="TAXINCOME">#REF!</definedName>
    <definedName name="TAXMEDICARE">[36]model!#REF!</definedName>
    <definedName name="taxown">#REF!</definedName>
    <definedName name="TAXPFINT">[36]model!#REF!</definedName>
    <definedName name="TAXPROPERTY">#REF!</definedName>
    <definedName name="Taxrate">#REF!</definedName>
    <definedName name="TAXSUT">[36]model!#REF!</definedName>
    <definedName name="tblecontents">[26]!tblecontents</definedName>
    <definedName name="tc">'[23]Assumptions Project XYZ'!$C$4</definedName>
    <definedName name="td_emp_red">[12]Sheet1!#REF!</definedName>
    <definedName name="TDP.T">[8]INTERNAL!$A$82:$IV$84</definedName>
    <definedName name="technology">[4]PartsDataTable!$A$2:$A$13</definedName>
    <definedName name="techselect">[4]PartsDataTable!$B$1</definedName>
    <definedName name="techstart">[4]PartsDataTable!$A$1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[70]Sheet1!$A$4:$E$40</definedName>
    <definedName name="TenaskaShare">[41]Dispatch!#REF!</definedName>
    <definedName name="tenth">#REF!</definedName>
    <definedName name="Test">[3]BS!#REF!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FR">[8]CLASSIFIERS!$A$11:$IV$11</definedName>
    <definedName name="Therm_upload">#REF!</definedName>
    <definedName name="Thermal_PeakCredit">[10]Assumptions!$K$21</definedName>
    <definedName name="ThermalBookLife">[42]Assumptions!$C$25</definedName>
    <definedName name="ThermalStartDate">'[27]Thermal Acq.'!#REF!</definedName>
    <definedName name="third">#REF!</definedName>
    <definedName name="thirdpartyIRR">#REF!</definedName>
    <definedName name="thirteenth">#REF!</definedName>
    <definedName name="thirtieth">#REF!</definedName>
    <definedName name="thirtyfirst">#REF!</definedName>
    <definedName name="three">#REF!</definedName>
    <definedName name="Title">[42]Assumptions!$A$1</definedName>
    <definedName name="today">#REF!</definedName>
    <definedName name="TollPPA_01">[10]LPProblem!$K$19</definedName>
    <definedName name="TollPPA_02">[10]LPProblem!$K$20</definedName>
    <definedName name="TollPPA_03">[10]LPProblem!$K$21</definedName>
    <definedName name="TollPPA_04">[10]LPProblem!$K$22</definedName>
    <definedName name="TollPPA_05">[10]LPProblem!$K$23</definedName>
    <definedName name="TollPPA_06">[10]LPProblem!$K$24</definedName>
    <definedName name="TollPPA_07">[10]LPProblem!$K$25</definedName>
    <definedName name="TollPPA_08">[10]LPProblem!$K$26</definedName>
    <definedName name="TollPPA_09">[10]LPProblem!$K$27</definedName>
    <definedName name="TollPPA_10">[10]LPProblem!$K$28</definedName>
    <definedName name="TollPPA1_CapPer">'[10]Toll PPA Inputs'!$C$33</definedName>
    <definedName name="TollPPA1_RECcredit">'[10]Toll PPA Inputs'!$C$34</definedName>
    <definedName name="TollPPA1_RPSMult">'[10]Toll PPA Inputs'!$C$35</definedName>
    <definedName name="TollPPA10_CapPer">'[10]Toll PPA Inputs'!$C$375</definedName>
    <definedName name="TollPPA10_RECcredit">'[10]Toll PPA Inputs'!$C$376</definedName>
    <definedName name="TollPPA10_RPSMult">'[10]Toll PPA Inputs'!$C$377</definedName>
    <definedName name="TollPPA2_CapPer">'[10]Toll PPA Inputs'!$C$71</definedName>
    <definedName name="TollPPA2_RECcredit">'[10]Toll PPA Inputs'!$C$72</definedName>
    <definedName name="TollPPA2_RPSMult">'[10]Toll PPA Inputs'!$C$73</definedName>
    <definedName name="TollPPA3_CapPer">'[10]Toll PPA Inputs'!$C$109</definedName>
    <definedName name="TollPPA3_RECcredit">'[10]Toll PPA Inputs'!$C$110</definedName>
    <definedName name="TollPPA3_RPSMult">'[10]Toll PPA Inputs'!$C$111</definedName>
    <definedName name="TollPPA4_CapPer">'[10]Toll PPA Inputs'!$C$147</definedName>
    <definedName name="TollPPA4_RECcredit">'[10]Toll PPA Inputs'!$C$148</definedName>
    <definedName name="TollPPA4_RPSMult">'[10]Toll PPA Inputs'!$C$149</definedName>
    <definedName name="TollPPA5_CapPer">'[10]Toll PPA Inputs'!$C$185</definedName>
    <definedName name="TollPPA5_RECcredit">'[10]Toll PPA Inputs'!$C$186</definedName>
    <definedName name="TollPPA5_RPSMult">'[10]Toll PPA Inputs'!$C$187</definedName>
    <definedName name="TollPPA6_CapPer">'[10]Toll PPA Inputs'!$C$223</definedName>
    <definedName name="TollPPA6_RECcredit">'[10]Toll PPA Inputs'!$C$224</definedName>
    <definedName name="TollPPA6_RPSMult">'[10]Toll PPA Inputs'!$C$225</definedName>
    <definedName name="TollPPA7_CapPer">'[10]Toll PPA Inputs'!$C$261</definedName>
    <definedName name="TollPPA7_RECcredit">'[10]Toll PPA Inputs'!$C$262</definedName>
    <definedName name="TollPPA7_RPSMult">'[10]Toll PPA Inputs'!$C$263</definedName>
    <definedName name="TollPPA8_CapPer">'[10]Toll PPA Inputs'!$C$299</definedName>
    <definedName name="TollPPA8_RECcredit">'[10]Toll PPA Inputs'!$C$300</definedName>
    <definedName name="TollPPA8_RPSMult">'[10]Toll PPA Inputs'!$C$301</definedName>
    <definedName name="TollPPA9_CapPer">'[10]Toll PPA Inputs'!$C$337</definedName>
    <definedName name="TollPPA9_RECcredit">'[10]Toll PPA Inputs'!$C$338</definedName>
    <definedName name="TollPPA9_RPSMult">'[10]Toll PPA Inputs'!$C$339</definedName>
    <definedName name="TopLeft">#REF!</definedName>
    <definedName name="tot_emp_red">[12]Sheet1!#REF!</definedName>
    <definedName name="Total_Payment">Scheduled_Payment+Extra_Payment</definedName>
    <definedName name="total_rev_temp">[12]Sheet1!#REF!</definedName>
    <definedName name="TotalDebt">#REF!</definedName>
    <definedName name="totalequit">#REF!</definedName>
    <definedName name="TotalEquity">#REF!</definedName>
    <definedName name="TotalREC20">[10]LPProblem!$AX$32</definedName>
    <definedName name="totcum">#REF!</definedName>
    <definedName name="TOTINSURANCE">'[37]15'!$G$30</definedName>
    <definedName name="totmo">#REF!</definedName>
    <definedName name="totytd">#REF!</definedName>
    <definedName name="TP.T">[8]INTERNAL!$A$91:$IV$93</definedName>
    <definedName name="TPactuals">[26]!TPactuals</definedName>
    <definedName name="TPbudget">[26]!TPbudget</definedName>
    <definedName name="tr" hidden="1">{#N/A,#N/A,FALSE,"CESTSUM";#N/A,#N/A,FALSE,"est sum A";#N/A,#N/A,FALSE,"est detail A"}</definedName>
    <definedName name="TRADING_NET">[76]DT_A_DOL93!#REF!</definedName>
    <definedName name="tran_revenue">#REF!</definedName>
    <definedName name="TRANS">#N/A</definedName>
    <definedName name="trans_constraint_y_n">#REF!</definedName>
    <definedName name="TRANS2007">SUM('[2]Run-Cost Data'!$T$5:$X$5)</definedName>
    <definedName name="TRANS2008">SUM('[2]Run-Cost Data'!$T$6:$X$17)</definedName>
    <definedName name="TRANS2009">SUM('[2]Run-Cost Data'!$T$18:$X$29)</definedName>
    <definedName name="TRANS2010">SUM('[2]Run-Cost Data'!$T$30:$X$41)</definedName>
    <definedName name="TRANS2011">SUM('[2]Run-Cost Data'!$T$42:$X$53)</definedName>
    <definedName name="TRANS2012">SUM('[2]Run-Cost Data'!$T$54:$X$65)</definedName>
    <definedName name="TRANS2013">SUM('[2]Run-Cost Data'!$T$66:$X$77)</definedName>
    <definedName name="TRANS2014">SUM('[2]Run-Cost Data'!$T$78:$X$89)</definedName>
    <definedName name="TRANS2015">SUM('[2]Run-Cost Data'!$T$90:$X$101)</definedName>
    <definedName name="TRANS2016">SUM('[2]Run-Cost Data'!$T$102:$X$113)</definedName>
    <definedName name="TRANS2017">SUM('[2]Run-Cost Data'!$T$114:$X$125)</definedName>
    <definedName name="TRANS2018">SUM('[2]Run-Cost Data'!$T$126:$X$137)</definedName>
    <definedName name="TRANS2019">SUM('[2]Run-Cost Data'!$T$138:$X$149)</definedName>
    <definedName name="TRANS2020">SUM('[2]Run-Cost Data'!$T$150:$X$161)</definedName>
    <definedName name="TRANS2021">SUM('[2]Run-Cost Data'!$T$162:$X$173)</definedName>
    <definedName name="TRANS2022">SUM('[2]Run-Cost Data'!$T$174:$X$185)</definedName>
    <definedName name="TRANS2023">SUM('[2]Run-Cost Data'!$T$186:$X$197)</definedName>
    <definedName name="TRANS2024">SUM('[2]Run-Cost Data'!$T$198:$X$209)</definedName>
    <definedName name="TRANS2025">SUM('[2]Run-Cost Data'!$T$210:$X$221)</definedName>
    <definedName name="TRANS2026">SUM('[2]Run-Cost Data'!$T$222:$X$233)</definedName>
    <definedName name="Transfer" hidden="1">#REF!</definedName>
    <definedName name="Transfers" hidden="1">#REF!</definedName>
    <definedName name="TransFixed">[79]Expenses!#REF!</definedName>
    <definedName name="TransmissionBookLife">[10]Assumptions!$C$19</definedName>
    <definedName name="TransVar">[79]Expenses!#REF!</definedName>
    <definedName name="Turbine_unit_cost">#REF!</definedName>
    <definedName name="TurbineCosts">'[23]Assumptions Project XYZ'!$C$4</definedName>
    <definedName name="turbinesize">#REF!</definedName>
    <definedName name="twelfth">#REF!</definedName>
    <definedName name="twentieth">#REF!</definedName>
    <definedName name="twentyeighth">#REF!</definedName>
    <definedName name="twentyfifth">#REF!</definedName>
    <definedName name="twentyfirst">#REF!</definedName>
    <definedName name="twentyforth">#REF!</definedName>
    <definedName name="twentyninth">#REF!</definedName>
    <definedName name="twentysecond">#REF!</definedName>
    <definedName name="twentyseventh">#REF!</definedName>
    <definedName name="twentysixth">#REF!</definedName>
    <definedName name="twentythird">#REF!</definedName>
    <definedName name="twoyrswarranty">#REF!</definedName>
    <definedName name="Type">#REF!</definedName>
    <definedName name="u" hidden="1">{#N/A,#N/A,FALSE,"Coversheet";#N/A,#N/A,FALSE,"QA"}</definedName>
    <definedName name="UBakerAvail">#REF!</definedName>
    <definedName name="UG">[8]CLASSIFIERS!$A$9:$IV$9</definedName>
    <definedName name="UG_NCP">[8]EXTERNAL!$A$82:$IV$84</definedName>
    <definedName name="UG_TFMR">[8]EXTERNAL!$A$103:$IV$105</definedName>
    <definedName name="UG_TFMRC">[8]EXTERNAL!$A$100:$IV$102</definedName>
    <definedName name="UNBILLED">[8]EXTERNAL!$A$64:$IV$66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artrans">#REF!</definedName>
    <definedName name="version">[4]PartsDataTable!$A$14</definedName>
    <definedName name="View_Graph3">[34]!View_Graph3</definedName>
    <definedName name="VOMEsc">[42]Assumptions!$C$21</definedName>
    <definedName name="w" hidden="1">{#N/A,#N/A,FALSE,"Schedule F";#N/A,#N/A,FALSE,"Schedule G"}</definedName>
    <definedName name="WACC">#REF!</definedName>
    <definedName name="WAGES">[36]model!#REF!</definedName>
    <definedName name="warrantyOM">#REF!</definedName>
    <definedName name="wc">[12]Sheet1!#REF!</definedName>
    <definedName name="wc_frac">[12]Sheet1!#REF!</definedName>
    <definedName name="we" hidden="1">{#N/A,#N/A,FALSE,"Pg 6b CustCount_Gas";#N/A,#N/A,FALSE,"QA";#N/A,#N/A,FALSE,"Report";#N/A,#N/A,FALSE,"forecast"}</definedName>
    <definedName name="WellsPlantMax">#REF!</definedName>
    <definedName name="west_offpeak_hours">#REF!</definedName>
    <definedName name="west_peak_hours">#REF!</definedName>
    <definedName name="WH" hidden="1">{#N/A,#N/A,FALSE,"Coversheet";#N/A,#N/A,FALSE,"QA"}</definedName>
    <definedName name="whorn_db">#REF!</definedName>
    <definedName name="WHS">[73]Warehouse!$C$50:$I$300</definedName>
    <definedName name="Wind_FOM">[10]Assumptions!$J$10</definedName>
    <definedName name="Wind_PeakCredit">[10]Assumptions!$K$19</definedName>
    <definedName name="Wind_RECcredit">[10]Assumptions!$J$9</definedName>
    <definedName name="Wind1_PeakCredit">'[10]Wind Acq Inputs'!$C$35</definedName>
    <definedName name="Wind1_RECcredit">'[10]Wind Acq Inputs'!$C$36</definedName>
    <definedName name="Wind1_RPSMult">'[10]Wind Acq Inputs'!$C$37</definedName>
    <definedName name="Wind2_PeakCredit">'[10]Wind Acq Inputs'!$C$77</definedName>
    <definedName name="Wind2_RECcredit">'[10]Wind Acq Inputs'!$C$78</definedName>
    <definedName name="Wind2_RPSMult">'[10]Wind Acq Inputs'!$C$79</definedName>
    <definedName name="Wind2BookLife">'[10]Wind Acq Inputs'!$C$76</definedName>
    <definedName name="Wind3_PeakCredit">'[10]Wind Acq Inputs'!$C$118</definedName>
    <definedName name="Wind3_RECcredit">'[10]Wind Acq Inputs'!$C$119</definedName>
    <definedName name="Wind3_RPSMult">'[10]Wind Acq Inputs'!$C$120</definedName>
    <definedName name="Wind3BookLife">'[10]Wind Acq Inputs'!$C$117</definedName>
    <definedName name="Wind4_PeakCredit">'[10]Wind Acq Inputs'!$C$158</definedName>
    <definedName name="Wind4_RECcredit">'[10]Wind Acq Inputs'!$C$159</definedName>
    <definedName name="Wind4_RPSMult">'[10]Wind Acq Inputs'!$C$160</definedName>
    <definedName name="Wind4BookLife">'[10]Wind Acq Inputs'!$C$157</definedName>
    <definedName name="Wind5_PeakCredit">'[10]Wind Acq Inputs'!$C$199</definedName>
    <definedName name="Wind5_RECcredit">'[10]Wind Acq Inputs'!$C$200</definedName>
    <definedName name="Wind5_RPSMult">'[10]Wind Acq Inputs'!$C$201</definedName>
    <definedName name="Wind5BookLife">'[10]Wind Acq Inputs'!$C$198</definedName>
    <definedName name="WindBookLife">[10]Assumptions!$C$18</definedName>
    <definedName name="WindDate">'[41]Dispatch Cases'!#REF!</definedName>
    <definedName name="WindPPA_01">[10]LPProblem!$K$29</definedName>
    <definedName name="WindPPA_02">[10]LPProblem!$K$30</definedName>
    <definedName name="WindPPA_03">[10]LPProblem!$K$31</definedName>
    <definedName name="WindPPA_04">[10]LPProblem!$K$32</definedName>
    <definedName name="WindPPA_05">[10]LPProblem!$K$33</definedName>
    <definedName name="WindPPA_PeakCredit">'[10]Wind PPA Inputs'!$C$24</definedName>
    <definedName name="WindPPA1_RECcredit">'[10]Wind PPA Inputs'!$C$25</definedName>
    <definedName name="WindPPA1_REConly">'[10]Wind PPA Inputs'!$C$27</definedName>
    <definedName name="WindPPA1_RPSMult">'[10]Wind PPA Inputs'!$C$26</definedName>
    <definedName name="WindPPA2_PeakCredit">'[10]Wind PPA Inputs'!$C$55</definedName>
    <definedName name="WindPPA2_RECcredit">'[10]Wind PPA Inputs'!$C$56</definedName>
    <definedName name="WindPPA2_REConly">'[10]Wind PPA Inputs'!$C$58</definedName>
    <definedName name="WindPPA2_RPSMult">'[10]Wind PPA Inputs'!$C$57</definedName>
    <definedName name="WindPPA3_PeakCredit">'[10]Wind PPA Inputs'!$C$86</definedName>
    <definedName name="WindPPA3_RECcredit">'[10]Wind PPA Inputs'!$C$87</definedName>
    <definedName name="WindPPA3_REConly">'[10]Wind PPA Inputs'!$C$89</definedName>
    <definedName name="WindPPA3_RPSMult">'[10]Wind PPA Inputs'!$C$88</definedName>
    <definedName name="WindPPA4_PeakCredit">'[10]Wind PPA Inputs'!$C$117</definedName>
    <definedName name="WindPPA4_RECcredit">'[10]Wind PPA Inputs'!$C$118</definedName>
    <definedName name="WindPPA4_REConly">'[10]Wind PPA Inputs'!$C$120</definedName>
    <definedName name="WindPPA4_RPSMult">'[10]Wind PPA Inputs'!$C$119</definedName>
    <definedName name="WindPPA5_PeakCredit">'[10]Wind PPA Inputs'!$C$148</definedName>
    <definedName name="WindPPA5_RECcredit">'[10]Wind PPA Inputs'!$C$149</definedName>
    <definedName name="WindPPA5_REConly">'[10]Wind PPA Inputs'!$C$151</definedName>
    <definedName name="WindPPA5_RPSMult">'[10]Wind PPA Inputs'!$C$150</definedName>
    <definedName name="WindPTCLoss">[10]Assumptions!$G$18</definedName>
    <definedName name="WINTER">[88]Bremerton!#REF!</definedName>
    <definedName name="WORKSHTS">'[1]Sched 46'!#REF!</definedName>
    <definedName name="wpkacst">#REF!</definedName>
    <definedName name="wpkact">#REF!</definedName>
    <definedName name="wpkash">#REF!</definedName>
    <definedName name="wpkcum">#REF!</definedName>
    <definedName name="wpkmo">#REF!</definedName>
    <definedName name="wpkmw">#REF!</definedName>
    <definedName name="wpkrev">#REF!</definedName>
    <definedName name="wpksust">#REF!</definedName>
    <definedName name="wpkytd">#REF!</definedName>
    <definedName name="WRKCAP">[36]model!#REF!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p_wkly_vect_input">#REF!</definedName>
    <definedName name="www" hidden="1">{#N/A,#N/A,FALSE,"schA"}</definedName>
    <definedName name="x" hidden="1">{#N/A,#N/A,FALSE,"Coversheet";#N/A,#N/A,FALSE,"QA"}</definedName>
    <definedName name="x1start">'[4]Customer Data'!$B$92</definedName>
    <definedName name="x2start">'[4]Customer Data'!$B$96</definedName>
    <definedName name="x3start">'[4]Customer Data'!$B$100</definedName>
    <definedName name="x4start">'[4]Customer Data'!$B$104</definedName>
    <definedName name="xseries">'[4]Accumulated Offer'!$D$41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#REF!</definedName>
    <definedName name="XYZ">[4]PartsFlow!$E$23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_Query_Edit__Customize">#REF!</definedName>
    <definedName name="Year">#REF!</definedName>
    <definedName name="YearByYear">[4]YearByYear!$A$1</definedName>
    <definedName name="Years">#REF!</definedName>
    <definedName name="Years_evaluated">'[95]Revison Inputs'!$B$6</definedName>
    <definedName name="yrformat1">'[4]Customer Data'!$E$197</definedName>
    <definedName name="yseries1">'[4]Accumulated Offer'!$D$45</definedName>
    <definedName name="yseries2">'[4]Accumulated Offer'!$D$52</definedName>
    <definedName name="yseries3">'[4]Accumulated Offer'!$D$59</definedName>
    <definedName name="YTD_Format">[74]YTD!$B$13:$D$13,[74]YTD!$B$32:$D$32</definedName>
    <definedName name="yuf" hidden="1">{#N/A,#N/A,FALSE,"Summ";#N/A,#N/A,FALSE,"General"}</definedName>
    <definedName name="z" hidden="1">{#N/A,#N/A,FALSE,"Coversheet";#N/A,#N/A,FALSE,"QA"}</definedName>
    <definedName name="Z_AD88DA1E_4535_4A0F_86F8_39D7812ED88C_.wvu.PrintArea" localSheetId="2" hidden="1">'KJB-04 Adj 1a Pwr Csts'!$A$3:$O$33</definedName>
    <definedName name="Z_AD88DA1E_4535_4A0F_86F8_39D7812ED88C_.wvu.PrintArea" localSheetId="1" hidden="1">'KJB-04 Adjstmts'!$EP$2:$ET$25</definedName>
    <definedName name="Z_AD88DA1E_4535_4A0F_86F8_39D7812ED88C_.wvu.PrintArea" localSheetId="0" hidden="1">'KJB-04 Summary'!$A$1:$AA$41</definedName>
    <definedName name="zilfpldebtperc">#REF!</definedName>
    <definedName name="zilkhaepcdevcost">#REF!</definedName>
    <definedName name="zilkhaownperc">#REF!</definedName>
  </definedNames>
  <calcPr calcId="145621"/>
</workbook>
</file>

<file path=xl/calcChain.xml><?xml version="1.0" encoding="utf-8"?>
<calcChain xmlns="http://schemas.openxmlformats.org/spreadsheetml/2006/main">
  <c r="CY84" i="2" l="1"/>
  <c r="CY83" i="2"/>
  <c r="CY82" i="2"/>
  <c r="DC77" i="2"/>
  <c r="DC76" i="2"/>
  <c r="DC75" i="2"/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F24" i="3"/>
  <c r="H22" i="3"/>
  <c r="C21" i="2" s="1"/>
  <c r="L23" i="3"/>
  <c r="M24" i="3"/>
  <c r="H25" i="3"/>
  <c r="L25" i="3"/>
  <c r="M25" i="3" s="1"/>
  <c r="D26" i="3"/>
  <c r="G26" i="3"/>
  <c r="J26" i="3"/>
  <c r="H28" i="3"/>
  <c r="L28" i="3"/>
  <c r="M28" i="3" s="1"/>
  <c r="H29" i="3"/>
  <c r="J29" i="3" s="1"/>
  <c r="H30" i="3"/>
  <c r="L30" i="3"/>
  <c r="M30" i="3" s="1"/>
  <c r="H31" i="3"/>
  <c r="M31" i="3"/>
  <c r="D32" i="3"/>
  <c r="G32" i="3"/>
  <c r="K2" i="2"/>
  <c r="Q2" i="2"/>
  <c r="W2" i="2"/>
  <c r="AC2" i="2"/>
  <c r="AI2" i="2"/>
  <c r="AO2" i="2"/>
  <c r="AU2" i="2"/>
  <c r="BA2" i="2"/>
  <c r="BG2" i="2"/>
  <c r="BM2" i="2"/>
  <c r="BS2" i="2"/>
  <c r="BY2" i="2"/>
  <c r="CE2" i="2"/>
  <c r="CK2" i="2"/>
  <c r="CQ2" i="2"/>
  <c r="CW2" i="2"/>
  <c r="DC2" i="2"/>
  <c r="DM2" i="2"/>
  <c r="DS2" i="2"/>
  <c r="K3" i="2"/>
  <c r="Q3" i="2"/>
  <c r="W3" i="2"/>
  <c r="AC3" i="2"/>
  <c r="AI3" i="2"/>
  <c r="AO3" i="2"/>
  <c r="AU3" i="2"/>
  <c r="BA3" i="2"/>
  <c r="BG3" i="2"/>
  <c r="BM3" i="2"/>
  <c r="BS3" i="2"/>
  <c r="BY3" i="2"/>
  <c r="CE3" i="2"/>
  <c r="CK3" i="2"/>
  <c r="CQ3" i="2"/>
  <c r="CW3" i="2"/>
  <c r="DC3" i="2"/>
  <c r="DM3" i="2"/>
  <c r="DS3" i="2"/>
  <c r="K4" i="2"/>
  <c r="Q4" i="2"/>
  <c r="W4" i="2"/>
  <c r="AC4" i="2"/>
  <c r="AI4" i="2"/>
  <c r="AO4" i="2"/>
  <c r="AU4" i="2"/>
  <c r="BA4" i="2"/>
  <c r="BG4" i="2"/>
  <c r="BM4" i="2"/>
  <c r="BS4" i="2"/>
  <c r="BY4" i="2"/>
  <c r="CE4" i="2"/>
  <c r="CK4" i="2"/>
  <c r="CQ4" i="2"/>
  <c r="CW4" i="2"/>
  <c r="DC4" i="2"/>
  <c r="DM4" i="2"/>
  <c r="DS4" i="2"/>
  <c r="K7" i="2"/>
  <c r="Q7" i="2" s="1"/>
  <c r="W7" i="2" s="1"/>
  <c r="AC7" i="2" s="1"/>
  <c r="AI7" i="2" s="1"/>
  <c r="AO7" i="2" s="1"/>
  <c r="AU7" i="2" s="1"/>
  <c r="BA7" i="2" s="1"/>
  <c r="BG7" i="2" s="1"/>
  <c r="BM7" i="2" s="1"/>
  <c r="BS7" i="2" s="1"/>
  <c r="BY7" i="2" s="1"/>
  <c r="CE7" i="2" s="1"/>
  <c r="CK7" i="2" s="1"/>
  <c r="CQ7" i="2" s="1"/>
  <c r="CW7" i="2" s="1"/>
  <c r="DC6" i="2" s="1"/>
  <c r="G9" i="2"/>
  <c r="M9" i="2"/>
  <c r="S9" i="2"/>
  <c r="Y9" i="2"/>
  <c r="AE9" i="2"/>
  <c r="AK9" i="2"/>
  <c r="AQ9" i="2"/>
  <c r="AW9" i="2"/>
  <c r="BC9" i="2"/>
  <c r="BI9" i="2"/>
  <c r="BO9" i="2"/>
  <c r="BU9" i="2"/>
  <c r="CA9" i="2"/>
  <c r="CG9" i="2"/>
  <c r="CM9" i="2"/>
  <c r="CS9" i="2"/>
  <c r="CY9" i="2"/>
  <c r="DH9" i="2"/>
  <c r="DO9" i="2"/>
  <c r="G10" i="2"/>
  <c r="M10" i="2"/>
  <c r="S10" i="2"/>
  <c r="Y10" i="2"/>
  <c r="AE10" i="2"/>
  <c r="AK10" i="2"/>
  <c r="AQ10" i="2"/>
  <c r="AW10" i="2"/>
  <c r="BC10" i="2"/>
  <c r="BI10" i="2"/>
  <c r="BO10" i="2"/>
  <c r="BU10" i="2"/>
  <c r="CA10" i="2"/>
  <c r="CG10" i="2"/>
  <c r="CM10" i="2"/>
  <c r="CS10" i="2"/>
  <c r="CY10" i="2"/>
  <c r="DH10" i="2"/>
  <c r="DO10" i="2"/>
  <c r="G11" i="2"/>
  <c r="M11" i="2"/>
  <c r="S11" i="2"/>
  <c r="Y11" i="2"/>
  <c r="AE11" i="2"/>
  <c r="AK11" i="2"/>
  <c r="AQ11" i="2"/>
  <c r="AW11" i="2"/>
  <c r="BC11" i="2"/>
  <c r="BI11" i="2"/>
  <c r="BO11" i="2"/>
  <c r="BU11" i="2"/>
  <c r="CA11" i="2"/>
  <c r="CG11" i="2"/>
  <c r="CM11" i="2"/>
  <c r="CS11" i="2"/>
  <c r="CY11" i="2"/>
  <c r="DH11" i="2"/>
  <c r="DO11" i="2"/>
  <c r="O15" i="2"/>
  <c r="AA15" i="2"/>
  <c r="AG15" i="2"/>
  <c r="AM15" i="2"/>
  <c r="BQ15" i="2" s="1"/>
  <c r="AS15" i="2"/>
  <c r="AY15" i="2" s="1"/>
  <c r="CC15" i="2" s="1"/>
  <c r="BE15" i="2"/>
  <c r="CI15" i="2" s="1"/>
  <c r="BK15" i="2"/>
  <c r="BW15" i="2"/>
  <c r="CO15" i="2"/>
  <c r="CU15" i="2"/>
  <c r="G17" i="2"/>
  <c r="BA17" i="2"/>
  <c r="BA18" i="2" s="1"/>
  <c r="CW17" i="2"/>
  <c r="DL17" i="2"/>
  <c r="DM17" i="2" s="1"/>
  <c r="A18" i="2"/>
  <c r="G18" i="2"/>
  <c r="M18" i="2"/>
  <c r="Q18" i="2"/>
  <c r="S18" i="2"/>
  <c r="W18" i="2"/>
  <c r="Y18" i="2"/>
  <c r="AE18" i="2"/>
  <c r="AK18" i="2"/>
  <c r="AO18" i="2"/>
  <c r="AW18" i="2"/>
  <c r="AY18" i="2"/>
  <c r="AZ18" i="2"/>
  <c r="BI18" i="2"/>
  <c r="BM18" i="2"/>
  <c r="BO18" i="2"/>
  <c r="BS18" i="2"/>
  <c r="BU18" i="2"/>
  <c r="BY18" i="2"/>
  <c r="CA18" i="2"/>
  <c r="CE18" i="2"/>
  <c r="CG18" i="2"/>
  <c r="CK18" i="2"/>
  <c r="CM18" i="2"/>
  <c r="CQ18" i="2"/>
  <c r="CS18" i="2"/>
  <c r="CU18" i="2"/>
  <c r="CV18" i="2"/>
  <c r="CW18" i="2"/>
  <c r="CY18" i="2"/>
  <c r="DH18" i="2"/>
  <c r="DL18" i="2"/>
  <c r="DM18" i="2" s="1"/>
  <c r="A19" i="2"/>
  <c r="G19" i="2"/>
  <c r="M19" i="2"/>
  <c r="Q19" i="2"/>
  <c r="S19" i="2"/>
  <c r="W19" i="2"/>
  <c r="Y19" i="2"/>
  <c r="AC19" i="2"/>
  <c r="AE19" i="2"/>
  <c r="AI19" i="2"/>
  <c r="AK19" i="2"/>
  <c r="AO19" i="2"/>
  <c r="AU19" i="2"/>
  <c r="BG19" i="2"/>
  <c r="BI19" i="2"/>
  <c r="BM19" i="2"/>
  <c r="BO19" i="2"/>
  <c r="BS19" i="2"/>
  <c r="BU19" i="2"/>
  <c r="BY19" i="2"/>
  <c r="CA19" i="2"/>
  <c r="CE19" i="2"/>
  <c r="CG19" i="2"/>
  <c r="CK19" i="2"/>
  <c r="CM19" i="2"/>
  <c r="CQ19" i="2"/>
  <c r="CY19" i="2"/>
  <c r="DH19" i="2"/>
  <c r="DL19" i="2"/>
  <c r="DM19" i="2" s="1"/>
  <c r="DP19" i="2"/>
  <c r="DS19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G20" i="2"/>
  <c r="K20" i="2"/>
  <c r="M20" i="2"/>
  <c r="Q20" i="2"/>
  <c r="S20" i="2"/>
  <c r="W20" i="2"/>
  <c r="Y20" i="2"/>
  <c r="AC20" i="2"/>
  <c r="AE20" i="2"/>
  <c r="AI20" i="2"/>
  <c r="AK20" i="2"/>
  <c r="AM20" i="2"/>
  <c r="AN20" i="2"/>
  <c r="AO20" i="2"/>
  <c r="AU20" i="2"/>
  <c r="BE20" i="2"/>
  <c r="BF20" i="2"/>
  <c r="BG20" i="2"/>
  <c r="BI20" i="2"/>
  <c r="BM20" i="2"/>
  <c r="BO20" i="2"/>
  <c r="BS20" i="2"/>
  <c r="BU20" i="2"/>
  <c r="BW20" i="2"/>
  <c r="BX20" i="2"/>
  <c r="CA20" i="2"/>
  <c r="CC20" i="2"/>
  <c r="CD20" i="2"/>
  <c r="CG20" i="2"/>
  <c r="CI20" i="2"/>
  <c r="CJ20" i="2"/>
  <c r="CM20" i="2"/>
  <c r="CO20" i="2"/>
  <c r="CP20" i="2"/>
  <c r="CY20" i="2"/>
  <c r="DA20" i="2"/>
  <c r="DH20" i="2"/>
  <c r="DL20" i="2"/>
  <c r="DM20" i="2" s="1"/>
  <c r="G21" i="2"/>
  <c r="G22" i="2" s="1"/>
  <c r="M21" i="2"/>
  <c r="O21" i="2"/>
  <c r="P21" i="2"/>
  <c r="S21" i="2"/>
  <c r="S22" i="2" s="1"/>
  <c r="S23" i="2" s="1"/>
  <c r="S24" i="2" s="1"/>
  <c r="S25" i="2" s="1"/>
  <c r="S26" i="2" s="1"/>
  <c r="S27" i="2" s="1"/>
  <c r="S28" i="2" s="1"/>
  <c r="S29" i="2" s="1"/>
  <c r="S30" i="2" s="1"/>
  <c r="U21" i="2"/>
  <c r="V21" i="2"/>
  <c r="Y21" i="2"/>
  <c r="AA21" i="2"/>
  <c r="AB21" i="2"/>
  <c r="AC21" i="2"/>
  <c r="AE21" i="2"/>
  <c r="AG21" i="2"/>
  <c r="AH21" i="2"/>
  <c r="AI21" i="2"/>
  <c r="AK21" i="2"/>
  <c r="AS22" i="2"/>
  <c r="AU21" i="2"/>
  <c r="BI21" i="2"/>
  <c r="BK22" i="2"/>
  <c r="BM21" i="2"/>
  <c r="BO21" i="2"/>
  <c r="BS21" i="2"/>
  <c r="BU21" i="2"/>
  <c r="CA21" i="2"/>
  <c r="CA22" i="2" s="1"/>
  <c r="CA23" i="2" s="1"/>
  <c r="CA24" i="2" s="1"/>
  <c r="CA25" i="2" s="1"/>
  <c r="CG21" i="2"/>
  <c r="CM21" i="2"/>
  <c r="CM22" i="2" s="1"/>
  <c r="CY21" i="2"/>
  <c r="DH21" i="2"/>
  <c r="DH22" i="2" s="1"/>
  <c r="DH23" i="2" s="1"/>
  <c r="DH24" i="2" s="1"/>
  <c r="DH25" i="2" s="1"/>
  <c r="DH26" i="2" s="1"/>
  <c r="DH27" i="2" s="1"/>
  <c r="DH28" i="2" s="1"/>
  <c r="DH29" i="2" s="1"/>
  <c r="DL21" i="2"/>
  <c r="DM21" i="2"/>
  <c r="DS21" i="2"/>
  <c r="M22" i="2"/>
  <c r="M23" i="2" s="1"/>
  <c r="Y22" i="2"/>
  <c r="Y23" i="2" s="1"/>
  <c r="AE22" i="2"/>
  <c r="AK22" i="2"/>
  <c r="AT22" i="2"/>
  <c r="BI22" i="2"/>
  <c r="BL22" i="2"/>
  <c r="BO22" i="2"/>
  <c r="BO23" i="2" s="1"/>
  <c r="BO24" i="2" s="1"/>
  <c r="BO25" i="2" s="1"/>
  <c r="BO26" i="2" s="1"/>
  <c r="BO27" i="2" s="1"/>
  <c r="BO28" i="2" s="1"/>
  <c r="BO29" i="2" s="1"/>
  <c r="BO30" i="2" s="1"/>
  <c r="BO31" i="2" s="1"/>
  <c r="BS22" i="2"/>
  <c r="BU22" i="2"/>
  <c r="BU23" i="2" s="1"/>
  <c r="BU24" i="2" s="1"/>
  <c r="BU25" i="2" s="1"/>
  <c r="BU26" i="2" s="1"/>
  <c r="CG22" i="2"/>
  <c r="CY22" i="2"/>
  <c r="DL22" i="2"/>
  <c r="DM22" i="2" s="1"/>
  <c r="AE23" i="2"/>
  <c r="AI23" i="2"/>
  <c r="AK23" i="2"/>
  <c r="AO23" i="2"/>
  <c r="BI23" i="2"/>
  <c r="BI24" i="2" s="1"/>
  <c r="BI25" i="2" s="1"/>
  <c r="BI26" i="2" s="1"/>
  <c r="BQ23" i="2"/>
  <c r="BR23" i="2"/>
  <c r="BS23" i="2"/>
  <c r="CG23" i="2"/>
  <c r="CG24" i="2" s="1"/>
  <c r="CG25" i="2" s="1"/>
  <c r="E19" i="3"/>
  <c r="K19" i="3"/>
  <c r="CK23" i="2"/>
  <c r="CM23" i="2"/>
  <c r="CM24" i="2" s="1"/>
  <c r="CM25" i="2" s="1"/>
  <c r="E23" i="3"/>
  <c r="H23" i="3" s="1"/>
  <c r="C22" i="2" s="1"/>
  <c r="K23" i="3"/>
  <c r="CQ23" i="2"/>
  <c r="CY23" i="2"/>
  <c r="CY24" i="2" s="1"/>
  <c r="CY25" i="2" s="1"/>
  <c r="CY26" i="2" s="1"/>
  <c r="CY27" i="2" s="1"/>
  <c r="CY28" i="2" s="1"/>
  <c r="CY29" i="2" s="1"/>
  <c r="CY30" i="2" s="1"/>
  <c r="CY31" i="2" s="1"/>
  <c r="CY32" i="2" s="1"/>
  <c r="CY33" i="2" s="1"/>
  <c r="CY34" i="2" s="1"/>
  <c r="CY35" i="2" s="1"/>
  <c r="CY36" i="2" s="1"/>
  <c r="CY37" i="2" s="1"/>
  <c r="CY38" i="2" s="1"/>
  <c r="CY39" i="2" s="1"/>
  <c r="CY40" i="2" s="1"/>
  <c r="CY41" i="2" s="1"/>
  <c r="CY42" i="2" s="1"/>
  <c r="CY43" i="2" s="1"/>
  <c r="CY44" i="2" s="1"/>
  <c r="CY45" i="2" s="1"/>
  <c r="CY46" i="2" s="1"/>
  <c r="CY47" i="2" s="1"/>
  <c r="CY48" i="2" s="1"/>
  <c r="CY49" i="2" s="1"/>
  <c r="CY50" i="2" s="1"/>
  <c r="CY51" i="2" s="1"/>
  <c r="CY52" i="2" s="1"/>
  <c r="CY53" i="2" s="1"/>
  <c r="CY54" i="2" s="1"/>
  <c r="CY55" i="2" s="1"/>
  <c r="CY56" i="2" s="1"/>
  <c r="CY57" i="2" s="1"/>
  <c r="CY58" i="2" s="1"/>
  <c r="CY59" i="2" s="1"/>
  <c r="CY60" i="2" s="1"/>
  <c r="CY61" i="2" s="1"/>
  <c r="CY62" i="2" s="1"/>
  <c r="CY63" i="2" s="1"/>
  <c r="CY64" i="2" s="1"/>
  <c r="CY65" i="2" s="1"/>
  <c r="CY66" i="2" s="1"/>
  <c r="CY67" i="2" s="1"/>
  <c r="CY68" i="2" s="1"/>
  <c r="CY69" i="2" s="1"/>
  <c r="CY70" i="2" s="1"/>
  <c r="CY71" i="2" s="1"/>
  <c r="CY72" i="2" s="1"/>
  <c r="CY73" i="2" s="1"/>
  <c r="CY90" i="2" s="1"/>
  <c r="CY91" i="2" s="1"/>
  <c r="CY92" i="2" s="1"/>
  <c r="CY93" i="2" s="1"/>
  <c r="CY94" i="2" s="1"/>
  <c r="CY95" i="2" s="1"/>
  <c r="CY96" i="2" s="1"/>
  <c r="CY97" i="2" s="1"/>
  <c r="CY98" i="2" s="1"/>
  <c r="CY99" i="2" s="1"/>
  <c r="CY100" i="2" s="1"/>
  <c r="CY101" i="2" s="1"/>
  <c r="CY102" i="2" s="1"/>
  <c r="CY103" i="2" s="1"/>
  <c r="CY104" i="2" s="1"/>
  <c r="CY105" i="2" s="1"/>
  <c r="CY106" i="2" s="1"/>
  <c r="CY107" i="2" s="1"/>
  <c r="CY108" i="2" s="1"/>
  <c r="CY109" i="2" s="1"/>
  <c r="CY110" i="2" s="1"/>
  <c r="CY111" i="2" s="1"/>
  <c r="CY112" i="2" s="1"/>
  <c r="CY113" i="2" s="1"/>
  <c r="CY114" i="2" s="1"/>
  <c r="CY115" i="2" s="1"/>
  <c r="CY116" i="2" s="1"/>
  <c r="CY117" i="2" s="1"/>
  <c r="CY118" i="2" s="1"/>
  <c r="CY119" i="2" s="1"/>
  <c r="CY120" i="2" s="1"/>
  <c r="CY121" i="2" s="1"/>
  <c r="DA23" i="2"/>
  <c r="DL23" i="2"/>
  <c r="DP23" i="2"/>
  <c r="DS23" i="2"/>
  <c r="C24" i="2"/>
  <c r="M24" i="2"/>
  <c r="Y24" i="2"/>
  <c r="AC24" i="2"/>
  <c r="AE24" i="2"/>
  <c r="AI24" i="2"/>
  <c r="AK24" i="2"/>
  <c r="AO24" i="2"/>
  <c r="BG24" i="2"/>
  <c r="BV24" i="2"/>
  <c r="BY24" i="2"/>
  <c r="CE24" i="2"/>
  <c r="CK24" i="2"/>
  <c r="CQ24" i="2"/>
  <c r="DL24" i="2"/>
  <c r="DM24" i="2" s="1"/>
  <c r="C25" i="2"/>
  <c r="M25" i="2"/>
  <c r="Y25" i="2"/>
  <c r="AC25" i="2"/>
  <c r="AE25" i="2"/>
  <c r="AG25" i="2"/>
  <c r="AH25" i="2"/>
  <c r="AI25" i="2"/>
  <c r="AK25" i="2"/>
  <c r="AK26" i="2" s="1"/>
  <c r="AK27" i="2" s="1"/>
  <c r="AK28" i="2" s="1"/>
  <c r="AK29" i="2" s="1"/>
  <c r="AK30" i="2" s="1"/>
  <c r="AK31" i="2" s="1"/>
  <c r="AK32" i="2" s="1"/>
  <c r="AO25" i="2"/>
  <c r="BE25" i="2"/>
  <c r="BF25" i="2"/>
  <c r="BM25" i="2"/>
  <c r="BM26" i="2" s="1"/>
  <c r="BV25" i="2"/>
  <c r="BY25" i="2"/>
  <c r="BY26" i="2" s="1"/>
  <c r="CC25" i="2"/>
  <c r="CD25" i="2"/>
  <c r="CE25" i="2"/>
  <c r="CI25" i="2"/>
  <c r="CJ25" i="2"/>
  <c r="CK25" i="2"/>
  <c r="CO25" i="2"/>
  <c r="CP25" i="2"/>
  <c r="CQ25" i="2"/>
  <c r="DL25" i="2"/>
  <c r="DM25" i="2" s="1"/>
  <c r="C26" i="2"/>
  <c r="M26" i="2"/>
  <c r="Y26" i="2"/>
  <c r="AA26" i="2"/>
  <c r="AB26" i="2"/>
  <c r="AC26" i="2"/>
  <c r="AE26" i="2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M26" i="2"/>
  <c r="AN26" i="2"/>
  <c r="AO26" i="2"/>
  <c r="BK26" i="2"/>
  <c r="BL26" i="2"/>
  <c r="BP26" i="2"/>
  <c r="BS26" i="2"/>
  <c r="BW26" i="2"/>
  <c r="BX26" i="2"/>
  <c r="DL26" i="2"/>
  <c r="DM26" i="2" s="1"/>
  <c r="C27" i="2"/>
  <c r="M27" i="2"/>
  <c r="Q27" i="2"/>
  <c r="W27" i="2"/>
  <c r="Y27" i="2"/>
  <c r="AG27" i="2"/>
  <c r="AH27" i="2"/>
  <c r="AI27" i="2"/>
  <c r="BP27" i="2"/>
  <c r="BS27" i="2"/>
  <c r="DL27" i="2"/>
  <c r="DM27" i="2" s="1"/>
  <c r="M28" i="2"/>
  <c r="Q28" i="2"/>
  <c r="W28" i="2"/>
  <c r="Y28" i="2"/>
  <c r="AA28" i="2"/>
  <c r="AB28" i="2"/>
  <c r="AC28" i="2"/>
  <c r="AU28" i="2"/>
  <c r="BP28" i="2"/>
  <c r="BS28" i="2"/>
  <c r="DL28" i="2"/>
  <c r="DM28" i="2" s="1"/>
  <c r="M29" i="2"/>
  <c r="Q29" i="2"/>
  <c r="W29" i="2"/>
  <c r="Y29" i="2"/>
  <c r="AO29" i="2"/>
  <c r="AU29" i="2"/>
  <c r="BP29" i="2"/>
  <c r="BS29" i="2"/>
  <c r="DJ29" i="2"/>
  <c r="DK29" i="2"/>
  <c r="M30" i="2"/>
  <c r="O30" i="2"/>
  <c r="P30" i="2"/>
  <c r="Q30" i="2"/>
  <c r="U30" i="2"/>
  <c r="V30" i="2"/>
  <c r="W30" i="2"/>
  <c r="Y30" i="2"/>
  <c r="AO30" i="2"/>
  <c r="AU30" i="2"/>
  <c r="BP30" i="2"/>
  <c r="BS30" i="2"/>
  <c r="Y31" i="2"/>
  <c r="AI31" i="2"/>
  <c r="AO31" i="2"/>
  <c r="AS31" i="2"/>
  <c r="AT31" i="2"/>
  <c r="BQ31" i="2"/>
  <c r="BR31" i="2"/>
  <c r="DA31" i="2"/>
  <c r="Y32" i="2"/>
  <c r="AC32" i="2"/>
  <c r="AI32" i="2"/>
  <c r="AM32" i="2"/>
  <c r="AN32" i="2"/>
  <c r="AO32" i="2"/>
  <c r="Y33" i="2"/>
  <c r="Y34" i="2" s="1"/>
  <c r="Y35" i="2" s="1"/>
  <c r="Y36" i="2" s="1"/>
  <c r="Y37" i="2" s="1"/>
  <c r="Y38" i="2" s="1"/>
  <c r="Y39" i="2" s="1"/>
  <c r="AA33" i="2"/>
  <c r="AB33" i="2"/>
  <c r="AC33" i="2"/>
  <c r="AI33" i="2"/>
  <c r="AG34" i="2"/>
  <c r="AA37" i="2"/>
  <c r="AA39" i="2" s="1"/>
  <c r="AC36" i="2"/>
  <c r="AC37" i="2" s="1"/>
  <c r="AC39" i="2" s="1"/>
  <c r="DA28" i="2" s="1"/>
  <c r="AI36" i="2"/>
  <c r="AB37" i="2"/>
  <c r="AI37" i="2"/>
  <c r="DA37" i="2"/>
  <c r="AI38" i="2"/>
  <c r="DA38" i="2"/>
  <c r="AB39" i="2"/>
  <c r="AG39" i="2"/>
  <c r="AH39" i="2"/>
  <c r="DA39" i="2"/>
  <c r="DA40" i="2"/>
  <c r="AG41" i="2"/>
  <c r="DA41" i="2"/>
  <c r="DA42" i="2"/>
  <c r="DA45" i="2"/>
  <c r="DA46" i="2"/>
  <c r="DA47" i="2"/>
  <c r="DA48" i="2"/>
  <c r="DA49" i="2"/>
  <c r="DA50" i="2"/>
  <c r="DA51" i="2"/>
  <c r="DA52" i="2"/>
  <c r="DA53" i="2"/>
  <c r="DA54" i="2"/>
  <c r="DA55" i="2"/>
  <c r="DA57" i="2"/>
  <c r="DA91" i="2"/>
  <c r="DA92" i="2"/>
  <c r="DA99" i="2"/>
  <c r="DA100" i="2"/>
  <c r="DA101" i="2"/>
  <c r="DA102" i="2"/>
  <c r="DA103" i="2"/>
  <c r="DA104" i="2"/>
  <c r="DA105" i="2"/>
  <c r="DA106" i="2"/>
  <c r="DA107" i="2"/>
  <c r="DA108" i="2"/>
  <c r="DA109" i="2"/>
  <c r="DA110" i="2"/>
  <c r="DA111" i="2"/>
  <c r="DA112" i="2"/>
  <c r="DA113" i="2"/>
  <c r="DA114" i="2"/>
  <c r="DA115" i="2"/>
  <c r="DA116" i="2"/>
  <c r="DA117" i="2"/>
  <c r="DA118" i="2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F4" i="1"/>
  <c r="G4" i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Z7" i="1"/>
  <c r="K11" i="1"/>
  <c r="N11" i="1"/>
  <c r="P11" i="1"/>
  <c r="Y12" i="1"/>
  <c r="Z12" i="1"/>
  <c r="I13" i="1"/>
  <c r="K13" i="1"/>
  <c r="C14" i="1"/>
  <c r="E14" i="1"/>
  <c r="F14" i="1"/>
  <c r="I14" i="1"/>
  <c r="K14" i="1"/>
  <c r="M14" i="1"/>
  <c r="N14" i="1"/>
  <c r="P14" i="1"/>
  <c r="U14" i="1"/>
  <c r="W14" i="1"/>
  <c r="X14" i="1"/>
  <c r="Z16" i="1"/>
  <c r="C19" i="1"/>
  <c r="E19" i="1"/>
  <c r="F19" i="1"/>
  <c r="G19" i="1"/>
  <c r="H19" i="1"/>
  <c r="I19" i="1"/>
  <c r="K19" i="1"/>
  <c r="L19" i="1"/>
  <c r="M19" i="1"/>
  <c r="N19" i="1"/>
  <c r="P19" i="1"/>
  <c r="U19" i="1"/>
  <c r="W19" i="1"/>
  <c r="X19" i="1"/>
  <c r="C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 s="1"/>
  <c r="Z21" i="1" s="1"/>
  <c r="C22" i="1"/>
  <c r="E22" i="1"/>
  <c r="F22" i="1"/>
  <c r="I22" i="1"/>
  <c r="J22" i="1"/>
  <c r="K22" i="1"/>
  <c r="M22" i="1"/>
  <c r="N22" i="1"/>
  <c r="O22" i="1"/>
  <c r="P22" i="1"/>
  <c r="Q22" i="1"/>
  <c r="R22" i="1"/>
  <c r="S22" i="1"/>
  <c r="T22" i="1"/>
  <c r="U22" i="1"/>
  <c r="W22" i="1"/>
  <c r="X22" i="1"/>
  <c r="DA18" i="2"/>
  <c r="M27" i="1"/>
  <c r="K21" i="2"/>
  <c r="K22" i="2" s="1"/>
  <c r="F28" i="1" s="1"/>
  <c r="F41" i="1" s="1"/>
  <c r="DA19" i="2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G37" i="1"/>
  <c r="H37" i="1"/>
  <c r="I37" i="1"/>
  <c r="K37" i="1"/>
  <c r="Y38" i="1"/>
  <c r="Z38" i="1" s="1"/>
  <c r="J39" i="1"/>
  <c r="K39" i="1"/>
  <c r="O39" i="1"/>
  <c r="Q39" i="1"/>
  <c r="R39" i="1"/>
  <c r="S39" i="1"/>
  <c r="T39" i="1"/>
  <c r="U40" i="1"/>
  <c r="C41" i="1"/>
  <c r="I41" i="1"/>
  <c r="K41" i="1"/>
  <c r="M41" i="1"/>
  <c r="U41" i="1"/>
  <c r="W41" i="1"/>
  <c r="X41" i="1"/>
  <c r="H260" i="1"/>
  <c r="H261" i="1"/>
  <c r="H262" i="1"/>
  <c r="H263" i="1"/>
  <c r="H264" i="1"/>
  <c r="H265" i="1"/>
  <c r="H266" i="1"/>
  <c r="H267" i="1"/>
  <c r="H268" i="1"/>
  <c r="H269" i="1"/>
  <c r="DM7" i="2" l="1"/>
  <c r="DS7" i="2" s="1"/>
  <c r="DC79" i="2"/>
  <c r="AI39" i="2"/>
  <c r="AU31" i="2"/>
  <c r="L37" i="1" s="1"/>
  <c r="BG25" i="2"/>
  <c r="N39" i="1" s="1"/>
  <c r="N41" i="1" s="1"/>
  <c r="AU22" i="2"/>
  <c r="L13" i="1" s="1"/>
  <c r="W21" i="2"/>
  <c r="H13" i="1" s="1"/>
  <c r="Q21" i="2"/>
  <c r="G13" i="1" s="1"/>
  <c r="DA21" i="2"/>
  <c r="BS31" i="2"/>
  <c r="P39" i="1" s="1"/>
  <c r="DM23" i="2"/>
  <c r="DL29" i="2"/>
  <c r="DM29" i="2"/>
  <c r="AI34" i="2"/>
  <c r="AI41" i="2" s="1"/>
  <c r="J11" i="1" s="1"/>
  <c r="K20" i="3"/>
  <c r="M20" i="3" s="1"/>
  <c r="E21" i="3"/>
  <c r="H21" i="3" s="1"/>
  <c r="C20" i="2" s="1"/>
  <c r="M19" i="3"/>
  <c r="CQ20" i="2"/>
  <c r="T11" i="1" s="1"/>
  <c r="CE20" i="2"/>
  <c r="R11" i="1" s="1"/>
  <c r="M29" i="3"/>
  <c r="J32" i="3"/>
  <c r="AH34" i="2"/>
  <c r="E20" i="3"/>
  <c r="H20" i="3" s="1"/>
  <c r="C19" i="2" s="1"/>
  <c r="K21" i="3"/>
  <c r="M21" i="3" s="1"/>
  <c r="H19" i="3"/>
  <c r="CK20" i="2"/>
  <c r="S11" i="1" s="1"/>
  <c r="BY20" i="2"/>
  <c r="Q11" i="1" s="1"/>
  <c r="BM22" i="2"/>
  <c r="O11" i="1" s="1"/>
  <c r="M23" i="3"/>
  <c r="H24" i="3"/>
  <c r="C23" i="2" s="1"/>
  <c r="F26" i="3"/>
  <c r="F32" i="3" s="1"/>
  <c r="G14" i="1" l="1"/>
  <c r="G22" i="1"/>
  <c r="G41" i="1" s="1"/>
  <c r="L22" i="1"/>
  <c r="L41" i="1" s="1"/>
  <c r="L14" i="1"/>
  <c r="H14" i="1"/>
  <c r="H22" i="1"/>
  <c r="H41" i="1" s="1"/>
  <c r="E26" i="3"/>
  <c r="E32" i="3" s="1"/>
  <c r="S19" i="1"/>
  <c r="S41" i="1" s="1"/>
  <c r="S14" i="1"/>
  <c r="Q19" i="1"/>
  <c r="Q41" i="1" s="1"/>
  <c r="Q14" i="1"/>
  <c r="R14" i="1"/>
  <c r="R19" i="1"/>
  <c r="R41" i="1" s="1"/>
  <c r="K26" i="3"/>
  <c r="J14" i="1"/>
  <c r="J19" i="1"/>
  <c r="O19" i="1"/>
  <c r="O41" i="1" s="1"/>
  <c r="O14" i="1"/>
  <c r="H26" i="3"/>
  <c r="H32" i="3" s="1"/>
  <c r="C18" i="2"/>
  <c r="C29" i="2" s="1"/>
  <c r="AH41" i="2"/>
  <c r="DA98" i="2"/>
  <c r="T14" i="1"/>
  <c r="T19" i="1"/>
  <c r="T41" i="1" s="1"/>
  <c r="P41" i="1"/>
  <c r="J41" i="1" l="1"/>
  <c r="K32" i="3"/>
  <c r="DA119" i="2"/>
  <c r="O16" i="3" l="1"/>
  <c r="DB27" i="2"/>
  <c r="DC27" i="2" s="1"/>
  <c r="DB37" i="2"/>
  <c r="DB40" i="2"/>
  <c r="DC40" i="2" s="1"/>
  <c r="DB41" i="2"/>
  <c r="DC41" i="2" s="1"/>
  <c r="DB42" i="2"/>
  <c r="DC42" i="2" s="1"/>
  <c r="DB45" i="2"/>
  <c r="DC45" i="2" s="1"/>
  <c r="DB46" i="2"/>
  <c r="DC46" i="2" s="1"/>
  <c r="DB47" i="2"/>
  <c r="DC47" i="2" s="1"/>
  <c r="DB48" i="2"/>
  <c r="DC48" i="2" s="1"/>
  <c r="DB49" i="2"/>
  <c r="DC49" i="2" s="1"/>
  <c r="DB50" i="2"/>
  <c r="DC50" i="2" s="1"/>
  <c r="DB51" i="2"/>
  <c r="DC51" i="2" s="1"/>
  <c r="DB52" i="2"/>
  <c r="DC52" i="2" s="1"/>
  <c r="DB53" i="2"/>
  <c r="DC53" i="2" s="1"/>
  <c r="DB54" i="2"/>
  <c r="DC54" i="2" s="1"/>
  <c r="DB55" i="2"/>
  <c r="DC55" i="2" s="1"/>
  <c r="DB99" i="2"/>
  <c r="DC99" i="2" s="1"/>
  <c r="DB100" i="2"/>
  <c r="DC100" i="2" s="1"/>
  <c r="DB101" i="2"/>
  <c r="DC101" i="2" s="1"/>
  <c r="DB102" i="2"/>
  <c r="DC102" i="2" s="1"/>
  <c r="DB103" i="2"/>
  <c r="DC103" i="2" s="1"/>
  <c r="DB104" i="2"/>
  <c r="DC104" i="2" s="1"/>
  <c r="DB105" i="2"/>
  <c r="DC105" i="2" s="1"/>
  <c r="DB106" i="2"/>
  <c r="DC106" i="2" s="1"/>
  <c r="DB107" i="2"/>
  <c r="DC107" i="2" s="1"/>
  <c r="DB108" i="2"/>
  <c r="DC108" i="2" s="1"/>
  <c r="DB109" i="2"/>
  <c r="DC109" i="2" s="1"/>
  <c r="DB110" i="2"/>
  <c r="DC110" i="2" s="1"/>
  <c r="DB111" i="2"/>
  <c r="DC111" i="2" s="1"/>
  <c r="DB112" i="2"/>
  <c r="DC112" i="2" s="1"/>
  <c r="DB113" i="2"/>
  <c r="DC113" i="2" s="1"/>
  <c r="DB114" i="2"/>
  <c r="DC114" i="2" s="1"/>
  <c r="DB115" i="2"/>
  <c r="DC115" i="2" s="1"/>
  <c r="DB116" i="2"/>
  <c r="DC116" i="2" s="1"/>
  <c r="DB117" i="2"/>
  <c r="DC117" i="2" s="1"/>
  <c r="DB118" i="2"/>
  <c r="DC118" i="2" s="1"/>
  <c r="DB90" i="2"/>
  <c r="DC90" i="2" s="1"/>
  <c r="DB68" i="2"/>
  <c r="DC68" i="2" s="1"/>
  <c r="DB66" i="2"/>
  <c r="DC66" i="2" s="1"/>
  <c r="DB64" i="2"/>
  <c r="DC64" i="2" s="1"/>
  <c r="DB19" i="2"/>
  <c r="DB18" i="2"/>
  <c r="DB38" i="2"/>
  <c r="DC38" i="2" s="1"/>
  <c r="DB92" i="2"/>
  <c r="DC92" i="2" s="1"/>
  <c r="DB69" i="2"/>
  <c r="DC69" i="2" s="1"/>
  <c r="DB67" i="2"/>
  <c r="DC67" i="2" s="1"/>
  <c r="DB65" i="2"/>
  <c r="DC65" i="2" s="1"/>
  <c r="DB91" i="2"/>
  <c r="DC91" i="2" s="1"/>
  <c r="DB39" i="2"/>
  <c r="DC39" i="2" s="1"/>
  <c r="DB31" i="2"/>
  <c r="DB23" i="2"/>
  <c r="DB28" i="2"/>
  <c r="DC28" i="2" s="1"/>
  <c r="DB20" i="2"/>
  <c r="DB98" i="2"/>
  <c r="DC20" i="2" l="1"/>
  <c r="V27" i="1"/>
  <c r="Y27" i="1" s="1"/>
  <c r="Z27" i="1" s="1"/>
  <c r="DC23" i="2"/>
  <c r="V40" i="1"/>
  <c r="Y40" i="1" s="1"/>
  <c r="Z40" i="1" s="1"/>
  <c r="V29" i="1"/>
  <c r="Y29" i="1" s="1"/>
  <c r="Z29" i="1" s="1"/>
  <c r="DC19" i="2"/>
  <c r="DB119" i="2"/>
  <c r="V11" i="1" s="1"/>
  <c r="DC98" i="2"/>
  <c r="DC119" i="2" s="1"/>
  <c r="DC31" i="2"/>
  <c r="V28" i="1"/>
  <c r="Y28" i="1" s="1"/>
  <c r="Z28" i="1" s="1"/>
  <c r="DB21" i="2"/>
  <c r="V26" i="1"/>
  <c r="Y26" i="1" s="1"/>
  <c r="Z26" i="1" s="1"/>
  <c r="DC18" i="2"/>
  <c r="DC37" i="2"/>
  <c r="DC57" i="2" s="1"/>
  <c r="DB57" i="2"/>
  <c r="V39" i="1" s="1"/>
  <c r="Y39" i="1" s="1"/>
  <c r="Z39" i="1" s="1"/>
  <c r="O31" i="3"/>
  <c r="D28" i="2" s="1"/>
  <c r="E28" i="2" s="1"/>
  <c r="E20" i="1" s="1"/>
  <c r="O30" i="3"/>
  <c r="D27" i="2" s="1"/>
  <c r="E27" i="2" s="1"/>
  <c r="E32" i="1" s="1"/>
  <c r="Y32" i="1" s="1"/>
  <c r="Z32" i="1" s="1"/>
  <c r="O28" i="3"/>
  <c r="D25" i="2" s="1"/>
  <c r="E25" i="2" s="1"/>
  <c r="E33" i="1" s="1"/>
  <c r="Y33" i="1" s="1"/>
  <c r="Z33" i="1" s="1"/>
  <c r="O24" i="3"/>
  <c r="D23" i="2" s="1"/>
  <c r="E23" i="2" s="1"/>
  <c r="E34" i="1" s="1"/>
  <c r="Y34" i="1" s="1"/>
  <c r="Z34" i="1" s="1"/>
  <c r="L22" i="3"/>
  <c r="O25" i="3"/>
  <c r="D24" i="2" s="1"/>
  <c r="E24" i="2" s="1"/>
  <c r="E35" i="1" s="1"/>
  <c r="Y35" i="1" s="1"/>
  <c r="Z35" i="1" s="1"/>
  <c r="O23" i="3"/>
  <c r="D22" i="2" s="1"/>
  <c r="E22" i="2" s="1"/>
  <c r="E31" i="1" s="1"/>
  <c r="Y31" i="1" s="1"/>
  <c r="Z31" i="1" s="1"/>
  <c r="O21" i="3"/>
  <c r="D20" i="2" s="1"/>
  <c r="E20" i="2" s="1"/>
  <c r="E24" i="1" s="1"/>
  <c r="Y24" i="1" s="1"/>
  <c r="Z24" i="1" s="1"/>
  <c r="O29" i="3"/>
  <c r="D26" i="2" s="1"/>
  <c r="E26" i="2" s="1"/>
  <c r="E36" i="1" s="1"/>
  <c r="Y36" i="1" s="1"/>
  <c r="Z36" i="1" s="1"/>
  <c r="O19" i="3"/>
  <c r="O20" i="3"/>
  <c r="D19" i="2" s="1"/>
  <c r="E19" i="2" s="1"/>
  <c r="E30" i="1" s="1"/>
  <c r="Y30" i="1" s="1"/>
  <c r="Z30" i="1" s="1"/>
  <c r="DC21" i="2" l="1"/>
  <c r="L26" i="3"/>
  <c r="L32" i="3" s="1"/>
  <c r="M22" i="3"/>
  <c r="Y20" i="1"/>
  <c r="Z20" i="1" s="1"/>
  <c r="D18" i="2"/>
  <c r="V19" i="1"/>
  <c r="Y11" i="1"/>
  <c r="Z11" i="1" l="1"/>
  <c r="E18" i="2"/>
  <c r="O22" i="3"/>
  <c r="M26" i="3"/>
  <c r="M32" i="3" s="1"/>
  <c r="Y19" i="1"/>
  <c r="D21" i="2" l="1"/>
  <c r="O26" i="3"/>
  <c r="O32" i="3" s="1"/>
  <c r="E23" i="1"/>
  <c r="Z19" i="1"/>
  <c r="Y23" i="1" l="1"/>
  <c r="Z23" i="1" s="1"/>
  <c r="E21" i="2"/>
  <c r="D29" i="2"/>
  <c r="E25" i="1" l="1"/>
  <c r="E29" i="2"/>
  <c r="Y25" i="1" l="1"/>
  <c r="Z25" i="1" s="1"/>
  <c r="E41" i="1"/>
  <c r="DB73" i="2" l="1"/>
  <c r="DB93" i="2" s="1"/>
  <c r="DA93" i="2"/>
  <c r="DC73" i="2" l="1"/>
  <c r="DC93" i="2" s="1"/>
  <c r="DB63" i="2" l="1"/>
  <c r="DC63" i="2" s="1"/>
  <c r="DB26" i="2" l="1"/>
  <c r="DB29" i="2" s="1"/>
  <c r="DA29" i="2"/>
  <c r="DA33" i="2" s="1"/>
  <c r="DB62" i="2"/>
  <c r="DB70" i="2" s="1"/>
  <c r="DB95" i="2" s="1"/>
  <c r="DA70" i="2"/>
  <c r="DA95" i="2" s="1"/>
  <c r="DB121" i="2" l="1"/>
  <c r="V13" i="1"/>
  <c r="DC26" i="2"/>
  <c r="DC29" i="2" s="1"/>
  <c r="DC33" i="2" s="1"/>
  <c r="DC62" i="2"/>
  <c r="DC70" i="2" s="1"/>
  <c r="DC95" i="2" s="1"/>
  <c r="DB33" i="2"/>
  <c r="DB59" i="2" s="1"/>
  <c r="V37" i="1"/>
  <c r="Y37" i="1" s="1"/>
  <c r="Z37" i="1" s="1"/>
  <c r="Y13" i="1" l="1"/>
  <c r="V22" i="1"/>
  <c r="V14" i="1"/>
  <c r="Y22" i="1" l="1"/>
  <c r="V41" i="1"/>
  <c r="Z13" i="1"/>
  <c r="Y14" i="1"/>
  <c r="Z14" i="1" l="1"/>
  <c r="Z22" i="1"/>
  <c r="Z41" i="1" s="1"/>
  <c r="Y41" i="1"/>
  <c r="AA16" i="1" l="1"/>
</calcChain>
</file>

<file path=xl/comments1.xml><?xml version="1.0" encoding="utf-8"?>
<comments xmlns="http://schemas.openxmlformats.org/spreadsheetml/2006/main">
  <authors>
    <author>nchar</author>
  </authors>
  <commentList>
    <comment ref="E16" authorId="0">
      <text>
        <r>
          <rPr>
            <sz val="9"/>
            <color indexed="81"/>
            <rFont val="Tahoma"/>
            <family val="2"/>
          </rPr>
          <t>Line:
2.   Colstrip weco
3.   Capacity Payments
4.   BEP,Chelan
6.   LSR LGIA Prepaid Int</t>
        </r>
      </text>
    </comment>
  </commentList>
</comments>
</file>

<file path=xl/sharedStrings.xml><?xml version="1.0" encoding="utf-8"?>
<sst xmlns="http://schemas.openxmlformats.org/spreadsheetml/2006/main" count="636" uniqueCount="372">
  <si>
    <t>HORSE SOLAR</t>
  </si>
  <si>
    <t>REMOVE WILD</t>
  </si>
  <si>
    <t>DEFERRAL</t>
  </si>
  <si>
    <t>FERNDALE</t>
  </si>
  <si>
    <t>STATION</t>
  </si>
  <si>
    <t>GENERATING</t>
  </si>
  <si>
    <t>PROJECT</t>
  </si>
  <si>
    <t>LOWER BAKER</t>
  </si>
  <si>
    <t>UPGRADES</t>
  </si>
  <si>
    <t>FALLS PROJECT</t>
  </si>
  <si>
    <t>SNOQUALMIE</t>
  </si>
  <si>
    <t>RIVER PROJECT</t>
  </si>
  <si>
    <t>LOWER SNAKE</t>
  </si>
  <si>
    <t>ENERGY TAX</t>
  </si>
  <si>
    <t>MONTANA</t>
  </si>
  <si>
    <t>COSTS</t>
  </si>
  <si>
    <t>POWER</t>
  </si>
  <si>
    <t>What the heck is this???</t>
  </si>
  <si>
    <t xml:space="preserve">  Subtotal &amp; Baseline Rate</t>
  </si>
  <si>
    <t>Hedging Line of Credit</t>
  </si>
  <si>
    <t>Amortization  - Regulatory Assets</t>
  </si>
  <si>
    <t>Depreciation-Transmission</t>
  </si>
  <si>
    <t>Depreciation/Amortization -Production</t>
  </si>
  <si>
    <t>Transmission Exp - 500KV</t>
  </si>
  <si>
    <t>456-Subaccounts 00016,18,80,81,130</t>
  </si>
  <si>
    <t>447-Sales to Others</t>
  </si>
  <si>
    <t>Production O&amp;M</t>
  </si>
  <si>
    <t>Variable Transmission Income</t>
  </si>
  <si>
    <t>565-Wheeling</t>
  </si>
  <si>
    <t>547-Fuel</t>
  </si>
  <si>
    <t>Payroll Taxes</t>
  </si>
  <si>
    <t>15d</t>
  </si>
  <si>
    <t>Montana Electric Energy Tax</t>
  </si>
  <si>
    <t>15c</t>
  </si>
  <si>
    <t>Property Insurance</t>
  </si>
  <si>
    <t>15b</t>
  </si>
  <si>
    <t>Payroll Overheads</t>
  </si>
  <si>
    <t>15a</t>
  </si>
  <si>
    <t>557-Other Power Exp</t>
  </si>
  <si>
    <t>555-Purchased power</t>
  </si>
  <si>
    <t>501-Steam Fuel</t>
  </si>
  <si>
    <t>Fixed Asset Recovery-Prod Factored</t>
  </si>
  <si>
    <t xml:space="preserve">Fixed Asset Recovery Other </t>
  </si>
  <si>
    <t>Equity Adder Centralia Coal Transition PPA</t>
  </si>
  <si>
    <t>10a</t>
  </si>
  <si>
    <t>Regulatory Asset Recovery</t>
  </si>
  <si>
    <t>Net of tax rate of return</t>
  </si>
  <si>
    <t>Production Rate Base (Fixed)</t>
  </si>
  <si>
    <t>Transmission Rate Base (Fixed)</t>
  </si>
  <si>
    <t>Regulatory Assets (Variable)</t>
  </si>
  <si>
    <t>A-1 Line</t>
  </si>
  <si>
    <t>Power Cost Rate</t>
  </si>
  <si>
    <t>ADJUSTMENT</t>
  </si>
  <si>
    <t>FACTOR</t>
  </si>
  <si>
    <t>NORMALIZATION</t>
  </si>
  <si>
    <t xml:space="preserve">ADJUSTMENT </t>
  </si>
  <si>
    <t>CREDIT</t>
  </si>
  <si>
    <t>PREPAID INT</t>
  </si>
  <si>
    <t>MISC</t>
  </si>
  <si>
    <t>CONTRACT</t>
  </si>
  <si>
    <t>(FB EN); (BNP PAR)</t>
  </si>
  <si>
    <t>DEFERRALS</t>
  </si>
  <si>
    <t>RIVER</t>
  </si>
  <si>
    <t>PWR EX (BEP)</t>
  </si>
  <si>
    <t>INSURANCE</t>
  </si>
  <si>
    <t>GRANTS</t>
  </si>
  <si>
    <t>UPGRADE</t>
  </si>
  <si>
    <t>COST</t>
  </si>
  <si>
    <t>12 months ended</t>
  </si>
  <si>
    <t xml:space="preserve">TOTAL </t>
  </si>
  <si>
    <t xml:space="preserve">CONVERSION </t>
  </si>
  <si>
    <t>TEMPERATURE</t>
  </si>
  <si>
    <t>PRODUCTION</t>
  </si>
  <si>
    <t>LINE OF</t>
  </si>
  <si>
    <t>LSR LGIA</t>
  </si>
  <si>
    <t xml:space="preserve">OTHER </t>
  </si>
  <si>
    <t>CHELAN</t>
  </si>
  <si>
    <t>PIPELINE CAPACITY</t>
  </si>
  <si>
    <t>PLANT</t>
  </si>
  <si>
    <t xml:space="preserve">WHITE </t>
  </si>
  <si>
    <t>BONNEVILLE</t>
  </si>
  <si>
    <t>PROPERTY</t>
  </si>
  <si>
    <t>ELECTRON</t>
  </si>
  <si>
    <t>TREASURY</t>
  </si>
  <si>
    <t>LICENSE</t>
  </si>
  <si>
    <t>Adjusted</t>
  </si>
  <si>
    <t xml:space="preserve"> </t>
  </si>
  <si>
    <t>HEDGING</t>
  </si>
  <si>
    <t>REG ASSET</t>
  </si>
  <si>
    <t>REG LIAB</t>
  </si>
  <si>
    <t>SALE OF</t>
  </si>
  <si>
    <t>BAKER</t>
  </si>
  <si>
    <t>Test Year Actual</t>
  </si>
  <si>
    <t>TOTAL RATE BASE</t>
  </si>
  <si>
    <t>TOTAL ADJUSTMENT TO REGULATORY ASSETS RATE BASE</t>
  </si>
  <si>
    <t>ELECTRON UNRECOVERED PLANT COSTS</t>
  </si>
  <si>
    <t>SNOQUALMIE UPGRADE PLANT DEFERRAL (ends Oct 2018)</t>
  </si>
  <si>
    <t>LOWER SNAKE RIVER PLANT DEFERRAL (ends Apr 2016)</t>
  </si>
  <si>
    <t>MINT FARM DEFFRED - UE-090704 (ends Mar 2025)</t>
  </si>
  <si>
    <t>CARRYING CHARGES ON LSR PREPAID TRANSM</t>
  </si>
  <si>
    <t>LOWER SNAKE RIVER PREPAID TRANSM PRINCIPAL</t>
  </si>
  <si>
    <t>FERC PART 12 STUDY NON-CONSTRUCTION COSTS UE-070074</t>
  </si>
  <si>
    <t>COLSTRIP 1&amp;2 (WECo) PREPAYMENT</t>
  </si>
  <si>
    <t xml:space="preserve">CHELAN - ROCK ISLAND SECURITY DEPOSIT </t>
  </si>
  <si>
    <t>CHELAN PUD CONTRACT INITITATION</t>
  </si>
  <si>
    <t>WESTCOAST PIPELINE CAPACITY - UE-100503 (BNP PARIBUS)</t>
  </si>
  <si>
    <t>WESTCOAST PIPELINE CAPACITY - UE-082013 (FB ENERGY)</t>
  </si>
  <si>
    <t>DFIT - WHITE RIVER REG ASSET</t>
  </si>
  <si>
    <t>PROCEED FROM THE SALE OF WHITE RIVER</t>
  </si>
  <si>
    <t>WHITE RIVER RELICENSING &amp; CWIP</t>
  </si>
  <si>
    <t>WHITE RIVER PLANT COSTS</t>
  </si>
  <si>
    <t>BEP</t>
  </si>
  <si>
    <t>TREASURY GRANTS DEFERRAL - BAKER</t>
  </si>
  <si>
    <t>TREASURY GRANTS DEFERRAL - SNOQUALMIE</t>
  </si>
  <si>
    <t>REGULATORY ASSETS RATE BASE:</t>
  </si>
  <si>
    <t>TOTAL ADJUSTMENT TO PRODUCTION RATE BASE</t>
  </si>
  <si>
    <t>ADJUSTMENT TO RATE BASE</t>
  </si>
  <si>
    <t xml:space="preserve">    ACCUM AMORT OF TREASURY GRANTS FOR SNOQUALMIE AND BAKER</t>
  </si>
  <si>
    <t xml:space="preserve">    TREASURY GRANTS FOR SNOQUALMIE AND BAKER</t>
  </si>
  <si>
    <t xml:space="preserve">    NOL DEFERRED TAX ASSET ATTRIBUTABLE TO PRODUCTION</t>
  </si>
  <si>
    <t>LIBR. DEPREC. POST 1980 (AMA)</t>
  </si>
  <si>
    <t>DEDUCT:</t>
  </si>
  <si>
    <t>NET PRODUCTION PROPERTY</t>
  </si>
  <si>
    <t xml:space="preserve">    ACCUMULATED AMORTIZATION ON ACQUISTION ADJ</t>
  </si>
  <si>
    <t>ACQUISITION ADJUSTMENT</t>
  </si>
  <si>
    <t>COLSTRIP DEFERRED DEPRECIATION FERC ADJ.</t>
  </si>
  <si>
    <t>COLSTRIP COMMON FERC ADJUSTMENT</t>
  </si>
  <si>
    <t xml:space="preserve">    PRODUCTION PROPERTY ACCUM AMORT.</t>
  </si>
  <si>
    <t xml:space="preserve">    NON-DEPRECIABLE PRODUCTION PROPERTY</t>
  </si>
  <si>
    <t xml:space="preserve">    PRODUCTION PROPERTY ACCUM DEPR. </t>
  </si>
  <si>
    <t>DEPRECIABLE PRODUCTION PROPERTY</t>
  </si>
  <si>
    <t>PRODUCTION RATE BASE:</t>
  </si>
  <si>
    <t>INCREASE (DECREASE) EXPENSE</t>
  </si>
  <si>
    <t>TOTAL REGULATORY ASSET ADJUSTMENT TO BASELINE RATE</t>
  </si>
  <si>
    <t xml:space="preserve">     NO. 16 - CARRYING CHARGES ON LSR PREPAID TRANSM</t>
  </si>
  <si>
    <t xml:space="preserve">     NO. 15 - FERC PART 12 STUDY NON-CONSTRUCTION COSTS UE-070074</t>
  </si>
  <si>
    <t xml:space="preserve">     NO. 12 - BAKER UPGRADE PLANT DEFERRAL UE-130617</t>
  </si>
  <si>
    <t xml:space="preserve">     NO. 12 - SNOQUALMIE UPGRADE PLANT DEFERRAL UE-130617</t>
  </si>
  <si>
    <t xml:space="preserve">     NO. 12 - FERNDALE PLANT DEFERRAL - UE-130617</t>
  </si>
  <si>
    <t xml:space="preserve">     NO. 12 - LSR PLANT DEFERRAL - UE-111048</t>
  </si>
  <si>
    <t xml:space="preserve">     NO. 12 - MINT FARM DEFFRAL - UE-090704</t>
  </si>
  <si>
    <t xml:space="preserve">     NO. 11 - WHITE RIVER PLANT COSTS</t>
  </si>
  <si>
    <t xml:space="preserve">     NO. 7 -   ELECTRON UNRECOVERED COSTS</t>
  </si>
  <si>
    <t xml:space="preserve">     NO. 6 -   TREASURY GRANTS DEFERRAL - BAKER</t>
  </si>
  <si>
    <t xml:space="preserve">     NO. 6 -   TREASURY GRANTS DEFERRAL - SNOQUALMIE</t>
  </si>
  <si>
    <t>ADJs - ALL OTHER</t>
  </si>
  <si>
    <t xml:space="preserve">     NO. 16 -   LOWER SNAKE RIVER PREPAID TRANSM PRINCIPAL</t>
  </si>
  <si>
    <t xml:space="preserve">     NO. 15 -   COLSTRIP 1&amp;2 (WECo) PREPAYMENT</t>
  </si>
  <si>
    <t>TOTAL TRESURY GRANTS DEFERRALS RATE BASE</t>
  </si>
  <si>
    <t xml:space="preserve">     NO. 14 -   CHELAN</t>
  </si>
  <si>
    <t/>
  </si>
  <si>
    <t xml:space="preserve">     NO. 13 -   WESTCOAST PIPE CAP - UE-100503 (BNP PARIBUS)</t>
  </si>
  <si>
    <t>TOTAL BAKER GRANTS RATE BASE</t>
  </si>
  <si>
    <t>TOTAL TREASURY GRANTS EXPENSE</t>
  </si>
  <si>
    <t xml:space="preserve">     NO. 13 -   WESTCOAST PIPE CAP - UE-082013 (FB ENERGY)</t>
  </si>
  <si>
    <t>BAKER AMA ACCUM DEFERRED FIT</t>
  </si>
  <si>
    <t xml:space="preserve">     NO. 10 -   BEP</t>
  </si>
  <si>
    <t>BAKER GRANTS AMA ACCUM AMORT</t>
  </si>
  <si>
    <t>ADJs - POWER COST &amp; PROD O&amp;M RELATED</t>
  </si>
  <si>
    <t xml:space="preserve">  </t>
  </si>
  <si>
    <t xml:space="preserve">BAKER GRANTS AMA GROSS - DEF </t>
  </si>
  <si>
    <t>AMORTIZATION EXPENSE</t>
  </si>
  <si>
    <t>AMORTIZATION ON REGULATORY ASSETS:</t>
  </si>
  <si>
    <t>BAKER TREASURY GRANT</t>
  </si>
  <si>
    <t xml:space="preserve">BAKER </t>
  </si>
  <si>
    <t>TOTAL SNOQUALMIE GRANTS RATE BASE</t>
  </si>
  <si>
    <t>TOTAL PRODUCTION ADJUSTMENT TO BASELINE RATE</t>
  </si>
  <si>
    <t>SNOQUALMIE AMA ACCUM DEFERRED FIT</t>
  </si>
  <si>
    <t>NET REGULATORY ASSET</t>
  </si>
  <si>
    <t>SNOQUALMIE GRANTS AMA ACCUM AMORT</t>
  </si>
  <si>
    <t>ELECTRIC ENERGY TAX</t>
  </si>
  <si>
    <t>TOTAL AMORTIZATION OF REG ASSETS/LIABS</t>
  </si>
  <si>
    <t>DFIT</t>
  </si>
  <si>
    <t xml:space="preserve">SNOQUALMIE GRANTS AMA GROSS - DEF </t>
  </si>
  <si>
    <t xml:space="preserve">SNOQUALMIE </t>
  </si>
  <si>
    <t>ACCUMULATED AMORTIZATION</t>
  </si>
  <si>
    <t>SNOQUALMIE TREASURY GRANT</t>
  </si>
  <si>
    <t>TOTAL DEPRECIATION EXPENSE</t>
  </si>
  <si>
    <t>INCREASE OPERATING EXPENSES</t>
  </si>
  <si>
    <t>Total</t>
  </si>
  <si>
    <t>TOTAL DEPRECIATION / AMORTIZATION</t>
  </si>
  <si>
    <t>UNRECOVERED PLANT</t>
  </si>
  <si>
    <t>RATE BASE</t>
  </si>
  <si>
    <t>REVENUE ADJUSTMENT FOR FLOW-THRU TAXES</t>
  </si>
  <si>
    <t>AMORTIZATION OF TREASURY GRANT FOR SNOQ AND BAKER</t>
  </si>
  <si>
    <t>DEPRECIATION EXPENSE ON UTILITY PLANT</t>
  </si>
  <si>
    <t>ELECTRON REGULATORY ASSET RATEBASE</t>
  </si>
  <si>
    <t>TOTAL TREASURY GRANTS RATEBASE</t>
  </si>
  <si>
    <t>NON-TAXABLE DEPRECIATION EXPENSE</t>
  </si>
  <si>
    <t>EQUITY RETURN ON CENTRALIA TRANSITION COAL PPA</t>
  </si>
  <si>
    <t>AMORTIZATION (OTHER THAN REGULATORY ASSETS/LIAB)</t>
  </si>
  <si>
    <t>TAXABLE DEPRECIATION EXPENSE</t>
  </si>
  <si>
    <t>VARIABLE TRANSMISSION INCOME - COLSTRIP, 3RD AC &amp; NI</t>
  </si>
  <si>
    <t>DEPRECIATION</t>
  </si>
  <si>
    <t xml:space="preserve">NET PLANT COSTS </t>
  </si>
  <si>
    <t>NET BAKER GRANTS RATEBASE</t>
  </si>
  <si>
    <t xml:space="preserve">TRANS. EXP. INCL. 500KV O&amp;M </t>
  </si>
  <si>
    <t>DEPRECIATION / AMORTIZATION:</t>
  </si>
  <si>
    <t xml:space="preserve">TOTAL REGULATORY AMORT </t>
  </si>
  <si>
    <t>AMORTIZATION OF REGULATORY ASSET/LIABILITY</t>
  </si>
  <si>
    <t>TOTAL BAKER TREASURY GRANTS</t>
  </si>
  <si>
    <t>ACCUM AMORTIZATION</t>
  </si>
  <si>
    <t>PRODUCTION O&amp;M</t>
  </si>
  <si>
    <t>ACCUMULATED DEPRECIATION / AMORTIZATION</t>
  </si>
  <si>
    <t>DEFERRAL OF BAKER</t>
  </si>
  <si>
    <t>TREASURY GRANTS BALANCE</t>
  </si>
  <si>
    <t>PURCHASES/SALES OF NON-CORE GAS</t>
  </si>
  <si>
    <t>HEDGING LINE OF CREDIT</t>
  </si>
  <si>
    <t>TOTAL REGULATORY ASSETS</t>
  </si>
  <si>
    <t>GROSS PLANT</t>
  </si>
  <si>
    <t>SALES FOR RESALE</t>
  </si>
  <si>
    <t>BAKER UPGRADE PLANT DEFERRAL (ends Oct 2018)</t>
  </si>
  <si>
    <t>TOTAL UTILITY PLANT RATEBASE</t>
  </si>
  <si>
    <t>ELECTRON UTILITY PLANT RATEBASE</t>
  </si>
  <si>
    <t>WHEELING</t>
  </si>
  <si>
    <t>SUM OF TAXES OTHER</t>
  </si>
  <si>
    <t>TOTAL PRODUCTION O&amp;M</t>
  </si>
  <si>
    <t xml:space="preserve">DEFERRED TAX </t>
  </si>
  <si>
    <t>TOTAL SNOQUALMIE TREASURY GRANTS</t>
  </si>
  <si>
    <t>NET SNOQUALMIE GRANTS RATEBASE</t>
  </si>
  <si>
    <t>NET BAKER PLANT RATEBASE</t>
  </si>
  <si>
    <t>NET SNOQUALMIE PLANT RATEBASE</t>
  </si>
  <si>
    <t>CHARGED TO EXPENSE</t>
  </si>
  <si>
    <t>557 - OTHER POWER EXPENSE</t>
  </si>
  <si>
    <t>PROPERTY INSURANCE</t>
  </si>
  <si>
    <t>FERNDALE PLANT DEFERRAL (ends Oct 2019)</t>
  </si>
  <si>
    <t>ACCUMULATED DEPRECIATION</t>
  </si>
  <si>
    <t>TOTAL EXPENSE</t>
  </si>
  <si>
    <t xml:space="preserve">DEFERRAL OF SNOQUALMIE </t>
  </si>
  <si>
    <t>DEFERRED INCOME TAX</t>
  </si>
  <si>
    <t>PROFORMA ENERGY TAX</t>
  </si>
  <si>
    <t>555-PURCHASED POWER</t>
  </si>
  <si>
    <t>EMPLOYEE TAXES</t>
  </si>
  <si>
    <t>PLANT BALANCE</t>
  </si>
  <si>
    <t xml:space="preserve">ACCUM DEPRECIATION </t>
  </si>
  <si>
    <t>547-FUEL</t>
  </si>
  <si>
    <t>ANNUAL FILING FEE</t>
  </si>
  <si>
    <t>EMPLOYEE BENEFITS</t>
  </si>
  <si>
    <t>INCREASE(DECREASE) EXPENSE</t>
  </si>
  <si>
    <t>WESTCOAST PIPELINE CAPACITY - UE-090704 (FB ENERGY)</t>
  </si>
  <si>
    <t>UTILITY PLANT RATEBASE</t>
  </si>
  <si>
    <t>DEPRECIATION EXPENSE</t>
  </si>
  <si>
    <t>TAX RATE PER KWH</t>
  </si>
  <si>
    <t>501-STEAM FUEL</t>
  </si>
  <si>
    <t>BAD DEBTS</t>
  </si>
  <si>
    <t>O&amp;M PRODUCTION RELATED</t>
  </si>
  <si>
    <t>AMA OF REG ASSET/LIAB NET OF ACCUM AMORT AND DFIT</t>
  </si>
  <si>
    <t>AMA OF REGULATORY ASSET/LIABILITY NET OF ACCUM AMORT AND DFIT</t>
  </si>
  <si>
    <t>PROPERTY INSURANCE EXPENSE</t>
  </si>
  <si>
    <t>WILD HORSE RATE BASE</t>
  </si>
  <si>
    <t>TREASURY GRANTS RATEBASE</t>
  </si>
  <si>
    <t>PLANT RATE BASE</t>
  </si>
  <si>
    <t>PROFORMA KWH (COLSTRIP)</t>
  </si>
  <si>
    <t>PRODUCTION EXPENSES:</t>
  </si>
  <si>
    <t>DESCRIPTION</t>
  </si>
  <si>
    <t>NO.</t>
  </si>
  <si>
    <t>CHANGE</t>
  </si>
  <si>
    <t>GPI MWH</t>
  </si>
  <si>
    <t>AMOUNT</t>
  </si>
  <si>
    <t>AND RESTATED</t>
  </si>
  <si>
    <t>RATE YEAR</t>
  </si>
  <si>
    <t>TEST YEAR</t>
  </si>
  <si>
    <t>LINE</t>
  </si>
  <si>
    <t>LOSSES</t>
  </si>
  <si>
    <t>MWH</t>
  </si>
  <si>
    <t>TEMP ADJ</t>
  </si>
  <si>
    <t>ACTUAL</t>
  </si>
  <si>
    <t>NET</t>
  </si>
  <si>
    <t>PROFORMA</t>
  </si>
  <si>
    <t>ADJUSTED</t>
  </si>
  <si>
    <t xml:space="preserve">ADJ FOR </t>
  </si>
  <si>
    <t>CONVERSION FACTOR</t>
  </si>
  <si>
    <t>TEMPERATURE NORMALIZATION</t>
  </si>
  <si>
    <t>PRODUCTION ADJUSTMENT</t>
  </si>
  <si>
    <t>REG ASSET - LSR LGIA PREPAID INTEREST</t>
  </si>
  <si>
    <t>REG ASSET - OTHER MISCELLANEOUS</t>
  </si>
  <si>
    <t>REG ASSET - CHELAN PUD CONTRACT PAYMENTS</t>
  </si>
  <si>
    <t>WESTCOAST PIPELINE CAPACITY - UE-090704 (FB ENERGY) &amp; UE-100503 (BNP PARIBUS)</t>
  </si>
  <si>
    <t>REG ASSET - PLANT DEFERRALS</t>
  </si>
  <si>
    <t>REG ASSET - WHITE RIVER</t>
  </si>
  <si>
    <t>REG ASSET - BONNEVILLE EXCHANGE POWER (BEP)</t>
  </si>
  <si>
    <t>REMOVE WILD HORSE SOLAR</t>
  </si>
  <si>
    <t>TREASURY GRANTS DEFERRAL</t>
  </si>
  <si>
    <t>TREASURY GRANTS</t>
  </si>
  <si>
    <t>BAKER UPGRADE</t>
  </si>
  <si>
    <t>SNOQUALMIE LICENSE UPGRADE</t>
  </si>
  <si>
    <t>MONTANA ENERGY TAX</t>
  </si>
  <si>
    <t>POWER COST</t>
  </si>
  <si>
    <t>RATE YEAR ENDED NOVEMBER 30, 2015</t>
  </si>
  <si>
    <t>TWELVE MONTHS ENDED DECEMBER 31, 2013</t>
  </si>
  <si>
    <t xml:space="preserve"> POWER COST ONLY RATE CASE</t>
  </si>
  <si>
    <t>PUGET SOUND ENERGY</t>
  </si>
  <si>
    <t>Adjustments to  Test Year Power Cost Rate</t>
  </si>
  <si>
    <t>Exhibit No. _____ (KJB-04)</t>
  </si>
  <si>
    <t>Docket Number UE-14____</t>
  </si>
  <si>
    <t>(Note 2)  Amounts are included in the test year and are adjusted in the Production Adjustment , Adjustment 18.</t>
  </si>
  <si>
    <t>(Note 1)  Amounts are included in Adjustments 10, 13, 14, 15, and 16.</t>
  </si>
  <si>
    <t>To Power Cost Adjustment</t>
  </si>
  <si>
    <t>Equity Return on Centralia Coal Transition PPA</t>
  </si>
  <si>
    <t>n/a</t>
  </si>
  <si>
    <t>456-17</t>
  </si>
  <si>
    <t xml:space="preserve">Trans. Exp. Incl. 500Kv O&amp;M </t>
  </si>
  <si>
    <t>various</t>
  </si>
  <si>
    <t>Net Power Costs from DEM Exhibit</t>
  </si>
  <si>
    <t>Purchases/Sales Of Non-Core Gas</t>
  </si>
  <si>
    <t>Sales for Resale</t>
  </si>
  <si>
    <t>Wheeling</t>
  </si>
  <si>
    <t>Other Power Expense</t>
  </si>
  <si>
    <t>Purchased Power</t>
  </si>
  <si>
    <t>Fuel</t>
  </si>
  <si>
    <t>Steam Fuel</t>
  </si>
  <si>
    <t>Fuel:</t>
  </si>
  <si>
    <t>Adjustment-1</t>
  </si>
  <si>
    <t>(Note 2)</t>
  </si>
  <si>
    <t>(Note 1)</t>
  </si>
  <si>
    <t xml:space="preserve">Total </t>
  </si>
  <si>
    <t>Prod Factor</t>
  </si>
  <si>
    <t>Ben&amp;Tax</t>
  </si>
  <si>
    <t>Reg Assets</t>
  </si>
  <si>
    <t>Net</t>
  </si>
  <si>
    <t>EITF</t>
  </si>
  <si>
    <t>of Reg Assets</t>
  </si>
  <si>
    <t>Description</t>
  </si>
  <si>
    <t>FERC</t>
  </si>
  <si>
    <t>Line</t>
  </si>
  <si>
    <t>Factor of</t>
  </si>
  <si>
    <t>Net Before</t>
  </si>
  <si>
    <t>Reclass</t>
  </si>
  <si>
    <t>Amort of</t>
  </si>
  <si>
    <t>12ME</t>
  </si>
  <si>
    <t>Remove</t>
  </si>
  <si>
    <t>After Prod</t>
  </si>
  <si>
    <t xml:space="preserve">RATE YEAR </t>
  </si>
  <si>
    <t>TEST YEAR ENDED DECEMBER 31, 2013</t>
  </si>
  <si>
    <t>DETERMINATION OF NET POWER COSTS</t>
  </si>
  <si>
    <t>Adjustments to Test Year Test Year Power Cost Rate</t>
  </si>
  <si>
    <t>Docket Number UE-14</t>
  </si>
  <si>
    <t>SNOQUALMIE  EXPENSE</t>
  </si>
  <si>
    <t>BAKER  EXPENSE</t>
  </si>
  <si>
    <t>TREASURY GRANTS  EXPENSE</t>
  </si>
  <si>
    <t>TOTAL SNOQUALMIE  EXPENSES</t>
  </si>
  <si>
    <t>TOTAL BAKER  EXPENSES</t>
  </si>
  <si>
    <t>INCREASE (DECREASE)  EXPENSES</t>
  </si>
  <si>
    <t xml:space="preserve"> EXPENSES</t>
  </si>
  <si>
    <t>ELECTRON HYDRO  EXPENSE</t>
  </si>
  <si>
    <t>WILD HORSE EXPENSE</t>
  </si>
  <si>
    <t xml:space="preserve">TOTAL AMORTIZATION </t>
  </si>
  <si>
    <t>Exhibit No. _____ (KJB-4)</t>
  </si>
  <si>
    <t>Page 5 of 25</t>
  </si>
  <si>
    <t>Page 4 of 25</t>
  </si>
  <si>
    <t>Page 6 of 25</t>
  </si>
  <si>
    <t>Page 7 of 25</t>
  </si>
  <si>
    <t>Page 8 of 25</t>
  </si>
  <si>
    <t>Page 9 of 25</t>
  </si>
  <si>
    <t>Page 10 of 25</t>
  </si>
  <si>
    <t>Page 11 of 25</t>
  </si>
  <si>
    <t>Page 12 of 25</t>
  </si>
  <si>
    <t>Page 13 of 25</t>
  </si>
  <si>
    <t>Page 14 of 25</t>
  </si>
  <si>
    <t>Page 15 of 25</t>
  </si>
  <si>
    <t>Page 16 of 25</t>
  </si>
  <si>
    <t>Page 17 of 25</t>
  </si>
  <si>
    <t>Page 18 of 25</t>
  </si>
  <si>
    <t>Page 19 of 25</t>
  </si>
  <si>
    <t>Page 20 of 25</t>
  </si>
  <si>
    <t>Page 21 of 25</t>
  </si>
  <si>
    <t>Page 22 of 25</t>
  </si>
  <si>
    <t>Page 23 of 25</t>
  </si>
  <si>
    <t>Page 24 of 25</t>
  </si>
  <si>
    <t>(Page 1 of 2)</t>
  </si>
  <si>
    <t>(Page 2 of 2)</t>
  </si>
  <si>
    <t>Page 25 of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</si>
</sst>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Adjustment&quot;\ General"/>
    <numFmt numFmtId="168" formatCode="_(* #,##0.00000_);_(* \(#,##0.00000\);_(* &quot;-&quot;??_);_(@_)"/>
    <numFmt numFmtId="169" formatCode="0.000000"/>
    <numFmt numFmtId="170" formatCode="0.0000000"/>
    <numFmt numFmtId="171" formatCode="0000"/>
    <numFmt numFmtId="172" formatCode="000000"/>
    <numFmt numFmtId="173" formatCode="_-* ###0_-;\(###0\);_-* &quot;–&quot;_-;_-@_-"/>
    <numFmt numFmtId="174" formatCode="_-* #,###_-;\(#,###\);_-* &quot;–&quot;_-;_-@_-"/>
    <numFmt numFmtId="175" formatCode="_-\ #,##0.0_-;\(#,##0.0\);_-* &quot;–&quot;_-;_-@_-"/>
    <numFmt numFmtId="176" formatCode="d\.mmm\.yy"/>
    <numFmt numFmtId="177" formatCode="0.0"/>
    <numFmt numFmtId="178" formatCode="0.000_)"/>
    <numFmt numFmtId="179" formatCode="_(* #,##0.000_);_(* \(#,##0.000\);_(* &quot;-&quot;??_);_(@_)"/>
    <numFmt numFmtId="180" formatCode="[$-409]mmm\-yy;@"/>
    <numFmt numFmtId="181" formatCode="_-* #,##0.00\ _D_M_-;\-* #,##0.00\ _D_M_-;_-* &quot;-&quot;??\ _D_M_-;_-@_-"/>
    <numFmt numFmtId="182" formatCode="#,##0.0"/>
    <numFmt numFmtId="183" formatCode="_-* #,##0.00\ &quot;DM&quot;_-;\-* #,##0.00\ &quot;DM&quot;_-;_-* &quot;-&quot;??\ &quot;DM&quot;_-;_-@_-"/>
    <numFmt numFmtId="184" formatCode="_(* ###0_);_(* \(###0\);_(* &quot;-&quot;_);_(@_)"/>
    <numFmt numFmtId="185" formatCode="#,##0.0_);[Red]\(#,##0.0\)"/>
    <numFmt numFmtId="186" formatCode="m/d/yy\ h:mm\ AM/PM"/>
    <numFmt numFmtId="187" formatCode="m/d/yy\ h:mm"/>
    <numFmt numFmtId="188" formatCode="_([$€-2]* #,##0.00_);_([$€-2]* \(#,##0.00\);_([$€-2]* &quot;-&quot;??_)"/>
    <numFmt numFmtId="189" formatCode="_(&quot;$&quot;* #,##0.0_);_(&quot;$&quot;* \(#,##0.0\);_(&quot;$&quot;* &quot;-&quot;??_);_(@_)"/>
    <numFmt numFmtId="190" formatCode="mmm\-yyyy"/>
    <numFmt numFmtId="191" formatCode="_(&quot;$&quot;* #,##0.000000_);_(&quot;$&quot;* \(#,##0.000000\);_(&quot;$&quot;* &quot;-&quot;??????_);_(@_)"/>
    <numFmt numFmtId="192" formatCode="&quot;$&quot;#,"/>
    <numFmt numFmtId="193" formatCode="0.00_);\(0.00\)"/>
    <numFmt numFmtId="194" formatCode="&quot;$&quot;#,##0;\-&quot;$&quot;#,##0"/>
    <numFmt numFmtId="195" formatCode="0.00_)"/>
    <numFmt numFmtId="196" formatCode="#,##0.00\ ;\(#,##0.00\)"/>
    <numFmt numFmtId="197" formatCode="0\ &quot; HR&quot;"/>
    <numFmt numFmtId="198" formatCode="0000000"/>
    <numFmt numFmtId="199" formatCode="#,##0_);\-#,##0_);\-_)"/>
    <numFmt numFmtId="200" formatCode="#,##0.00_);\-#,##0.00_);\-_)"/>
    <numFmt numFmtId="201" formatCode="#,##0.000_);[Red]\(#,##0.000\)"/>
    <numFmt numFmtId="202" formatCode="0.0000%"/>
    <numFmt numFmtId="203" formatCode="&quot;$&quot;#,##0.000_);[Red]\(&quot;$&quot;#,##0.000\)"/>
    <numFmt numFmtId="204" formatCode="_(&quot;$&quot;* #,##0.000_);_(&quot;$&quot;* \(#,##0.000\);_(&quot;$&quot;* &quot;-&quot;??_);_(@_)"/>
    <numFmt numFmtId="205" formatCode="_(* #,##0.0_);_(* \(#,##0.0\);_(* &quot;-&quot;??_);_(@_)"/>
    <numFmt numFmtId="206" formatCode="0.0%"/>
    <numFmt numFmtId="207" formatCode="0.00\ ;\-0.00\ ;&quot;- &quot;"/>
    <numFmt numFmtId="208" formatCode="_(&quot;$&quot;* #,##0.0000_);_(&quot;$&quot;* \(#,##0.0000\);_(&quot;$&quot;* &quot;-&quot;????_);_(@_)"/>
    <numFmt numFmtId="209" formatCode="_(* #,##0.0_);_(* \(#,##0.0\);_(* &quot;-&quot;_);_(@_)"/>
    <numFmt numFmtId="210" formatCode="#,##0.0_);\-#,##0.0_);\-_)"/>
    <numFmt numFmtId="211" formatCode="0.000%"/>
    <numFmt numFmtId="212" formatCode="0.00000%"/>
    <numFmt numFmtId="213" formatCode="mmm\ dd\,\ yyyy"/>
    <numFmt numFmtId="214" formatCode="yyyy"/>
    <numFmt numFmtId="215" formatCode="0.0000"/>
    <numFmt numFmtId="216" formatCode="&quot;$&quot;#,##0.00"/>
    <numFmt numFmtId="217" formatCode="0.00\ "/>
    <numFmt numFmtId="218" formatCode="#,##0;\(#,##0\)"/>
    <numFmt numFmtId="219" formatCode="_(&quot;$&quot;* #,##0.00000_);_(&quot;$&quot;* \(#,##0.00000\);_(&quot;$&quot;* &quot;-&quot;?????_);_(@_)"/>
    <numFmt numFmtId="220" formatCode="0.00000"/>
  </numFmts>
  <fonts count="186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8"/>
      <name val="Helv"/>
    </font>
    <font>
      <sz val="10"/>
      <name val="Helv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12"/>
      <name val="TIMES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TIMES"/>
    </font>
    <font>
      <sz val="12"/>
      <color indexed="10"/>
      <name val="Times"/>
      <family val="1"/>
    </font>
    <font>
      <sz val="12"/>
      <color indexed="10"/>
      <name val="Arial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u/>
      <sz val="10"/>
      <color rgb="FF0000FF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u val="singleAccounting"/>
      <sz val="10"/>
      <color rgb="FFFF000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u val="singleAccounting"/>
      <sz val="10"/>
      <name val="Arial"/>
      <family val="2"/>
    </font>
    <font>
      <b/>
      <i/>
      <sz val="12"/>
      <name val="Arial"/>
      <family val="2"/>
    </font>
    <font>
      <sz val="11"/>
      <color rgb="FF0000FF"/>
      <name val="Arial"/>
      <family val="2"/>
    </font>
    <font>
      <sz val="6"/>
      <name val="Arial"/>
      <family val="2"/>
    </font>
    <font>
      <sz val="16"/>
      <color rgb="FFFF0000"/>
      <name val="Arial"/>
      <family val="2"/>
    </font>
    <font>
      <sz val="9"/>
      <color indexed="81"/>
      <name val="Tahoma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0396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18" fillId="0" borderId="0">
      <alignment horizontal="left" wrapText="1"/>
    </xf>
    <xf numFmtId="0" fontId="29" fillId="0" borderId="0"/>
    <xf numFmtId="0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70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170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70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70" fontId="18" fillId="0" borderId="0">
      <alignment horizontal="left" wrapText="1"/>
    </xf>
    <xf numFmtId="0" fontId="29" fillId="0" borderId="0"/>
    <xf numFmtId="0" fontId="29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68" fontId="18" fillId="0" borderId="0">
      <alignment horizontal="left" wrapText="1"/>
    </xf>
    <xf numFmtId="0" fontId="29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9" fillId="0" borderId="0"/>
    <xf numFmtId="0" fontId="29" fillId="0" borderId="0"/>
    <xf numFmtId="168" fontId="18" fillId="0" borderId="0">
      <alignment horizontal="left" wrapText="1"/>
    </xf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71" fontId="30" fillId="0" borderId="0">
      <alignment horizontal="left"/>
    </xf>
    <xf numFmtId="172" fontId="31" fillId="0" borderId="0">
      <alignment horizontal="left"/>
    </xf>
    <xf numFmtId="0" fontId="32" fillId="0" borderId="14"/>
    <xf numFmtId="0" fontId="33" fillId="0" borderId="0"/>
    <xf numFmtId="0" fontId="29" fillId="33" borderId="0" applyNumberFormat="0" applyBorder="0" applyAlignment="0" applyProtection="0"/>
    <xf numFmtId="0" fontId="29" fillId="0" borderId="0"/>
    <xf numFmtId="0" fontId="34" fillId="10" borderId="0" applyNumberFormat="0" applyBorder="0" applyAlignment="0" applyProtection="0"/>
    <xf numFmtId="0" fontId="18" fillId="0" borderId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33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3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0" borderId="0"/>
    <xf numFmtId="0" fontId="29" fillId="0" borderId="0"/>
    <xf numFmtId="0" fontId="29" fillId="33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33" borderId="0" applyNumberFormat="0" applyBorder="0" applyAlignment="0" applyProtection="0"/>
    <xf numFmtId="0" fontId="35" fillId="34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3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3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1" fillId="10" borderId="0" applyNumberFormat="0" applyBorder="0" applyAlignment="0" applyProtection="0"/>
    <xf numFmtId="0" fontId="29" fillId="33" borderId="0" applyNumberFormat="0" applyBorder="0" applyAlignment="0" applyProtection="0"/>
    <xf numFmtId="0" fontId="18" fillId="0" borderId="0"/>
    <xf numFmtId="0" fontId="18" fillId="0" borderId="0"/>
    <xf numFmtId="0" fontId="29" fillId="33" borderId="0" applyNumberFormat="0" applyBorder="0" applyAlignment="0" applyProtection="0"/>
    <xf numFmtId="0" fontId="29" fillId="0" borderId="0"/>
    <xf numFmtId="0" fontId="29" fillId="33" borderId="0" applyNumberFormat="0" applyBorder="0" applyAlignment="0" applyProtection="0"/>
    <xf numFmtId="0" fontId="29" fillId="0" borderId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33" borderId="0" applyNumberFormat="0" applyBorder="0" applyAlignment="0" applyProtection="0"/>
    <xf numFmtId="0" fontId="29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0" borderId="0"/>
    <xf numFmtId="0" fontId="1" fillId="0" borderId="0"/>
    <xf numFmtId="0" fontId="18" fillId="0" borderId="0"/>
    <xf numFmtId="0" fontId="1" fillId="35" borderId="0" applyNumberFormat="0" applyBorder="0" applyAlignment="0" applyProtection="0"/>
    <xf numFmtId="0" fontId="29" fillId="0" borderId="0"/>
    <xf numFmtId="0" fontId="1" fillId="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29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29" fillId="3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10" borderId="0" applyNumberFormat="0" applyBorder="0" applyAlignment="0" applyProtection="0"/>
    <xf numFmtId="0" fontId="29" fillId="0" borderId="0"/>
    <xf numFmtId="0" fontId="18" fillId="0" borderId="0"/>
    <xf numFmtId="0" fontId="1" fillId="10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34" fillId="10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34" fillId="10" borderId="0" applyNumberFormat="0" applyBorder="0" applyAlignment="0" applyProtection="0"/>
    <xf numFmtId="0" fontId="29" fillId="33" borderId="0" applyNumberFormat="0" applyBorder="0" applyAlignment="0" applyProtection="0"/>
    <xf numFmtId="0" fontId="18" fillId="0" borderId="0"/>
    <xf numFmtId="0" fontId="29" fillId="0" borderId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0" borderId="0"/>
    <xf numFmtId="0" fontId="34" fillId="10" borderId="0" applyNumberFormat="0" applyBorder="0" applyAlignment="0" applyProtection="0"/>
    <xf numFmtId="0" fontId="29" fillId="0" borderId="0"/>
    <xf numFmtId="0" fontId="18" fillId="0" borderId="0"/>
    <xf numFmtId="0" fontId="34" fillId="1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34" fillId="14" borderId="0" applyNumberFormat="0" applyBorder="0" applyAlignment="0" applyProtection="0"/>
    <xf numFmtId="0" fontId="18" fillId="0" borderId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37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3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37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3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3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18" fillId="0" borderId="0"/>
    <xf numFmtId="0" fontId="18" fillId="0" borderId="0"/>
    <xf numFmtId="0" fontId="29" fillId="37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37" borderId="0" applyNumberFormat="0" applyBorder="0" applyAlignment="0" applyProtection="0"/>
    <xf numFmtId="0" fontId="29" fillId="0" borderId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1" fillId="0" borderId="0"/>
    <xf numFmtId="0" fontId="18" fillId="0" borderId="0"/>
    <xf numFmtId="0" fontId="1" fillId="39" borderId="0" applyNumberFormat="0" applyBorder="0" applyAlignment="0" applyProtection="0"/>
    <xf numFmtId="0" fontId="29" fillId="0" borderId="0"/>
    <xf numFmtId="0" fontId="1" fillId="1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8" fillId="0" borderId="0"/>
    <xf numFmtId="0" fontId="29" fillId="3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14" borderId="0" applyNumberFormat="0" applyBorder="0" applyAlignment="0" applyProtection="0"/>
    <xf numFmtId="0" fontId="29" fillId="0" borderId="0"/>
    <xf numFmtId="0" fontId="18" fillId="0" borderId="0"/>
    <xf numFmtId="0" fontId="1" fillId="14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14" borderId="0" applyNumberFormat="0" applyBorder="0" applyAlignment="0" applyProtection="0"/>
    <xf numFmtId="0" fontId="36" fillId="40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14" borderId="0" applyNumberFormat="0" applyBorder="0" applyAlignment="0" applyProtection="0"/>
    <xf numFmtId="0" fontId="36" fillId="40" borderId="0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34" fillId="14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34" fillId="14" borderId="0" applyNumberFormat="0" applyBorder="0" applyAlignment="0" applyProtection="0"/>
    <xf numFmtId="0" fontId="29" fillId="37" borderId="0" applyNumberFormat="0" applyBorder="0" applyAlignment="0" applyProtection="0"/>
    <xf numFmtId="0" fontId="18" fillId="0" borderId="0"/>
    <xf numFmtId="0" fontId="29" fillId="0" borderId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0" borderId="0"/>
    <xf numFmtId="0" fontId="34" fillId="14" borderId="0" applyNumberFormat="0" applyBorder="0" applyAlignment="0" applyProtection="0"/>
    <xf numFmtId="0" fontId="29" fillId="0" borderId="0"/>
    <xf numFmtId="0" fontId="18" fillId="0" borderId="0"/>
    <xf numFmtId="0" fontId="34" fillId="14" borderId="0" applyNumberFormat="0" applyBorder="0" applyAlignment="0" applyProtection="0"/>
    <xf numFmtId="0" fontId="29" fillId="41" borderId="0" applyNumberFormat="0" applyBorder="0" applyAlignment="0" applyProtection="0"/>
    <xf numFmtId="0" fontId="29" fillId="0" borderId="0"/>
    <xf numFmtId="0" fontId="34" fillId="18" borderId="0" applyNumberFormat="0" applyBorder="0" applyAlignment="0" applyProtection="0"/>
    <xf numFmtId="0" fontId="18" fillId="0" borderId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1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41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0" borderId="0"/>
    <xf numFmtId="0" fontId="29" fillId="0" borderId="0"/>
    <xf numFmtId="0" fontId="29" fillId="41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41" borderId="0" applyNumberFormat="0" applyBorder="0" applyAlignment="0" applyProtection="0"/>
    <xf numFmtId="0" fontId="35" fillId="42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41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41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18" fillId="0" borderId="0"/>
    <xf numFmtId="0" fontId="18" fillId="0" borderId="0"/>
    <xf numFmtId="0" fontId="29" fillId="41" borderId="0" applyNumberFormat="0" applyBorder="0" applyAlignment="0" applyProtection="0"/>
    <xf numFmtId="0" fontId="29" fillId="0" borderId="0"/>
    <xf numFmtId="0" fontId="29" fillId="41" borderId="0" applyNumberFormat="0" applyBorder="0" applyAlignment="0" applyProtection="0"/>
    <xf numFmtId="0" fontId="29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1" borderId="0" applyNumberFormat="0" applyBorder="0" applyAlignment="0" applyProtection="0"/>
    <xf numFmtId="0" fontId="29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0" borderId="0"/>
    <xf numFmtId="0" fontId="1" fillId="0" borderId="0"/>
    <xf numFmtId="0" fontId="18" fillId="0" borderId="0"/>
    <xf numFmtId="0" fontId="1" fillId="42" borderId="0" applyNumberFormat="0" applyBorder="0" applyAlignment="0" applyProtection="0"/>
    <xf numFmtId="0" fontId="29" fillId="0" borderId="0"/>
    <xf numFmtId="0" fontId="1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29" fillId="41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/>
    <xf numFmtId="0" fontId="29" fillId="41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18" borderId="0" applyNumberFormat="0" applyBorder="0" applyAlignment="0" applyProtection="0"/>
    <xf numFmtId="0" fontId="29" fillId="0" borderId="0"/>
    <xf numFmtId="0" fontId="18" fillId="0" borderId="0"/>
    <xf numFmtId="0" fontId="1" fillId="18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34" fillId="18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34" fillId="18" borderId="0" applyNumberFormat="0" applyBorder="0" applyAlignment="0" applyProtection="0"/>
    <xf numFmtId="0" fontId="29" fillId="41" borderId="0" applyNumberFormat="0" applyBorder="0" applyAlignment="0" applyProtection="0"/>
    <xf numFmtId="0" fontId="18" fillId="0" borderId="0"/>
    <xf numFmtId="0" fontId="29" fillId="0" borderId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0" borderId="0"/>
    <xf numFmtId="0" fontId="34" fillId="18" borderId="0" applyNumberFormat="0" applyBorder="0" applyAlignment="0" applyProtection="0"/>
    <xf numFmtId="0" fontId="29" fillId="0" borderId="0"/>
    <xf numFmtId="0" fontId="18" fillId="0" borderId="0"/>
    <xf numFmtId="0" fontId="34" fillId="18" borderId="0" applyNumberFormat="0" applyBorder="0" applyAlignment="0" applyProtection="0"/>
    <xf numFmtId="0" fontId="29" fillId="43" borderId="0" applyNumberFormat="0" applyBorder="0" applyAlignment="0" applyProtection="0"/>
    <xf numFmtId="0" fontId="29" fillId="0" borderId="0"/>
    <xf numFmtId="0" fontId="34" fillId="22" borderId="0" applyNumberFormat="0" applyBorder="0" applyAlignment="0" applyProtection="0"/>
    <xf numFmtId="0" fontId="18" fillId="0" borderId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3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4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0" borderId="0"/>
    <xf numFmtId="0" fontId="29" fillId="0" borderId="0"/>
    <xf numFmtId="0" fontId="29" fillId="43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43" borderId="0" applyNumberFormat="0" applyBorder="0" applyAlignment="0" applyProtection="0"/>
    <xf numFmtId="0" fontId="35" fillId="34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4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4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18" fillId="0" borderId="0"/>
    <xf numFmtId="0" fontId="18" fillId="0" borderId="0"/>
    <xf numFmtId="0" fontId="29" fillId="43" borderId="0" applyNumberFormat="0" applyBorder="0" applyAlignment="0" applyProtection="0"/>
    <xf numFmtId="0" fontId="29" fillId="0" borderId="0"/>
    <xf numFmtId="0" fontId="29" fillId="43" borderId="0" applyNumberFormat="0" applyBorder="0" applyAlignment="0" applyProtection="0"/>
    <xf numFmtId="0" fontId="29" fillId="0" borderId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3" borderId="0" applyNumberFormat="0" applyBorder="0" applyAlignment="0" applyProtection="0"/>
    <xf numFmtId="0" fontId="29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0" borderId="0"/>
    <xf numFmtId="0" fontId="1" fillId="0" borderId="0"/>
    <xf numFmtId="0" fontId="18" fillId="0" borderId="0"/>
    <xf numFmtId="0" fontId="1" fillId="38" borderId="0" applyNumberFormat="0" applyBorder="0" applyAlignment="0" applyProtection="0"/>
    <xf numFmtId="0" fontId="29" fillId="0" borderId="0"/>
    <xf numFmtId="0" fontId="1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29" fillId="43" borderId="0" applyNumberFormat="0" applyBorder="0" applyAlignment="0" applyProtection="0"/>
    <xf numFmtId="0" fontId="1" fillId="22" borderId="0" applyNumberFormat="0" applyBorder="0" applyAlignment="0" applyProtection="0"/>
    <xf numFmtId="0" fontId="18" fillId="0" borderId="0"/>
    <xf numFmtId="0" fontId="29" fillId="4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22" borderId="0" applyNumberFormat="0" applyBorder="0" applyAlignment="0" applyProtection="0"/>
    <xf numFmtId="0" fontId="29" fillId="0" borderId="0"/>
    <xf numFmtId="0" fontId="18" fillId="0" borderId="0"/>
    <xf numFmtId="0" fontId="1" fillId="22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22" borderId="0" applyNumberFormat="0" applyBorder="0" applyAlignment="0" applyProtection="0"/>
    <xf numFmtId="0" fontId="36" fillId="36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22" borderId="0" applyNumberFormat="0" applyBorder="0" applyAlignment="0" applyProtection="0"/>
    <xf numFmtId="0" fontId="36" fillId="36" borderId="0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34" fillId="22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34" fillId="22" borderId="0" applyNumberFormat="0" applyBorder="0" applyAlignment="0" applyProtection="0"/>
    <xf numFmtId="0" fontId="29" fillId="43" borderId="0" applyNumberFormat="0" applyBorder="0" applyAlignment="0" applyProtection="0"/>
    <xf numFmtId="0" fontId="18" fillId="0" borderId="0"/>
    <xf numFmtId="0" fontId="29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0" borderId="0"/>
    <xf numFmtId="0" fontId="34" fillId="22" borderId="0" applyNumberFormat="0" applyBorder="0" applyAlignment="0" applyProtection="0"/>
    <xf numFmtId="0" fontId="29" fillId="0" borderId="0"/>
    <xf numFmtId="0" fontId="18" fillId="0" borderId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4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44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0" borderId="0"/>
    <xf numFmtId="0" fontId="29" fillId="0" borderId="0"/>
    <xf numFmtId="0" fontId="29" fillId="44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38" fillId="26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44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18" fillId="0" borderId="0"/>
    <xf numFmtId="0" fontId="18" fillId="0" borderId="0"/>
    <xf numFmtId="0" fontId="29" fillId="44" borderId="0" applyNumberFormat="0" applyBorder="0" applyAlignment="0" applyProtection="0"/>
    <xf numFmtId="0" fontId="29" fillId="0" borderId="0"/>
    <xf numFmtId="0" fontId="29" fillId="44" borderId="0" applyNumberFormat="0" applyBorder="0" applyAlignment="0" applyProtection="0"/>
    <xf numFmtId="0" fontId="29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4" borderId="0" applyNumberFormat="0" applyBorder="0" applyAlignment="0" applyProtection="0"/>
    <xf numFmtId="0" fontId="29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0" borderId="0"/>
    <xf numFmtId="0" fontId="1" fillId="0" borderId="0"/>
    <xf numFmtId="0" fontId="18" fillId="0" borderId="0"/>
    <xf numFmtId="0" fontId="1" fillId="26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44" borderId="0" applyNumberFormat="0" applyBorder="0" applyAlignment="0" applyProtection="0"/>
    <xf numFmtId="0" fontId="29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8" fillId="0" borderId="0"/>
    <xf numFmtId="0" fontId="29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29" fillId="0" borderId="0"/>
    <xf numFmtId="0" fontId="29" fillId="0" borderId="0"/>
    <xf numFmtId="0" fontId="1" fillId="26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29" fillId="0" borderId="0"/>
    <xf numFmtId="0" fontId="2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34" fillId="26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34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29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29" fillId="44" borderId="0" applyNumberFormat="0" applyBorder="0" applyAlignment="0" applyProtection="0"/>
    <xf numFmtId="0" fontId="18" fillId="0" borderId="0"/>
    <xf numFmtId="0" fontId="29" fillId="0" borderId="0"/>
    <xf numFmtId="0" fontId="34" fillId="26" borderId="0" applyNumberFormat="0" applyBorder="0" applyAlignment="0" applyProtection="0"/>
    <xf numFmtId="0" fontId="29" fillId="0" borderId="0"/>
    <xf numFmtId="0" fontId="18" fillId="0" borderId="0"/>
    <xf numFmtId="0" fontId="34" fillId="26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34" fillId="30" borderId="0" applyNumberFormat="0" applyBorder="0" applyAlignment="0" applyProtection="0"/>
    <xf numFmtId="0" fontId="18" fillId="0" borderId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38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38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38" fillId="30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1" fillId="30" borderId="0" applyNumberFormat="0" applyBorder="0" applyAlignment="0" applyProtection="0"/>
    <xf numFmtId="0" fontId="29" fillId="38" borderId="0" applyNumberFormat="0" applyBorder="0" applyAlignment="0" applyProtection="0"/>
    <xf numFmtId="0" fontId="18" fillId="0" borderId="0"/>
    <xf numFmtId="0" fontId="18" fillId="0" borderId="0"/>
    <xf numFmtId="0" fontId="29" fillId="38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38" borderId="0" applyNumberFormat="0" applyBorder="0" applyAlignment="0" applyProtection="0"/>
    <xf numFmtId="0" fontId="29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1" fillId="0" borderId="0"/>
    <xf numFmtId="0" fontId="18" fillId="0" borderId="0"/>
    <xf numFmtId="0" fontId="1" fillId="42" borderId="0" applyNumberFormat="0" applyBorder="0" applyAlignment="0" applyProtection="0"/>
    <xf numFmtId="0" fontId="29" fillId="0" borderId="0"/>
    <xf numFmtId="0" fontId="1" fillId="3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29" fillId="38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29" fillId="38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30" borderId="0" applyNumberFormat="0" applyBorder="0" applyAlignment="0" applyProtection="0"/>
    <xf numFmtId="0" fontId="29" fillId="0" borderId="0"/>
    <xf numFmtId="0" fontId="18" fillId="0" borderId="0"/>
    <xf numFmtId="0" fontId="1" fillId="30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30" borderId="0" applyNumberFormat="0" applyBorder="0" applyAlignment="0" applyProtection="0"/>
    <xf numFmtId="0" fontId="36" fillId="40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30" borderId="0" applyNumberFormat="0" applyBorder="0" applyAlignment="0" applyProtection="0"/>
    <xf numFmtId="0" fontId="36" fillId="40" borderId="0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34" fillId="30" borderId="0" applyNumberFormat="0" applyBorder="0" applyAlignment="0" applyProtection="0"/>
    <xf numFmtId="0" fontId="29" fillId="38" borderId="0" applyNumberFormat="0" applyBorder="0" applyAlignment="0" applyProtection="0"/>
    <xf numFmtId="0" fontId="18" fillId="0" borderId="0"/>
    <xf numFmtId="0" fontId="29" fillId="0" borderId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0" borderId="0"/>
    <xf numFmtId="0" fontId="34" fillId="30" borderId="0" applyNumberFormat="0" applyBorder="0" applyAlignment="0" applyProtection="0"/>
    <xf numFmtId="0" fontId="29" fillId="0" borderId="0"/>
    <xf numFmtId="0" fontId="18" fillId="0" borderId="0"/>
    <xf numFmtId="0" fontId="34" fillId="3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34" fillId="11" borderId="0" applyNumberFormat="0" applyBorder="0" applyAlignment="0" applyProtection="0"/>
    <xf numFmtId="0" fontId="18" fillId="0" borderId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35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3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35" borderId="0" applyNumberFormat="0" applyBorder="0" applyAlignment="0" applyProtection="0"/>
    <xf numFmtId="0" fontId="35" fillId="45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3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3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1" fillId="11" borderId="0" applyNumberFormat="0" applyBorder="0" applyAlignment="0" applyProtection="0"/>
    <xf numFmtId="0" fontId="29" fillId="35" borderId="0" applyNumberFormat="0" applyBorder="0" applyAlignment="0" applyProtection="0"/>
    <xf numFmtId="0" fontId="18" fillId="0" borderId="0"/>
    <xf numFmtId="0" fontId="18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35" borderId="0" applyNumberFormat="0" applyBorder="0" applyAlignment="0" applyProtection="0"/>
    <xf numFmtId="0" fontId="29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1" fillId="0" borderId="0"/>
    <xf numFmtId="0" fontId="18" fillId="0" borderId="0"/>
    <xf numFmtId="0" fontId="1" fillId="44" borderId="0" applyNumberFormat="0" applyBorder="0" applyAlignment="0" applyProtection="0"/>
    <xf numFmtId="0" fontId="29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29" fillId="3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29" fillId="3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11" borderId="0" applyNumberFormat="0" applyBorder="0" applyAlignment="0" applyProtection="0"/>
    <xf numFmtId="0" fontId="29" fillId="0" borderId="0"/>
    <xf numFmtId="0" fontId="18" fillId="0" borderId="0"/>
    <xf numFmtId="0" fontId="1" fillId="11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11" borderId="0" applyNumberFormat="0" applyBorder="0" applyAlignment="0" applyProtection="0"/>
    <xf numFmtId="0" fontId="36" fillId="46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11" borderId="0" applyNumberFormat="0" applyBorder="0" applyAlignment="0" applyProtection="0"/>
    <xf numFmtId="0" fontId="36" fillId="46" borderId="0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34" fillId="11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34" fillId="11" borderId="0" applyNumberFormat="0" applyBorder="0" applyAlignment="0" applyProtection="0"/>
    <xf numFmtId="0" fontId="29" fillId="35" borderId="0" applyNumberFormat="0" applyBorder="0" applyAlignment="0" applyProtection="0"/>
    <xf numFmtId="0" fontId="18" fillId="0" borderId="0"/>
    <xf numFmtId="0" fontId="29" fillId="0" borderId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/>
    <xf numFmtId="0" fontId="34" fillId="11" borderId="0" applyNumberFormat="0" applyBorder="0" applyAlignment="0" applyProtection="0"/>
    <xf numFmtId="0" fontId="29" fillId="0" borderId="0"/>
    <xf numFmtId="0" fontId="18" fillId="0" borderId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39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39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38" fillId="15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1" fillId="15" borderId="0" applyNumberFormat="0" applyBorder="0" applyAlignment="0" applyProtection="0"/>
    <xf numFmtId="0" fontId="29" fillId="39" borderId="0" applyNumberFormat="0" applyBorder="0" applyAlignment="0" applyProtection="0"/>
    <xf numFmtId="0" fontId="18" fillId="0" borderId="0"/>
    <xf numFmtId="0" fontId="18" fillId="0" borderId="0"/>
    <xf numFmtId="0" fontId="29" fillId="39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39" borderId="0" applyNumberFormat="0" applyBorder="0" applyAlignment="0" applyProtection="0"/>
    <xf numFmtId="0" fontId="29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39" borderId="0" applyNumberFormat="0" applyBorder="0" applyAlignment="0" applyProtection="0"/>
    <xf numFmtId="0" fontId="29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8" fillId="0" borderId="0"/>
    <xf numFmtId="0" fontId="29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9" fillId="0" borderId="0"/>
    <xf numFmtId="0" fontId="29" fillId="0" borderId="0"/>
    <xf numFmtId="0" fontId="1" fillId="15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9" fillId="0" borderId="0"/>
    <xf numFmtId="0" fontId="2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34" fillId="15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34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9" fillId="0" borderId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29" fillId="39" borderId="0" applyNumberFormat="0" applyBorder="0" applyAlignment="0" applyProtection="0"/>
    <xf numFmtId="0" fontId="18" fillId="0" borderId="0"/>
    <xf numFmtId="0" fontId="29" fillId="0" borderId="0"/>
    <xf numFmtId="0" fontId="34" fillId="15" borderId="0" applyNumberFormat="0" applyBorder="0" applyAlignment="0" applyProtection="0"/>
    <xf numFmtId="0" fontId="29" fillId="0" borderId="0"/>
    <xf numFmtId="0" fontId="18" fillId="0" borderId="0"/>
    <xf numFmtId="0" fontId="34" fillId="15" borderId="0" applyNumberFormat="0" applyBorder="0" applyAlignment="0" applyProtection="0"/>
    <xf numFmtId="0" fontId="29" fillId="47" borderId="0" applyNumberFormat="0" applyBorder="0" applyAlignment="0" applyProtection="0"/>
    <xf numFmtId="0" fontId="29" fillId="0" borderId="0"/>
    <xf numFmtId="0" fontId="34" fillId="19" borderId="0" applyNumberFormat="0" applyBorder="0" applyAlignment="0" applyProtection="0"/>
    <xf numFmtId="0" fontId="18" fillId="0" borderId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7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4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0" borderId="0"/>
    <xf numFmtId="0" fontId="29" fillId="0" borderId="0"/>
    <xf numFmtId="0" fontId="29" fillId="47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47" borderId="0" applyNumberFormat="0" applyBorder="0" applyAlignment="0" applyProtection="0"/>
    <xf numFmtId="0" fontId="35" fillId="48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4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4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1" fillId="19" borderId="0" applyNumberFormat="0" applyBorder="0" applyAlignment="0" applyProtection="0"/>
    <xf numFmtId="0" fontId="29" fillId="47" borderId="0" applyNumberFormat="0" applyBorder="0" applyAlignment="0" applyProtection="0"/>
    <xf numFmtId="0" fontId="18" fillId="0" borderId="0"/>
    <xf numFmtId="0" fontId="18" fillId="0" borderId="0"/>
    <xf numFmtId="0" fontId="29" fillId="47" borderId="0" applyNumberFormat="0" applyBorder="0" applyAlignment="0" applyProtection="0"/>
    <xf numFmtId="0" fontId="29" fillId="0" borderId="0"/>
    <xf numFmtId="0" fontId="29" fillId="47" borderId="0" applyNumberFormat="0" applyBorder="0" applyAlignment="0" applyProtection="0"/>
    <xf numFmtId="0" fontId="29" fillId="0" borderId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7" borderId="0" applyNumberFormat="0" applyBorder="0" applyAlignment="0" applyProtection="0"/>
    <xf numFmtId="0" fontId="29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0" borderId="0"/>
    <xf numFmtId="0" fontId="1" fillId="0" borderId="0"/>
    <xf numFmtId="0" fontId="18" fillId="0" borderId="0"/>
    <xf numFmtId="0" fontId="1" fillId="48" borderId="0" applyNumberFormat="0" applyBorder="0" applyAlignment="0" applyProtection="0"/>
    <xf numFmtId="0" fontId="29" fillId="0" borderId="0"/>
    <xf numFmtId="0" fontId="1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29" fillId="47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29" fillId="4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19" borderId="0" applyNumberFormat="0" applyBorder="0" applyAlignment="0" applyProtection="0"/>
    <xf numFmtId="0" fontId="29" fillId="0" borderId="0"/>
    <xf numFmtId="0" fontId="18" fillId="0" borderId="0"/>
    <xf numFmtId="0" fontId="1" fillId="19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19" borderId="0" applyNumberFormat="0" applyBorder="0" applyAlignment="0" applyProtection="0"/>
    <xf numFmtId="0" fontId="36" fillId="40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19" borderId="0" applyNumberFormat="0" applyBorder="0" applyAlignment="0" applyProtection="0"/>
    <xf numFmtId="0" fontId="36" fillId="40" borderId="0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34" fillId="19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34" fillId="19" borderId="0" applyNumberFormat="0" applyBorder="0" applyAlignment="0" applyProtection="0"/>
    <xf numFmtId="0" fontId="29" fillId="47" borderId="0" applyNumberFormat="0" applyBorder="0" applyAlignment="0" applyProtection="0"/>
    <xf numFmtId="0" fontId="18" fillId="0" borderId="0"/>
    <xf numFmtId="0" fontId="29" fillId="0" borderId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34" fillId="19" borderId="0" applyNumberFormat="0" applyBorder="0" applyAlignment="0" applyProtection="0"/>
    <xf numFmtId="0" fontId="29" fillId="0" borderId="0"/>
    <xf numFmtId="0" fontId="18" fillId="0" borderId="0"/>
    <xf numFmtId="0" fontId="34" fillId="19" borderId="0" applyNumberFormat="0" applyBorder="0" applyAlignment="0" applyProtection="0"/>
    <xf numFmtId="0" fontId="29" fillId="43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18" fillId="0" borderId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3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4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0" borderId="0"/>
    <xf numFmtId="0" fontId="29" fillId="0" borderId="0"/>
    <xf numFmtId="0" fontId="29" fillId="43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43" borderId="0" applyNumberFormat="0" applyBorder="0" applyAlignment="0" applyProtection="0"/>
    <xf numFmtId="0" fontId="35" fillId="45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4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4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1" fillId="23" borderId="0" applyNumberFormat="0" applyBorder="0" applyAlignment="0" applyProtection="0"/>
    <xf numFmtId="0" fontId="29" fillId="43" borderId="0" applyNumberFormat="0" applyBorder="0" applyAlignment="0" applyProtection="0"/>
    <xf numFmtId="0" fontId="18" fillId="0" borderId="0"/>
    <xf numFmtId="0" fontId="18" fillId="0" borderId="0"/>
    <xf numFmtId="0" fontId="29" fillId="43" borderId="0" applyNumberFormat="0" applyBorder="0" applyAlignment="0" applyProtection="0"/>
    <xf numFmtId="0" fontId="29" fillId="0" borderId="0"/>
    <xf numFmtId="0" fontId="29" fillId="43" borderId="0" applyNumberFormat="0" applyBorder="0" applyAlignment="0" applyProtection="0"/>
    <xf numFmtId="0" fontId="29" fillId="0" borderId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3" borderId="0" applyNumberFormat="0" applyBorder="0" applyAlignment="0" applyProtection="0"/>
    <xf numFmtId="0" fontId="29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0" borderId="0"/>
    <xf numFmtId="0" fontId="1" fillId="0" borderId="0"/>
    <xf numFmtId="0" fontId="18" fillId="0" borderId="0"/>
    <xf numFmtId="0" fontId="1" fillId="37" borderId="0" applyNumberFormat="0" applyBorder="0" applyAlignment="0" applyProtection="0"/>
    <xf numFmtId="0" fontId="29" fillId="0" borderId="0"/>
    <xf numFmtId="0" fontId="1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29" fillId="4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29" fillId="4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23" borderId="0" applyNumberFormat="0" applyBorder="0" applyAlignment="0" applyProtection="0"/>
    <xf numFmtId="0" fontId="29" fillId="0" borderId="0"/>
    <xf numFmtId="0" fontId="18" fillId="0" borderId="0"/>
    <xf numFmtId="0" fontId="1" fillId="23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23" borderId="0" applyNumberFormat="0" applyBorder="0" applyAlignment="0" applyProtection="0"/>
    <xf numFmtId="0" fontId="36" fillId="36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23" borderId="0" applyNumberFormat="0" applyBorder="0" applyAlignment="0" applyProtection="0"/>
    <xf numFmtId="0" fontId="36" fillId="36" borderId="0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34" fillId="23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34" fillId="23" borderId="0" applyNumberFormat="0" applyBorder="0" applyAlignment="0" applyProtection="0"/>
    <xf numFmtId="0" fontId="29" fillId="43" borderId="0" applyNumberFormat="0" applyBorder="0" applyAlignment="0" applyProtection="0"/>
    <xf numFmtId="0" fontId="18" fillId="0" borderId="0"/>
    <xf numFmtId="0" fontId="29" fillId="0" borderId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29" fillId="0" borderId="0"/>
    <xf numFmtId="0" fontId="18" fillId="0" borderId="0"/>
    <xf numFmtId="0" fontId="34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34" fillId="27" borderId="0" applyNumberFormat="0" applyBorder="0" applyAlignment="0" applyProtection="0"/>
    <xf numFmtId="0" fontId="18" fillId="0" borderId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35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3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38" fillId="27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1" fillId="27" borderId="0" applyNumberFormat="0" applyBorder="0" applyAlignment="0" applyProtection="0"/>
    <xf numFmtId="0" fontId="29" fillId="35" borderId="0" applyNumberFormat="0" applyBorder="0" applyAlignment="0" applyProtection="0"/>
    <xf numFmtId="0" fontId="18" fillId="0" borderId="0"/>
    <xf numFmtId="0" fontId="18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35" borderId="0" applyNumberFormat="0" applyBorder="0" applyAlignment="0" applyProtection="0"/>
    <xf numFmtId="0" fontId="29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1" fillId="0" borderId="0"/>
    <xf numFmtId="0" fontId="18" fillId="0" borderId="0"/>
    <xf numFmtId="0" fontId="1" fillId="44" borderId="0" applyNumberFormat="0" applyBorder="0" applyAlignment="0" applyProtection="0"/>
    <xf numFmtId="0" fontId="29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29" fillId="35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9" fillId="3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27" borderId="0" applyNumberFormat="0" applyBorder="0" applyAlignment="0" applyProtection="0"/>
    <xf numFmtId="0" fontId="29" fillId="0" borderId="0"/>
    <xf numFmtId="0" fontId="18" fillId="0" borderId="0"/>
    <xf numFmtId="0" fontId="1" fillId="27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27" borderId="0" applyNumberFormat="0" applyBorder="0" applyAlignment="0" applyProtection="0"/>
    <xf numFmtId="0" fontId="36" fillId="46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27" borderId="0" applyNumberFormat="0" applyBorder="0" applyAlignment="0" applyProtection="0"/>
    <xf numFmtId="0" fontId="36" fillId="46" borderId="0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34" fillId="27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34" fillId="27" borderId="0" applyNumberFormat="0" applyBorder="0" applyAlignment="0" applyProtection="0"/>
    <xf numFmtId="0" fontId="29" fillId="35" borderId="0" applyNumberFormat="0" applyBorder="0" applyAlignment="0" applyProtection="0"/>
    <xf numFmtId="0" fontId="18" fillId="0" borderId="0"/>
    <xf numFmtId="0" fontId="29" fillId="0" borderId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/>
    <xf numFmtId="0" fontId="34" fillId="27" borderId="0" applyNumberFormat="0" applyBorder="0" applyAlignment="0" applyProtection="0"/>
    <xf numFmtId="0" fontId="29" fillId="0" borderId="0"/>
    <xf numFmtId="0" fontId="18" fillId="0" borderId="0"/>
    <xf numFmtId="0" fontId="34" fillId="27" borderId="0" applyNumberFormat="0" applyBorder="0" applyAlignment="0" applyProtection="0"/>
    <xf numFmtId="0" fontId="29" fillId="49" borderId="0" applyNumberFormat="0" applyBorder="0" applyAlignment="0" applyProtection="0"/>
    <xf numFmtId="0" fontId="29" fillId="0" borderId="0"/>
    <xf numFmtId="0" fontId="34" fillId="31" borderId="0" applyNumberFormat="0" applyBorder="0" applyAlignment="0" applyProtection="0"/>
    <xf numFmtId="0" fontId="18" fillId="0" borderId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9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49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0" borderId="0"/>
    <xf numFmtId="0" fontId="29" fillId="0" borderId="0"/>
    <xf numFmtId="0" fontId="29" fillId="49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49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49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49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1" fillId="31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18" fillId="0" borderId="0"/>
    <xf numFmtId="0" fontId="29" fillId="49" borderId="0" applyNumberFormat="0" applyBorder="0" applyAlignment="0" applyProtection="0"/>
    <xf numFmtId="0" fontId="29" fillId="0" borderId="0"/>
    <xf numFmtId="0" fontId="29" fillId="49" borderId="0" applyNumberFormat="0" applyBorder="0" applyAlignment="0" applyProtection="0"/>
    <xf numFmtId="0" fontId="29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49" borderId="0" applyNumberFormat="0" applyBorder="0" applyAlignment="0" applyProtection="0"/>
    <xf numFmtId="0" fontId="29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0" borderId="0"/>
    <xf numFmtId="0" fontId="1" fillId="0" borderId="0"/>
    <xf numFmtId="0" fontId="18" fillId="0" borderId="0"/>
    <xf numFmtId="0" fontId="1" fillId="42" borderId="0" applyNumberFormat="0" applyBorder="0" applyAlignment="0" applyProtection="0"/>
    <xf numFmtId="0" fontId="29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29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9" fillId="49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31" borderId="0" applyNumberFormat="0" applyBorder="0" applyAlignment="0" applyProtection="0"/>
    <xf numFmtId="0" fontId="29" fillId="0" borderId="0"/>
    <xf numFmtId="0" fontId="18" fillId="0" borderId="0"/>
    <xf numFmtId="0" fontId="1" fillId="31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" fillId="31" borderId="0" applyNumberFormat="0" applyBorder="0" applyAlignment="0" applyProtection="0"/>
    <xf numFmtId="0" fontId="36" fillId="40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31" borderId="0" applyNumberFormat="0" applyBorder="0" applyAlignment="0" applyProtection="0"/>
    <xf numFmtId="0" fontId="36" fillId="40" borderId="0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34" fillId="31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34" fillId="31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29" fillId="0" borderId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/>
    <xf numFmtId="0" fontId="34" fillId="31" borderId="0" applyNumberFormat="0" applyBorder="0" applyAlignment="0" applyProtection="0"/>
    <xf numFmtId="0" fontId="29" fillId="0" borderId="0"/>
    <xf numFmtId="0" fontId="18" fillId="0" borderId="0"/>
    <xf numFmtId="0" fontId="34" fillId="31" borderId="0" applyNumberFormat="0" applyBorder="0" applyAlignment="0" applyProtection="0"/>
    <xf numFmtId="0" fontId="18" fillId="0" borderId="0"/>
    <xf numFmtId="0" fontId="18" fillId="0" borderId="0"/>
    <xf numFmtId="0" fontId="39" fillId="50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39" fillId="50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7" fillId="44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29" fillId="0" borderId="0"/>
    <xf numFmtId="0" fontId="17" fillId="44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39" fillId="50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0" fillId="12" borderId="0" applyNumberFormat="0" applyBorder="0" applyAlignment="0" applyProtection="0"/>
    <xf numFmtId="0" fontId="39" fillId="50" borderId="0" applyNumberFormat="0" applyBorder="0" applyAlignment="0" applyProtection="0"/>
    <xf numFmtId="0" fontId="29" fillId="0" borderId="0"/>
    <xf numFmtId="0" fontId="18" fillId="0" borderId="0"/>
    <xf numFmtId="0" fontId="40" fillId="12" borderId="0" applyNumberFormat="0" applyBorder="0" applyAlignment="0" applyProtection="0"/>
    <xf numFmtId="0" fontId="18" fillId="0" borderId="0"/>
    <xf numFmtId="0" fontId="18" fillId="0" borderId="0"/>
    <xf numFmtId="0" fontId="39" fillId="39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39" fillId="39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7" fillId="51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9" fillId="0" borderId="0"/>
    <xf numFmtId="0" fontId="17" fillId="51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7" fillId="51" borderId="0" applyNumberFormat="0" applyBorder="0" applyAlignment="0" applyProtection="0"/>
    <xf numFmtId="0" fontId="18" fillId="0" borderId="0"/>
    <xf numFmtId="0" fontId="17" fillId="5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39" fillId="39" borderId="0" applyNumberFormat="0" applyBorder="0" applyAlignment="0" applyProtection="0"/>
    <xf numFmtId="0" fontId="17" fillId="16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0" fillId="16" borderId="0" applyNumberFormat="0" applyBorder="0" applyAlignment="0" applyProtection="0"/>
    <xf numFmtId="0" fontId="39" fillId="39" borderId="0" applyNumberFormat="0" applyBorder="0" applyAlignment="0" applyProtection="0"/>
    <xf numFmtId="0" fontId="29" fillId="0" borderId="0"/>
    <xf numFmtId="0" fontId="18" fillId="0" borderId="0"/>
    <xf numFmtId="0" fontId="40" fillId="16" borderId="0" applyNumberFormat="0" applyBorder="0" applyAlignment="0" applyProtection="0"/>
    <xf numFmtId="0" fontId="18" fillId="0" borderId="0"/>
    <xf numFmtId="0" fontId="18" fillId="0" borderId="0"/>
    <xf numFmtId="0" fontId="39" fillId="4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39" fillId="47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7" fillId="49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9" fillId="0" borderId="0"/>
    <xf numFmtId="0" fontId="17" fillId="49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7" fillId="49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7" fillId="49" borderId="0" applyNumberFormat="0" applyBorder="0" applyAlignment="0" applyProtection="0"/>
    <xf numFmtId="0" fontId="18" fillId="0" borderId="0"/>
    <xf numFmtId="0" fontId="17" fillId="49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3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39" fillId="47" borderId="0" applyNumberFormat="0" applyBorder="0" applyAlignment="0" applyProtection="0"/>
    <xf numFmtId="0" fontId="17" fillId="20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0" fillId="20" borderId="0" applyNumberFormat="0" applyBorder="0" applyAlignment="0" applyProtection="0"/>
    <xf numFmtId="0" fontId="39" fillId="47" borderId="0" applyNumberFormat="0" applyBorder="0" applyAlignment="0" applyProtection="0"/>
    <xf numFmtId="0" fontId="29" fillId="0" borderId="0"/>
    <xf numFmtId="0" fontId="18" fillId="0" borderId="0"/>
    <xf numFmtId="0" fontId="40" fillId="20" borderId="0" applyNumberFormat="0" applyBorder="0" applyAlignment="0" applyProtection="0"/>
    <xf numFmtId="0" fontId="18" fillId="0" borderId="0"/>
    <xf numFmtId="0" fontId="18" fillId="0" borderId="0"/>
    <xf numFmtId="0" fontId="39" fillId="54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39" fillId="54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7" fillId="37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29" fillId="0" borderId="0"/>
    <xf numFmtId="0" fontId="17" fillId="37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7" fillId="37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7" fillId="37" borderId="0" applyNumberFormat="0" applyBorder="0" applyAlignment="0" applyProtection="0"/>
    <xf numFmtId="0" fontId="18" fillId="0" borderId="0"/>
    <xf numFmtId="0" fontId="17" fillId="3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29" fillId="5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39" fillId="54" borderId="0" applyNumberFormat="0" applyBorder="0" applyAlignment="0" applyProtection="0"/>
    <xf numFmtId="0" fontId="17" fillId="24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0" fillId="24" borderId="0" applyNumberFormat="0" applyBorder="0" applyAlignment="0" applyProtection="0"/>
    <xf numFmtId="0" fontId="39" fillId="54" borderId="0" applyNumberFormat="0" applyBorder="0" applyAlignment="0" applyProtection="0"/>
    <xf numFmtId="0" fontId="29" fillId="0" borderId="0"/>
    <xf numFmtId="0" fontId="18" fillId="0" borderId="0"/>
    <xf numFmtId="0" fontId="40" fillId="24" borderId="0" applyNumberFormat="0" applyBorder="0" applyAlignment="0" applyProtection="0"/>
    <xf numFmtId="0" fontId="18" fillId="0" borderId="0"/>
    <xf numFmtId="0" fontId="18" fillId="0" borderId="0"/>
    <xf numFmtId="0" fontId="39" fillId="56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39" fillId="56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7" fillId="44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29" fillId="0" borderId="0"/>
    <xf numFmtId="0" fontId="17" fillId="44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39" fillId="56" borderId="0" applyNumberFormat="0" applyBorder="0" applyAlignment="0" applyProtection="0"/>
    <xf numFmtId="0" fontId="17" fillId="28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0" fillId="28" borderId="0" applyNumberFormat="0" applyBorder="0" applyAlignment="0" applyProtection="0"/>
    <xf numFmtId="0" fontId="39" fillId="56" borderId="0" applyNumberFormat="0" applyBorder="0" applyAlignment="0" applyProtection="0"/>
    <xf numFmtId="0" fontId="29" fillId="0" borderId="0"/>
    <xf numFmtId="0" fontId="18" fillId="0" borderId="0"/>
    <xf numFmtId="0" fontId="40" fillId="28" borderId="0" applyNumberFormat="0" applyBorder="0" applyAlignment="0" applyProtection="0"/>
    <xf numFmtId="0" fontId="18" fillId="0" borderId="0"/>
    <xf numFmtId="0" fontId="18" fillId="0" borderId="0"/>
    <xf numFmtId="0" fontId="39" fillId="5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39" fillId="57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7" fillId="39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29" fillId="0" borderId="0"/>
    <xf numFmtId="0" fontId="17" fillId="39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7" fillId="39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7" fillId="39" borderId="0" applyNumberFormat="0" applyBorder="0" applyAlignment="0" applyProtection="0"/>
    <xf numFmtId="0" fontId="18" fillId="0" borderId="0"/>
    <xf numFmtId="0" fontId="17" fillId="39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29" fillId="4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39" fillId="57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0" fillId="32" borderId="0" applyNumberFormat="0" applyBorder="0" applyAlignment="0" applyProtection="0"/>
    <xf numFmtId="0" fontId="39" fillId="57" borderId="0" applyNumberFormat="0" applyBorder="0" applyAlignment="0" applyProtection="0"/>
    <xf numFmtId="0" fontId="29" fillId="0" borderId="0"/>
    <xf numFmtId="0" fontId="18" fillId="0" borderId="0"/>
    <xf numFmtId="0" fontId="40" fillId="32" borderId="0" applyNumberFormat="0" applyBorder="0" applyAlignment="0" applyProtection="0"/>
    <xf numFmtId="0" fontId="18" fillId="0" borderId="0"/>
    <xf numFmtId="0" fontId="29" fillId="58" borderId="0" applyNumberFormat="0" applyBorder="0" applyAlignment="0" applyProtection="0"/>
    <xf numFmtId="0" fontId="18" fillId="0" borderId="0"/>
    <xf numFmtId="0" fontId="29" fillId="59" borderId="0" applyNumberFormat="0" applyBorder="0" applyAlignment="0" applyProtection="0"/>
    <xf numFmtId="0" fontId="18" fillId="0" borderId="0"/>
    <xf numFmtId="0" fontId="39" fillId="60" borderId="0" applyNumberFormat="0" applyBorder="0" applyAlignment="0" applyProtection="0"/>
    <xf numFmtId="0" fontId="17" fillId="9" borderId="0" applyNumberFormat="0" applyBorder="0" applyAlignment="0" applyProtection="0"/>
    <xf numFmtId="0" fontId="29" fillId="0" borderId="0"/>
    <xf numFmtId="0" fontId="17" fillId="9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40" fillId="9" borderId="0" applyNumberFormat="0" applyBorder="0" applyAlignment="0" applyProtection="0"/>
    <xf numFmtId="0" fontId="18" fillId="0" borderId="0"/>
    <xf numFmtId="0" fontId="18" fillId="0" borderId="0"/>
    <xf numFmtId="0" fontId="39" fillId="5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39" fillId="55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7" fillId="61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29" fillId="0" borderId="0"/>
    <xf numFmtId="0" fontId="17" fillId="61" borderId="0" applyNumberFormat="0" applyBorder="0" applyAlignment="0" applyProtection="0"/>
    <xf numFmtId="0" fontId="29" fillId="0" borderId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55" borderId="0" applyNumberFormat="0" applyBorder="0" applyAlignment="0" applyProtection="0"/>
    <xf numFmtId="0" fontId="18" fillId="0" borderId="0"/>
    <xf numFmtId="0" fontId="18" fillId="0" borderId="0"/>
    <xf numFmtId="0" fontId="17" fillId="61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7" fillId="61" borderId="0" applyNumberFormat="0" applyBorder="0" applyAlignment="0" applyProtection="0"/>
    <xf numFmtId="0" fontId="18" fillId="0" borderId="0"/>
    <xf numFmtId="0" fontId="17" fillId="61" borderId="0" applyNumberFormat="0" applyBorder="0" applyAlignment="0" applyProtection="0"/>
    <xf numFmtId="0" fontId="39" fillId="55" borderId="0" applyNumberFormat="0" applyBorder="0" applyAlignment="0" applyProtection="0"/>
    <xf numFmtId="0" fontId="18" fillId="0" borderId="0"/>
    <xf numFmtId="0" fontId="18" fillId="0" borderId="0"/>
    <xf numFmtId="0" fontId="17" fillId="61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29" fillId="0" borderId="0"/>
    <xf numFmtId="0" fontId="18" fillId="0" borderId="0"/>
    <xf numFmtId="0" fontId="17" fillId="9" borderId="0" applyNumberFormat="0" applyBorder="0" applyAlignment="0" applyProtection="0"/>
    <xf numFmtId="0" fontId="29" fillId="0" borderId="0"/>
    <xf numFmtId="0" fontId="18" fillId="0" borderId="0"/>
    <xf numFmtId="0" fontId="39" fillId="55" borderId="0" applyNumberFormat="0" applyBorder="0" applyAlignment="0" applyProtection="0"/>
    <xf numFmtId="0" fontId="18" fillId="0" borderId="0"/>
    <xf numFmtId="0" fontId="39" fillId="55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0" fillId="9" borderId="0" applyNumberFormat="0" applyBorder="0" applyAlignment="0" applyProtection="0"/>
    <xf numFmtId="0" fontId="18" fillId="0" borderId="0"/>
    <xf numFmtId="0" fontId="39" fillId="55" borderId="0" applyNumberFormat="0" applyBorder="0" applyAlignment="0" applyProtection="0"/>
    <xf numFmtId="0" fontId="18" fillId="0" borderId="0"/>
    <xf numFmtId="0" fontId="18" fillId="0" borderId="0"/>
    <xf numFmtId="0" fontId="39" fillId="55" borderId="0" applyNumberFormat="0" applyBorder="0" applyAlignment="0" applyProtection="0"/>
    <xf numFmtId="0" fontId="18" fillId="0" borderId="0"/>
    <xf numFmtId="0" fontId="18" fillId="0" borderId="0"/>
    <xf numFmtId="0" fontId="39" fillId="55" borderId="0" applyNumberFormat="0" applyBorder="0" applyAlignment="0" applyProtection="0"/>
    <xf numFmtId="0" fontId="18" fillId="0" borderId="0"/>
    <xf numFmtId="0" fontId="18" fillId="0" borderId="0"/>
    <xf numFmtId="0" fontId="29" fillId="62" borderId="0" applyNumberFormat="0" applyBorder="0" applyAlignment="0" applyProtection="0"/>
    <xf numFmtId="0" fontId="18" fillId="0" borderId="0"/>
    <xf numFmtId="0" fontId="29" fillId="63" borderId="0" applyNumberFormat="0" applyBorder="0" applyAlignment="0" applyProtection="0"/>
    <xf numFmtId="0" fontId="18" fillId="0" borderId="0"/>
    <xf numFmtId="0" fontId="39" fillId="64" borderId="0" applyNumberFormat="0" applyBorder="0" applyAlignment="0" applyProtection="0"/>
    <xf numFmtId="0" fontId="17" fillId="13" borderId="0" applyNumberFormat="0" applyBorder="0" applyAlignment="0" applyProtection="0"/>
    <xf numFmtId="0" fontId="29" fillId="0" borderId="0"/>
    <xf numFmtId="0" fontId="17" fillId="13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40" fillId="13" borderId="0" applyNumberFormat="0" applyBorder="0" applyAlignment="0" applyProtection="0"/>
    <xf numFmtId="0" fontId="18" fillId="0" borderId="0"/>
    <xf numFmtId="0" fontId="18" fillId="0" borderId="0"/>
    <xf numFmtId="0" fontId="39" fillId="6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39" fillId="65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7" fillId="51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9" fillId="0" borderId="0"/>
    <xf numFmtId="0" fontId="17" fillId="51" borderId="0" applyNumberFormat="0" applyBorder="0" applyAlignment="0" applyProtection="0"/>
    <xf numFmtId="0" fontId="29" fillId="0" borderId="0"/>
    <xf numFmtId="0" fontId="40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65" borderId="0" applyNumberFormat="0" applyBorder="0" applyAlignment="0" applyProtection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7" fillId="51" borderId="0" applyNumberFormat="0" applyBorder="0" applyAlignment="0" applyProtection="0"/>
    <xf numFmtId="0" fontId="18" fillId="0" borderId="0"/>
    <xf numFmtId="0" fontId="17" fillId="51" borderId="0" applyNumberFormat="0" applyBorder="0" applyAlignment="0" applyProtection="0"/>
    <xf numFmtId="0" fontId="39" fillId="65" borderId="0" applyNumberFormat="0" applyBorder="0" applyAlignment="0" applyProtection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29" fillId="0" borderId="0"/>
    <xf numFmtId="0" fontId="18" fillId="0" borderId="0"/>
    <xf numFmtId="0" fontId="17" fillId="13" borderId="0" applyNumberFormat="0" applyBorder="0" applyAlignment="0" applyProtection="0"/>
    <xf numFmtId="0" fontId="29" fillId="0" borderId="0"/>
    <xf numFmtId="0" fontId="18" fillId="0" borderId="0"/>
    <xf numFmtId="0" fontId="39" fillId="65" borderId="0" applyNumberFormat="0" applyBorder="0" applyAlignment="0" applyProtection="0"/>
    <xf numFmtId="0" fontId="18" fillId="0" borderId="0"/>
    <xf numFmtId="0" fontId="39" fillId="65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0" fillId="13" borderId="0" applyNumberFormat="0" applyBorder="0" applyAlignment="0" applyProtection="0"/>
    <xf numFmtId="0" fontId="18" fillId="0" borderId="0"/>
    <xf numFmtId="0" fontId="39" fillId="65" borderId="0" applyNumberFormat="0" applyBorder="0" applyAlignment="0" applyProtection="0"/>
    <xf numFmtId="0" fontId="18" fillId="0" borderId="0"/>
    <xf numFmtId="0" fontId="18" fillId="0" borderId="0"/>
    <xf numFmtId="0" fontId="39" fillId="65" borderId="0" applyNumberFormat="0" applyBorder="0" applyAlignment="0" applyProtection="0"/>
    <xf numFmtId="0" fontId="18" fillId="0" borderId="0"/>
    <xf numFmtId="0" fontId="18" fillId="0" borderId="0"/>
    <xf numFmtId="0" fontId="39" fillId="65" borderId="0" applyNumberFormat="0" applyBorder="0" applyAlignment="0" applyProtection="0"/>
    <xf numFmtId="0" fontId="18" fillId="0" borderId="0"/>
    <xf numFmtId="0" fontId="18" fillId="0" borderId="0"/>
    <xf numFmtId="0" fontId="29" fillId="66" borderId="0" applyNumberFormat="0" applyBorder="0" applyAlignment="0" applyProtection="0"/>
    <xf numFmtId="0" fontId="18" fillId="0" borderId="0"/>
    <xf numFmtId="0" fontId="29" fillId="67" borderId="0" applyNumberFormat="0" applyBorder="0" applyAlignment="0" applyProtection="0"/>
    <xf numFmtId="0" fontId="18" fillId="0" borderId="0"/>
    <xf numFmtId="0" fontId="39" fillId="68" borderId="0" applyNumberFormat="0" applyBorder="0" applyAlignment="0" applyProtection="0"/>
    <xf numFmtId="0" fontId="17" fillId="17" borderId="0" applyNumberFormat="0" applyBorder="0" applyAlignment="0" applyProtection="0"/>
    <xf numFmtId="0" fontId="29" fillId="0" borderId="0"/>
    <xf numFmtId="0" fontId="17" fillId="17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40" fillId="17" borderId="0" applyNumberFormat="0" applyBorder="0" applyAlignment="0" applyProtection="0"/>
    <xf numFmtId="0" fontId="18" fillId="0" borderId="0"/>
    <xf numFmtId="0" fontId="18" fillId="0" borderId="0"/>
    <xf numFmtId="0" fontId="39" fillId="69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39" fillId="69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7" fillId="49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9" fillId="0" borderId="0"/>
    <xf numFmtId="0" fontId="17" fillId="49" borderId="0" applyNumberFormat="0" applyBorder="0" applyAlignment="0" applyProtection="0"/>
    <xf numFmtId="0" fontId="29" fillId="0" borderId="0"/>
    <xf numFmtId="0" fontId="40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69" borderId="0" applyNumberFormat="0" applyBorder="0" applyAlignment="0" applyProtection="0"/>
    <xf numFmtId="0" fontId="18" fillId="0" borderId="0"/>
    <xf numFmtId="0" fontId="18" fillId="0" borderId="0"/>
    <xf numFmtId="0" fontId="17" fillId="49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7" fillId="49" borderId="0" applyNumberFormat="0" applyBorder="0" applyAlignment="0" applyProtection="0"/>
    <xf numFmtId="0" fontId="18" fillId="0" borderId="0"/>
    <xf numFmtId="0" fontId="17" fillId="49" borderId="0" applyNumberFormat="0" applyBorder="0" applyAlignment="0" applyProtection="0"/>
    <xf numFmtId="0" fontId="39" fillId="69" borderId="0" applyNumberFormat="0" applyBorder="0" applyAlignment="0" applyProtection="0"/>
    <xf numFmtId="0" fontId="18" fillId="0" borderId="0"/>
    <xf numFmtId="0" fontId="18" fillId="0" borderId="0"/>
    <xf numFmtId="0" fontId="17" fillId="49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9" fillId="0" borderId="0"/>
    <xf numFmtId="0" fontId="18" fillId="0" borderId="0"/>
    <xf numFmtId="0" fontId="17" fillId="17" borderId="0" applyNumberFormat="0" applyBorder="0" applyAlignment="0" applyProtection="0"/>
    <xf numFmtId="0" fontId="29" fillId="0" borderId="0"/>
    <xf numFmtId="0" fontId="18" fillId="0" borderId="0"/>
    <xf numFmtId="0" fontId="39" fillId="69" borderId="0" applyNumberFormat="0" applyBorder="0" applyAlignment="0" applyProtection="0"/>
    <xf numFmtId="0" fontId="18" fillId="0" borderId="0"/>
    <xf numFmtId="0" fontId="39" fillId="69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0" fillId="17" borderId="0" applyNumberFormat="0" applyBorder="0" applyAlignment="0" applyProtection="0"/>
    <xf numFmtId="0" fontId="18" fillId="0" borderId="0"/>
    <xf numFmtId="0" fontId="39" fillId="69" borderId="0" applyNumberFormat="0" applyBorder="0" applyAlignment="0" applyProtection="0"/>
    <xf numFmtId="0" fontId="18" fillId="0" borderId="0"/>
    <xf numFmtId="0" fontId="18" fillId="0" borderId="0"/>
    <xf numFmtId="0" fontId="39" fillId="69" borderId="0" applyNumberFormat="0" applyBorder="0" applyAlignment="0" applyProtection="0"/>
    <xf numFmtId="0" fontId="18" fillId="0" borderId="0"/>
    <xf numFmtId="0" fontId="18" fillId="0" borderId="0"/>
    <xf numFmtId="0" fontId="39" fillId="69" borderId="0" applyNumberFormat="0" applyBorder="0" applyAlignment="0" applyProtection="0"/>
    <xf numFmtId="0" fontId="18" fillId="0" borderId="0"/>
    <xf numFmtId="0" fontId="18" fillId="0" borderId="0"/>
    <xf numFmtId="0" fontId="29" fillId="67" borderId="0" applyNumberFormat="0" applyBorder="0" applyAlignment="0" applyProtection="0"/>
    <xf numFmtId="0" fontId="18" fillId="0" borderId="0"/>
    <xf numFmtId="0" fontId="29" fillId="68" borderId="0" applyNumberFormat="0" applyBorder="0" applyAlignment="0" applyProtection="0"/>
    <xf numFmtId="0" fontId="18" fillId="0" borderId="0"/>
    <xf numFmtId="0" fontId="39" fillId="68" borderId="0" applyNumberFormat="0" applyBorder="0" applyAlignment="0" applyProtection="0"/>
    <xf numFmtId="0" fontId="17" fillId="21" borderId="0" applyNumberFormat="0" applyBorder="0" applyAlignment="0" applyProtection="0"/>
    <xf numFmtId="0" fontId="29" fillId="0" borderId="0"/>
    <xf numFmtId="0" fontId="17" fillId="21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40" fillId="21" borderId="0" applyNumberFormat="0" applyBorder="0" applyAlignment="0" applyProtection="0"/>
    <xf numFmtId="0" fontId="18" fillId="0" borderId="0"/>
    <xf numFmtId="0" fontId="18" fillId="0" borderId="0"/>
    <xf numFmtId="0" fontId="39" fillId="54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39" fillId="54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7" fillId="70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0" borderId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29" fillId="0" borderId="0"/>
    <xf numFmtId="0" fontId="17" fillId="70" borderId="0" applyNumberFormat="0" applyBorder="0" applyAlignment="0" applyProtection="0"/>
    <xf numFmtId="0" fontId="29" fillId="0" borderId="0"/>
    <xf numFmtId="0" fontId="40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54" borderId="0" applyNumberFormat="0" applyBorder="0" applyAlignment="0" applyProtection="0"/>
    <xf numFmtId="0" fontId="18" fillId="0" borderId="0"/>
    <xf numFmtId="0" fontId="18" fillId="0" borderId="0"/>
    <xf numFmtId="0" fontId="17" fillId="70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7" fillId="70" borderId="0" applyNumberFormat="0" applyBorder="0" applyAlignment="0" applyProtection="0"/>
    <xf numFmtId="0" fontId="18" fillId="0" borderId="0"/>
    <xf numFmtId="0" fontId="17" fillId="70" borderId="0" applyNumberFormat="0" applyBorder="0" applyAlignment="0" applyProtection="0"/>
    <xf numFmtId="0" fontId="39" fillId="54" borderId="0" applyNumberFormat="0" applyBorder="0" applyAlignment="0" applyProtection="0"/>
    <xf numFmtId="0" fontId="18" fillId="0" borderId="0"/>
    <xf numFmtId="0" fontId="18" fillId="0" borderId="0"/>
    <xf numFmtId="0" fontId="17" fillId="70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29" fillId="0" borderId="0"/>
    <xf numFmtId="0" fontId="18" fillId="0" borderId="0"/>
    <xf numFmtId="0" fontId="17" fillId="21" borderId="0" applyNumberFormat="0" applyBorder="0" applyAlignment="0" applyProtection="0"/>
    <xf numFmtId="0" fontId="29" fillId="0" borderId="0"/>
    <xf numFmtId="0" fontId="18" fillId="0" borderId="0"/>
    <xf numFmtId="0" fontId="39" fillId="54" borderId="0" applyNumberFormat="0" applyBorder="0" applyAlignment="0" applyProtection="0"/>
    <xf numFmtId="0" fontId="18" fillId="0" borderId="0"/>
    <xf numFmtId="0" fontId="39" fillId="54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0" fillId="21" borderId="0" applyNumberFormat="0" applyBorder="0" applyAlignment="0" applyProtection="0"/>
    <xf numFmtId="0" fontId="18" fillId="0" borderId="0"/>
    <xf numFmtId="0" fontId="39" fillId="54" borderId="0" applyNumberFormat="0" applyBorder="0" applyAlignment="0" applyProtection="0"/>
    <xf numFmtId="0" fontId="18" fillId="0" borderId="0"/>
    <xf numFmtId="0" fontId="18" fillId="0" borderId="0"/>
    <xf numFmtId="0" fontId="39" fillId="54" borderId="0" applyNumberFormat="0" applyBorder="0" applyAlignment="0" applyProtection="0"/>
    <xf numFmtId="0" fontId="18" fillId="0" borderId="0"/>
    <xf numFmtId="0" fontId="18" fillId="0" borderId="0"/>
    <xf numFmtId="0" fontId="39" fillId="54" borderId="0" applyNumberFormat="0" applyBorder="0" applyAlignment="0" applyProtection="0"/>
    <xf numFmtId="0" fontId="18" fillId="0" borderId="0"/>
    <xf numFmtId="0" fontId="18" fillId="0" borderId="0"/>
    <xf numFmtId="0" fontId="29" fillId="58" borderId="0" applyNumberFormat="0" applyBorder="0" applyAlignment="0" applyProtection="0"/>
    <xf numFmtId="0" fontId="18" fillId="0" borderId="0"/>
    <xf numFmtId="0" fontId="29" fillId="59" borderId="0" applyNumberFormat="0" applyBorder="0" applyAlignment="0" applyProtection="0"/>
    <xf numFmtId="0" fontId="18" fillId="0" borderId="0"/>
    <xf numFmtId="0" fontId="39" fillId="59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39" fillId="56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39" fillId="56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7" fillId="25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0" borderId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7" fillId="25" borderId="0" applyNumberFormat="0" applyBorder="0" applyAlignment="0" applyProtection="0"/>
    <xf numFmtId="0" fontId="29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9" fillId="56" borderId="0" applyNumberFormat="0" applyBorder="0" applyAlignment="0" applyProtection="0"/>
    <xf numFmtId="0" fontId="18" fillId="0" borderId="0"/>
    <xf numFmtId="0" fontId="39" fillId="56" borderId="0" applyNumberFormat="0" applyBorder="0" applyAlignment="0" applyProtection="0"/>
    <xf numFmtId="0" fontId="18" fillId="0" borderId="0"/>
    <xf numFmtId="0" fontId="39" fillId="56" borderId="0" applyNumberFormat="0" applyBorder="0" applyAlignment="0" applyProtection="0"/>
    <xf numFmtId="0" fontId="18" fillId="0" borderId="0"/>
    <xf numFmtId="0" fontId="18" fillId="0" borderId="0"/>
    <xf numFmtId="0" fontId="39" fillId="56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7" fillId="25" borderId="0" applyNumberFormat="0" applyBorder="0" applyAlignment="0" applyProtection="0"/>
    <xf numFmtId="0" fontId="39" fillId="56" borderId="0" applyNumberFormat="0" applyBorder="0" applyAlignment="0" applyProtection="0"/>
    <xf numFmtId="0" fontId="29" fillId="0" borderId="0"/>
    <xf numFmtId="0" fontId="18" fillId="0" borderId="0"/>
    <xf numFmtId="0" fontId="39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7" fillId="25" borderId="0" applyNumberFormat="0" applyBorder="0" applyAlignment="0" applyProtection="0"/>
    <xf numFmtId="0" fontId="29" fillId="0" borderId="0"/>
    <xf numFmtId="0" fontId="18" fillId="0" borderId="0"/>
    <xf numFmtId="0" fontId="17" fillId="25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0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29" fillId="71" borderId="0" applyNumberFormat="0" applyBorder="0" applyAlignment="0" applyProtection="0"/>
    <xf numFmtId="0" fontId="18" fillId="0" borderId="0"/>
    <xf numFmtId="0" fontId="29" fillId="63" borderId="0" applyNumberFormat="0" applyBorder="0" applyAlignment="0" applyProtection="0"/>
    <xf numFmtId="0" fontId="18" fillId="0" borderId="0"/>
    <xf numFmtId="0" fontId="39" fillId="72" borderId="0" applyNumberFormat="0" applyBorder="0" applyAlignment="0" applyProtection="0"/>
    <xf numFmtId="0" fontId="17" fillId="29" borderId="0" applyNumberFormat="0" applyBorder="0" applyAlignment="0" applyProtection="0"/>
    <xf numFmtId="0" fontId="29" fillId="0" borderId="0"/>
    <xf numFmtId="0" fontId="17" fillId="29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40" fillId="29" borderId="0" applyNumberFormat="0" applyBorder="0" applyAlignment="0" applyProtection="0"/>
    <xf numFmtId="0" fontId="18" fillId="0" borderId="0"/>
    <xf numFmtId="0" fontId="18" fillId="0" borderId="0"/>
    <xf numFmtId="0" fontId="39" fillId="51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39" fillId="51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7" fillId="65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29" fillId="0" borderId="0"/>
    <xf numFmtId="0" fontId="17" fillId="65" borderId="0" applyNumberFormat="0" applyBorder="0" applyAlignment="0" applyProtection="0"/>
    <xf numFmtId="0" fontId="29" fillId="0" borderId="0"/>
    <xf numFmtId="0" fontId="40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51" borderId="0" applyNumberFormat="0" applyBorder="0" applyAlignment="0" applyProtection="0"/>
    <xf numFmtId="0" fontId="18" fillId="0" borderId="0"/>
    <xf numFmtId="0" fontId="18" fillId="0" borderId="0"/>
    <xf numFmtId="0" fontId="17" fillId="65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7" fillId="65" borderId="0" applyNumberFormat="0" applyBorder="0" applyAlignment="0" applyProtection="0"/>
    <xf numFmtId="0" fontId="18" fillId="0" borderId="0"/>
    <xf numFmtId="0" fontId="17" fillId="65" borderId="0" applyNumberFormat="0" applyBorder="0" applyAlignment="0" applyProtection="0"/>
    <xf numFmtId="0" fontId="39" fillId="51" borderId="0" applyNumberFormat="0" applyBorder="0" applyAlignment="0" applyProtection="0"/>
    <xf numFmtId="0" fontId="18" fillId="0" borderId="0"/>
    <xf numFmtId="0" fontId="18" fillId="0" borderId="0"/>
    <xf numFmtId="0" fontId="17" fillId="65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29" fillId="0" borderId="0"/>
    <xf numFmtId="0" fontId="18" fillId="0" borderId="0"/>
    <xf numFmtId="0" fontId="17" fillId="29" borderId="0" applyNumberFormat="0" applyBorder="0" applyAlignment="0" applyProtection="0"/>
    <xf numFmtId="0" fontId="29" fillId="0" borderId="0"/>
    <xf numFmtId="0" fontId="18" fillId="0" borderId="0"/>
    <xf numFmtId="0" fontId="39" fillId="51" borderId="0" applyNumberFormat="0" applyBorder="0" applyAlignment="0" applyProtection="0"/>
    <xf numFmtId="0" fontId="18" fillId="0" borderId="0"/>
    <xf numFmtId="0" fontId="39" fillId="51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0" fillId="29" borderId="0" applyNumberFormat="0" applyBorder="0" applyAlignment="0" applyProtection="0"/>
    <xf numFmtId="0" fontId="18" fillId="0" borderId="0"/>
    <xf numFmtId="0" fontId="39" fillId="51" borderId="0" applyNumberFormat="0" applyBorder="0" applyAlignment="0" applyProtection="0"/>
    <xf numFmtId="0" fontId="18" fillId="0" borderId="0"/>
    <xf numFmtId="0" fontId="18" fillId="0" borderId="0"/>
    <xf numFmtId="0" fontId="39" fillId="51" borderId="0" applyNumberFormat="0" applyBorder="0" applyAlignment="0" applyProtection="0"/>
    <xf numFmtId="0" fontId="18" fillId="0" borderId="0"/>
    <xf numFmtId="0" fontId="18" fillId="0" borderId="0"/>
    <xf numFmtId="0" fontId="39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41" fillId="3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41" fillId="37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7" fillId="43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9" fillId="0" borderId="0"/>
    <xf numFmtId="0" fontId="7" fillId="43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2" fillId="70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7" fillId="3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37" fillId="0" borderId="0"/>
    <xf numFmtId="0" fontId="7" fillId="3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3" fillId="3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43" fillId="3" borderId="0" applyNumberFormat="0" applyBorder="0" applyAlignment="0" applyProtection="0"/>
    <xf numFmtId="1" fontId="44" fillId="73" borderId="15" applyNumberFormat="0" applyBorder="0" applyAlignment="0">
      <alignment horizontal="center" vertical="top" wrapText="1"/>
      <protection hidden="1"/>
    </xf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0" fontId="29" fillId="0" borderId="0"/>
    <xf numFmtId="0" fontId="45" fillId="0" borderId="0">
      <alignment vertical="center"/>
    </xf>
    <xf numFmtId="0" fontId="46" fillId="0" borderId="16">
      <alignment horizontal="left" vertical="center"/>
    </xf>
    <xf numFmtId="173" fontId="47" fillId="0" borderId="0">
      <alignment horizontal="right" vertical="center"/>
    </xf>
    <xf numFmtId="174" fontId="45" fillId="0" borderId="0">
      <alignment horizontal="right" vertical="center"/>
    </xf>
    <xf numFmtId="174" fontId="46" fillId="0" borderId="0">
      <alignment horizontal="right" vertical="center"/>
    </xf>
    <xf numFmtId="175" fontId="45" fillId="0" borderId="0" applyFont="0" applyFill="0" applyBorder="0" applyAlignment="0" applyProtection="0">
      <alignment horizontal="right"/>
    </xf>
    <xf numFmtId="0" fontId="48" fillId="0" borderId="0">
      <alignment vertical="center"/>
    </xf>
    <xf numFmtId="0" fontId="18" fillId="0" borderId="0"/>
    <xf numFmtId="0" fontId="18" fillId="0" borderId="0"/>
    <xf numFmtId="0" fontId="18" fillId="0" borderId="0"/>
    <xf numFmtId="176" fontId="49" fillId="0" borderId="0" applyFill="0" applyBorder="0" applyAlignment="0"/>
    <xf numFmtId="0" fontId="29" fillId="0" borderId="0"/>
    <xf numFmtId="0" fontId="29" fillId="0" borderId="0"/>
    <xf numFmtId="0" fontId="18" fillId="0" borderId="0"/>
    <xf numFmtId="0" fontId="49" fillId="0" borderId="0" applyFill="0" applyBorder="0" applyAlignment="0"/>
    <xf numFmtId="0" fontId="29" fillId="0" borderId="0"/>
    <xf numFmtId="0" fontId="18" fillId="0" borderId="0"/>
    <xf numFmtId="176" fontId="49" fillId="0" borderId="0" applyFill="0" applyBorder="0" applyAlignment="0"/>
    <xf numFmtId="0" fontId="29" fillId="0" borderId="0"/>
    <xf numFmtId="0" fontId="18" fillId="0" borderId="0"/>
    <xf numFmtId="176" fontId="49" fillId="0" borderId="0" applyFill="0" applyBorder="0" applyAlignment="0"/>
    <xf numFmtId="0" fontId="29" fillId="0" borderId="0"/>
    <xf numFmtId="0" fontId="29" fillId="0" borderId="0"/>
    <xf numFmtId="0" fontId="18" fillId="0" borderId="0"/>
    <xf numFmtId="0" fontId="29" fillId="0" borderId="0"/>
    <xf numFmtId="176" fontId="49" fillId="0" borderId="0" applyFill="0" applyBorder="0" applyAlignment="0"/>
    <xf numFmtId="0" fontId="29" fillId="0" borderId="0"/>
    <xf numFmtId="0" fontId="29" fillId="0" borderId="0"/>
    <xf numFmtId="41" fontId="18" fillId="74" borderId="0"/>
    <xf numFmtId="0" fontId="50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51" fillId="45" borderId="17" applyNumberFormat="0" applyAlignment="0" applyProtection="0"/>
    <xf numFmtId="0" fontId="51" fillId="45" borderId="17" applyNumberFormat="0" applyAlignment="0" applyProtection="0"/>
    <xf numFmtId="0" fontId="29" fillId="0" borderId="0"/>
    <xf numFmtId="0" fontId="51" fillId="45" borderId="17" applyNumberFormat="0" applyAlignment="0" applyProtection="0"/>
    <xf numFmtId="0" fontId="18" fillId="0" borderId="0"/>
    <xf numFmtId="41" fontId="18" fillId="74" borderId="0"/>
    <xf numFmtId="0" fontId="29" fillId="0" borderId="0"/>
    <xf numFmtId="0" fontId="51" fillId="45" borderId="17" applyNumberFormat="0" applyAlignment="0" applyProtection="0"/>
    <xf numFmtId="0" fontId="18" fillId="0" borderId="0"/>
    <xf numFmtId="0" fontId="18" fillId="0" borderId="0"/>
    <xf numFmtId="0" fontId="52" fillId="34" borderId="4" applyNumberFormat="0" applyAlignment="0" applyProtection="0"/>
    <xf numFmtId="0" fontId="29" fillId="0" borderId="0"/>
    <xf numFmtId="0" fontId="37" fillId="0" borderId="0"/>
    <xf numFmtId="0" fontId="18" fillId="0" borderId="0"/>
    <xf numFmtId="0" fontId="18" fillId="0" borderId="0"/>
    <xf numFmtId="0" fontId="52" fillId="34" borderId="4" applyNumberFormat="0" applyAlignment="0" applyProtection="0"/>
    <xf numFmtId="0" fontId="18" fillId="0" borderId="0"/>
    <xf numFmtId="0" fontId="52" fillId="34" borderId="4" applyNumberFormat="0" applyAlignment="0" applyProtection="0"/>
    <xf numFmtId="41" fontId="18" fillId="74" borderId="0"/>
    <xf numFmtId="0" fontId="18" fillId="0" borderId="0"/>
    <xf numFmtId="0" fontId="18" fillId="0" borderId="0"/>
    <xf numFmtId="41" fontId="18" fillId="74" borderId="0"/>
    <xf numFmtId="41" fontId="18" fillId="74" borderId="0"/>
    <xf numFmtId="0" fontId="18" fillId="0" borderId="0"/>
    <xf numFmtId="41" fontId="18" fillId="74" borderId="0"/>
    <xf numFmtId="0" fontId="29" fillId="0" borderId="0"/>
    <xf numFmtId="0" fontId="29" fillId="0" borderId="0"/>
    <xf numFmtId="0" fontId="11" fillId="6" borderId="4" applyNumberFormat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29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41" fontId="18" fillId="74" borderId="0"/>
    <xf numFmtId="0" fontId="29" fillId="0" borderId="0"/>
    <xf numFmtId="0" fontId="52" fillId="34" borderId="4" applyNumberFormat="0" applyAlignment="0" applyProtection="0"/>
    <xf numFmtId="0" fontId="51" fillId="45" borderId="17" applyNumberFormat="0" applyAlignment="0" applyProtection="0"/>
    <xf numFmtId="0" fontId="18" fillId="0" borderId="0"/>
    <xf numFmtId="0" fontId="52" fillId="34" borderId="4" applyNumberFormat="0" applyAlignment="0" applyProtection="0"/>
    <xf numFmtId="0" fontId="18" fillId="0" borderId="0"/>
    <xf numFmtId="0" fontId="52" fillId="34" borderId="4" applyNumberFormat="0" applyAlignment="0" applyProtection="0"/>
    <xf numFmtId="0" fontId="29" fillId="0" borderId="0"/>
    <xf numFmtId="0" fontId="29" fillId="0" borderId="0"/>
    <xf numFmtId="0" fontId="53" fillId="34" borderId="17" applyNumberFormat="0" applyAlignment="0" applyProtection="0"/>
    <xf numFmtId="0" fontId="18" fillId="0" borderId="0"/>
    <xf numFmtId="0" fontId="52" fillId="34" borderId="4" applyNumberFormat="0" applyAlignment="0" applyProtection="0"/>
    <xf numFmtId="0" fontId="29" fillId="0" borderId="0"/>
    <xf numFmtId="0" fontId="37" fillId="0" borderId="0"/>
    <xf numFmtId="0" fontId="11" fillId="6" borderId="4" applyNumberFormat="0" applyAlignment="0" applyProtection="0"/>
    <xf numFmtId="0" fontId="29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41" fontId="18" fillId="74" borderId="0"/>
    <xf numFmtId="41" fontId="18" fillId="74" borderId="0"/>
    <xf numFmtId="0" fontId="18" fillId="0" borderId="0"/>
    <xf numFmtId="0" fontId="18" fillId="0" borderId="0"/>
    <xf numFmtId="41" fontId="18" fillId="74" borderId="0"/>
    <xf numFmtId="41" fontId="18" fillId="74" borderId="0"/>
    <xf numFmtId="0" fontId="18" fillId="0" borderId="0"/>
    <xf numFmtId="0" fontId="18" fillId="0" borderId="0"/>
    <xf numFmtId="41" fontId="18" fillId="74" borderId="0"/>
    <xf numFmtId="41" fontId="18" fillId="74" borderId="0"/>
    <xf numFmtId="41" fontId="18" fillId="74" borderId="0"/>
    <xf numFmtId="0" fontId="29" fillId="0" borderId="0"/>
    <xf numFmtId="0" fontId="18" fillId="0" borderId="0"/>
    <xf numFmtId="0" fontId="18" fillId="0" borderId="0"/>
    <xf numFmtId="41" fontId="18" fillId="74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1" fontId="18" fillId="74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41" fontId="18" fillId="74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51" fillId="45" borderId="17" applyNumberFormat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75" borderId="18" applyNumberFormat="0" applyAlignment="0" applyProtection="0"/>
    <xf numFmtId="0" fontId="54" fillId="75" borderId="18" applyNumberFormat="0" applyAlignment="0" applyProtection="0"/>
    <xf numFmtId="0" fontId="54" fillId="75" borderId="18" applyNumberFormat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54" fillId="75" borderId="18" applyNumberFormat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3" fillId="7" borderId="7" applyNumberFormat="0" applyAlignment="0" applyProtection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54" fillId="75" borderId="18" applyNumberFormat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3" fillId="7" borderId="7" applyNumberFormat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54" fillId="75" borderId="18" applyNumberFormat="0" applyAlignment="0" applyProtection="0"/>
    <xf numFmtId="0" fontId="54" fillId="75" borderId="18" applyNumberFormat="0" applyAlignment="0" applyProtection="0"/>
    <xf numFmtId="0" fontId="29" fillId="0" borderId="0"/>
    <xf numFmtId="0" fontId="55" fillId="55" borderId="19" applyNumberFormat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56" fillId="7" borderId="7" applyNumberFormat="0" applyAlignment="0" applyProtection="0"/>
    <xf numFmtId="0" fontId="13" fillId="7" borderId="7" applyNumberFormat="0" applyAlignment="0" applyProtection="0"/>
    <xf numFmtId="0" fontId="29" fillId="0" borderId="0"/>
    <xf numFmtId="0" fontId="56" fillId="7" borderId="7" applyNumberFormat="0" applyAlignment="0" applyProtection="0"/>
    <xf numFmtId="0" fontId="18" fillId="0" borderId="0"/>
    <xf numFmtId="0" fontId="18" fillId="0" borderId="0"/>
    <xf numFmtId="0" fontId="18" fillId="0" borderId="0"/>
    <xf numFmtId="41" fontId="18" fillId="76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1" fontId="18" fillId="76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1" fontId="18" fillId="76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1" fontId="18" fillId="76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" fontId="57" fillId="0" borderId="20">
      <alignment vertical="top"/>
    </xf>
    <xf numFmtId="177" fontId="48" fillId="0" borderId="0" applyBorder="0">
      <alignment horizontal="right"/>
    </xf>
    <xf numFmtId="177" fontId="48" fillId="0" borderId="21" applyAlignment="0">
      <alignment horizontal="right"/>
    </xf>
    <xf numFmtId="178" fontId="58" fillId="0" borderId="0"/>
    <xf numFmtId="178" fontId="58" fillId="0" borderId="0"/>
    <xf numFmtId="178" fontId="58" fillId="0" borderId="0"/>
    <xf numFmtId="178" fontId="58" fillId="0" borderId="0"/>
    <xf numFmtId="178" fontId="58" fillId="0" borderId="0"/>
    <xf numFmtId="178" fontId="58" fillId="0" borderId="0"/>
    <xf numFmtId="178" fontId="58" fillId="0" borderId="0"/>
    <xf numFmtId="178" fontId="5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/>
    <xf numFmtId="4" fontId="60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43" fontId="29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43" fontId="61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43" fontId="29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43" fontId="62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43" fontId="62" fillId="0" borderId="0" applyFont="0" applyFill="0" applyBorder="0" applyAlignment="0" applyProtection="0"/>
    <xf numFmtId="0" fontId="18" fillId="0" borderId="0"/>
    <xf numFmtId="43" fontId="63" fillId="0" borderId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43" fontId="63" fillId="0" borderId="0" applyFont="0" applyFill="0" applyBorder="0" applyAlignment="0" applyProtection="0"/>
    <xf numFmtId="0" fontId="29" fillId="0" borderId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43" fontId="62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43" fontId="1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43" fontId="1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17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4" fontId="60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180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43" fontId="1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43" fontId="6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3" fontId="6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3" fontId="6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43" fontId="18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43" fontId="29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0" fontId="29" fillId="0" borderId="0"/>
    <xf numFmtId="43" fontId="34" fillId="0" borderId="0" applyFont="0" applyFill="0" applyBorder="0" applyAlignment="0" applyProtection="0"/>
    <xf numFmtId="0" fontId="29" fillId="0" borderId="0"/>
    <xf numFmtId="43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/>
    <xf numFmtId="43" fontId="66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0" borderId="0"/>
    <xf numFmtId="0" fontId="29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0" borderId="0"/>
    <xf numFmtId="0" fontId="29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43" fontId="29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9" fillId="0" borderId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43" fontId="2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29" fillId="0" borderId="0"/>
    <xf numFmtId="43" fontId="2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29" fillId="0" borderId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43" fontId="29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18" fillId="0" borderId="0"/>
    <xf numFmtId="0" fontId="18" fillId="0" borderId="0"/>
    <xf numFmtId="0" fontId="67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67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68" fillId="0" borderId="0"/>
    <xf numFmtId="0" fontId="29" fillId="0" borderId="0"/>
    <xf numFmtId="0" fontId="29" fillId="0" borderId="0"/>
    <xf numFmtId="0" fontId="6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68" fillId="0" borderId="0"/>
    <xf numFmtId="0" fontId="68" fillId="0" borderId="0"/>
    <xf numFmtId="0" fontId="18" fillId="0" borderId="0"/>
    <xf numFmtId="3" fontId="69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/>
    <xf numFmtId="3" fontId="69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3" fontId="70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3" fontId="69" fillId="0" borderId="0" applyFont="0" applyFill="0" applyBorder="0" applyAlignment="0" applyProtection="0"/>
    <xf numFmtId="0" fontId="29" fillId="0" borderId="0"/>
    <xf numFmtId="3" fontId="69" fillId="0" borderId="0" applyFont="0" applyFill="0" applyBorder="0" applyAlignment="0" applyProtection="0"/>
    <xf numFmtId="0" fontId="29" fillId="0" borderId="0"/>
    <xf numFmtId="3" fontId="69" fillId="0" borderId="0" applyFont="0" applyFill="0" applyBorder="0" applyAlignment="0" applyProtection="0"/>
    <xf numFmtId="0" fontId="29" fillId="0" borderId="0"/>
    <xf numFmtId="3" fontId="69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3" fontId="70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18" fillId="0" borderId="0"/>
    <xf numFmtId="3" fontId="70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18" fillId="0" borderId="0"/>
    <xf numFmtId="0" fontId="18" fillId="0" borderId="0"/>
    <xf numFmtId="3" fontId="69" fillId="0" borderId="0" applyFont="0" applyFill="0" applyBorder="0" applyAlignment="0" applyProtection="0"/>
    <xf numFmtId="0" fontId="18" fillId="0" borderId="0"/>
    <xf numFmtId="3" fontId="69" fillId="0" borderId="0" applyFont="0" applyFill="0" applyBorder="0" applyAlignment="0" applyProtection="0"/>
    <xf numFmtId="0" fontId="18" fillId="0" borderId="0"/>
    <xf numFmtId="0" fontId="18" fillId="0" borderId="0"/>
    <xf numFmtId="3" fontId="69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/>
    <xf numFmtId="3" fontId="69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/>
    <xf numFmtId="3" fontId="69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/>
    <xf numFmtId="3" fontId="69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29" fillId="0" borderId="0"/>
    <xf numFmtId="0" fontId="29" fillId="0" borderId="0"/>
    <xf numFmtId="0" fontId="6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68" fillId="0" borderId="0"/>
    <xf numFmtId="0" fontId="68" fillId="0" borderId="0"/>
    <xf numFmtId="0" fontId="71" fillId="0" borderId="0"/>
    <xf numFmtId="0" fontId="18" fillId="0" borderId="0"/>
    <xf numFmtId="0" fontId="18" fillId="0" borderId="0"/>
    <xf numFmtId="0" fontId="18" fillId="0" borderId="0"/>
    <xf numFmtId="0" fontId="72" fillId="0" borderId="0" applyNumberFormat="0" applyAlignment="0">
      <alignment horizontal="left"/>
    </xf>
    <xf numFmtId="0" fontId="18" fillId="0" borderId="0"/>
    <xf numFmtId="0" fontId="72" fillId="0" borderId="0" applyNumberFormat="0" applyAlignment="0">
      <alignment horizontal="left"/>
    </xf>
    <xf numFmtId="0" fontId="18" fillId="0" borderId="0"/>
    <xf numFmtId="0" fontId="18" fillId="0" borderId="0"/>
    <xf numFmtId="0" fontId="72" fillId="0" borderId="0" applyNumberFormat="0" applyAlignment="0">
      <alignment horizontal="left"/>
    </xf>
    <xf numFmtId="0" fontId="18" fillId="0" borderId="0"/>
    <xf numFmtId="0" fontId="29" fillId="0" borderId="0"/>
    <xf numFmtId="0" fontId="72" fillId="0" borderId="0" applyNumberFormat="0" applyAlignment="0">
      <alignment horizontal="left"/>
    </xf>
    <xf numFmtId="0" fontId="18" fillId="0" borderId="0"/>
    <xf numFmtId="0" fontId="18" fillId="0" borderId="0"/>
    <xf numFmtId="0" fontId="18" fillId="0" borderId="0"/>
    <xf numFmtId="0" fontId="73" fillId="0" borderId="0" applyNumberFormat="0" applyAlignment="0"/>
    <xf numFmtId="0" fontId="18" fillId="0" borderId="0"/>
    <xf numFmtId="0" fontId="73" fillId="0" borderId="0" applyNumberFormat="0" applyAlignment="0"/>
    <xf numFmtId="0" fontId="18" fillId="0" borderId="0"/>
    <xf numFmtId="0" fontId="18" fillId="0" borderId="0"/>
    <xf numFmtId="0" fontId="73" fillId="0" borderId="0" applyNumberFormat="0" applyAlignment="0"/>
    <xf numFmtId="0" fontId="18" fillId="0" borderId="0"/>
    <xf numFmtId="0" fontId="29" fillId="0" borderId="0"/>
    <xf numFmtId="0" fontId="73" fillId="0" borderId="0" applyNumberFormat="0" applyAlignment="0"/>
    <xf numFmtId="182" fontId="74" fillId="0" borderId="0"/>
    <xf numFmtId="0" fontId="18" fillId="0" borderId="0"/>
    <xf numFmtId="0" fontId="67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68" fillId="0" borderId="0"/>
    <xf numFmtId="0" fontId="29" fillId="0" borderId="0"/>
    <xf numFmtId="0" fontId="29" fillId="0" borderId="0"/>
    <xf numFmtId="0" fontId="6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68" fillId="0" borderId="0"/>
    <xf numFmtId="0" fontId="68" fillId="0" borderId="0"/>
    <xf numFmtId="0" fontId="18" fillId="0" borderId="0"/>
    <xf numFmtId="0" fontId="67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68" fillId="0" borderId="0"/>
    <xf numFmtId="0" fontId="29" fillId="0" borderId="0"/>
    <xf numFmtId="0" fontId="29" fillId="0" borderId="0"/>
    <xf numFmtId="0" fontId="6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68" fillId="0" borderId="0"/>
    <xf numFmtId="0" fontId="68" fillId="0" borderId="0"/>
    <xf numFmtId="4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29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4" fontId="29" fillId="0" borderId="0" applyFont="0" applyFill="0" applyBorder="0" applyAlignment="0" applyProtection="0"/>
    <xf numFmtId="0" fontId="29" fillId="0" borderId="0"/>
    <xf numFmtId="0" fontId="18" fillId="0" borderId="0"/>
    <xf numFmtId="44" fontId="29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44" fontId="75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44" fontId="75" fillId="0" borderId="0" applyFont="0" applyFill="0" applyBorder="0" applyAlignment="0" applyProtection="0"/>
    <xf numFmtId="0" fontId="29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44" fontId="75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44" fontId="29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44" fontId="75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44" fontId="76" fillId="0" borderId="0" applyFont="0" applyFill="0" applyBorder="0" applyAlignment="0" applyProtection="0"/>
    <xf numFmtId="0" fontId="29" fillId="0" borderId="0"/>
    <xf numFmtId="0" fontId="18" fillId="0" borderId="0"/>
    <xf numFmtId="44" fontId="76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/>
    <xf numFmtId="44" fontId="29" fillId="0" borderId="0" applyFont="0" applyFill="0" applyBorder="0" applyAlignment="0" applyProtection="0"/>
    <xf numFmtId="0" fontId="18" fillId="0" borderId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8" fontId="67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18" fillId="0" borderId="0"/>
    <xf numFmtId="44" fontId="63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29" fillId="0" borderId="0"/>
    <xf numFmtId="44" fontId="6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/>
    <xf numFmtId="0" fontId="29" fillId="0" borderId="0"/>
    <xf numFmtId="44" fontId="63" fillId="0" borderId="0" applyFont="0" applyFill="0" applyBorder="0" applyAlignment="0" applyProtection="0"/>
    <xf numFmtId="0" fontId="18" fillId="0" borderId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18" fillId="0" borderId="0"/>
    <xf numFmtId="44" fontId="6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29" fillId="0" borderId="0"/>
    <xf numFmtId="44" fontId="3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8" fillId="0" borderId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/>
    <xf numFmtId="44" fontId="3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29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44" fontId="18" fillId="0" borderId="0" applyFont="0" applyFill="0" applyBorder="0" applyAlignment="0" applyProtection="0"/>
    <xf numFmtId="0" fontId="29" fillId="0" borderId="0"/>
    <xf numFmtId="44" fontId="34" fillId="0" borderId="0" applyFont="0" applyFill="0" applyBorder="0" applyAlignment="0" applyProtection="0"/>
    <xf numFmtId="0" fontId="29" fillId="0" borderId="0"/>
    <xf numFmtId="44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29" fillId="0" borderId="0"/>
    <xf numFmtId="44" fontId="18" fillId="0" borderId="0" applyFont="0" applyFill="0" applyBorder="0" applyAlignment="0" applyProtection="0"/>
    <xf numFmtId="0" fontId="29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9" fillId="0" borderId="0" applyFont="0" applyFill="0" applyBorder="0" applyAlignment="0" applyProtection="0"/>
    <xf numFmtId="0" fontId="18" fillId="0" borderId="0"/>
    <xf numFmtId="44" fontId="29" fillId="0" borderId="0" applyFont="0" applyFill="0" applyBorder="0" applyAlignment="0" applyProtection="0"/>
    <xf numFmtId="0" fontId="18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8" fillId="0" borderId="0"/>
    <xf numFmtId="0" fontId="18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8" fillId="0" borderId="0"/>
    <xf numFmtId="44" fontId="29" fillId="0" borderId="0" applyFont="0" applyFill="0" applyBorder="0" applyAlignment="0" applyProtection="0"/>
    <xf numFmtId="0" fontId="18" fillId="0" borderId="0"/>
    <xf numFmtId="44" fontId="29" fillId="0" borderId="0" applyFont="0" applyFill="0" applyBorder="0" applyAlignment="0" applyProtection="0"/>
    <xf numFmtId="0" fontId="18" fillId="0" borderId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44" fontId="29" fillId="0" borderId="0" applyFont="0" applyFill="0" applyBorder="0" applyAlignment="0" applyProtection="0"/>
    <xf numFmtId="0" fontId="18" fillId="0" borderId="0"/>
    <xf numFmtId="44" fontId="29" fillId="0" borderId="0" applyFont="0" applyFill="0" applyBorder="0" applyAlignment="0" applyProtection="0"/>
    <xf numFmtId="0" fontId="18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8" fillId="0" borderId="0"/>
    <xf numFmtId="0" fontId="18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8" fillId="0" borderId="0"/>
    <xf numFmtId="0" fontId="18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8" fillId="0" borderId="0"/>
    <xf numFmtId="44" fontId="29" fillId="0" borderId="0" applyFont="0" applyFill="0" applyBorder="0" applyAlignment="0" applyProtection="0"/>
    <xf numFmtId="0" fontId="18" fillId="0" borderId="0"/>
    <xf numFmtId="44" fontId="29" fillId="0" borderId="0" applyFont="0" applyFill="0" applyBorder="0" applyAlignment="0" applyProtection="0"/>
    <xf numFmtId="0" fontId="18" fillId="0" borderId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184" fontId="18" fillId="0" borderId="0" applyFont="0" applyFill="0" applyBorder="0" applyAlignment="0" applyProtection="0"/>
    <xf numFmtId="0" fontId="29" fillId="0" borderId="0"/>
    <xf numFmtId="184" fontId="18" fillId="0" borderId="0" applyFont="0" applyFill="0" applyBorder="0" applyAlignment="0" applyProtection="0"/>
    <xf numFmtId="0" fontId="29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0" fontId="29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185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0" fontId="29" fillId="0" borderId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85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184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185" fontId="18" fillId="0" borderId="0" applyFont="0" applyFill="0" applyBorder="0" applyAlignment="0" applyProtection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84" fontId="18" fillId="0" borderId="0" applyFont="0" applyFill="0" applyBorder="0" applyAlignment="0" applyProtection="0"/>
    <xf numFmtId="0" fontId="18" fillId="0" borderId="0"/>
    <xf numFmtId="0" fontId="29" fillId="0" borderId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185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185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84" fontId="18" fillId="0" borderId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86" fontId="18" fillId="0" borderId="0" applyFont="0" applyFill="0" applyBorder="0" applyAlignment="0" applyProtection="0"/>
    <xf numFmtId="0" fontId="29" fillId="0" borderId="0"/>
    <xf numFmtId="0" fontId="29" fillId="0" borderId="0"/>
    <xf numFmtId="184" fontId="18" fillId="0" borderId="0" applyFont="0" applyFill="0" applyBorder="0" applyAlignment="0" applyProtection="0"/>
    <xf numFmtId="0" fontId="29" fillId="0" borderId="0"/>
    <xf numFmtId="0" fontId="29" fillId="0" borderId="0"/>
    <xf numFmtId="185" fontId="18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29" fillId="0" borderId="0"/>
    <xf numFmtId="185" fontId="18" fillId="0" borderId="0" applyFont="0" applyFill="0" applyBorder="0" applyAlignment="0" applyProtection="0"/>
    <xf numFmtId="0" fontId="29" fillId="0" borderId="0"/>
    <xf numFmtId="0" fontId="29" fillId="0" borderId="0"/>
    <xf numFmtId="184" fontId="18" fillId="0" borderId="0" applyFont="0" applyFill="0" applyBorder="0" applyAlignment="0" applyProtection="0"/>
    <xf numFmtId="0" fontId="29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9" fillId="0" borderId="0"/>
    <xf numFmtId="185" fontId="18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0" borderId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0" fontId="70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70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70" fillId="0" borderId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69" fillId="0" borderId="0" applyFont="0" applyFill="0" applyBorder="0" applyAlignment="0" applyProtection="0"/>
    <xf numFmtId="0" fontId="18" fillId="0" borderId="0"/>
    <xf numFmtId="0" fontId="69" fillId="0" borderId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69" fillId="0" borderId="0" applyFon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187" fontId="18" fillId="0" borderId="0" applyFont="0" applyFill="0" applyBorder="0" applyAlignment="0" applyProtection="0">
      <alignment wrapText="1"/>
    </xf>
    <xf numFmtId="187" fontId="18" fillId="0" borderId="0" applyFont="0" applyFill="0" applyBorder="0" applyAlignment="0" applyProtection="0">
      <alignment wrapText="1"/>
    </xf>
    <xf numFmtId="0" fontId="29" fillId="0" borderId="0"/>
    <xf numFmtId="0" fontId="18" fillId="0" borderId="0"/>
    <xf numFmtId="0" fontId="55" fillId="77" borderId="0" applyNumberFormat="0" applyBorder="0" applyAlignment="0" applyProtection="0"/>
    <xf numFmtId="0" fontId="18" fillId="0" borderId="0"/>
    <xf numFmtId="0" fontId="55" fillId="78" borderId="0" applyNumberFormat="0" applyBorder="0" applyAlignment="0" applyProtection="0"/>
    <xf numFmtId="0" fontId="18" fillId="0" borderId="0"/>
    <xf numFmtId="0" fontId="55" fillId="7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169" fontId="18" fillId="0" borderId="0"/>
    <xf numFmtId="0" fontId="29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29" fillId="0" borderId="0"/>
    <xf numFmtId="169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/>
    <xf numFmtId="0" fontId="29" fillId="0" borderId="0"/>
    <xf numFmtId="0" fontId="18" fillId="0" borderId="0"/>
    <xf numFmtId="169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0" fontId="29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/>
    <xf numFmtId="0" fontId="18" fillId="0" borderId="0"/>
    <xf numFmtId="0" fontId="29" fillId="0" borderId="0"/>
    <xf numFmtId="169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/>
    <xf numFmtId="169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69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18" fillId="0" borderId="0"/>
    <xf numFmtId="0" fontId="29" fillId="0" borderId="0"/>
    <xf numFmtId="169" fontId="18" fillId="0" borderId="0"/>
    <xf numFmtId="0" fontId="29" fillId="0" borderId="0"/>
    <xf numFmtId="169" fontId="18" fillId="0" borderId="0"/>
    <xf numFmtId="0" fontId="18" fillId="0" borderId="0"/>
    <xf numFmtId="0" fontId="29" fillId="0" borderId="0"/>
    <xf numFmtId="0" fontId="29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188" fontId="18" fillId="0" borderId="0" applyFont="0" applyFill="0" applyBorder="0" applyAlignment="0" applyProtection="0">
      <alignment horizontal="left" wrapText="1"/>
    </xf>
    <xf numFmtId="0" fontId="29" fillId="0" borderId="0"/>
    <xf numFmtId="188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188" fontId="18" fillId="0" borderId="0" applyFont="0" applyFill="0" applyBorder="0" applyAlignment="0" applyProtection="0">
      <alignment horizontal="left" wrapText="1"/>
    </xf>
    <xf numFmtId="0" fontId="29" fillId="0" borderId="0"/>
    <xf numFmtId="188" fontId="18" fillId="0" borderId="0" applyFont="0" applyFill="0" applyBorder="0" applyAlignment="0" applyProtection="0">
      <alignment horizontal="left" wrapText="1"/>
    </xf>
    <xf numFmtId="0" fontId="29" fillId="0" borderId="0"/>
    <xf numFmtId="0" fontId="18" fillId="0" borderId="0"/>
    <xf numFmtId="0" fontId="29" fillId="0" borderId="0"/>
    <xf numFmtId="0" fontId="18" fillId="0" borderId="0"/>
    <xf numFmtId="188" fontId="18" fillId="0" borderId="0" applyFont="0" applyFill="0" applyBorder="0" applyAlignment="0" applyProtection="0">
      <alignment horizontal="left" wrapText="1"/>
    </xf>
    <xf numFmtId="0" fontId="29" fillId="0" borderId="0"/>
    <xf numFmtId="0" fontId="18" fillId="0" borderId="0"/>
    <xf numFmtId="188" fontId="18" fillId="0" borderId="0" applyFont="0" applyFill="0" applyBorder="0" applyAlignment="0" applyProtection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188" fontId="18" fillId="0" borderId="0" applyFont="0" applyFill="0" applyBorder="0" applyAlignment="0" applyProtection="0">
      <alignment horizontal="left" wrapText="1"/>
    </xf>
    <xf numFmtId="0" fontId="29" fillId="0" borderId="0"/>
    <xf numFmtId="188" fontId="18" fillId="0" borderId="0" applyFont="0" applyFill="0" applyBorder="0" applyAlignment="0" applyProtection="0">
      <alignment horizontal="left" wrapText="1"/>
    </xf>
    <xf numFmtId="188" fontId="18" fillId="0" borderId="0" applyFont="0" applyFill="0" applyBorder="0" applyAlignment="0" applyProtection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88" fontId="18" fillId="0" borderId="0" applyFont="0" applyFill="0" applyBorder="0" applyAlignment="0" applyProtection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88" fontId="18" fillId="0" borderId="0" applyFont="0" applyFill="0" applyBorder="0" applyAlignment="0" applyProtection="0">
      <alignment horizontal="left" wrapText="1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88" fontId="18" fillId="0" borderId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88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188" fontId="18" fillId="0" borderId="0" applyFont="0" applyFill="0" applyBorder="0" applyAlignment="0" applyProtection="0">
      <alignment horizontal="left" wrapText="1"/>
    </xf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8" fontId="18" fillId="0" borderId="0" applyFont="0" applyFill="0" applyBorder="0" applyAlignment="0" applyProtection="0">
      <alignment horizontal="left" wrapText="1"/>
    </xf>
    <xf numFmtId="0" fontId="29" fillId="0" borderId="0"/>
    <xf numFmtId="188" fontId="18" fillId="0" borderId="0" applyFont="0" applyFill="0" applyBorder="0" applyAlignment="0" applyProtection="0">
      <alignment horizontal="left" wrapText="1"/>
    </xf>
    <xf numFmtId="0" fontId="29" fillId="0" borderId="0"/>
    <xf numFmtId="188" fontId="18" fillId="0" borderId="0" applyFont="0" applyFill="0" applyBorder="0" applyAlignment="0" applyProtection="0">
      <alignment horizontal="left" wrapText="1"/>
    </xf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7" fillId="0" borderId="0" applyNumberFormat="0" applyFill="0" applyBorder="0" applyAlignment="0" applyProtection="0"/>
    <xf numFmtId="0" fontId="29" fillId="0" borderId="0"/>
    <xf numFmtId="0" fontId="29" fillId="0" borderId="0"/>
    <xf numFmtId="0" fontId="7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5" fillId="0" borderId="0" applyNumberForma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77" fillId="0" borderId="0" applyNumberFormat="0" applyFill="0" applyBorder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5" fillId="0" borderId="0" applyNumberFormat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77" fillId="0" borderId="0" applyNumberFormat="0" applyFill="0" applyBorder="0" applyAlignment="0" applyProtection="0"/>
    <xf numFmtId="0" fontId="29" fillId="0" borderId="0"/>
    <xf numFmtId="0" fontId="29" fillId="0" borderId="0"/>
    <xf numFmtId="0" fontId="7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8" fillId="0" borderId="0" applyNumberForma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7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/>
    <xf numFmtId="0" fontId="29" fillId="0" borderId="0"/>
    <xf numFmtId="0" fontId="79" fillId="0" borderId="0" applyNumberFormat="0" applyFill="0" applyBorder="0" applyAlignment="0" applyProtection="0"/>
    <xf numFmtId="1" fontId="80" fillId="80" borderId="22" applyNumberFormat="0" applyBorder="0" applyAlignment="0">
      <alignment horizontal="centerContinuous" vertical="center"/>
      <protection locked="0"/>
    </xf>
    <xf numFmtId="0" fontId="18" fillId="0" borderId="0"/>
    <xf numFmtId="0" fontId="18" fillId="0" borderId="0"/>
    <xf numFmtId="0" fontId="18" fillId="0" borderId="0"/>
    <xf numFmtId="2" fontId="69" fillId="0" borderId="0" applyFont="0" applyFill="0" applyBorder="0" applyAlignment="0" applyProtection="0"/>
    <xf numFmtId="0" fontId="18" fillId="0" borderId="0"/>
    <xf numFmtId="2" fontId="69" fillId="0" borderId="0" applyFont="0" applyFill="0" applyBorder="0" applyAlignment="0" applyProtection="0"/>
    <xf numFmtId="0" fontId="18" fillId="0" borderId="0"/>
    <xf numFmtId="0" fontId="18" fillId="0" borderId="0"/>
    <xf numFmtId="2" fontId="69" fillId="0" borderId="0" applyFont="0" applyFill="0" applyBorder="0" applyAlignment="0" applyProtection="0"/>
    <xf numFmtId="0" fontId="18" fillId="0" borderId="0"/>
    <xf numFmtId="2" fontId="81" fillId="0" borderId="0" applyFill="0" applyBorder="0" applyAlignment="0" applyProtection="0"/>
    <xf numFmtId="0" fontId="18" fillId="0" borderId="0"/>
    <xf numFmtId="0" fontId="29" fillId="0" borderId="0"/>
    <xf numFmtId="2" fontId="69" fillId="0" borderId="0" applyFont="0" applyFill="0" applyBorder="0" applyAlignment="0" applyProtection="0"/>
    <xf numFmtId="2" fontId="81" fillId="0" borderId="0" applyFill="0" applyBorder="0" applyAlignment="0" applyProtection="0"/>
    <xf numFmtId="2" fontId="69" fillId="0" borderId="0" applyFont="0" applyFill="0" applyBorder="0" applyAlignment="0" applyProtection="0"/>
    <xf numFmtId="0" fontId="18" fillId="0" borderId="0"/>
    <xf numFmtId="0" fontId="67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82" fillId="0" borderId="0" applyNumberFormat="0" applyFill="0" applyBorder="0" applyAlignment="0" applyProtection="0">
      <alignment vertical="top"/>
      <protection locked="0"/>
    </xf>
    <xf numFmtId="182" fontId="45" fillId="0" borderId="0"/>
    <xf numFmtId="175" fontId="83" fillId="0" borderId="0">
      <alignment horizontal="right"/>
    </xf>
    <xf numFmtId="0" fontId="84" fillId="0" borderId="0">
      <alignment vertical="center"/>
    </xf>
    <xf numFmtId="0" fontId="85" fillId="0" borderId="0">
      <alignment horizontal="right"/>
    </xf>
    <xf numFmtId="174" fontId="86" fillId="0" borderId="0">
      <alignment horizontal="right" vertical="center"/>
    </xf>
    <xf numFmtId="174" fontId="83" fillId="0" borderId="0" applyFill="0" applyBorder="0">
      <alignment horizontal="right" vertical="center"/>
    </xf>
    <xf numFmtId="0" fontId="18" fillId="0" borderId="0"/>
    <xf numFmtId="0" fontId="18" fillId="0" borderId="0"/>
    <xf numFmtId="0" fontId="29" fillId="0" borderId="0"/>
    <xf numFmtId="0" fontId="87" fillId="41" borderId="0" applyNumberFormat="0" applyBorder="0" applyAlignment="0" applyProtection="0"/>
    <xf numFmtId="0" fontId="29" fillId="0" borderId="0"/>
    <xf numFmtId="0" fontId="29" fillId="0" borderId="0"/>
    <xf numFmtId="0" fontId="87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18" fillId="0" borderId="0"/>
    <xf numFmtId="0" fontId="87" fillId="41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6" fillId="44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87" fillId="41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29" fillId="0" borderId="0"/>
    <xf numFmtId="0" fontId="6" fillId="44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87" fillId="41" borderId="0" applyNumberFormat="0" applyBorder="0" applyAlignment="0" applyProtection="0"/>
    <xf numFmtId="0" fontId="29" fillId="0" borderId="0"/>
    <xf numFmtId="0" fontId="88" fillId="40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6" fillId="2" borderId="0" applyNumberFormat="0" applyBorder="0" applyAlignment="0" applyProtection="0"/>
    <xf numFmtId="0" fontId="29" fillId="0" borderId="0"/>
    <xf numFmtId="0" fontId="87" fillId="41" borderId="0" applyNumberFormat="0" applyBorder="0" applyAlignment="0" applyProtection="0"/>
    <xf numFmtId="0" fontId="29" fillId="0" borderId="0"/>
    <xf numFmtId="0" fontId="37" fillId="0" borderId="0"/>
    <xf numFmtId="0" fontId="6" fillId="2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89" fillId="2" borderId="0" applyNumberFormat="0" applyBorder="0" applyAlignment="0" applyProtection="0"/>
    <xf numFmtId="0" fontId="29" fillId="0" borderId="0"/>
    <xf numFmtId="0" fontId="29" fillId="0" borderId="0"/>
    <xf numFmtId="0" fontId="6" fillId="2" borderId="0" applyNumberFormat="0" applyBorder="0" applyAlignment="0" applyProtection="0"/>
    <xf numFmtId="0" fontId="29" fillId="0" borderId="0"/>
    <xf numFmtId="0" fontId="89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38" fontId="45" fillId="76" borderId="0" applyNumberFormat="0" applyBorder="0" applyAlignment="0" applyProtection="0"/>
    <xf numFmtId="0" fontId="18" fillId="0" borderId="0"/>
    <xf numFmtId="38" fontId="45" fillId="76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38" fontId="45" fillId="76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38" fontId="45" fillId="76" borderId="0" applyNumberFormat="0" applyBorder="0" applyAlignment="0" applyProtection="0"/>
    <xf numFmtId="0" fontId="18" fillId="0" borderId="0"/>
    <xf numFmtId="38" fontId="45" fillId="76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38" fontId="45" fillId="76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38" fontId="45" fillId="76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38" fontId="45" fillId="76" borderId="0" applyNumberFormat="0" applyBorder="0" applyAlignment="0" applyProtection="0"/>
    <xf numFmtId="0" fontId="18" fillId="0" borderId="0"/>
    <xf numFmtId="38" fontId="45" fillId="76" borderId="0" applyNumberFormat="0" applyBorder="0" applyAlignment="0" applyProtection="0"/>
    <xf numFmtId="38" fontId="45" fillId="76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38" fontId="18" fillId="76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38" fontId="45" fillId="76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38" fontId="18" fillId="76" borderId="0" applyNumberFormat="0" applyBorder="0" applyAlignment="0" applyProtection="0"/>
    <xf numFmtId="0" fontId="18" fillId="0" borderId="0"/>
    <xf numFmtId="0" fontId="29" fillId="0" borderId="0"/>
    <xf numFmtId="0" fontId="18" fillId="0" borderId="0"/>
    <xf numFmtId="38" fontId="45" fillId="76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38" fontId="45" fillId="76" borderId="0" applyNumberFormat="0" applyBorder="0" applyAlignment="0" applyProtection="0"/>
    <xf numFmtId="0" fontId="29" fillId="0" borderId="0"/>
    <xf numFmtId="38" fontId="18" fillId="76" borderId="0" applyNumberFormat="0" applyBorder="0" applyAlignment="0" applyProtection="0"/>
    <xf numFmtId="0" fontId="18" fillId="0" borderId="0"/>
    <xf numFmtId="0" fontId="18" fillId="0" borderId="0"/>
    <xf numFmtId="0" fontId="29" fillId="0" borderId="0"/>
    <xf numFmtId="38" fontId="45" fillId="76" borderId="0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89" fontId="90" fillId="0" borderId="0" applyNumberFormat="0" applyFill="0" applyBorder="0" applyProtection="0">
      <alignment horizontal="right"/>
    </xf>
    <xf numFmtId="0" fontId="18" fillId="0" borderId="0"/>
    <xf numFmtId="0" fontId="18" fillId="0" borderId="0"/>
    <xf numFmtId="0" fontId="91" fillId="0" borderId="23" applyNumberFormat="0" applyAlignment="0" applyProtection="0">
      <alignment horizontal="left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91" fillId="0" borderId="23" applyNumberFormat="0" applyAlignment="0" applyProtection="0">
      <alignment horizontal="left"/>
    </xf>
    <xf numFmtId="0" fontId="18" fillId="0" borderId="0"/>
    <xf numFmtId="0" fontId="91" fillId="0" borderId="23" applyNumberFormat="0" applyAlignment="0" applyProtection="0">
      <alignment horizontal="left"/>
    </xf>
    <xf numFmtId="0" fontId="18" fillId="0" borderId="0"/>
    <xf numFmtId="0" fontId="18" fillId="0" borderId="0"/>
    <xf numFmtId="0" fontId="29" fillId="0" borderId="0"/>
    <xf numFmtId="0" fontId="91" fillId="0" borderId="23" applyNumberFormat="0" applyAlignment="0" applyProtection="0">
      <alignment horizontal="left"/>
    </xf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91" fillId="0" borderId="12">
      <alignment horizontal="left"/>
    </xf>
    <xf numFmtId="0" fontId="91" fillId="0" borderId="12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12">
      <alignment horizontal="left"/>
    </xf>
    <xf numFmtId="0" fontId="91" fillId="0" borderId="12">
      <alignment horizontal="left"/>
    </xf>
    <xf numFmtId="0" fontId="91" fillId="0" borderId="12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12">
      <alignment horizontal="left"/>
    </xf>
    <xf numFmtId="0" fontId="91" fillId="0" borderId="12">
      <alignment horizontal="left"/>
    </xf>
    <xf numFmtId="0" fontId="18" fillId="0" borderId="0"/>
    <xf numFmtId="0" fontId="29" fillId="0" borderId="0"/>
    <xf numFmtId="0" fontId="91" fillId="0" borderId="12">
      <alignment horizontal="left"/>
    </xf>
    <xf numFmtId="0" fontId="91" fillId="0" borderId="12">
      <alignment horizontal="left"/>
    </xf>
    <xf numFmtId="0" fontId="91" fillId="0" borderId="12">
      <alignment horizontal="left"/>
    </xf>
    <xf numFmtId="0" fontId="18" fillId="0" borderId="0"/>
    <xf numFmtId="14" fontId="23" fillId="81" borderId="24">
      <alignment horizontal="center" vertical="center" wrapText="1"/>
    </xf>
    <xf numFmtId="0" fontId="18" fillId="0" borderId="0"/>
    <xf numFmtId="0" fontId="18" fillId="0" borderId="0"/>
    <xf numFmtId="0" fontId="29" fillId="0" borderId="0"/>
    <xf numFmtId="0" fontId="92" fillId="0" borderId="25" applyNumberFormat="0" applyFill="0" applyAlignment="0" applyProtection="0"/>
    <xf numFmtId="0" fontId="29" fillId="0" borderId="0"/>
    <xf numFmtId="0" fontId="29" fillId="0" borderId="0"/>
    <xf numFmtId="0" fontId="92" fillId="0" borderId="25" applyNumberFormat="0" applyFill="0" applyAlignment="0" applyProtection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93" fillId="0" borderId="26" applyNumberFormat="0" applyFill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93" fillId="0" borderId="26" applyNumberFormat="0" applyFill="0" applyAlignment="0" applyProtection="0"/>
    <xf numFmtId="0" fontId="18" fillId="0" borderId="0"/>
    <xf numFmtId="0" fontId="18" fillId="0" borderId="0"/>
    <xf numFmtId="0" fontId="94" fillId="0" borderId="26" applyNumberFormat="0" applyFill="0" applyAlignment="0" applyProtection="0"/>
    <xf numFmtId="0" fontId="93" fillId="0" borderId="26" applyNumberFormat="0" applyFill="0" applyAlignment="0" applyProtection="0"/>
    <xf numFmtId="0" fontId="29" fillId="0" borderId="0"/>
    <xf numFmtId="0" fontId="69" fillId="0" borderId="0" applyNumberFormat="0" applyFill="0" applyBorder="0" applyAlignment="0" applyProtection="0"/>
    <xf numFmtId="0" fontId="29" fillId="0" borderId="0"/>
    <xf numFmtId="0" fontId="29" fillId="0" borderId="0"/>
    <xf numFmtId="0" fontId="18" fillId="0" borderId="0"/>
    <xf numFmtId="0" fontId="93" fillId="0" borderId="26" applyNumberFormat="0" applyFill="0" applyAlignment="0" applyProtection="0"/>
    <xf numFmtId="0" fontId="94" fillId="0" borderId="26" applyNumberFormat="0" applyFill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3" fillId="0" borderId="1" applyNumberFormat="0" applyFill="0" applyAlignment="0" applyProtection="0"/>
    <xf numFmtId="0" fontId="29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93" fillId="0" borderId="26" applyNumberFormat="0" applyFill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93" fillId="0" borderId="26" applyNumberFormat="0" applyFill="0" applyAlignment="0" applyProtection="0"/>
    <xf numFmtId="0" fontId="29" fillId="0" borderId="0"/>
    <xf numFmtId="0" fontId="37" fillId="0" borderId="0"/>
    <xf numFmtId="0" fontId="18" fillId="0" borderId="0"/>
    <xf numFmtId="0" fontId="94" fillId="0" borderId="26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3" fillId="0" borderId="1" applyNumberFormat="0" applyFill="0" applyAlignment="0" applyProtection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3" fillId="0" borderId="1" applyNumberFormat="0" applyFill="0" applyAlignment="0" applyProtection="0"/>
    <xf numFmtId="0" fontId="69" fillId="0" borderId="0" applyNumberFormat="0" applyFill="0" applyBorder="0" applyAlignment="0" applyProtection="0"/>
    <xf numFmtId="0" fontId="95" fillId="0" borderId="1" applyNumberFormat="0" applyFill="0" applyAlignment="0" applyProtection="0"/>
    <xf numFmtId="0" fontId="93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96" fillId="0" borderId="27" applyNumberFormat="0" applyFill="0" applyAlignment="0" applyProtection="0"/>
    <xf numFmtId="0" fontId="29" fillId="0" borderId="0"/>
    <xf numFmtId="0" fontId="29" fillId="0" borderId="0"/>
    <xf numFmtId="0" fontId="96" fillId="0" borderId="27" applyNumberFormat="0" applyFill="0" applyAlignment="0" applyProtection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97" fillId="0" borderId="28" applyNumberFormat="0" applyFill="0" applyAlignment="0" applyProtection="0"/>
    <xf numFmtId="0" fontId="29" fillId="0" borderId="0"/>
    <xf numFmtId="0" fontId="37" fillId="0" borderId="0"/>
    <xf numFmtId="0" fontId="18" fillId="0" borderId="0"/>
    <xf numFmtId="0" fontId="18" fillId="0" borderId="0"/>
    <xf numFmtId="0" fontId="97" fillId="0" borderId="28" applyNumberFormat="0" applyFill="0" applyAlignment="0" applyProtection="0"/>
    <xf numFmtId="0" fontId="18" fillId="0" borderId="0"/>
    <xf numFmtId="0" fontId="18" fillId="0" borderId="0"/>
    <xf numFmtId="0" fontId="98" fillId="0" borderId="28" applyNumberFormat="0" applyFill="0" applyAlignment="0" applyProtection="0"/>
    <xf numFmtId="0" fontId="97" fillId="0" borderId="28" applyNumberFormat="0" applyFill="0" applyAlignment="0" applyProtection="0"/>
    <xf numFmtId="0" fontId="29" fillId="0" borderId="0"/>
    <xf numFmtId="0" fontId="69" fillId="0" borderId="0" applyNumberFormat="0" applyFill="0" applyBorder="0" applyAlignment="0" applyProtection="0"/>
    <xf numFmtId="0" fontId="29" fillId="0" borderId="0"/>
    <xf numFmtId="0" fontId="29" fillId="0" borderId="0"/>
    <xf numFmtId="0" fontId="18" fillId="0" borderId="0"/>
    <xf numFmtId="0" fontId="97" fillId="0" borderId="28" applyNumberFormat="0" applyFill="0" applyAlignment="0" applyProtection="0"/>
    <xf numFmtId="0" fontId="98" fillId="0" borderId="28" applyNumberFormat="0" applyFill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4" fillId="0" borderId="2" applyNumberFormat="0" applyFill="0" applyAlignment="0" applyProtection="0"/>
    <xf numFmtId="0" fontId="29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97" fillId="0" borderId="28" applyNumberFormat="0" applyFill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97" fillId="0" borderId="28" applyNumberFormat="0" applyFill="0" applyAlignment="0" applyProtection="0"/>
    <xf numFmtId="0" fontId="29" fillId="0" borderId="0"/>
    <xf numFmtId="0" fontId="37" fillId="0" borderId="0"/>
    <xf numFmtId="0" fontId="18" fillId="0" borderId="0"/>
    <xf numFmtId="0" fontId="98" fillId="0" borderId="28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4" fillId="0" borderId="2" applyNumberFormat="0" applyFill="0" applyAlignment="0" applyProtection="0"/>
    <xf numFmtId="0" fontId="69" fillId="0" borderId="0" applyNumberFormat="0" applyFill="0" applyBorder="0" applyAlignment="0" applyProtection="0"/>
    <xf numFmtId="0" fontId="99" fillId="0" borderId="2" applyNumberFormat="0" applyFill="0" applyAlignment="0" applyProtection="0"/>
    <xf numFmtId="0" fontId="97" fillId="0" borderId="2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100" fillId="0" borderId="29" applyNumberFormat="0" applyFill="0" applyAlignment="0" applyProtection="0"/>
    <xf numFmtId="0" fontId="29" fillId="0" borderId="0"/>
    <xf numFmtId="0" fontId="29" fillId="0" borderId="0"/>
    <xf numFmtId="0" fontId="100" fillId="0" borderId="29" applyNumberFormat="0" applyFill="0" applyAlignment="0" applyProtection="0"/>
    <xf numFmtId="0" fontId="29" fillId="0" borderId="0"/>
    <xf numFmtId="0" fontId="29" fillId="0" borderId="0"/>
    <xf numFmtId="0" fontId="29" fillId="0" borderId="0"/>
    <xf numFmtId="0" fontId="18" fillId="0" borderId="0"/>
    <xf numFmtId="0" fontId="100" fillId="0" borderId="29" applyNumberFormat="0" applyFill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01" fillId="0" borderId="30" applyNumberFormat="0" applyFill="0" applyAlignment="0" applyProtection="0"/>
    <xf numFmtId="0" fontId="29" fillId="0" borderId="0"/>
    <xf numFmtId="0" fontId="18" fillId="0" borderId="0"/>
    <xf numFmtId="0" fontId="101" fillId="0" borderId="31" applyNumberFormat="0" applyFill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100" fillId="0" borderId="29" applyNumberFormat="0" applyFill="0" applyAlignment="0" applyProtection="0"/>
    <xf numFmtId="0" fontId="29" fillId="0" borderId="0"/>
    <xf numFmtId="0" fontId="29" fillId="0" borderId="0"/>
    <xf numFmtId="0" fontId="18" fillId="0" borderId="0"/>
    <xf numFmtId="0" fontId="101" fillId="0" borderId="30" applyNumberFormat="0" applyFill="0" applyAlignment="0" applyProtection="0"/>
    <xf numFmtId="0" fontId="102" fillId="0" borderId="30" applyNumberFormat="0" applyFill="0" applyAlignment="0" applyProtection="0"/>
    <xf numFmtId="0" fontId="29" fillId="0" borderId="0"/>
    <xf numFmtId="0" fontId="18" fillId="0" borderId="0"/>
    <xf numFmtId="0" fontId="102" fillId="0" borderId="30" applyNumberFormat="0" applyFill="0" applyAlignment="0" applyProtection="0"/>
    <xf numFmtId="0" fontId="29" fillId="0" borderId="0"/>
    <xf numFmtId="0" fontId="18" fillId="0" borderId="0"/>
    <xf numFmtId="0" fontId="18" fillId="0" borderId="0"/>
    <xf numFmtId="0" fontId="101" fillId="0" borderId="30" applyNumberFormat="0" applyFill="0" applyAlignment="0" applyProtection="0"/>
    <xf numFmtId="0" fontId="29" fillId="0" borderId="0"/>
    <xf numFmtId="0" fontId="29" fillId="0" borderId="0"/>
    <xf numFmtId="0" fontId="18" fillId="0" borderId="0"/>
    <xf numFmtId="0" fontId="101" fillId="0" borderId="30" applyNumberFormat="0" applyFill="0" applyAlignment="0" applyProtection="0"/>
    <xf numFmtId="0" fontId="18" fillId="0" borderId="0"/>
    <xf numFmtId="0" fontId="102" fillId="0" borderId="30" applyNumberFormat="0" applyFill="0" applyAlignment="0" applyProtection="0"/>
    <xf numFmtId="0" fontId="100" fillId="0" borderId="29" applyNumberFormat="0" applyFill="0" applyAlignment="0" applyProtection="0"/>
    <xf numFmtId="0" fontId="29" fillId="0" borderId="0"/>
    <xf numFmtId="0" fontId="103" fillId="0" borderId="32" applyNumberFormat="0" applyFill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5" fillId="0" borderId="3" applyNumberFormat="0" applyFill="0" applyAlignment="0" applyProtection="0"/>
    <xf numFmtId="0" fontId="29" fillId="0" borderId="0"/>
    <xf numFmtId="0" fontId="100" fillId="0" borderId="29" applyNumberFormat="0" applyFill="0" applyAlignment="0" applyProtection="0"/>
    <xf numFmtId="0" fontId="29" fillId="0" borderId="0"/>
    <xf numFmtId="0" fontId="37" fillId="0" borderId="0"/>
    <xf numFmtId="0" fontId="5" fillId="0" borderId="3" applyNumberFormat="0" applyFill="0" applyAlignment="0" applyProtection="0"/>
    <xf numFmtId="0" fontId="29" fillId="0" borderId="0"/>
    <xf numFmtId="0" fontId="29" fillId="0" borderId="0"/>
    <xf numFmtId="0" fontId="18" fillId="0" borderId="0"/>
    <xf numFmtId="0" fontId="104" fillId="0" borderId="3" applyNumberFormat="0" applyFill="0" applyAlignment="0" applyProtection="0"/>
    <xf numFmtId="0" fontId="29" fillId="0" borderId="0"/>
    <xf numFmtId="0" fontId="29" fillId="0" borderId="0"/>
    <xf numFmtId="0" fontId="5" fillId="0" borderId="3" applyNumberFormat="0" applyFill="0" applyAlignment="0" applyProtection="0"/>
    <xf numFmtId="0" fontId="29" fillId="0" borderId="0"/>
    <xf numFmtId="0" fontId="104" fillId="0" borderId="3" applyNumberFormat="0" applyFill="0" applyAlignment="0" applyProtection="0"/>
    <xf numFmtId="0" fontId="18" fillId="0" borderId="0"/>
    <xf numFmtId="0" fontId="18" fillId="0" borderId="0"/>
    <xf numFmtId="0" fontId="29" fillId="0" borderId="0"/>
    <xf numFmtId="0" fontId="100" fillId="0" borderId="0" applyNumberFormat="0" applyFill="0" applyBorder="0" applyAlignment="0" applyProtection="0"/>
    <xf numFmtId="0" fontId="29" fillId="0" borderId="0"/>
    <xf numFmtId="0" fontId="29" fillId="0" borderId="0"/>
    <xf numFmtId="0" fontId="100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8" fillId="0" borderId="0"/>
    <xf numFmtId="0" fontId="100" fillId="0" borderId="0" applyNumberForma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01" fillId="0" borderId="0" applyNumberForma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00" fillId="0" borderId="0" applyNumberFormat="0" applyFill="0" applyBorder="0" applyAlignment="0" applyProtection="0"/>
    <xf numFmtId="0" fontId="29" fillId="0" borderId="0"/>
    <xf numFmtId="0" fontId="29" fillId="0" borderId="0"/>
    <xf numFmtId="0" fontId="18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9" fillId="0" borderId="0"/>
    <xf numFmtId="0" fontId="18" fillId="0" borderId="0"/>
    <xf numFmtId="0" fontId="102" fillId="0" borderId="0" applyNumberForma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01" fillId="0" borderId="0" applyNumberFormat="0" applyFill="0" applyBorder="0" applyAlignment="0" applyProtection="0"/>
    <xf numFmtId="0" fontId="29" fillId="0" borderId="0"/>
    <xf numFmtId="0" fontId="29" fillId="0" borderId="0"/>
    <xf numFmtId="0" fontId="18" fillId="0" borderId="0"/>
    <xf numFmtId="0" fontId="101" fillId="0" borderId="0" applyNumberFormat="0" applyFill="0" applyBorder="0" applyAlignment="0" applyProtection="0"/>
    <xf numFmtId="0" fontId="18" fillId="0" borderId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9" fillId="0" borderId="0"/>
    <xf numFmtId="0" fontId="103" fillId="0" borderId="0" applyNumberForma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/>
    <xf numFmtId="0" fontId="29" fillId="0" borderId="0"/>
    <xf numFmtId="0" fontId="100" fillId="0" borderId="0" applyNumberFormat="0" applyFill="0" applyBorder="0" applyAlignment="0" applyProtection="0"/>
    <xf numFmtId="0" fontId="29" fillId="0" borderId="0"/>
    <xf numFmtId="0" fontId="37" fillId="0" borderId="0"/>
    <xf numFmtId="0" fontId="5" fillId="0" borderId="0" applyNumberFormat="0" applyFill="0" applyBorder="0" applyAlignment="0" applyProtection="0"/>
    <xf numFmtId="0" fontId="29" fillId="0" borderId="0"/>
    <xf numFmtId="0" fontId="29" fillId="0" borderId="0"/>
    <xf numFmtId="0" fontId="18" fillId="0" borderId="0"/>
    <xf numFmtId="0" fontId="104" fillId="0" borderId="0" applyNumberFormat="0" applyFill="0" applyBorder="0" applyAlignment="0" applyProtection="0"/>
    <xf numFmtId="0" fontId="29" fillId="0" borderId="0"/>
    <xf numFmtId="0" fontId="29" fillId="0" borderId="0"/>
    <xf numFmtId="0" fontId="5" fillId="0" borderId="0" applyNumberFormat="0" applyFill="0" applyBorder="0" applyAlignment="0" applyProtection="0"/>
    <xf numFmtId="0" fontId="29" fillId="0" borderId="0"/>
    <xf numFmtId="0" fontId="104" fillId="0" borderId="0" applyNumberFormat="0" applyFill="0" applyBorder="0" applyAlignment="0" applyProtection="0"/>
    <xf numFmtId="0" fontId="105" fillId="73" borderId="0" applyNumberFormat="0" applyBorder="0" applyAlignment="0">
      <protection hidden="1"/>
    </xf>
    <xf numFmtId="0" fontId="18" fillId="0" borderId="0"/>
    <xf numFmtId="0" fontId="18" fillId="0" borderId="0"/>
    <xf numFmtId="38" fontId="4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38" fontId="48" fillId="0" borderId="0"/>
    <xf numFmtId="0" fontId="18" fillId="0" borderId="0"/>
    <xf numFmtId="38" fontId="48" fillId="0" borderId="0"/>
    <xf numFmtId="0" fontId="18" fillId="0" borderId="0"/>
    <xf numFmtId="0" fontId="18" fillId="0" borderId="0"/>
    <xf numFmtId="0" fontId="29" fillId="0" borderId="0"/>
    <xf numFmtId="38" fontId="48" fillId="0" borderId="0"/>
    <xf numFmtId="0" fontId="29" fillId="0" borderId="0"/>
    <xf numFmtId="0" fontId="18" fillId="0" borderId="0"/>
    <xf numFmtId="0" fontId="29" fillId="0" borderId="0"/>
    <xf numFmtId="38" fontId="48" fillId="0" borderId="0"/>
    <xf numFmtId="38" fontId="48" fillId="0" borderId="0"/>
    <xf numFmtId="38" fontId="48" fillId="0" borderId="0"/>
    <xf numFmtId="0" fontId="18" fillId="0" borderId="0"/>
    <xf numFmtId="0" fontId="18" fillId="0" borderId="0"/>
    <xf numFmtId="40" fontId="4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40" fontId="48" fillId="0" borderId="0"/>
    <xf numFmtId="0" fontId="18" fillId="0" borderId="0"/>
    <xf numFmtId="40" fontId="48" fillId="0" borderId="0"/>
    <xf numFmtId="0" fontId="18" fillId="0" borderId="0"/>
    <xf numFmtId="0" fontId="18" fillId="0" borderId="0"/>
    <xf numFmtId="0" fontId="29" fillId="0" borderId="0"/>
    <xf numFmtId="40" fontId="48" fillId="0" borderId="0"/>
    <xf numFmtId="0" fontId="29" fillId="0" borderId="0"/>
    <xf numFmtId="0" fontId="18" fillId="0" borderId="0"/>
    <xf numFmtId="0" fontId="29" fillId="0" borderId="0"/>
    <xf numFmtId="40" fontId="48" fillId="0" borderId="0"/>
    <xf numFmtId="40" fontId="48" fillId="0" borderId="0"/>
    <xf numFmtId="40" fontId="4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0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8" fillId="0" borderId="0"/>
    <xf numFmtId="10" fontId="45" fillId="74" borderId="33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0" fontId="18" fillId="74" borderId="33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0" fontId="45" fillId="74" borderId="33" applyNumberFormat="0" applyBorder="0" applyAlignment="0" applyProtection="0"/>
    <xf numFmtId="10" fontId="45" fillId="74" borderId="33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0" fontId="45" fillId="74" borderId="33" applyNumberFormat="0" applyBorder="0" applyAlignment="0" applyProtection="0"/>
    <xf numFmtId="10" fontId="45" fillId="74" borderId="33" applyNumberFormat="0" applyBorder="0" applyAlignment="0" applyProtection="0"/>
    <xf numFmtId="10" fontId="45" fillId="74" borderId="33" applyNumberFormat="0" applyBorder="0" applyAlignment="0" applyProtection="0"/>
    <xf numFmtId="0" fontId="29" fillId="0" borderId="0"/>
    <xf numFmtId="0" fontId="18" fillId="0" borderId="0"/>
    <xf numFmtId="0" fontId="29" fillId="0" borderId="0"/>
    <xf numFmtId="10" fontId="45" fillId="74" borderId="33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0" fontId="18" fillId="74" borderId="33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0" fontId="45" fillId="74" borderId="33" applyNumberFormat="0" applyBorder="0" applyAlignment="0" applyProtection="0"/>
    <xf numFmtId="10" fontId="45" fillId="74" borderId="33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0" fontId="45" fillId="74" borderId="33" applyNumberFormat="0" applyBorder="0" applyAlignment="0" applyProtection="0"/>
    <xf numFmtId="10" fontId="45" fillId="74" borderId="33" applyNumberFormat="0" applyBorder="0" applyAlignment="0" applyProtection="0"/>
    <xf numFmtId="10" fontId="45" fillId="74" borderId="33" applyNumberFormat="0" applyBorder="0" applyAlignment="0" applyProtection="0"/>
    <xf numFmtId="0" fontId="29" fillId="0" borderId="0"/>
    <xf numFmtId="0" fontId="18" fillId="0" borderId="0"/>
    <xf numFmtId="0" fontId="29" fillId="0" borderId="0"/>
    <xf numFmtId="10" fontId="45" fillId="74" borderId="33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0" fontId="45" fillId="74" borderId="33" applyNumberFormat="0" applyBorder="0" applyAlignment="0" applyProtection="0"/>
    <xf numFmtId="10" fontId="45" fillId="74" borderId="33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45" fillId="74" borderId="33" applyNumberFormat="0" applyBorder="0" applyAlignment="0" applyProtection="0"/>
    <xf numFmtId="10" fontId="45" fillId="74" borderId="33" applyNumberFormat="0" applyBorder="0" applyAlignment="0" applyProtection="0"/>
    <xf numFmtId="10" fontId="45" fillId="74" borderId="33" applyNumberFormat="0" applyBorder="0" applyAlignment="0" applyProtection="0"/>
    <xf numFmtId="0" fontId="29" fillId="0" borderId="0"/>
    <xf numFmtId="10" fontId="45" fillId="74" borderId="33" applyNumberFormat="0" applyBorder="0" applyAlignment="0" applyProtection="0"/>
    <xf numFmtId="10" fontId="45" fillId="74" borderId="33" applyNumberFormat="0" applyBorder="0" applyAlignment="0" applyProtection="0"/>
    <xf numFmtId="10" fontId="45" fillId="74" borderId="33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10" fontId="45" fillId="74" borderId="33" applyNumberFormat="0" applyBorder="0" applyAlignment="0" applyProtection="0"/>
    <xf numFmtId="10" fontId="45" fillId="74" borderId="33" applyNumberFormat="0" applyBorder="0" applyAlignment="0" applyProtection="0"/>
    <xf numFmtId="10" fontId="18" fillId="74" borderId="33" applyNumberFormat="0" applyBorder="0" applyAlignment="0" applyProtection="0"/>
    <xf numFmtId="0" fontId="18" fillId="0" borderId="0"/>
    <xf numFmtId="0" fontId="29" fillId="0" borderId="0"/>
    <xf numFmtId="0" fontId="18" fillId="0" borderId="0"/>
    <xf numFmtId="10" fontId="45" fillId="74" borderId="33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0" fontId="45" fillId="74" borderId="33" applyNumberFormat="0" applyBorder="0" applyAlignment="0" applyProtection="0"/>
    <xf numFmtId="10" fontId="45" fillId="74" borderId="33" applyNumberFormat="0" applyBorder="0" applyAlignment="0" applyProtection="0"/>
    <xf numFmtId="0" fontId="18" fillId="0" borderId="0"/>
    <xf numFmtId="0" fontId="29" fillId="0" borderId="0"/>
    <xf numFmtId="10" fontId="45" fillId="74" borderId="33" applyNumberFormat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08" fillId="38" borderId="17" applyNumberFormat="0" applyAlignment="0" applyProtection="0"/>
    <xf numFmtId="0" fontId="108" fillId="38" borderId="17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08" fillId="38" borderId="17" applyNumberFormat="0" applyAlignment="0" applyProtection="0"/>
    <xf numFmtId="0" fontId="108" fillId="38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08" fillId="38" borderId="17" applyNumberFormat="0" applyAlignment="0" applyProtection="0"/>
    <xf numFmtId="0" fontId="108" fillId="38" borderId="17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08" fillId="38" borderId="17" applyNumberFormat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9" fillId="5" borderId="4" applyNumberFormat="0" applyAlignment="0" applyProtection="0"/>
    <xf numFmtId="0" fontId="29" fillId="0" borderId="0"/>
    <xf numFmtId="0" fontId="108" fillId="38" borderId="17" applyNumberFormat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0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08" fillId="38" borderId="17" applyNumberFormat="0" applyAlignment="0" applyProtection="0"/>
    <xf numFmtId="0" fontId="108" fillId="38" borderId="17" applyNumberFormat="0" applyAlignment="0" applyProtection="0"/>
    <xf numFmtId="0" fontId="108" fillId="38" borderId="17" applyNumberFormat="0" applyAlignment="0" applyProtection="0"/>
    <xf numFmtId="0" fontId="29" fillId="0" borderId="0"/>
    <xf numFmtId="0" fontId="29" fillId="0" borderId="0"/>
    <xf numFmtId="0" fontId="29" fillId="0" borderId="0"/>
    <xf numFmtId="0" fontId="18" fillId="0" borderId="0"/>
    <xf numFmtId="0" fontId="108" fillId="38" borderId="17" applyNumberFormat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9" fillId="48" borderId="4" applyNumberFormat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08" fillId="38" borderId="17" applyNumberFormat="0" applyAlignment="0" applyProtection="0"/>
    <xf numFmtId="0" fontId="29" fillId="0" borderId="0"/>
    <xf numFmtId="0" fontId="29" fillId="0" borderId="0"/>
    <xf numFmtId="0" fontId="18" fillId="0" borderId="0"/>
    <xf numFmtId="0" fontId="108" fillId="48" borderId="17" applyNumberFormat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08" fillId="48" borderId="17" applyNumberFormat="0" applyAlignment="0" applyProtection="0"/>
    <xf numFmtId="0" fontId="108" fillId="48" borderId="17" applyNumberFormat="0" applyAlignment="0" applyProtection="0"/>
    <xf numFmtId="0" fontId="29" fillId="0" borderId="0"/>
    <xf numFmtId="0" fontId="108" fillId="38" borderId="17" applyNumberFormat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09" fillId="5" borderId="4" applyNumberFormat="0" applyAlignment="0" applyProtection="0"/>
    <xf numFmtId="0" fontId="29" fillId="0" borderId="0"/>
    <xf numFmtId="0" fontId="9" fillId="5" borderId="4" applyNumberFormat="0" applyAlignment="0" applyProtection="0"/>
    <xf numFmtId="0" fontId="29" fillId="0" borderId="0"/>
    <xf numFmtId="0" fontId="108" fillId="38" borderId="17" applyNumberFormat="0" applyAlignment="0" applyProtection="0"/>
    <xf numFmtId="0" fontId="29" fillId="0" borderId="0"/>
    <xf numFmtId="0" fontId="109" fillId="5" borderId="4" applyNumberFormat="0" applyAlignment="0" applyProtection="0"/>
    <xf numFmtId="0" fontId="29" fillId="0" borderId="0"/>
    <xf numFmtId="0" fontId="108" fillId="38" borderId="17" applyNumberFormat="0" applyAlignment="0" applyProtection="0"/>
    <xf numFmtId="0" fontId="29" fillId="0" borderId="0"/>
    <xf numFmtId="0" fontId="29" fillId="0" borderId="0"/>
    <xf numFmtId="0" fontId="109" fillId="5" borderId="4" applyNumberFormat="0" applyAlignment="0" applyProtection="0"/>
    <xf numFmtId="0" fontId="29" fillId="0" borderId="0"/>
    <xf numFmtId="0" fontId="108" fillId="38" borderId="17" applyNumberFormat="0" applyAlignment="0" applyProtection="0"/>
    <xf numFmtId="0" fontId="29" fillId="0" borderId="0"/>
    <xf numFmtId="0" fontId="29" fillId="0" borderId="0"/>
    <xf numFmtId="0" fontId="9" fillId="5" borderId="4" applyNumberFormat="0" applyAlignment="0" applyProtection="0"/>
    <xf numFmtId="0" fontId="37" fillId="0" borderId="0"/>
    <xf numFmtId="0" fontId="108" fillId="38" borderId="17" applyNumberFormat="0" applyAlignment="0" applyProtection="0"/>
    <xf numFmtId="0" fontId="29" fillId="0" borderId="0"/>
    <xf numFmtId="0" fontId="9" fillId="5" borderId="4" applyNumberFormat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08" fillId="48" borderId="17" applyNumberFormat="0" applyAlignment="0" applyProtection="0"/>
    <xf numFmtId="0" fontId="18" fillId="0" borderId="0"/>
    <xf numFmtId="0" fontId="108" fillId="38" borderId="17" applyNumberFormat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9" fillId="48" borderId="4" applyNumberFormat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9" fillId="48" borderId="4" applyNumberFormat="0" applyAlignment="0" applyProtection="0"/>
    <xf numFmtId="0" fontId="29" fillId="0" borderId="0"/>
    <xf numFmtId="0" fontId="29" fillId="0" borderId="0"/>
    <xf numFmtId="0" fontId="18" fillId="0" borderId="0"/>
    <xf numFmtId="0" fontId="108" fillId="48" borderId="17" applyNumberFormat="0" applyAlignment="0" applyProtection="0"/>
    <xf numFmtId="0" fontId="18" fillId="0" borderId="0"/>
    <xf numFmtId="0" fontId="9" fillId="48" borderId="4" applyNumberFormat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08" fillId="48" borderId="17" applyNumberFormat="0" applyAlignment="0" applyProtection="0"/>
    <xf numFmtId="0" fontId="9" fillId="5" borderId="4" applyNumberFormat="0" applyAlignment="0" applyProtection="0"/>
    <xf numFmtId="0" fontId="18" fillId="0" borderId="0"/>
    <xf numFmtId="0" fontId="29" fillId="0" borderId="0"/>
    <xf numFmtId="0" fontId="18" fillId="0" borderId="0"/>
    <xf numFmtId="0" fontId="108" fillId="38" borderId="17" applyNumberFormat="0" applyAlignment="0" applyProtection="0"/>
    <xf numFmtId="0" fontId="18" fillId="0" borderId="0"/>
    <xf numFmtId="0" fontId="29" fillId="0" borderId="0"/>
    <xf numFmtId="0" fontId="18" fillId="0" borderId="0"/>
    <xf numFmtId="0" fontId="108" fillId="38" borderId="17" applyNumberFormat="0" applyAlignment="0" applyProtection="0"/>
    <xf numFmtId="0" fontId="18" fillId="0" borderId="0"/>
    <xf numFmtId="0" fontId="29" fillId="0" borderId="0"/>
    <xf numFmtId="0" fontId="18" fillId="0" borderId="0"/>
    <xf numFmtId="0" fontId="108" fillId="38" borderId="17" applyNumberFormat="0" applyAlignment="0" applyProtection="0"/>
    <xf numFmtId="0" fontId="18" fillId="0" borderId="0"/>
    <xf numFmtId="0" fontId="29" fillId="0" borderId="0"/>
    <xf numFmtId="0" fontId="18" fillId="0" borderId="0"/>
    <xf numFmtId="0" fontId="108" fillId="38" borderId="17" applyNumberFormat="0" applyAlignment="0" applyProtection="0"/>
    <xf numFmtId="0" fontId="18" fillId="0" borderId="0"/>
    <xf numFmtId="0" fontId="29" fillId="0" borderId="0"/>
    <xf numFmtId="0" fontId="18" fillId="0" borderId="0"/>
    <xf numFmtId="0" fontId="108" fillId="38" borderId="17" applyNumberFormat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9" fillId="48" borderId="4" applyNumberFormat="0" applyAlignment="0" applyProtection="0"/>
    <xf numFmtId="0" fontId="29" fillId="0" borderId="0"/>
    <xf numFmtId="0" fontId="37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9" fillId="48" borderId="4" applyNumberFormat="0" applyAlignment="0" applyProtection="0"/>
    <xf numFmtId="0" fontId="9" fillId="5" borderId="4" applyNumberFormat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08" fillId="38" borderId="17" applyNumberFormat="0" applyAlignment="0" applyProtection="0"/>
    <xf numFmtId="0" fontId="29" fillId="0" borderId="0"/>
    <xf numFmtId="0" fontId="37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9" fillId="0" borderId="0"/>
    <xf numFmtId="0" fontId="9" fillId="5" borderId="4" applyNumberFormat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08" fillId="38" borderId="17" applyNumberFormat="0" applyAlignment="0" applyProtection="0"/>
    <xf numFmtId="0" fontId="29" fillId="0" borderId="0"/>
    <xf numFmtId="0" fontId="37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9" fillId="0" borderId="0"/>
    <xf numFmtId="0" fontId="9" fillId="5" borderId="4" applyNumberFormat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08" fillId="38" borderId="17" applyNumberFormat="0" applyAlignment="0" applyProtection="0"/>
    <xf numFmtId="0" fontId="29" fillId="0" borderId="0"/>
    <xf numFmtId="0" fontId="37" fillId="0" borderId="0"/>
    <xf numFmtId="0" fontId="18" fillId="0" borderId="0"/>
    <xf numFmtId="0" fontId="9" fillId="5" borderId="4" applyNumberFormat="0" applyAlignment="0" applyProtection="0"/>
    <xf numFmtId="0" fontId="29" fillId="0" borderId="0"/>
    <xf numFmtId="0" fontId="9" fillId="5" borderId="4" applyNumberFormat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08" fillId="38" borderId="17" applyNumberFormat="0" applyAlignment="0" applyProtection="0"/>
    <xf numFmtId="0" fontId="29" fillId="0" borderId="0"/>
    <xf numFmtId="0" fontId="37" fillId="0" borderId="0"/>
    <xf numFmtId="0" fontId="18" fillId="0" borderId="0"/>
    <xf numFmtId="0" fontId="9" fillId="5" borderId="4" applyNumberFormat="0" applyAlignment="0" applyProtection="0"/>
    <xf numFmtId="0" fontId="29" fillId="0" borderId="0"/>
    <xf numFmtId="0" fontId="9" fillId="5" borderId="4" applyNumberFormat="0" applyAlignment="0" applyProtection="0"/>
    <xf numFmtId="0" fontId="29" fillId="0" borderId="0"/>
    <xf numFmtId="0" fontId="29" fillId="0" borderId="0"/>
    <xf numFmtId="0" fontId="108" fillId="38" borderId="17" applyNumberFormat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9" fillId="5" borderId="4" applyNumberFormat="0" applyAlignment="0" applyProtection="0"/>
    <xf numFmtId="0" fontId="29" fillId="0" borderId="0"/>
    <xf numFmtId="0" fontId="29" fillId="0" borderId="0"/>
    <xf numFmtId="0" fontId="37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09" fillId="5" borderId="4" applyNumberFormat="0" applyAlignment="0" applyProtection="0"/>
    <xf numFmtId="0" fontId="10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8" fillId="38" borderId="17" applyNumberFormat="0" applyAlignment="0" applyProtection="0"/>
    <xf numFmtId="0" fontId="18" fillId="0" borderId="0"/>
    <xf numFmtId="0" fontId="18" fillId="0" borderId="0"/>
    <xf numFmtId="41" fontId="110" fillId="82" borderId="34">
      <alignment horizontal="left"/>
      <protection locked="0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41" fontId="110" fillId="82" borderId="34">
      <alignment horizontal="left"/>
      <protection locked="0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10" fontId="110" fillId="82" borderId="34">
      <alignment horizontal="right"/>
      <protection locked="0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10" fontId="110" fillId="82" borderId="34">
      <alignment horizontal="right"/>
      <protection locked="0"/>
    </xf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45" fillId="76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45" fillId="76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45" fillId="76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" fontId="111" fillId="0" borderId="0" applyFill="0" applyBorder="0" applyAlignment="0" applyProtection="0"/>
    <xf numFmtId="0" fontId="18" fillId="0" borderId="0"/>
    <xf numFmtId="3" fontId="111" fillId="0" borderId="0" applyFill="0" applyBorder="0" applyAlignment="0" applyProtection="0"/>
    <xf numFmtId="0" fontId="18" fillId="0" borderId="0"/>
    <xf numFmtId="3" fontId="111" fillId="0" borderId="0" applyFill="0" applyBorder="0" applyAlignment="0" applyProtection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12" fillId="0" borderId="35" applyNumberFormat="0" applyFill="0" applyAlignment="0" applyProtection="0"/>
    <xf numFmtId="0" fontId="29" fillId="0" borderId="0"/>
    <xf numFmtId="0" fontId="29" fillId="0" borderId="0"/>
    <xf numFmtId="0" fontId="112" fillId="0" borderId="35" applyNumberFormat="0" applyFill="0" applyAlignment="0" applyProtection="0"/>
    <xf numFmtId="0" fontId="29" fillId="0" borderId="0"/>
    <xf numFmtId="0" fontId="29" fillId="0" borderId="0"/>
    <xf numFmtId="0" fontId="29" fillId="0" borderId="0"/>
    <xf numFmtId="0" fontId="18" fillId="0" borderId="0"/>
    <xf numFmtId="0" fontId="112" fillId="0" borderId="35" applyNumberFormat="0" applyFill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13" fillId="0" borderId="36" applyNumberFormat="0" applyFill="0" applyAlignment="0" applyProtection="0"/>
    <xf numFmtId="0" fontId="29" fillId="0" borderId="0"/>
    <xf numFmtId="0" fontId="18" fillId="0" borderId="0"/>
    <xf numFmtId="0" fontId="12" fillId="0" borderId="6" applyNumberFormat="0" applyFill="0" applyAlignment="0" applyProtection="0"/>
    <xf numFmtId="0" fontId="29" fillId="0" borderId="0"/>
    <xf numFmtId="0" fontId="18" fillId="0" borderId="0"/>
    <xf numFmtId="0" fontId="29" fillId="0" borderId="0"/>
    <xf numFmtId="0" fontId="29" fillId="0" borderId="0"/>
    <xf numFmtId="0" fontId="112" fillId="0" borderId="35" applyNumberFormat="0" applyFill="0" applyAlignment="0" applyProtection="0"/>
    <xf numFmtId="0" fontId="29" fillId="0" borderId="0"/>
    <xf numFmtId="0" fontId="29" fillId="0" borderId="0"/>
    <xf numFmtId="0" fontId="18" fillId="0" borderId="0"/>
    <xf numFmtId="0" fontId="113" fillId="0" borderId="36" applyNumberFormat="0" applyFill="0" applyAlignment="0" applyProtection="0"/>
    <xf numFmtId="0" fontId="114" fillId="0" borderId="36" applyNumberFormat="0" applyFill="0" applyAlignment="0" applyProtection="0"/>
    <xf numFmtId="0" fontId="29" fillId="0" borderId="0"/>
    <xf numFmtId="0" fontId="18" fillId="0" borderId="0"/>
    <xf numFmtId="0" fontId="114" fillId="0" borderId="36" applyNumberFormat="0" applyFill="0" applyAlignment="0" applyProtection="0"/>
    <xf numFmtId="0" fontId="29" fillId="0" borderId="0"/>
    <xf numFmtId="0" fontId="18" fillId="0" borderId="0"/>
    <xf numFmtId="0" fontId="18" fillId="0" borderId="0"/>
    <xf numFmtId="0" fontId="113" fillId="0" borderId="36" applyNumberFormat="0" applyFill="0" applyAlignment="0" applyProtection="0"/>
    <xf numFmtId="0" fontId="29" fillId="0" borderId="0"/>
    <xf numFmtId="0" fontId="29" fillId="0" borderId="0"/>
    <xf numFmtId="0" fontId="18" fillId="0" borderId="0"/>
    <xf numFmtId="0" fontId="113" fillId="0" borderId="36" applyNumberFormat="0" applyFill="0" applyAlignment="0" applyProtection="0"/>
    <xf numFmtId="0" fontId="18" fillId="0" borderId="0"/>
    <xf numFmtId="0" fontId="114" fillId="0" borderId="36" applyNumberFormat="0" applyFill="0" applyAlignment="0" applyProtection="0"/>
    <xf numFmtId="0" fontId="112" fillId="0" borderId="35" applyNumberFormat="0" applyFill="0" applyAlignment="0" applyProtection="0"/>
    <xf numFmtId="0" fontId="29" fillId="0" borderId="0"/>
    <xf numFmtId="0" fontId="115" fillId="0" borderId="37" applyNumberFormat="0" applyFill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2" fillId="0" borderId="6" applyNumberFormat="0" applyFill="0" applyAlignment="0" applyProtection="0"/>
    <xf numFmtId="0" fontId="29" fillId="0" borderId="0"/>
    <xf numFmtId="0" fontId="112" fillId="0" borderId="35" applyNumberFormat="0" applyFill="0" applyAlignment="0" applyProtection="0"/>
    <xf numFmtId="0" fontId="29" fillId="0" borderId="0"/>
    <xf numFmtId="0" fontId="37" fillId="0" borderId="0"/>
    <xf numFmtId="0" fontId="12" fillId="0" borderId="6" applyNumberFormat="0" applyFill="0" applyAlignment="0" applyProtection="0"/>
    <xf numFmtId="0" fontId="29" fillId="0" borderId="0"/>
    <xf numFmtId="0" fontId="29" fillId="0" borderId="0"/>
    <xf numFmtId="0" fontId="18" fillId="0" borderId="0"/>
    <xf numFmtId="0" fontId="116" fillId="0" borderId="6" applyNumberFormat="0" applyFill="0" applyAlignment="0" applyProtection="0"/>
    <xf numFmtId="0" fontId="29" fillId="0" borderId="0"/>
    <xf numFmtId="0" fontId="29" fillId="0" borderId="0"/>
    <xf numFmtId="0" fontId="12" fillId="0" borderId="6" applyNumberFormat="0" applyFill="0" applyAlignment="0" applyProtection="0"/>
    <xf numFmtId="0" fontId="29" fillId="0" borderId="0"/>
    <xf numFmtId="0" fontId="116" fillId="0" borderId="6" applyNumberFormat="0" applyFill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44" fontId="23" fillId="0" borderId="38" applyNumberFormat="0" applyFont="0" applyAlignment="0">
      <alignment horizontal="center"/>
    </xf>
    <xf numFmtId="44" fontId="23" fillId="0" borderId="38" applyNumberFormat="0" applyFont="0" applyAlignment="0">
      <alignment horizontal="center"/>
    </xf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44" fontId="23" fillId="0" borderId="38" applyNumberFormat="0" applyFont="0" applyAlignment="0">
      <alignment horizontal="center"/>
    </xf>
    <xf numFmtId="44" fontId="23" fillId="0" borderId="38" applyNumberFormat="0" applyFont="0" applyAlignment="0">
      <alignment horizontal="center"/>
    </xf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44" fontId="23" fillId="0" borderId="38" applyNumberFormat="0" applyFont="0" applyAlignment="0">
      <alignment horizontal="center"/>
    </xf>
    <xf numFmtId="44" fontId="23" fillId="0" borderId="38" applyNumberFormat="0" applyFont="0" applyAlignment="0">
      <alignment horizontal="center"/>
    </xf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44" fontId="23" fillId="0" borderId="38" applyNumberFormat="0" applyFont="0" applyAlignment="0">
      <alignment horizontal="center"/>
    </xf>
    <xf numFmtId="0" fontId="18" fillId="0" borderId="0"/>
    <xf numFmtId="44" fontId="23" fillId="0" borderId="38" applyNumberFormat="0" applyFont="0" applyAlignment="0">
      <alignment horizontal="center"/>
    </xf>
    <xf numFmtId="0" fontId="18" fillId="0" borderId="0"/>
    <xf numFmtId="0" fontId="18" fillId="0" borderId="0"/>
    <xf numFmtId="0" fontId="29" fillId="0" borderId="0"/>
    <xf numFmtId="44" fontId="23" fillId="0" borderId="38" applyNumberFormat="0" applyFont="0" applyAlignment="0">
      <alignment horizontal="center"/>
    </xf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44" fontId="23" fillId="0" borderId="39" applyNumberFormat="0" applyFont="0" applyAlignment="0">
      <alignment horizontal="center"/>
    </xf>
    <xf numFmtId="44" fontId="23" fillId="0" borderId="39" applyNumberFormat="0" applyFont="0" applyAlignment="0">
      <alignment horizontal="center"/>
    </xf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44" fontId="23" fillId="0" borderId="39" applyNumberFormat="0" applyFont="0" applyAlignment="0">
      <alignment horizontal="center"/>
    </xf>
    <xf numFmtId="44" fontId="23" fillId="0" borderId="39" applyNumberFormat="0" applyFont="0" applyAlignment="0">
      <alignment horizontal="center"/>
    </xf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44" fontId="23" fillId="0" borderId="39" applyNumberFormat="0" applyFont="0" applyAlignment="0">
      <alignment horizontal="center"/>
    </xf>
    <xf numFmtId="44" fontId="23" fillId="0" borderId="39" applyNumberFormat="0" applyFont="0" applyAlignment="0">
      <alignment horizontal="center"/>
    </xf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44" fontId="23" fillId="0" borderId="39" applyNumberFormat="0" applyFont="0" applyAlignment="0">
      <alignment horizontal="center"/>
    </xf>
    <xf numFmtId="0" fontId="18" fillId="0" borderId="0"/>
    <xf numFmtId="44" fontId="23" fillId="0" borderId="39" applyNumberFormat="0" applyFont="0" applyAlignment="0">
      <alignment horizontal="center"/>
    </xf>
    <xf numFmtId="0" fontId="18" fillId="0" borderId="0"/>
    <xf numFmtId="0" fontId="18" fillId="0" borderId="0"/>
    <xf numFmtId="0" fontId="29" fillId="0" borderId="0"/>
    <xf numFmtId="44" fontId="23" fillId="0" borderId="39" applyNumberFormat="0" applyFont="0" applyAlignment="0">
      <alignment horizontal="center"/>
    </xf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190" fontId="45" fillId="83" borderId="0">
      <alignment horizontal="center"/>
    </xf>
    <xf numFmtId="0" fontId="18" fillId="0" borderId="0"/>
    <xf numFmtId="0" fontId="18" fillId="0" borderId="0"/>
    <xf numFmtId="0" fontId="29" fillId="0" borderId="0"/>
    <xf numFmtId="0" fontId="36" fillId="48" borderId="0" applyNumberFormat="0" applyBorder="0" applyAlignment="0" applyProtection="0"/>
    <xf numFmtId="0" fontId="29" fillId="0" borderId="0"/>
    <xf numFmtId="0" fontId="29" fillId="0" borderId="0"/>
    <xf numFmtId="0" fontId="36" fillId="4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18" fillId="0" borderId="0"/>
    <xf numFmtId="0" fontId="36" fillId="48" borderId="0" applyNumberFormat="0" applyBorder="0" applyAlignment="0" applyProtection="0"/>
    <xf numFmtId="0" fontId="18" fillId="0" borderId="0"/>
    <xf numFmtId="0" fontId="29" fillId="0" borderId="0"/>
    <xf numFmtId="0" fontId="37" fillId="0" borderId="0"/>
    <xf numFmtId="0" fontId="18" fillId="0" borderId="0"/>
    <xf numFmtId="0" fontId="117" fillId="4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36" fillId="48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18" fillId="48" borderId="0" applyNumberFormat="0" applyBorder="0" applyAlignment="0" applyProtection="0"/>
    <xf numFmtId="0" fontId="118" fillId="48" borderId="0" applyNumberFormat="0" applyBorder="0" applyAlignment="0" applyProtection="0"/>
    <xf numFmtId="0" fontId="29" fillId="0" borderId="0"/>
    <xf numFmtId="0" fontId="117" fillId="4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17" fillId="4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17" fillId="4" borderId="0" applyNumberFormat="0" applyBorder="0" applyAlignment="0" applyProtection="0"/>
    <xf numFmtId="0" fontId="18" fillId="0" borderId="0"/>
    <xf numFmtId="0" fontId="117" fillId="4" borderId="0" applyNumberFormat="0" applyBorder="0" applyAlignment="0" applyProtection="0"/>
    <xf numFmtId="0" fontId="36" fillId="48" borderId="0" applyNumberFormat="0" applyBorder="0" applyAlignment="0" applyProtection="0"/>
    <xf numFmtId="0" fontId="29" fillId="0" borderId="0"/>
    <xf numFmtId="0" fontId="113" fillId="47" borderId="0" applyNumberFormat="0" applyBorder="0" applyAlignment="0" applyProtection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8" fillId="4" borderId="0" applyNumberFormat="0" applyBorder="0" applyAlignment="0" applyProtection="0"/>
    <xf numFmtId="0" fontId="29" fillId="0" borderId="0"/>
    <xf numFmtId="0" fontId="36" fillId="48" borderId="0" applyNumberFormat="0" applyBorder="0" applyAlignment="0" applyProtection="0"/>
    <xf numFmtId="0" fontId="29" fillId="0" borderId="0"/>
    <xf numFmtId="0" fontId="37" fillId="0" borderId="0"/>
    <xf numFmtId="0" fontId="8" fillId="4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19" fillId="4" borderId="0" applyNumberFormat="0" applyBorder="0" applyAlignment="0" applyProtection="0"/>
    <xf numFmtId="0" fontId="29" fillId="0" borderId="0"/>
    <xf numFmtId="0" fontId="29" fillId="0" borderId="0"/>
    <xf numFmtId="0" fontId="8" fillId="4" borderId="0" applyNumberFormat="0" applyBorder="0" applyAlignment="0" applyProtection="0"/>
    <xf numFmtId="0" fontId="29" fillId="0" borderId="0"/>
    <xf numFmtId="0" fontId="119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37" fontId="120" fillId="0" borderId="0"/>
    <xf numFmtId="0" fontId="18" fillId="0" borderId="0"/>
    <xf numFmtId="37" fontId="120" fillId="0" borderId="0"/>
    <xf numFmtId="0" fontId="18" fillId="0" borderId="0"/>
    <xf numFmtId="0" fontId="18" fillId="0" borderId="0"/>
    <xf numFmtId="37" fontId="120" fillId="0" borderId="0"/>
    <xf numFmtId="0" fontId="18" fillId="0" borderId="0"/>
    <xf numFmtId="0" fontId="29" fillId="0" borderId="0"/>
    <xf numFmtId="37" fontId="120" fillId="0" borderId="0"/>
    <xf numFmtId="0" fontId="18" fillId="0" borderId="0"/>
    <xf numFmtId="191" fontId="66" fillId="0" borderId="0"/>
    <xf numFmtId="0" fontId="1" fillId="0" borderId="0"/>
    <xf numFmtId="192" fontId="18" fillId="0" borderId="0"/>
    <xf numFmtId="191" fontId="66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19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8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195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94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19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94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3" fontId="18" fillId="0" borderId="0"/>
    <xf numFmtId="0" fontId="18" fillId="0" borderId="0"/>
    <xf numFmtId="195" fontId="1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196" fontId="18" fillId="0" borderId="0"/>
    <xf numFmtId="0" fontId="1" fillId="0" borderId="0"/>
    <xf numFmtId="196" fontId="18" fillId="0" borderId="0"/>
    <xf numFmtId="0" fontId="1" fillId="0" borderId="0"/>
    <xf numFmtId="0" fontId="18" fillId="0" borderId="0"/>
    <xf numFmtId="0" fontId="1" fillId="0" borderId="0"/>
    <xf numFmtId="193" fontId="18" fillId="0" borderId="0"/>
    <xf numFmtId="0" fontId="18" fillId="0" borderId="0"/>
    <xf numFmtId="195" fontId="121" fillId="0" borderId="0"/>
    <xf numFmtId="0" fontId="1" fillId="0" borderId="0"/>
    <xf numFmtId="0" fontId="18" fillId="0" borderId="0"/>
    <xf numFmtId="196" fontId="18" fillId="0" borderId="0"/>
    <xf numFmtId="0" fontId="1" fillId="0" borderId="0"/>
    <xf numFmtId="0" fontId="1" fillId="0" borderId="0"/>
    <xf numFmtId="0" fontId="18" fillId="0" borderId="0"/>
    <xf numFmtId="197" fontId="18" fillId="0" borderId="0"/>
    <xf numFmtId="0" fontId="1" fillId="0" borderId="0"/>
    <xf numFmtId="0" fontId="18" fillId="0" borderId="0"/>
    <xf numFmtId="195" fontId="18" fillId="0" borderId="0"/>
    <xf numFmtId="0" fontId="1" fillId="0" borderId="0"/>
    <xf numFmtId="193" fontId="18" fillId="0" borderId="0"/>
    <xf numFmtId="0" fontId="18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3" fontId="18" fillId="0" borderId="0"/>
    <xf numFmtId="0" fontId="34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3" fontId="18" fillId="0" borderId="0"/>
    <xf numFmtId="0" fontId="34" fillId="0" borderId="0"/>
    <xf numFmtId="195" fontId="12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198" fontId="122" fillId="0" borderId="0"/>
    <xf numFmtId="0" fontId="18" fillId="0" borderId="0"/>
    <xf numFmtId="199" fontId="45" fillId="0" borderId="0"/>
    <xf numFmtId="200" fontId="45" fillId="0" borderId="0"/>
    <xf numFmtId="0" fontId="18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66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9" fontId="66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169" fontId="66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169" fontId="66" fillId="0" borderId="0">
      <alignment horizontal="left" wrapText="1"/>
    </xf>
    <xf numFmtId="169" fontId="66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23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94" fontId="66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34" fillId="0" borderId="0"/>
    <xf numFmtId="194" fontId="66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4" fontId="66" fillId="0" borderId="0">
      <alignment horizontal="left" wrapText="1"/>
    </xf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34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4" fontId="66" fillId="0" borderId="0">
      <alignment horizontal="left" wrapText="1"/>
    </xf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34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66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34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94" fontId="66" fillId="0" borderId="0">
      <alignment horizontal="left" wrapText="1"/>
    </xf>
    <xf numFmtId="0" fontId="1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34" fillId="0" borderId="0"/>
    <xf numFmtId="169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94" fontId="66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190" fontId="66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201" fontId="18" fillId="0" borderId="0">
      <alignment horizontal="left" wrapText="1"/>
    </xf>
    <xf numFmtId="0" fontId="18" fillId="0" borderId="0"/>
    <xf numFmtId="0" fontId="1" fillId="0" borderId="0"/>
    <xf numFmtId="201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34" fillId="0" borderId="0"/>
    <xf numFmtId="0" fontId="29" fillId="0" borderId="0"/>
    <xf numFmtId="0" fontId="18" fillId="0" borderId="0"/>
    <xf numFmtId="0" fontId="34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34" fillId="0" borderId="0"/>
    <xf numFmtId="0" fontId="29" fillId="0" borderId="0"/>
    <xf numFmtId="0" fontId="18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34" fillId="0" borderId="0"/>
    <xf numFmtId="0" fontId="29" fillId="0" borderId="0"/>
    <xf numFmtId="0" fontId="1" fillId="0" borderId="0"/>
    <xf numFmtId="0" fontId="34" fillId="0" borderId="0"/>
    <xf numFmtId="0" fontId="29" fillId="0" borderId="0"/>
    <xf numFmtId="0" fontId="1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34" fillId="0" borderId="0"/>
    <xf numFmtId="0" fontId="29" fillId="0" borderId="0"/>
    <xf numFmtId="0" fontId="1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01" fontId="18" fillId="0" borderId="0">
      <alignment horizontal="left" wrapText="1"/>
    </xf>
    <xf numFmtId="0" fontId="34" fillId="0" borderId="0"/>
    <xf numFmtId="0" fontId="18" fillId="0" borderId="0"/>
    <xf numFmtId="0" fontId="1" fillId="0" borderId="0"/>
    <xf numFmtId="201" fontId="18" fillId="0" borderId="0">
      <alignment horizontal="left" wrapText="1"/>
    </xf>
    <xf numFmtId="0" fontId="34" fillId="0" borderId="0"/>
    <xf numFmtId="0" fontId="18" fillId="0" borderId="0"/>
    <xf numFmtId="0" fontId="1" fillId="0" borderId="0"/>
    <xf numFmtId="0" fontId="18" fillId="0" borderId="0"/>
    <xf numFmtId="201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1" fontId="18" fillId="0" borderId="0">
      <alignment horizontal="left" wrapText="1"/>
    </xf>
    <xf numFmtId="0" fontId="18" fillId="0" borderId="0"/>
    <xf numFmtId="0" fontId="1" fillId="0" borderId="0"/>
    <xf numFmtId="201" fontId="18" fillId="0" borderId="0">
      <alignment horizontal="left" wrapText="1"/>
    </xf>
    <xf numFmtId="0" fontId="34" fillId="0" borderId="0"/>
    <xf numFmtId="0" fontId="18" fillId="0" borderId="0"/>
    <xf numFmtId="0" fontId="18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34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0" fontId="63" fillId="0" borderId="0"/>
    <xf numFmtId="0" fontId="1" fillId="0" borderId="0"/>
    <xf numFmtId="0" fontId="1" fillId="0" borderId="0"/>
    <xf numFmtId="0" fontId="18" fillId="0" borderId="0"/>
    <xf numFmtId="0" fontId="63" fillId="0" borderId="0"/>
    <xf numFmtId="0" fontId="18" fillId="0" borderId="0"/>
    <xf numFmtId="0" fontId="18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34" fillId="0" borderId="0"/>
    <xf numFmtId="0" fontId="29" fillId="0" borderId="0"/>
    <xf numFmtId="0" fontId="1" fillId="0" borderId="0"/>
    <xf numFmtId="0" fontId="34" fillId="0" borderId="0"/>
    <xf numFmtId="0" fontId="63" fillId="0" borderId="0"/>
    <xf numFmtId="0" fontId="1" fillId="0" borderId="0"/>
    <xf numFmtId="0" fontId="1" fillId="0" borderId="0"/>
    <xf numFmtId="0" fontId="18" fillId="0" borderId="0"/>
    <xf numFmtId="0" fontId="63" fillId="0" borderId="0"/>
    <xf numFmtId="0" fontId="18" fillId="0" borderId="0"/>
    <xf numFmtId="0" fontId="18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34" fillId="0" borderId="0"/>
    <xf numFmtId="0" fontId="29" fillId="0" borderId="0"/>
    <xf numFmtId="0" fontId="1" fillId="0" borderId="0"/>
    <xf numFmtId="0" fontId="34" fillId="0" borderId="0"/>
    <xf numFmtId="0" fontId="63" fillId="0" borderId="0"/>
    <xf numFmtId="0" fontId="1" fillId="0" borderId="0"/>
    <xf numFmtId="0" fontId="1" fillId="0" borderId="0"/>
    <xf numFmtId="0" fontId="18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66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2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202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202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202" fontId="18" fillId="0" borderId="0">
      <alignment horizontal="left" wrapText="1"/>
    </xf>
    <xf numFmtId="202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203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165" fontId="18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0" fontId="1" fillId="0" borderId="0"/>
    <xf numFmtId="0" fontId="34" fillId="0" borderId="0"/>
    <xf numFmtId="0" fontId="18" fillId="0" borderId="0"/>
    <xf numFmtId="0" fontId="1" fillId="0" borderId="0"/>
    <xf numFmtId="0" fontId="34" fillId="0" borderId="0"/>
    <xf numFmtId="190" fontId="66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66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20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0" fontId="3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165" fontId="18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34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34" fillId="0" borderId="0"/>
    <xf numFmtId="190" fontId="6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66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24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25" fillId="0" borderId="0" applyNumberFormat="0" applyFill="0" applyBorder="0" applyAlignment="0" applyProtection="0"/>
    <xf numFmtId="39" fontId="125" fillId="0" borderId="0" applyNumberFormat="0" applyFill="0" applyBorder="0" applyAlignment="0" applyProtection="0"/>
    <xf numFmtId="0" fontId="18" fillId="0" borderId="0"/>
    <xf numFmtId="39" fontId="125" fillId="0" borderId="0" applyNumberFormat="0" applyFill="0" applyBorder="0" applyAlignment="0" applyProtection="0"/>
    <xf numFmtId="0" fontId="18" fillId="0" borderId="0"/>
    <xf numFmtId="39" fontId="125" fillId="0" borderId="0" applyNumberFormat="0" applyFill="0" applyBorder="0" applyAlignment="0" applyProtection="0"/>
    <xf numFmtId="39" fontId="125" fillId="0" borderId="0" applyNumberFormat="0" applyFill="0" applyBorder="0" applyAlignment="0" applyProtection="0"/>
    <xf numFmtId="0" fontId="18" fillId="0" borderId="0"/>
    <xf numFmtId="0" fontId="18" fillId="0" borderId="0"/>
    <xf numFmtId="39" fontId="125" fillId="0" borderId="0" applyNumberFormat="0" applyFill="0" applyBorder="0" applyAlignment="0" applyProtection="0"/>
    <xf numFmtId="0" fontId="18" fillId="0" borderId="0"/>
    <xf numFmtId="39" fontId="125" fillId="0" borderId="0" applyNumberFormat="0" applyFill="0" applyBorder="0" applyAlignment="0" applyProtection="0"/>
    <xf numFmtId="39" fontId="125" fillId="0" borderId="0" applyNumberFormat="0" applyFill="0" applyBorder="0" applyAlignment="0" applyProtection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39" fontId="125" fillId="0" borderId="0" applyNumberFormat="0" applyFill="0" applyBorder="0" applyAlignment="0" applyProtection="0"/>
    <xf numFmtId="39" fontId="125" fillId="0" borderId="0" applyNumberFormat="0" applyFill="0" applyBorder="0" applyAlignment="0" applyProtection="0"/>
    <xf numFmtId="0" fontId="1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63" fillId="0" borderId="0"/>
    <xf numFmtId="0" fontId="63" fillId="0" borderId="0"/>
    <xf numFmtId="0" fontId="18" fillId="0" borderId="0"/>
    <xf numFmtId="0" fontId="18" fillId="0" borderId="0">
      <alignment wrapText="1"/>
    </xf>
    <xf numFmtId="0" fontId="18" fillId="0" borderId="0"/>
    <xf numFmtId="0" fontId="63" fillId="0" borderId="0"/>
    <xf numFmtId="0" fontId="18" fillId="0" borderId="0"/>
    <xf numFmtId="0" fontId="63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66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63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63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63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34" fillId="0" borderId="0"/>
    <xf numFmtId="205" fontId="66" fillId="0" borderId="0">
      <alignment horizontal="left" wrapText="1"/>
    </xf>
    <xf numFmtId="0" fontId="1" fillId="0" borderId="0"/>
    <xf numFmtId="0" fontId="1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205" fontId="6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26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26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26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" fillId="0" borderId="0"/>
    <xf numFmtId="0" fontId="29" fillId="0" borderId="0"/>
    <xf numFmtId="0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66" fillId="0" borderId="0">
      <alignment horizontal="left" wrapText="1"/>
    </xf>
    <xf numFmtId="0" fontId="3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29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29" fillId="42" borderId="4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0" borderId="0"/>
    <xf numFmtId="0" fontId="34" fillId="0" borderId="0"/>
    <xf numFmtId="0" fontId="29" fillId="42" borderId="40" applyNumberFormat="0" applyFont="0" applyAlignment="0" applyProtection="0"/>
    <xf numFmtId="0" fontId="1" fillId="0" borderId="0"/>
    <xf numFmtId="0" fontId="34" fillId="0" borderId="0"/>
    <xf numFmtId="0" fontId="29" fillId="42" borderId="40" applyNumberFormat="0" applyFont="0" applyAlignment="0" applyProtection="0"/>
    <xf numFmtId="0" fontId="1" fillId="0" borderId="0"/>
    <xf numFmtId="0" fontId="18" fillId="0" borderId="0"/>
    <xf numFmtId="0" fontId="29" fillId="8" borderId="8" applyNumberFormat="0" applyFont="0" applyAlignment="0" applyProtection="0"/>
    <xf numFmtId="0" fontId="18" fillId="0" borderId="0"/>
    <xf numFmtId="0" fontId="66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8" borderId="8" applyNumberFormat="0" applyFont="0" applyAlignment="0" applyProtection="0"/>
    <xf numFmtId="0" fontId="1" fillId="0" borderId="0"/>
    <xf numFmtId="0" fontId="1" fillId="0" borderId="0"/>
    <xf numFmtId="0" fontId="29" fillId="8" borderId="8" applyNumberFormat="0" applyFont="0" applyAlignment="0" applyProtection="0"/>
    <xf numFmtId="0" fontId="18" fillId="42" borderId="40" applyNumberFormat="0" applyFont="0" applyAlignment="0" applyProtection="0"/>
    <xf numFmtId="0" fontId="3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66" fillId="42" borderId="40" applyNumberFormat="0" applyFont="0" applyAlignment="0" applyProtection="0"/>
    <xf numFmtId="0" fontId="29" fillId="8" borderId="8" applyNumberFormat="0" applyFont="0" applyAlignment="0" applyProtection="0"/>
    <xf numFmtId="0" fontId="1" fillId="0" borderId="0"/>
    <xf numFmtId="0" fontId="18" fillId="0" borderId="0"/>
    <xf numFmtId="0" fontId="29" fillId="8" borderId="8" applyNumberFormat="0" applyFont="0" applyAlignment="0" applyProtection="0"/>
    <xf numFmtId="0" fontId="18" fillId="42" borderId="40" applyNumberFormat="0" applyFont="0" applyAlignment="0" applyProtection="0"/>
    <xf numFmtId="0" fontId="18" fillId="0" borderId="0"/>
    <xf numFmtId="0" fontId="18" fillId="0" borderId="0"/>
    <xf numFmtId="0" fontId="34" fillId="0" borderId="0"/>
    <xf numFmtId="0" fontId="18" fillId="40" borderId="41" applyNumberFormat="0" applyFont="0" applyAlignment="0" applyProtection="0"/>
    <xf numFmtId="0" fontId="1" fillId="0" borderId="0"/>
    <xf numFmtId="0" fontId="29" fillId="42" borderId="40" applyNumberFormat="0" applyFont="0" applyAlignment="0" applyProtection="0"/>
    <xf numFmtId="0" fontId="1" fillId="0" borderId="0"/>
    <xf numFmtId="0" fontId="18" fillId="0" borderId="0"/>
    <xf numFmtId="0" fontId="29" fillId="8" borderId="8" applyNumberFormat="0" applyFont="0" applyAlignment="0" applyProtection="0"/>
    <xf numFmtId="0" fontId="1" fillId="0" borderId="0"/>
    <xf numFmtId="0" fontId="29" fillId="8" borderId="8" applyNumberFormat="0" applyFont="0" applyAlignment="0" applyProtection="0"/>
    <xf numFmtId="0" fontId="18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2" borderId="40" applyNumberFormat="0" applyFont="0" applyAlignment="0" applyProtection="0"/>
    <xf numFmtId="0" fontId="18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2" borderId="40" applyNumberFormat="0" applyFont="0" applyAlignment="0" applyProtection="0"/>
    <xf numFmtId="0" fontId="18" fillId="42" borderId="40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42" borderId="40" applyNumberFormat="0" applyFont="0" applyAlignment="0" applyProtection="0"/>
    <xf numFmtId="0" fontId="18" fillId="42" borderId="40" applyNumberFormat="0" applyFont="0" applyAlignment="0" applyProtection="0"/>
    <xf numFmtId="0" fontId="29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9" fillId="8" borderId="8" applyNumberFormat="0" applyFont="0" applyAlignment="0" applyProtection="0"/>
    <xf numFmtId="0" fontId="18" fillId="42" borderId="40" applyNumberFormat="0" applyFont="0" applyAlignment="0" applyProtection="0"/>
    <xf numFmtId="0" fontId="1" fillId="0" borderId="0"/>
    <xf numFmtId="0" fontId="34" fillId="0" borderId="0"/>
    <xf numFmtId="0" fontId="29" fillId="42" borderId="40" applyNumberFormat="0" applyFont="0" applyAlignment="0" applyProtection="0"/>
    <xf numFmtId="0" fontId="18" fillId="42" borderId="40" applyNumberFormat="0" applyFont="0" applyAlignment="0" applyProtection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2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34" fillId="0" borderId="0"/>
    <xf numFmtId="0" fontId="18" fillId="0" borderId="0"/>
    <xf numFmtId="0" fontId="1" fillId="0" borderId="0"/>
    <xf numFmtId="0" fontId="18" fillId="42" borderId="40" applyNumberFormat="0" applyFont="0" applyAlignment="0" applyProtection="0"/>
    <xf numFmtId="0" fontId="1" fillId="0" borderId="0"/>
    <xf numFmtId="0" fontId="18" fillId="0" borderId="0"/>
    <xf numFmtId="0" fontId="18" fillId="42" borderId="40" applyNumberFormat="0" applyFont="0" applyAlignment="0" applyProtection="0"/>
    <xf numFmtId="0" fontId="29" fillId="8" borderId="8" applyNumberFormat="0" applyFont="0" applyAlignment="0" applyProtection="0"/>
    <xf numFmtId="0" fontId="1" fillId="0" borderId="0"/>
    <xf numFmtId="0" fontId="18" fillId="42" borderId="40" applyNumberFormat="0" applyFont="0" applyAlignment="0" applyProtection="0"/>
    <xf numFmtId="0" fontId="18" fillId="42" borderId="40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34" fillId="0" borderId="0"/>
    <xf numFmtId="0" fontId="29" fillId="42" borderId="40" applyNumberFormat="0" applyFont="0" applyAlignment="0" applyProtection="0"/>
    <xf numFmtId="0" fontId="1" fillId="0" borderId="0"/>
    <xf numFmtId="0" fontId="1" fillId="0" borderId="0"/>
    <xf numFmtId="0" fontId="29" fillId="8" borderId="8" applyNumberFormat="0" applyFont="0" applyAlignment="0" applyProtection="0"/>
    <xf numFmtId="0" fontId="18" fillId="0" borderId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34" fillId="0" borderId="0"/>
    <xf numFmtId="0" fontId="29" fillId="42" borderId="40" applyNumberFormat="0" applyFont="0" applyAlignment="0" applyProtection="0"/>
    <xf numFmtId="0" fontId="1" fillId="0" borderId="0"/>
    <xf numFmtId="0" fontId="18" fillId="0" borderId="0"/>
    <xf numFmtId="0" fontId="34" fillId="0" borderId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" fillId="0" borderId="0"/>
    <xf numFmtId="0" fontId="1" fillId="0" borderId="0"/>
    <xf numFmtId="0" fontId="29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" fillId="0" borderId="0"/>
    <xf numFmtId="0" fontId="34" fillId="0" borderId="0"/>
    <xf numFmtId="0" fontId="29" fillId="42" borderId="40" applyNumberFormat="0" applyFont="0" applyAlignment="0" applyProtection="0"/>
    <xf numFmtId="0" fontId="1" fillId="0" borderId="0"/>
    <xf numFmtId="0" fontId="34" fillId="0" borderId="0"/>
    <xf numFmtId="0" fontId="29" fillId="42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34" fillId="0" borderId="0"/>
    <xf numFmtId="0" fontId="29" fillId="42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42" borderId="40" applyNumberFormat="0" applyFont="0" applyAlignment="0" applyProtection="0"/>
    <xf numFmtId="0" fontId="29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34" fillId="0" borderId="0"/>
    <xf numFmtId="0" fontId="29" fillId="42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42" borderId="40" applyNumberFormat="0" applyFont="0" applyAlignment="0" applyProtection="0"/>
    <xf numFmtId="0" fontId="29" fillId="8" borderId="8" applyNumberFormat="0" applyFont="0" applyAlignment="0" applyProtection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34" fillId="0" borderId="0"/>
    <xf numFmtId="0" fontId="29" fillId="42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9" fillId="42" borderId="40" applyNumberFormat="0" applyFont="0" applyAlignment="0" applyProtection="0"/>
    <xf numFmtId="0" fontId="1" fillId="0" borderId="0"/>
    <xf numFmtId="0" fontId="29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9" fillId="42" borderId="40" applyNumberFormat="0" applyFont="0" applyAlignment="0" applyProtection="0"/>
    <xf numFmtId="0" fontId="1" fillId="0" borderId="0"/>
    <xf numFmtId="0" fontId="29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9" fillId="42" borderId="40" applyNumberFormat="0" applyFont="0" applyAlignment="0" applyProtection="0"/>
    <xf numFmtId="0" fontId="1" fillId="0" borderId="0"/>
    <xf numFmtId="0" fontId="29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9" fillId="42" borderId="40" applyNumberFormat="0" applyFont="0" applyAlignment="0" applyProtection="0"/>
    <xf numFmtId="0" fontId="29" fillId="42" borderId="40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9" fillId="42" borderId="40" applyNumberFormat="0" applyFont="0" applyAlignment="0" applyProtection="0"/>
    <xf numFmtId="0" fontId="1" fillId="0" borderId="0"/>
    <xf numFmtId="0" fontId="29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27" fillId="45" borderId="42" applyNumberFormat="0" applyAlignment="0" applyProtection="0"/>
    <xf numFmtId="0" fontId="127" fillId="45" borderId="42" applyNumberFormat="0" applyAlignment="0" applyProtection="0"/>
    <xf numFmtId="0" fontId="1" fillId="0" borderId="0"/>
    <xf numFmtId="0" fontId="34" fillId="0" borderId="0"/>
    <xf numFmtId="0" fontId="127" fillId="45" borderId="42" applyNumberFormat="0" applyAlignment="0" applyProtection="0"/>
    <xf numFmtId="0" fontId="18" fillId="0" borderId="0"/>
    <xf numFmtId="0" fontId="1" fillId="0" borderId="0"/>
    <xf numFmtId="0" fontId="1" fillId="0" borderId="0"/>
    <xf numFmtId="0" fontId="127" fillId="45" borderId="42" applyNumberFormat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" fillId="34" borderId="5" applyNumberFormat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0" fontId="127" fillId="45" borderId="42" applyNumberFormat="0" applyAlignment="0" applyProtection="0"/>
    <xf numFmtId="0" fontId="1" fillId="0" borderId="0"/>
    <xf numFmtId="0" fontId="127" fillId="34" borderId="42" applyNumberForma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7" fillId="34" borderId="42" applyNumberFormat="0" applyAlignment="0" applyProtection="0"/>
    <xf numFmtId="0" fontId="127" fillId="34" borderId="42" applyNumberFormat="0" applyAlignment="0" applyProtection="0"/>
    <xf numFmtId="0" fontId="18" fillId="0" borderId="0"/>
    <xf numFmtId="0" fontId="127" fillId="45" borderId="42" applyNumberFormat="0" applyAlignment="0" applyProtection="0"/>
    <xf numFmtId="0" fontId="18" fillId="0" borderId="0"/>
    <xf numFmtId="0" fontId="10" fillId="34" borderId="5" applyNumberFormat="0" applyAlignment="0" applyProtection="0"/>
    <xf numFmtId="0" fontId="1" fillId="0" borderId="0"/>
    <xf numFmtId="0" fontId="1" fillId="0" borderId="0"/>
    <xf numFmtId="0" fontId="127" fillId="45" borderId="42" applyNumberFormat="0" applyAlignment="0" applyProtection="0"/>
    <xf numFmtId="0" fontId="18" fillId="0" borderId="0"/>
    <xf numFmtId="0" fontId="34" fillId="0" borderId="0"/>
    <xf numFmtId="0" fontId="127" fillId="45" borderId="42" applyNumberFormat="0" applyAlignment="0" applyProtection="0"/>
    <xf numFmtId="0" fontId="10" fillId="34" borderId="5" applyNumberFormat="0" applyAlignment="0" applyProtection="0"/>
    <xf numFmtId="0" fontId="18" fillId="0" borderId="0"/>
    <xf numFmtId="0" fontId="10" fillId="34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7" fillId="45" borderId="42" applyNumberFormat="0" applyAlignment="0" applyProtection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8" fillId="84" borderId="43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8" fillId="0" borderId="0"/>
    <xf numFmtId="0" fontId="127" fillId="45" borderId="42" applyNumberFormat="0" applyAlignment="0" applyProtection="0"/>
    <xf numFmtId="0" fontId="18" fillId="0" borderId="0"/>
    <xf numFmtId="0" fontId="18" fillId="0" borderId="0"/>
    <xf numFmtId="0" fontId="1" fillId="0" borderId="0"/>
    <xf numFmtId="0" fontId="34" fillId="0" borderId="0"/>
    <xf numFmtId="0" fontId="127" fillId="45" borderId="42" applyNumberFormat="0" applyAlignment="0" applyProtection="0"/>
    <xf numFmtId="0" fontId="1" fillId="0" borderId="0"/>
    <xf numFmtId="0" fontId="129" fillId="6" borderId="5" applyNumberFormat="0" applyAlignment="0" applyProtection="0"/>
    <xf numFmtId="0" fontId="1" fillId="0" borderId="0"/>
    <xf numFmtId="0" fontId="1" fillId="0" borderId="0"/>
    <xf numFmtId="0" fontId="34" fillId="0" borderId="0"/>
    <xf numFmtId="0" fontId="10" fillId="6" borderId="5" applyNumberFormat="0" applyAlignment="0" applyProtection="0"/>
    <xf numFmtId="0" fontId="129" fillId="6" borderId="5" applyNumberFormat="0" applyAlignment="0" applyProtection="0"/>
    <xf numFmtId="0" fontId="18" fillId="0" borderId="0"/>
    <xf numFmtId="0" fontId="1" fillId="0" borderId="0"/>
    <xf numFmtId="0" fontId="34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0" fontId="13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34"/>
    <xf numFmtId="9" fontId="29" fillId="0" borderId="0" applyFont="0" applyFill="0" applyBorder="0" applyAlignment="0" applyProtection="0"/>
    <xf numFmtId="0" fontId="18" fillId="0" borderId="0"/>
    <xf numFmtId="10" fontId="18" fillId="0" borderId="34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34"/>
    <xf numFmtId="0" fontId="18" fillId="0" borderId="0"/>
    <xf numFmtId="0" fontId="18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34"/>
    <xf numFmtId="0" fontId="1" fillId="0" borderId="0"/>
    <xf numFmtId="10" fontId="18" fillId="0" borderId="34"/>
    <xf numFmtId="0" fontId="18" fillId="0" borderId="0"/>
    <xf numFmtId="0" fontId="18" fillId="0" borderId="0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10" fontId="18" fillId="0" borderId="34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4"/>
    <xf numFmtId="0" fontId="18" fillId="0" borderId="0"/>
    <xf numFmtId="0" fontId="18" fillId="0" borderId="0"/>
    <xf numFmtId="0" fontId="18" fillId="0" borderId="0"/>
    <xf numFmtId="9" fontId="76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7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9" fontId="76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7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2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63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63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9" fontId="2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29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9" fontId="29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0" fontId="18" fillId="0" borderId="0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0" fontId="18" fillId="0" borderId="0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9" fontId="6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9" fontId="2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29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29" fillId="0" borderId="0" applyFont="0" applyFill="0" applyBorder="0" applyAlignment="0" applyProtection="0"/>
    <xf numFmtId="0" fontId="18" fillId="0" borderId="0"/>
    <xf numFmtId="10" fontId="18" fillId="0" borderId="34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9" fontId="6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63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9" fontId="63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0" fontId="18" fillId="0" borderId="34"/>
    <xf numFmtId="0" fontId="18" fillId="0" borderId="0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10" fontId="18" fillId="0" borderId="34"/>
    <xf numFmtId="0" fontId="18" fillId="0" borderId="0"/>
    <xf numFmtId="10" fontId="18" fillId="0" borderId="34"/>
    <xf numFmtId="0" fontId="1" fillId="0" borderId="0"/>
    <xf numFmtId="9" fontId="3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0" borderId="34"/>
    <xf numFmtId="0" fontId="1" fillId="0" borderId="0"/>
    <xf numFmtId="10" fontId="18" fillId="0" borderId="34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0" fontId="18" fillId="0" borderId="0"/>
    <xf numFmtId="10" fontId="18" fillId="0" borderId="34"/>
    <xf numFmtId="9" fontId="29" fillId="0" borderId="0" applyFont="0" applyFill="0" applyBorder="0" applyAlignment="0" applyProtection="0"/>
    <xf numFmtId="10" fontId="18" fillId="0" borderId="34"/>
    <xf numFmtId="0" fontId="18" fillId="0" borderId="0"/>
    <xf numFmtId="0" fontId="18" fillId="0" borderId="0"/>
    <xf numFmtId="10" fontId="18" fillId="0" borderId="34"/>
    <xf numFmtId="9" fontId="1" fillId="0" borderId="0" applyFont="0" applyFill="0" applyBorder="0" applyAlignment="0" applyProtection="0"/>
    <xf numFmtId="10" fontId="18" fillId="0" borderId="34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60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29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60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34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34" fillId="0" borderId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34"/>
    <xf numFmtId="9" fontId="1" fillId="0" borderId="0" applyFont="0" applyFill="0" applyBorder="0" applyAlignment="0" applyProtection="0"/>
    <xf numFmtId="10" fontId="18" fillId="0" borderId="34"/>
    <xf numFmtId="0" fontId="18" fillId="0" borderId="0"/>
    <xf numFmtId="0" fontId="18" fillId="0" borderId="0"/>
    <xf numFmtId="10" fontId="18" fillId="0" borderId="34"/>
    <xf numFmtId="0" fontId="1" fillId="0" borderId="0"/>
    <xf numFmtId="10" fontId="18" fillId="0" borderId="34"/>
    <xf numFmtId="0" fontId="18" fillId="0" borderId="0"/>
    <xf numFmtId="0" fontId="18" fillId="0" borderId="0"/>
    <xf numFmtId="10" fontId="18" fillId="0" borderId="34"/>
    <xf numFmtId="10" fontId="18" fillId="0" borderId="34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4"/>
    <xf numFmtId="9" fontId="1" fillId="0" borderId="0" applyFont="0" applyFill="0" applyBorder="0" applyAlignment="0" applyProtection="0"/>
    <xf numFmtId="10" fontId="18" fillId="0" borderId="34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2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3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34"/>
    <xf numFmtId="10" fontId="18" fillId="0" borderId="34"/>
    <xf numFmtId="0" fontId="18" fillId="0" borderId="0"/>
    <xf numFmtId="0" fontId="18" fillId="0" borderId="0"/>
    <xf numFmtId="10" fontId="18" fillId="0" borderId="34"/>
    <xf numFmtId="10" fontId="18" fillId="0" borderId="34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8" fillId="0" borderId="0"/>
    <xf numFmtId="10" fontId="18" fillId="0" borderId="34"/>
    <xf numFmtId="0" fontId="1" fillId="0" borderId="0"/>
    <xf numFmtId="0" fontId="1" fillId="0" borderId="0"/>
    <xf numFmtId="0" fontId="18" fillId="0" borderId="0"/>
    <xf numFmtId="10" fontId="18" fillId="0" borderId="34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0" fontId="18" fillId="0" borderId="34"/>
    <xf numFmtId="0" fontId="1" fillId="0" borderId="0"/>
    <xf numFmtId="0" fontId="1" fillId="0" borderId="0"/>
    <xf numFmtId="0" fontId="18" fillId="0" borderId="0"/>
    <xf numFmtId="10" fontId="18" fillId="0" borderId="34"/>
    <xf numFmtId="0" fontId="1" fillId="0" borderId="0"/>
    <xf numFmtId="0" fontId="1" fillId="0" borderId="0"/>
    <xf numFmtId="0" fontId="18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34" fillId="0" borderId="0"/>
    <xf numFmtId="9" fontId="60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9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/>
    <xf numFmtId="0" fontId="18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/>
    <xf numFmtId="0" fontId="18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34" fillId="0" borderId="0"/>
    <xf numFmtId="9" fontId="62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62" fillId="0" borderId="0" applyFont="0" applyFill="0" applyBorder="0" applyAlignment="0" applyProtection="0"/>
    <xf numFmtId="0" fontId="18" fillId="0" borderId="0"/>
    <xf numFmtId="0" fontId="34" fillId="0" borderId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29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62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0" fontId="18" fillId="0" borderId="0"/>
    <xf numFmtId="10" fontId="18" fillId="0" borderId="34"/>
    <xf numFmtId="0" fontId="1" fillId="0" borderId="0"/>
    <xf numFmtId="9" fontId="34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0" fillId="0" borderId="0" applyFont="0" applyFill="0" applyBorder="0" applyAlignment="0" applyProtection="0"/>
    <xf numFmtId="0" fontId="1" fillId="0" borderId="0"/>
    <xf numFmtId="9" fontId="60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34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34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1" fontId="18" fillId="85" borderId="34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34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41" fontId="18" fillId="85" borderId="34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34"/>
    <xf numFmtId="0" fontId="1" fillId="0" borderId="0"/>
    <xf numFmtId="0" fontId="18" fillId="0" borderId="0"/>
    <xf numFmtId="0" fontId="1" fillId="0" borderId="0"/>
    <xf numFmtId="0" fontId="18" fillId="0" borderId="0"/>
    <xf numFmtId="207" fontId="131" fillId="76" borderId="0" applyBorder="0" applyAlignment="0">
      <protection hidden="1"/>
    </xf>
    <xf numFmtId="1" fontId="131" fillId="76" borderId="0">
      <alignment horizontal="center"/>
    </xf>
    <xf numFmtId="0" fontId="18" fillId="0" borderId="0"/>
    <xf numFmtId="0" fontId="18" fillId="0" borderId="0"/>
    <xf numFmtId="0" fontId="18" fillId="0" borderId="0"/>
    <xf numFmtId="0" fontId="63" fillId="0" borderId="0" applyNumberFormat="0" applyFont="0" applyFill="0" applyBorder="0" applyAlignment="0" applyProtection="0">
      <alignment horizontal="left"/>
    </xf>
    <xf numFmtId="0" fontId="1" fillId="0" borderId="0"/>
    <xf numFmtId="0" fontId="63" fillId="0" borderId="0" applyNumberFormat="0" applyFont="0" applyFill="0" applyBorder="0" applyAlignment="0" applyProtection="0">
      <alignment horizontal="left"/>
    </xf>
    <xf numFmtId="0" fontId="63" fillId="0" borderId="0" applyNumberFormat="0" applyFont="0" applyFill="0" applyBorder="0" applyAlignment="0" applyProtection="0">
      <alignment horizontal="left"/>
    </xf>
    <xf numFmtId="0" fontId="18" fillId="0" borderId="0"/>
    <xf numFmtId="0" fontId="63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1" fillId="0" borderId="0"/>
    <xf numFmtId="0" fontId="63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18" fillId="0" borderId="0"/>
    <xf numFmtId="15" fontId="63" fillId="0" borderId="0" applyFont="0" applyFill="0" applyBorder="0" applyAlignment="0" applyProtection="0"/>
    <xf numFmtId="0" fontId="1" fillId="0" borderId="0"/>
    <xf numFmtId="15" fontId="63" fillId="0" borderId="0" applyFont="0" applyFill="0" applyBorder="0" applyAlignment="0" applyProtection="0"/>
    <xf numFmtId="15" fontId="63" fillId="0" borderId="0" applyFont="0" applyFill="0" applyBorder="0" applyAlignment="0" applyProtection="0"/>
    <xf numFmtId="0" fontId="18" fillId="0" borderId="0"/>
    <xf numFmtId="15" fontId="63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15" fontId="6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" fontId="63" fillId="0" borderId="0" applyFont="0" applyFill="0" applyBorder="0" applyAlignment="0" applyProtection="0"/>
    <xf numFmtId="0" fontId="1" fillId="0" borderId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18" fillId="0" borderId="0"/>
    <xf numFmtId="4" fontId="63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4" fontId="6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32" fillId="0" borderId="24">
      <alignment horizontal="center"/>
    </xf>
    <xf numFmtId="0" fontId="132" fillId="0" borderId="24">
      <alignment horizontal="center"/>
    </xf>
    <xf numFmtId="0" fontId="1" fillId="0" borderId="0"/>
    <xf numFmtId="0" fontId="132" fillId="0" borderId="24">
      <alignment horizontal="center"/>
    </xf>
    <xf numFmtId="0" fontId="132" fillId="0" borderId="24">
      <alignment horizontal="center"/>
    </xf>
    <xf numFmtId="0" fontId="18" fillId="0" borderId="0"/>
    <xf numFmtId="0" fontId="132" fillId="0" borderId="24">
      <alignment horizontal="center"/>
    </xf>
    <xf numFmtId="0" fontId="18" fillId="0" borderId="0"/>
    <xf numFmtId="0" fontId="18" fillId="0" borderId="0"/>
    <xf numFmtId="0" fontId="1" fillId="0" borderId="0"/>
    <xf numFmtId="0" fontId="132" fillId="0" borderId="24">
      <alignment horizontal="center"/>
    </xf>
    <xf numFmtId="0" fontId="18" fillId="0" borderId="0"/>
    <xf numFmtId="0" fontId="18" fillId="0" borderId="0"/>
    <xf numFmtId="0" fontId="18" fillId="0" borderId="0"/>
    <xf numFmtId="3" fontId="63" fillId="0" borderId="0" applyFont="0" applyFill="0" applyBorder="0" applyAlignment="0" applyProtection="0"/>
    <xf numFmtId="0" fontId="1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18" fillId="0" borderId="0"/>
    <xf numFmtId="3" fontId="63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3" fontId="6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86" borderId="0" applyNumberFormat="0" applyFont="0" applyBorder="0" applyAlignment="0" applyProtection="0"/>
    <xf numFmtId="0" fontId="1" fillId="0" borderId="0"/>
    <xf numFmtId="0" fontId="63" fillId="86" borderId="0" applyNumberFormat="0" applyFont="0" applyBorder="0" applyAlignment="0" applyProtection="0"/>
    <xf numFmtId="0" fontId="63" fillId="86" borderId="0" applyNumberFormat="0" applyFont="0" applyBorder="0" applyAlignment="0" applyProtection="0"/>
    <xf numFmtId="0" fontId="18" fillId="0" borderId="0"/>
    <xf numFmtId="0" fontId="63" fillId="86" borderId="0" applyNumberFormat="0" applyFont="0" applyBorder="0" applyAlignment="0" applyProtection="0"/>
    <xf numFmtId="0" fontId="18" fillId="0" borderId="0"/>
    <xf numFmtId="0" fontId="18" fillId="0" borderId="0"/>
    <xf numFmtId="0" fontId="1" fillId="0" borderId="0"/>
    <xf numFmtId="0" fontId="63" fillId="86" borderId="0" applyNumberFormat="0" applyFont="0" applyBorder="0" applyAlignment="0" applyProtection="0"/>
    <xf numFmtId="0" fontId="18" fillId="0" borderId="0"/>
    <xf numFmtId="0" fontId="18" fillId="0" borderId="0"/>
    <xf numFmtId="0" fontId="34" fillId="0" borderId="0"/>
    <xf numFmtId="0" fontId="13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33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4" fillId="0" borderId="0"/>
    <xf numFmtId="0" fontId="1" fillId="0" borderId="0"/>
    <xf numFmtId="0" fontId="134" fillId="0" borderId="0"/>
    <xf numFmtId="0" fontId="13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" fontId="135" fillId="0" borderId="0" applyFill="0" applyBorder="0" applyAlignment="0" applyProtection="0"/>
    <xf numFmtId="0" fontId="1" fillId="0" borderId="0"/>
    <xf numFmtId="3" fontId="135" fillId="0" borderId="0" applyFill="0" applyBorder="0" applyAlignment="0" applyProtection="0"/>
    <xf numFmtId="0" fontId="1" fillId="0" borderId="0"/>
    <xf numFmtId="3" fontId="135" fillId="0" borderId="0" applyFill="0" applyBorder="0" applyAlignment="0" applyProtection="0"/>
    <xf numFmtId="0" fontId="1" fillId="0" borderId="0"/>
    <xf numFmtId="3" fontId="135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" fontId="135" fillId="0" borderId="0" applyFill="0" applyBorder="0" applyAlignment="0" applyProtection="0"/>
    <xf numFmtId="0" fontId="1" fillId="0" borderId="0"/>
    <xf numFmtId="0" fontId="18" fillId="0" borderId="0"/>
    <xf numFmtId="3" fontId="135" fillId="0" borderId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" fontId="135" fillId="0" borderId="0" applyFill="0" applyBorder="0" applyAlignment="0" applyProtection="0"/>
    <xf numFmtId="3" fontId="135" fillId="0" borderId="0" applyFill="0" applyBorder="0" applyAlignment="0" applyProtection="0"/>
    <xf numFmtId="0" fontId="1" fillId="0" borderId="0"/>
    <xf numFmtId="0" fontId="1" fillId="0" borderId="0"/>
    <xf numFmtId="0" fontId="34" fillId="0" borderId="0"/>
    <xf numFmtId="3" fontId="13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4" fillId="0" borderId="0"/>
    <xf numFmtId="3" fontId="135" fillId="0" borderId="0" applyFill="0" applyBorder="0" applyAlignment="0" applyProtection="0"/>
    <xf numFmtId="0" fontId="1" fillId="0" borderId="0"/>
    <xf numFmtId="0" fontId="1" fillId="0" borderId="0"/>
    <xf numFmtId="0" fontId="34" fillId="0" borderId="0"/>
    <xf numFmtId="3" fontId="135" fillId="0" borderId="0" applyFill="0" applyBorder="0" applyAlignment="0" applyProtection="0"/>
    <xf numFmtId="0" fontId="1" fillId="0" borderId="0"/>
    <xf numFmtId="0" fontId="1" fillId="0" borderId="0"/>
    <xf numFmtId="0" fontId="34" fillId="0" borderId="0"/>
    <xf numFmtId="3" fontId="13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" fontId="135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5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36" fillId="84" borderId="0"/>
    <xf numFmtId="0" fontId="18" fillId="0" borderId="0"/>
    <xf numFmtId="0" fontId="137" fillId="84" borderId="44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8" fillId="87" borderId="45"/>
    <xf numFmtId="0" fontId="138" fillId="87" borderId="45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9" fillId="84" borderId="46"/>
    <xf numFmtId="0" fontId="139" fillId="84" borderId="46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4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4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4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4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42" fontId="18" fillId="74" borderId="0"/>
    <xf numFmtId="42" fontId="18" fillId="7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4" borderId="0"/>
    <xf numFmtId="0" fontId="1" fillId="0" borderId="0"/>
    <xf numFmtId="42" fontId="18" fillId="74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4" borderId="47">
      <alignment vertical="center"/>
    </xf>
    <xf numFmtId="42" fontId="18" fillId="74" borderId="47">
      <alignment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4" borderId="47">
      <alignment vertical="center"/>
    </xf>
    <xf numFmtId="0" fontId="1" fillId="0" borderId="0"/>
    <xf numFmtId="42" fontId="18" fillId="74" borderId="47">
      <alignment vertical="center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4" borderId="47">
      <alignment vertical="center"/>
    </xf>
    <xf numFmtId="42" fontId="18" fillId="74" borderId="47">
      <alignment vertical="center"/>
    </xf>
    <xf numFmtId="0" fontId="18" fillId="0" borderId="0"/>
    <xf numFmtId="0" fontId="18" fillId="0" borderId="0"/>
    <xf numFmtId="42" fontId="18" fillId="74" borderId="47">
      <alignment vertical="center"/>
    </xf>
    <xf numFmtId="0" fontId="18" fillId="0" borderId="0"/>
    <xf numFmtId="0" fontId="18" fillId="0" borderId="0"/>
    <xf numFmtId="0" fontId="18" fillId="0" borderId="0"/>
    <xf numFmtId="42" fontId="18" fillId="74" borderId="47">
      <alignment vertical="center"/>
    </xf>
    <xf numFmtId="42" fontId="18" fillId="74" borderId="47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4" borderId="47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23" fillId="74" borderId="48" applyNumberFormat="0">
      <alignment horizontal="center" vertical="center" wrapText="1"/>
    </xf>
    <xf numFmtId="0" fontId="1" fillId="0" borderId="0"/>
    <xf numFmtId="0" fontId="1" fillId="0" borderId="0"/>
    <xf numFmtId="0" fontId="23" fillId="74" borderId="48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74" borderId="48" applyNumberFormat="0">
      <alignment horizontal="center" vertical="center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0" fontId="18" fillId="74" borderId="0"/>
    <xf numFmtId="0" fontId="1" fillId="0" borderId="0"/>
    <xf numFmtId="10" fontId="18" fillId="74" borderId="0"/>
    <xf numFmtId="0" fontId="18" fillId="0" borderId="0"/>
    <xf numFmtId="0" fontId="18" fillId="0" borderId="0"/>
    <xf numFmtId="0" fontId="18" fillId="0" borderId="0"/>
    <xf numFmtId="10" fontId="18" fillId="74" borderId="0"/>
    <xf numFmtId="0" fontId="1" fillId="0" borderId="0"/>
    <xf numFmtId="0" fontId="18" fillId="0" borderId="0"/>
    <xf numFmtId="10" fontId="18" fillId="74" borderId="0"/>
    <xf numFmtId="0" fontId="1" fillId="0" borderId="0"/>
    <xf numFmtId="10" fontId="18" fillId="74" borderId="0"/>
    <xf numFmtId="0" fontId="1" fillId="0" borderId="0"/>
    <xf numFmtId="0" fontId="18" fillId="0" borderId="0"/>
    <xf numFmtId="10" fontId="18" fillId="74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74" borderId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74" borderId="0"/>
    <xf numFmtId="10" fontId="18" fillId="74" borderId="0"/>
    <xf numFmtId="10" fontId="18" fillId="74" borderId="0"/>
    <xf numFmtId="0" fontId="18" fillId="0" borderId="0"/>
    <xf numFmtId="0" fontId="18" fillId="0" borderId="0"/>
    <xf numFmtId="10" fontId="18" fillId="74" borderId="0"/>
    <xf numFmtId="10" fontId="18" fillId="74" borderId="0"/>
    <xf numFmtId="0" fontId="18" fillId="0" borderId="0"/>
    <xf numFmtId="0" fontId="18" fillId="0" borderId="0"/>
    <xf numFmtId="10" fontId="18" fillId="74" borderId="0"/>
    <xf numFmtId="10" fontId="18" fillId="74" borderId="0"/>
    <xf numFmtId="10" fontId="18" fillId="74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4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4" borderId="0"/>
    <xf numFmtId="10" fontId="18" fillId="74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4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10" fontId="18" fillId="74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10" fontId="18" fillId="74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74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8" fontId="18" fillId="74" borderId="0"/>
    <xf numFmtId="0" fontId="1" fillId="0" borderId="0"/>
    <xf numFmtId="208" fontId="18" fillId="74" borderId="0"/>
    <xf numFmtId="0" fontId="18" fillId="0" borderId="0"/>
    <xf numFmtId="0" fontId="18" fillId="0" borderId="0"/>
    <xf numFmtId="0" fontId="18" fillId="0" borderId="0"/>
    <xf numFmtId="208" fontId="18" fillId="74" borderId="0"/>
    <xf numFmtId="0" fontId="1" fillId="0" borderId="0"/>
    <xf numFmtId="0" fontId="18" fillId="0" borderId="0"/>
    <xf numFmtId="208" fontId="18" fillId="74" borderId="0"/>
    <xf numFmtId="0" fontId="1" fillId="0" borderId="0"/>
    <xf numFmtId="208" fontId="18" fillId="74" borderId="0"/>
    <xf numFmtId="0" fontId="1" fillId="0" borderId="0"/>
    <xf numFmtId="0" fontId="18" fillId="0" borderId="0"/>
    <xf numFmtId="208" fontId="18" fillId="74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8" fontId="18" fillId="74" borderId="0"/>
    <xf numFmtId="0" fontId="1" fillId="0" borderId="0"/>
    <xf numFmtId="0" fontId="18" fillId="0" borderId="0"/>
    <xf numFmtId="0" fontId="18" fillId="0" borderId="0"/>
    <xf numFmtId="0" fontId="18" fillId="0" borderId="0"/>
    <xf numFmtId="208" fontId="18" fillId="74" borderId="0"/>
    <xf numFmtId="208" fontId="18" fillId="74" borderId="0"/>
    <xf numFmtId="208" fontId="18" fillId="74" borderId="0"/>
    <xf numFmtId="0" fontId="18" fillId="0" borderId="0"/>
    <xf numFmtId="0" fontId="18" fillId="0" borderId="0"/>
    <xf numFmtId="208" fontId="18" fillId="74" borderId="0"/>
    <xf numFmtId="208" fontId="18" fillId="74" borderId="0"/>
    <xf numFmtId="0" fontId="18" fillId="0" borderId="0"/>
    <xf numFmtId="0" fontId="18" fillId="0" borderId="0"/>
    <xf numFmtId="208" fontId="18" fillId="74" borderId="0"/>
    <xf numFmtId="208" fontId="18" fillId="74" borderId="0"/>
    <xf numFmtId="208" fontId="18" fillId="74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08" fontId="18" fillId="74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08" fontId="18" fillId="74" borderId="0"/>
    <xf numFmtId="208" fontId="18" fillId="74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8" fontId="18" fillId="74" borderId="0"/>
    <xf numFmtId="208" fontId="18" fillId="74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8" fontId="18" fillId="74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8" fontId="18" fillId="74" borderId="0"/>
    <xf numFmtId="0" fontId="1" fillId="0" borderId="0"/>
    <xf numFmtId="0" fontId="34" fillId="0" borderId="0"/>
    <xf numFmtId="208" fontId="18" fillId="74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208" fontId="18" fillId="74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8" fontId="18" fillId="74" borderId="0"/>
    <xf numFmtId="0" fontId="18" fillId="0" borderId="0"/>
    <xf numFmtId="0" fontId="18" fillId="0" borderId="0"/>
    <xf numFmtId="0" fontId="18" fillId="0" borderId="0"/>
    <xf numFmtId="0" fontId="34" fillId="0" borderId="0"/>
    <xf numFmtId="166" fontId="48" fillId="0" borderId="0" applyBorder="0" applyAlignment="0"/>
    <xf numFmtId="166" fontId="48" fillId="0" borderId="0" applyBorder="0" applyAlignment="0"/>
    <xf numFmtId="0" fontId="1" fillId="0" borderId="0"/>
    <xf numFmtId="0" fontId="1" fillId="0" borderId="0"/>
    <xf numFmtId="0" fontId="18" fillId="0" borderId="0"/>
    <xf numFmtId="166" fontId="48" fillId="0" borderId="0" applyBorder="0" applyAlignment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4" borderId="11">
      <alignment horizontal="left"/>
    </xf>
    <xf numFmtId="42" fontId="18" fillId="74" borderId="11">
      <alignment horizontal="left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4" borderId="11">
      <alignment horizontal="left"/>
    </xf>
    <xf numFmtId="42" fontId="18" fillId="74" borderId="11">
      <alignment horizontal="left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4" borderId="11">
      <alignment horizontal="left"/>
    </xf>
    <xf numFmtId="42" fontId="18" fillId="74" borderId="11">
      <alignment horizontal="left"/>
    </xf>
    <xf numFmtId="0" fontId="18" fillId="0" borderId="0"/>
    <xf numFmtId="0" fontId="18" fillId="0" borderId="0"/>
    <xf numFmtId="42" fontId="18" fillId="74" borderId="11">
      <alignment horizontal="left"/>
    </xf>
    <xf numFmtId="0" fontId="18" fillId="0" borderId="0"/>
    <xf numFmtId="0" fontId="18" fillId="0" borderId="0"/>
    <xf numFmtId="0" fontId="18" fillId="0" borderId="0"/>
    <xf numFmtId="42" fontId="18" fillId="74" borderId="11">
      <alignment horizontal="left"/>
    </xf>
    <xf numFmtId="42" fontId="18" fillId="74" borderId="11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4" borderId="11">
      <alignment horizontal="left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08" fontId="140" fillId="74" borderId="11">
      <alignment horizontal="left"/>
    </xf>
    <xf numFmtId="208" fontId="140" fillId="74" borderId="11">
      <alignment horizontal="left"/>
    </xf>
    <xf numFmtId="0" fontId="1" fillId="0" borderId="0"/>
    <xf numFmtId="0" fontId="34" fillId="0" borderId="0"/>
    <xf numFmtId="208" fontId="140" fillId="74" borderId="11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208" fontId="140" fillId="74" borderId="11">
      <alignment horizontal="left"/>
    </xf>
    <xf numFmtId="0" fontId="1" fillId="0" borderId="0"/>
    <xf numFmtId="166" fontId="48" fillId="0" borderId="0" applyBorder="0" applyAlignment="0"/>
    <xf numFmtId="0" fontId="18" fillId="0" borderId="0"/>
    <xf numFmtId="0" fontId="1" fillId="0" borderId="0"/>
    <xf numFmtId="0" fontId="34" fillId="0" borderId="0"/>
    <xf numFmtId="14" fontId="66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14" fontId="66" fillId="0" borderId="0" applyNumberFormat="0" applyFill="0" applyBorder="0" applyAlignment="0" applyProtection="0">
      <alignment horizontal="left"/>
    </xf>
    <xf numFmtId="0" fontId="1" fillId="0" borderId="0"/>
    <xf numFmtId="0" fontId="18" fillId="0" borderId="0"/>
    <xf numFmtId="0" fontId="18" fillId="0" borderId="0"/>
    <xf numFmtId="0" fontId="1" fillId="0" borderId="0"/>
    <xf numFmtId="209" fontId="18" fillId="0" borderId="0" applyFont="0" applyFill="0" applyAlignment="0">
      <alignment horizontal="right"/>
    </xf>
    <xf numFmtId="0" fontId="1" fillId="0" borderId="0"/>
    <xf numFmtId="209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8" fillId="0" borderId="0"/>
    <xf numFmtId="209" fontId="18" fillId="0" borderId="0" applyFont="0" applyFill="0" applyAlignment="0">
      <alignment horizontal="right"/>
    </xf>
    <xf numFmtId="0" fontId="1" fillId="0" borderId="0"/>
    <xf numFmtId="0" fontId="18" fillId="0" borderId="0"/>
    <xf numFmtId="209" fontId="18" fillId="0" borderId="0" applyFont="0" applyFill="0" applyAlignment="0">
      <alignment horizontal="right"/>
    </xf>
    <xf numFmtId="0" fontId="1" fillId="0" borderId="0"/>
    <xf numFmtId="209" fontId="18" fillId="0" borderId="0" applyFont="0" applyFill="0" applyAlignment="0">
      <alignment horizontal="right"/>
    </xf>
    <xf numFmtId="0" fontId="1" fillId="0" borderId="0"/>
    <xf numFmtId="0" fontId="18" fillId="0" borderId="0"/>
    <xf numFmtId="209" fontId="18" fillId="0" borderId="0" applyFont="0" applyFill="0" applyAlignment="0">
      <alignment horizontal="right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9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8" fillId="0" borderId="0"/>
    <xf numFmtId="0" fontId="18" fillId="0" borderId="0"/>
    <xf numFmtId="209" fontId="18" fillId="0" borderId="0" applyFont="0" applyFill="0" applyAlignment="0">
      <alignment horizontal="right"/>
    </xf>
    <xf numFmtId="209" fontId="18" fillId="0" borderId="0" applyFont="0" applyFill="0" applyAlignment="0">
      <alignment horizontal="right"/>
    </xf>
    <xf numFmtId="209" fontId="18" fillId="0" borderId="0" applyFont="0" applyFill="0" applyAlignment="0">
      <alignment horizontal="right"/>
    </xf>
    <xf numFmtId="0" fontId="18" fillId="0" borderId="0"/>
    <xf numFmtId="0" fontId="18" fillId="0" borderId="0"/>
    <xf numFmtId="209" fontId="18" fillId="0" borderId="0" applyFont="0" applyFill="0" applyAlignment="0">
      <alignment horizontal="right"/>
    </xf>
    <xf numFmtId="209" fontId="18" fillId="0" borderId="0" applyFont="0" applyFill="0" applyAlignment="0">
      <alignment horizontal="right"/>
    </xf>
    <xf numFmtId="0" fontId="18" fillId="0" borderId="0"/>
    <xf numFmtId="0" fontId="18" fillId="0" borderId="0"/>
    <xf numFmtId="209" fontId="18" fillId="0" borderId="0" applyFont="0" applyFill="0" applyAlignment="0">
      <alignment horizontal="right"/>
    </xf>
    <xf numFmtId="209" fontId="18" fillId="0" borderId="0" applyFont="0" applyFill="0" applyAlignment="0">
      <alignment horizontal="right"/>
    </xf>
    <xf numFmtId="209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09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09" fontId="18" fillId="0" borderId="0" applyFont="0" applyFill="0" applyAlignment="0">
      <alignment horizontal="right"/>
    </xf>
    <xf numFmtId="209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09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209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209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0" fontId="141" fillId="0" borderId="0"/>
    <xf numFmtId="0" fontId="18" fillId="0" borderId="0"/>
    <xf numFmtId="0" fontId="18" fillId="0" borderId="0"/>
    <xf numFmtId="0" fontId="18" fillId="0" borderId="0"/>
    <xf numFmtId="4" fontId="142" fillId="82" borderId="42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2" fillId="82" borderId="42" applyNumberFormat="0" applyProtection="0">
      <alignment vertical="center"/>
    </xf>
    <xf numFmtId="4" fontId="142" fillId="82" borderId="42" applyNumberFormat="0" applyProtection="0">
      <alignment vertical="center"/>
    </xf>
    <xf numFmtId="4" fontId="142" fillId="82" borderId="42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3" fillId="82" borderId="42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3" fillId="82" borderId="42" applyNumberFormat="0" applyProtection="0">
      <alignment vertical="center"/>
    </xf>
    <xf numFmtId="4" fontId="143" fillId="82" borderId="42" applyNumberFormat="0" applyProtection="0">
      <alignment vertical="center"/>
    </xf>
    <xf numFmtId="4" fontId="143" fillId="82" borderId="42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82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2" fillId="82" borderId="42" applyNumberFormat="0" applyProtection="0">
      <alignment horizontal="left" vertical="center" indent="1"/>
    </xf>
    <xf numFmtId="4" fontId="142" fillId="82" borderId="42" applyNumberFormat="0" applyProtection="0">
      <alignment horizontal="left" vertical="center" indent="1"/>
    </xf>
    <xf numFmtId="4" fontId="142" fillId="82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82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2" fillId="82" borderId="42" applyNumberFormat="0" applyProtection="0">
      <alignment horizontal="left" vertical="center" indent="1"/>
    </xf>
    <xf numFmtId="4" fontId="142" fillId="82" borderId="42" applyNumberFormat="0" applyProtection="0">
      <alignment horizontal="left" vertical="center" indent="1"/>
    </xf>
    <xf numFmtId="4" fontId="142" fillId="82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2" fillId="89" borderId="42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2" fillId="89" borderId="42" applyNumberFormat="0" applyProtection="0">
      <alignment horizontal="right" vertical="center"/>
    </xf>
    <xf numFmtId="4" fontId="142" fillId="89" borderId="42" applyNumberFormat="0" applyProtection="0">
      <alignment horizontal="right" vertical="center"/>
    </xf>
    <xf numFmtId="4" fontId="142" fillId="89" borderId="42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90" borderId="42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2" fillId="90" borderId="42" applyNumberFormat="0" applyProtection="0">
      <alignment horizontal="right" vertical="center"/>
    </xf>
    <xf numFmtId="4" fontId="142" fillId="90" borderId="42" applyNumberFormat="0" applyProtection="0">
      <alignment horizontal="right" vertical="center"/>
    </xf>
    <xf numFmtId="4" fontId="142" fillId="90" borderId="42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91" borderId="42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2" fillId="91" borderId="42" applyNumberFormat="0" applyProtection="0">
      <alignment horizontal="right" vertical="center"/>
    </xf>
    <xf numFmtId="4" fontId="142" fillId="91" borderId="42" applyNumberFormat="0" applyProtection="0">
      <alignment horizontal="right" vertical="center"/>
    </xf>
    <xf numFmtId="4" fontId="142" fillId="91" borderId="42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92" borderId="42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2" fillId="92" borderId="42" applyNumberFormat="0" applyProtection="0">
      <alignment horizontal="right" vertical="center"/>
    </xf>
    <xf numFmtId="4" fontId="142" fillId="92" borderId="42" applyNumberFormat="0" applyProtection="0">
      <alignment horizontal="right" vertical="center"/>
    </xf>
    <xf numFmtId="4" fontId="142" fillId="92" borderId="42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93" borderId="42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2" fillId="93" borderId="42" applyNumberFormat="0" applyProtection="0">
      <alignment horizontal="right" vertical="center"/>
    </xf>
    <xf numFmtId="4" fontId="142" fillId="93" borderId="42" applyNumberFormat="0" applyProtection="0">
      <alignment horizontal="right" vertical="center"/>
    </xf>
    <xf numFmtId="4" fontId="142" fillId="93" borderId="42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94" borderId="42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2" fillId="94" borderId="42" applyNumberFormat="0" applyProtection="0">
      <alignment horizontal="right" vertical="center"/>
    </xf>
    <xf numFmtId="4" fontId="142" fillId="94" borderId="42" applyNumberFormat="0" applyProtection="0">
      <alignment horizontal="right" vertical="center"/>
    </xf>
    <xf numFmtId="4" fontId="142" fillId="94" borderId="42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95" borderId="42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2" fillId="95" borderId="42" applyNumberFormat="0" applyProtection="0">
      <alignment horizontal="right" vertical="center"/>
    </xf>
    <xf numFmtId="4" fontId="142" fillId="95" borderId="42" applyNumberFormat="0" applyProtection="0">
      <alignment horizontal="right" vertical="center"/>
    </xf>
    <xf numFmtId="4" fontId="142" fillId="95" borderId="42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96" borderId="42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2" fillId="96" borderId="42" applyNumberFormat="0" applyProtection="0">
      <alignment horizontal="right" vertical="center"/>
    </xf>
    <xf numFmtId="4" fontId="142" fillId="96" borderId="42" applyNumberFormat="0" applyProtection="0">
      <alignment horizontal="right" vertical="center"/>
    </xf>
    <xf numFmtId="4" fontId="142" fillId="96" borderId="42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97" borderId="42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2" fillId="97" borderId="42" applyNumberFormat="0" applyProtection="0">
      <alignment horizontal="right" vertical="center"/>
    </xf>
    <xf numFmtId="4" fontId="142" fillId="97" borderId="42" applyNumberFormat="0" applyProtection="0">
      <alignment horizontal="right" vertical="center"/>
    </xf>
    <xf numFmtId="4" fontId="142" fillId="97" borderId="42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4" fillId="9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99" borderId="42" applyNumberFormat="0" applyProtection="0">
      <alignment horizontal="left" vertical="center" indent="1"/>
    </xf>
    <xf numFmtId="4" fontId="144" fillId="99" borderId="42" applyNumberFormat="0" applyProtection="0">
      <alignment horizontal="left" vertical="center" indent="1"/>
    </xf>
    <xf numFmtId="4" fontId="144" fillId="99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8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2" fillId="80" borderId="49" applyNumberFormat="0" applyProtection="0">
      <alignment horizontal="left" vertical="center" indent="1"/>
    </xf>
    <xf numFmtId="4" fontId="142" fillId="80" borderId="49" applyNumberFormat="0" applyProtection="0">
      <alignment horizontal="left" vertical="center" indent="1"/>
    </xf>
    <xf numFmtId="4" fontId="142" fillId="80" borderId="49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4" fontId="145" fillId="100" borderId="0" applyNumberFormat="0" applyProtection="0">
      <alignment horizontal="left" vertical="center" indent="1"/>
    </xf>
    <xf numFmtId="0" fontId="1" fillId="0" borderId="0"/>
    <xf numFmtId="4" fontId="145" fillId="100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6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2" fillId="80" borderId="42" applyNumberFormat="0" applyProtection="0">
      <alignment horizontal="left" vertical="center" indent="1"/>
    </xf>
    <xf numFmtId="4" fontId="142" fillId="80" borderId="42" applyNumberFormat="0" applyProtection="0">
      <alignment horizontal="left" vertical="center" indent="1"/>
    </xf>
    <xf numFmtId="4" fontId="142" fillId="80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6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2" fillId="101" borderId="42" applyNumberFormat="0" applyProtection="0">
      <alignment horizontal="left" vertical="center" indent="1"/>
    </xf>
    <xf numFmtId="4" fontId="142" fillId="101" borderId="42" applyNumberFormat="0" applyProtection="0">
      <alignment horizontal="left" vertical="center" indent="1"/>
    </xf>
    <xf numFmtId="4" fontId="142" fillId="101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101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2" applyNumberFormat="0" applyProtection="0">
      <alignment horizontal="left" vertical="center" indent="1"/>
    </xf>
    <xf numFmtId="0" fontId="18" fillId="102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2" applyNumberFormat="0" applyProtection="0">
      <alignment horizontal="left" vertical="center" indent="1"/>
    </xf>
    <xf numFmtId="0" fontId="18" fillId="102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2" borderId="42" applyNumberFormat="0" applyProtection="0">
      <alignment horizontal="left" vertical="center" indent="1"/>
    </xf>
    <xf numFmtId="0" fontId="18" fillId="102" borderId="42" applyNumberFormat="0" applyProtection="0">
      <alignment horizontal="left" vertical="center" indent="1"/>
    </xf>
    <xf numFmtId="0" fontId="18" fillId="102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2" applyNumberFormat="0" applyProtection="0">
      <alignment horizontal="left" vertical="center" indent="1"/>
    </xf>
    <xf numFmtId="0" fontId="18" fillId="102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2" borderId="42" applyNumberFormat="0" applyProtection="0">
      <alignment horizontal="left" vertical="center" indent="1"/>
    </xf>
    <xf numFmtId="0" fontId="18" fillId="102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2" borderId="42" applyNumberFormat="0" applyProtection="0">
      <alignment horizontal="left" vertical="center" indent="1"/>
    </xf>
    <xf numFmtId="0" fontId="18" fillId="102" borderId="42" applyNumberFormat="0" applyProtection="0">
      <alignment horizontal="left" vertical="center" indent="1"/>
    </xf>
    <xf numFmtId="0" fontId="18" fillId="102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2" applyNumberFormat="0" applyProtection="0">
      <alignment horizontal="left" vertical="center" indent="1"/>
    </xf>
    <xf numFmtId="0" fontId="18" fillId="76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2" applyNumberFormat="0" applyProtection="0">
      <alignment horizontal="left" vertical="center" indent="1"/>
    </xf>
    <xf numFmtId="0" fontId="18" fillId="76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42" applyNumberFormat="0" applyProtection="0">
      <alignment horizontal="left" vertical="center" indent="1"/>
    </xf>
    <xf numFmtId="0" fontId="18" fillId="76" borderId="42" applyNumberFormat="0" applyProtection="0">
      <alignment horizontal="left" vertical="center" indent="1"/>
    </xf>
    <xf numFmtId="0" fontId="18" fillId="76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2" applyNumberFormat="0" applyProtection="0">
      <alignment horizontal="left" vertical="center" indent="1"/>
    </xf>
    <xf numFmtId="0" fontId="18" fillId="76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2" applyNumberFormat="0" applyProtection="0">
      <alignment horizontal="left" vertical="center" indent="1"/>
    </xf>
    <xf numFmtId="0" fontId="18" fillId="76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42" applyNumberFormat="0" applyProtection="0">
      <alignment horizontal="left" vertical="center" indent="1"/>
    </xf>
    <xf numFmtId="0" fontId="18" fillId="76" borderId="42" applyNumberFormat="0" applyProtection="0">
      <alignment horizontal="left" vertical="center" indent="1"/>
    </xf>
    <xf numFmtId="0" fontId="18" fillId="76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4" borderId="33" applyNumberFormat="0">
      <protection locked="0"/>
    </xf>
    <xf numFmtId="0" fontId="18" fillId="34" borderId="33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4" borderId="33" applyNumberFormat="0">
      <protection locked="0"/>
    </xf>
    <xf numFmtId="0" fontId="18" fillId="34" borderId="33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4" borderId="33" applyNumberFormat="0">
      <protection locked="0"/>
    </xf>
    <xf numFmtId="0" fontId="18" fillId="34" borderId="33" applyNumberFormat="0">
      <protection locked="0"/>
    </xf>
    <xf numFmtId="0" fontId="18" fillId="34" borderId="33" applyNumberFormat="0">
      <protection locked="0"/>
    </xf>
    <xf numFmtId="0" fontId="48" fillId="70" borderId="50" applyBorder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83" borderId="42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2" fillId="83" borderId="42" applyNumberFormat="0" applyProtection="0">
      <alignment vertical="center"/>
    </xf>
    <xf numFmtId="4" fontId="142" fillId="83" borderId="42" applyNumberFormat="0" applyProtection="0">
      <alignment vertical="center"/>
    </xf>
    <xf numFmtId="4" fontId="142" fillId="83" borderId="42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3" fillId="83" borderId="42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3" fillId="83" borderId="42" applyNumberFormat="0" applyProtection="0">
      <alignment vertical="center"/>
    </xf>
    <xf numFmtId="4" fontId="143" fillId="83" borderId="42" applyNumberFormat="0" applyProtection="0">
      <alignment vertical="center"/>
    </xf>
    <xf numFmtId="4" fontId="143" fillId="83" borderId="42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83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2" fillId="83" borderId="42" applyNumberFormat="0" applyProtection="0">
      <alignment horizontal="left" vertical="center" indent="1"/>
    </xf>
    <xf numFmtId="4" fontId="142" fillId="83" borderId="42" applyNumberFormat="0" applyProtection="0">
      <alignment horizontal="left" vertical="center" indent="1"/>
    </xf>
    <xf numFmtId="4" fontId="142" fillId="83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4" fontId="142" fillId="83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2" fillId="83" borderId="42" applyNumberFormat="0" applyProtection="0">
      <alignment horizontal="left" vertical="center" indent="1"/>
    </xf>
    <xf numFmtId="4" fontId="142" fillId="83" borderId="42" applyNumberFormat="0" applyProtection="0">
      <alignment horizontal="left" vertical="center" indent="1"/>
    </xf>
    <xf numFmtId="4" fontId="142" fillId="83" borderId="4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" fontId="142" fillId="80" borderId="42" applyNumberFormat="0" applyProtection="0">
      <alignment horizontal="right" vertical="center"/>
    </xf>
    <xf numFmtId="4" fontId="142" fillId="80" borderId="42" applyNumberFormat="0" applyProtection="0">
      <alignment horizontal="right" vertical="center"/>
    </xf>
    <xf numFmtId="0" fontId="18" fillId="0" borderId="0"/>
    <xf numFmtId="0" fontId="18" fillId="0" borderId="0"/>
    <xf numFmtId="4" fontId="142" fillId="80" borderId="42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2" fillId="80" borderId="42" applyNumberFormat="0" applyProtection="0">
      <alignment horizontal="right" vertical="center"/>
    </xf>
    <xf numFmtId="4" fontId="142" fillId="80" borderId="42" applyNumberFormat="0" applyProtection="0">
      <alignment horizontal="right" vertical="center"/>
    </xf>
    <xf numFmtId="0" fontId="1" fillId="0" borderId="0"/>
    <xf numFmtId="0" fontId="1" fillId="0" borderId="0"/>
    <xf numFmtId="0" fontId="18" fillId="0" borderId="0"/>
    <xf numFmtId="4" fontId="142" fillId="80" borderId="42" applyNumberFormat="0" applyProtection="0">
      <alignment horizontal="right" vertical="center"/>
    </xf>
    <xf numFmtId="0" fontId="1" fillId="0" borderId="0"/>
    <xf numFmtId="4" fontId="45" fillId="0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3" fillId="80" borderId="42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3" fillId="80" borderId="42" applyNumberFormat="0" applyProtection="0">
      <alignment horizontal="right" vertical="center"/>
    </xf>
    <xf numFmtId="4" fontId="143" fillId="80" borderId="42" applyNumberFormat="0" applyProtection="0">
      <alignment horizontal="right" vertical="center"/>
    </xf>
    <xf numFmtId="4" fontId="143" fillId="80" borderId="42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88" borderId="42" applyNumberFormat="0" applyProtection="0">
      <alignment horizontal="left" vertical="center" indent="1"/>
    </xf>
    <xf numFmtId="0" fontId="18" fillId="0" borderId="0"/>
    <xf numFmtId="0" fontId="1" fillId="0" borderId="0"/>
    <xf numFmtId="0" fontId="34" fillId="0" borderId="0"/>
    <xf numFmtId="0" fontId="147" fillId="0" borderId="0" applyNumberFormat="0" applyProtection="0">
      <alignment horizontal="left" indent="5"/>
    </xf>
    <xf numFmtId="0" fontId="1" fillId="0" borderId="0"/>
    <xf numFmtId="0" fontId="148" fillId="0" borderId="0"/>
    <xf numFmtId="0" fontId="1" fillId="0" borderId="0"/>
    <xf numFmtId="0" fontId="18" fillId="0" borderId="0"/>
    <xf numFmtId="0" fontId="1" fillId="0" borderId="0"/>
    <xf numFmtId="0" fontId="45" fillId="40" borderId="33"/>
    <xf numFmtId="0" fontId="1" fillId="0" borderId="0"/>
    <xf numFmtId="0" fontId="18" fillId="0" borderId="0"/>
    <xf numFmtId="0" fontId="18" fillId="0" borderId="0"/>
    <xf numFmtId="0" fontId="18" fillId="0" borderId="0"/>
    <xf numFmtId="4" fontId="149" fillId="80" borderId="42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9" fillId="80" borderId="42" applyNumberFormat="0" applyProtection="0">
      <alignment horizontal="right" vertical="center"/>
    </xf>
    <xf numFmtId="4" fontId="149" fillId="80" borderId="42" applyNumberFormat="0" applyProtection="0">
      <alignment horizontal="right" vertical="center"/>
    </xf>
    <xf numFmtId="4" fontId="149" fillId="80" borderId="42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39" fontId="18" fillId="103" borderId="0"/>
    <xf numFmtId="0" fontId="1" fillId="0" borderId="0"/>
    <xf numFmtId="39" fontId="18" fillId="103" borderId="0"/>
    <xf numFmtId="0" fontId="1" fillId="0" borderId="0"/>
    <xf numFmtId="39" fontId="18" fillId="103" borderId="0"/>
    <xf numFmtId="0" fontId="18" fillId="0" borderId="0"/>
    <xf numFmtId="0" fontId="18" fillId="0" borderId="0"/>
    <xf numFmtId="0" fontId="18" fillId="0" borderId="0"/>
    <xf numFmtId="39" fontId="18" fillId="103" borderId="0"/>
    <xf numFmtId="0" fontId="1" fillId="0" borderId="0"/>
    <xf numFmtId="0" fontId="18" fillId="0" borderId="0"/>
    <xf numFmtId="39" fontId="18" fillId="103" borderId="0"/>
    <xf numFmtId="0" fontId="1" fillId="0" borderId="0"/>
    <xf numFmtId="39" fontId="18" fillId="103" borderId="0"/>
    <xf numFmtId="0" fontId="1" fillId="0" borderId="0"/>
    <xf numFmtId="0" fontId="18" fillId="0" borderId="0"/>
    <xf numFmtId="39" fontId="18" fillId="103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9" fontId="18" fillId="103" borderId="0"/>
    <xf numFmtId="0" fontId="1" fillId="0" borderId="0"/>
    <xf numFmtId="0" fontId="18" fillId="0" borderId="0"/>
    <xf numFmtId="0" fontId="18" fillId="0" borderId="0"/>
    <xf numFmtId="0" fontId="18" fillId="0" borderId="0"/>
    <xf numFmtId="39" fontId="18" fillId="103" borderId="0"/>
    <xf numFmtId="39" fontId="18" fillId="103" borderId="0"/>
    <xf numFmtId="39" fontId="18" fillId="103" borderId="0"/>
    <xf numFmtId="0" fontId="18" fillId="0" borderId="0"/>
    <xf numFmtId="0" fontId="18" fillId="0" borderId="0"/>
    <xf numFmtId="39" fontId="18" fillId="103" borderId="0"/>
    <xf numFmtId="39" fontId="18" fillId="103" borderId="0"/>
    <xf numFmtId="0" fontId="18" fillId="0" borderId="0"/>
    <xf numFmtId="0" fontId="18" fillId="0" borderId="0"/>
    <xf numFmtId="39" fontId="18" fillId="103" borderId="0"/>
    <xf numFmtId="39" fontId="18" fillId="103" borderId="0"/>
    <xf numFmtId="39" fontId="18" fillId="103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3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3" borderId="0"/>
    <xf numFmtId="39" fontId="18" fillId="103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3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39" fontId="18" fillId="103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39" fontId="18" fillId="103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9" fontId="18" fillId="103" borderId="0"/>
    <xf numFmtId="0" fontId="18" fillId="0" borderId="0"/>
    <xf numFmtId="0" fontId="15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34" fillId="0" borderId="0"/>
    <xf numFmtId="38" fontId="45" fillId="0" borderId="52"/>
    <xf numFmtId="38" fontId="45" fillId="0" borderId="52"/>
    <xf numFmtId="0" fontId="18" fillId="0" borderId="0"/>
    <xf numFmtId="38" fontId="45" fillId="0" borderId="52"/>
    <xf numFmtId="0" fontId="18" fillId="0" borderId="0"/>
    <xf numFmtId="38" fontId="45" fillId="0" borderId="52"/>
    <xf numFmtId="0" fontId="1" fillId="0" borderId="0"/>
    <xf numFmtId="0" fontId="18" fillId="0" borderId="0"/>
    <xf numFmtId="0" fontId="18" fillId="0" borderId="0"/>
    <xf numFmtId="0" fontId="34" fillId="0" borderId="0"/>
    <xf numFmtId="38" fontId="45" fillId="0" borderId="52"/>
    <xf numFmtId="38" fontId="45" fillId="0" borderId="52"/>
    <xf numFmtId="0" fontId="18" fillId="0" borderId="0"/>
    <xf numFmtId="38" fontId="45" fillId="0" borderId="52"/>
    <xf numFmtId="0" fontId="18" fillId="0" borderId="0"/>
    <xf numFmtId="38" fontId="45" fillId="0" borderId="52"/>
    <xf numFmtId="0" fontId="1" fillId="0" borderId="0"/>
    <xf numFmtId="0" fontId="18" fillId="0" borderId="0"/>
    <xf numFmtId="0" fontId="18" fillId="0" borderId="0"/>
    <xf numFmtId="0" fontId="34" fillId="0" borderId="0"/>
    <xf numFmtId="38" fontId="45" fillId="0" borderId="52"/>
    <xf numFmtId="38" fontId="45" fillId="0" borderId="52"/>
    <xf numFmtId="0" fontId="18" fillId="0" borderId="0"/>
    <xf numFmtId="38" fontId="45" fillId="0" borderId="52"/>
    <xf numFmtId="0" fontId="18" fillId="0" borderId="0"/>
    <xf numFmtId="38" fontId="45" fillId="0" borderId="52"/>
    <xf numFmtId="0" fontId="1" fillId="0" borderId="0"/>
    <xf numFmtId="0" fontId="18" fillId="0" borderId="0"/>
    <xf numFmtId="0" fontId="18" fillId="0" borderId="0"/>
    <xf numFmtId="38" fontId="45" fillId="0" borderId="52"/>
    <xf numFmtId="0" fontId="1" fillId="0" borderId="0"/>
    <xf numFmtId="0" fontId="18" fillId="0" borderId="0"/>
    <xf numFmtId="38" fontId="45" fillId="0" borderId="52"/>
    <xf numFmtId="0" fontId="18" fillId="0" borderId="0"/>
    <xf numFmtId="0" fontId="1" fillId="0" borderId="0"/>
    <xf numFmtId="0" fontId="18" fillId="0" borderId="0"/>
    <xf numFmtId="38" fontId="45" fillId="0" borderId="52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8" fontId="48" fillId="0" borderId="11"/>
    <xf numFmtId="38" fontId="48" fillId="0" borderId="11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48" fillId="0" borderId="11"/>
    <xf numFmtId="38" fontId="48" fillId="0" borderId="11"/>
    <xf numFmtId="0" fontId="1" fillId="0" borderId="0"/>
    <xf numFmtId="0" fontId="18" fillId="0" borderId="0"/>
    <xf numFmtId="38" fontId="48" fillId="0" borderId="11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48" fillId="0" borderId="11"/>
    <xf numFmtId="38" fontId="48" fillId="0" borderId="11"/>
    <xf numFmtId="0" fontId="18" fillId="0" borderId="0"/>
    <xf numFmtId="0" fontId="1" fillId="0" borderId="0"/>
    <xf numFmtId="38" fontId="48" fillId="0" borderId="11"/>
    <xf numFmtId="0" fontId="1" fillId="0" borderId="0"/>
    <xf numFmtId="38" fontId="48" fillId="0" borderId="11"/>
    <xf numFmtId="38" fontId="48" fillId="0" borderId="11"/>
    <xf numFmtId="38" fontId="48" fillId="0" borderId="11"/>
    <xf numFmtId="38" fontId="48" fillId="0" borderId="11"/>
    <xf numFmtId="0" fontId="18" fillId="0" borderId="0"/>
    <xf numFmtId="0" fontId="1" fillId="0" borderId="0"/>
    <xf numFmtId="0" fontId="34" fillId="0" borderId="0"/>
    <xf numFmtId="39" fontId="66" fillId="104" borderId="0"/>
    <xf numFmtId="0" fontId="1" fillId="0" borderId="0"/>
    <xf numFmtId="39" fontId="18" fillId="104" borderId="0"/>
    <xf numFmtId="0" fontId="1" fillId="0" borderId="0"/>
    <xf numFmtId="0" fontId="1" fillId="0" borderId="0"/>
    <xf numFmtId="0" fontId="18" fillId="0" borderId="0"/>
    <xf numFmtId="39" fontId="66" fillId="104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" fillId="0" borderId="0"/>
    <xf numFmtId="0" fontId="34" fillId="0" borderId="0"/>
    <xf numFmtId="211" fontId="18" fillId="0" borderId="0">
      <alignment horizontal="left" wrapText="1"/>
    </xf>
    <xf numFmtId="0" fontId="1" fillId="0" borderId="0"/>
    <xf numFmtId="170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1" fontId="18" fillId="0" borderId="0">
      <alignment horizontal="left" wrapText="1"/>
    </xf>
    <xf numFmtId="0" fontId="1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8" fillId="0" borderId="0"/>
    <xf numFmtId="170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" fillId="0" borderId="0"/>
    <xf numFmtId="0" fontId="34" fillId="0" borderId="0"/>
    <xf numFmtId="169" fontId="18" fillId="0" borderId="0">
      <alignment horizontal="left" wrapText="1"/>
    </xf>
    <xf numFmtId="170" fontId="18" fillId="0" borderId="0">
      <alignment horizontal="left" wrapText="1"/>
    </xf>
    <xf numFmtId="0" fontId="34" fillId="0" borderId="0"/>
    <xf numFmtId="0" fontId="1" fillId="0" borderId="0"/>
    <xf numFmtId="0" fontId="34" fillId="0" borderId="0"/>
    <xf numFmtId="168" fontId="18" fillId="0" borderId="0">
      <alignment horizontal="left" wrapText="1"/>
    </xf>
    <xf numFmtId="170" fontId="18" fillId="0" borderId="0">
      <alignment horizontal="left" wrapText="1"/>
    </xf>
    <xf numFmtId="0" fontId="1" fillId="0" borderId="0"/>
    <xf numFmtId="170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34" fillId="0" borderId="0"/>
    <xf numFmtId="0" fontId="1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212" fontId="18" fillId="0" borderId="0">
      <alignment horizontal="left" wrapText="1"/>
    </xf>
    <xf numFmtId="208" fontId="18" fillId="0" borderId="0">
      <alignment horizontal="left" wrapText="1"/>
    </xf>
    <xf numFmtId="0" fontId="1" fillId="0" borderId="0"/>
    <xf numFmtId="0" fontId="18" fillId="0" borderId="0"/>
    <xf numFmtId="169" fontId="18" fillId="0" borderId="0">
      <alignment horizontal="left" wrapText="1"/>
    </xf>
    <xf numFmtId="0" fontId="1" fillId="0" borderId="0"/>
    <xf numFmtId="212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20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169" fontId="18" fillId="0" borderId="0">
      <alignment horizontal="left" wrapText="1"/>
    </xf>
    <xf numFmtId="208" fontId="18" fillId="0" borderId="0">
      <alignment horizontal="left" wrapText="1"/>
    </xf>
    <xf numFmtId="0" fontId="1" fillId="0" borderId="0"/>
    <xf numFmtId="0" fontId="18" fillId="0" borderId="0"/>
    <xf numFmtId="208" fontId="18" fillId="0" borderId="0">
      <alignment horizontal="left" wrapText="1"/>
    </xf>
    <xf numFmtId="0" fontId="1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204" fontId="18" fillId="0" borderId="0">
      <alignment horizontal="left" wrapText="1"/>
    </xf>
    <xf numFmtId="0" fontId="1" fillId="0" borderId="0"/>
    <xf numFmtId="0" fontId="18" fillId="0" borderId="0"/>
    <xf numFmtId="20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168" fontId="18" fillId="0" borderId="0">
      <alignment horizontal="left" wrapText="1"/>
    </xf>
    <xf numFmtId="20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34" fillId="0" borderId="0"/>
    <xf numFmtId="204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34" fillId="0" borderId="0"/>
    <xf numFmtId="212" fontId="18" fillId="0" borderId="0">
      <alignment horizontal="left" wrapText="1"/>
    </xf>
    <xf numFmtId="211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12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8" fillId="0" borderId="0"/>
    <xf numFmtId="0" fontId="1" fillId="0" borderId="0"/>
    <xf numFmtId="0" fontId="34" fillId="0" borderId="0"/>
    <xf numFmtId="212" fontId="18" fillId="0" borderId="0">
      <alignment horizontal="left" wrapText="1"/>
    </xf>
    <xf numFmtId="0" fontId="18" fillId="0" borderId="0"/>
    <xf numFmtId="212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34" fillId="0" borderId="0"/>
    <xf numFmtId="212" fontId="18" fillId="0" borderId="0">
      <alignment horizontal="left" wrapText="1"/>
    </xf>
    <xf numFmtId="0" fontId="18" fillId="0" borderId="0"/>
    <xf numFmtId="212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" fillId="0" borderId="0"/>
    <xf numFmtId="0" fontId="34" fillId="0" borderId="0"/>
    <xf numFmtId="206" fontId="18" fillId="0" borderId="0">
      <alignment horizontal="left" wrapText="1"/>
    </xf>
    <xf numFmtId="0" fontId="18" fillId="0" borderId="0"/>
    <xf numFmtId="20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212" fontId="18" fillId="0" borderId="0">
      <alignment horizontal="left" wrapText="1"/>
    </xf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34" fillId="0" borderId="0"/>
    <xf numFmtId="0" fontId="18" fillId="0" borderId="0"/>
    <xf numFmtId="0" fontId="1" fillId="0" borderId="0"/>
    <xf numFmtId="0" fontId="18" fillId="0" borderId="0"/>
    <xf numFmtId="211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34" fillId="0" borderId="0"/>
    <xf numFmtId="0" fontId="1" fillId="0" borderId="0"/>
    <xf numFmtId="0" fontId="151" fillId="105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3" fillId="106" borderId="53" applyNumberFormat="0" applyProtection="0">
      <alignment horizontal="center" wrapText="1"/>
    </xf>
    <xf numFmtId="0" fontId="1" fillId="0" borderId="0"/>
    <xf numFmtId="0" fontId="152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3" fillId="106" borderId="54" applyNumberFormat="0" applyAlignment="0" applyProtection="0">
      <alignment wrapText="1"/>
    </xf>
    <xf numFmtId="0" fontId="1" fillId="0" borderId="0"/>
    <xf numFmtId="0" fontId="153" fillId="105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7" borderId="0" applyNumberFormat="0" applyBorder="0">
      <alignment horizontal="center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7" borderId="0" applyNumberFormat="0" applyBorder="0">
      <alignment horizontal="center" wrapText="1"/>
    </xf>
    <xf numFmtId="0" fontId="1" fillId="0" borderId="0"/>
    <xf numFmtId="0" fontId="9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8" borderId="55" applyNumberFormat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8" borderId="55" applyNumberFormat="0">
      <alignment wrapText="1"/>
    </xf>
    <xf numFmtId="0" fontId="1" fillId="0" borderId="0"/>
    <xf numFmtId="0" fontId="23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8" borderId="0" applyNumberFormat="0" applyBorder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8" borderId="0" applyNumberFormat="0" applyBorder="0">
      <alignment wrapText="1"/>
    </xf>
    <xf numFmtId="0" fontId="1" fillId="0" borderId="0"/>
    <xf numFmtId="0" fontId="154" fillId="109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154" fillId="109" borderId="0" applyNumberFormat="0" applyBorder="0" applyProtection="0">
      <alignment horizontal="center"/>
    </xf>
    <xf numFmtId="0" fontId="18" fillId="0" borderId="0"/>
    <xf numFmtId="0" fontId="1" fillId="0" borderId="0"/>
    <xf numFmtId="0" fontId="1" fillId="0" borderId="0"/>
    <xf numFmtId="0" fontId="18" fillId="0" borderId="0"/>
    <xf numFmtId="213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3" fontId="18" fillId="0" borderId="0" applyFill="0" applyBorder="0" applyAlignment="0" applyProtection="0">
      <alignment wrapText="1"/>
    </xf>
    <xf numFmtId="0" fontId="1" fillId="0" borderId="0"/>
    <xf numFmtId="0" fontId="155" fillId="109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214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4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4" fontId="18" fillId="0" borderId="0" applyFill="0" applyBorder="0" applyAlignment="0" applyProtection="0">
      <alignment wrapText="1"/>
    </xf>
    <xf numFmtId="0" fontId="18" fillId="0" borderId="0" applyNumberFormat="0" applyFont="0" applyFill="0" applyBorder="0" applyProtection="0">
      <alignment horizontal="righ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4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ont="0" applyFill="0" applyBorder="0" applyProtection="0">
      <alignment horizontal="lef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45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>
      <alignment horizontal="right" wrapText="1"/>
    </xf>
    <xf numFmtId="0" fontId="1" fillId="0" borderId="0"/>
    <xf numFmtId="0" fontId="4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17" fontId="18" fillId="0" borderId="0" applyFill="0" applyBorder="0">
      <alignment horizontal="righ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8" fillId="110" borderId="0" applyNumberFormat="0" applyFon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5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7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24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142" fillId="0" borderId="0" applyNumberFormat="0" applyBorder="0" applyAlignment="0"/>
    <xf numFmtId="0" fontId="34" fillId="0" borderId="0"/>
    <xf numFmtId="0" fontId="156" fillId="0" borderId="0" applyNumberFormat="0" applyBorder="0" applyAlignment="0"/>
    <xf numFmtId="0" fontId="34" fillId="0" borderId="0"/>
    <xf numFmtId="0" fontId="144" fillId="0" borderId="0" applyNumberFormat="0" applyBorder="0" applyAlignment="0"/>
    <xf numFmtId="210" fontId="157" fillId="0" borderId="0"/>
    <xf numFmtId="182" fontId="9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4" fillId="0" borderId="0"/>
    <xf numFmtId="0" fontId="34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4" fillId="0" borderId="0"/>
    <xf numFmtId="0" fontId="34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4" fillId="0" borderId="0"/>
    <xf numFmtId="0" fontId="34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4" fillId="0" borderId="0"/>
    <xf numFmtId="0" fontId="34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4" fillId="0" borderId="0"/>
    <xf numFmtId="0" fontId="34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0" fontId="160" fillId="111" borderId="0" applyFont="0" applyBorder="0" applyAlignment="0">
      <alignment vertical="top" wrapText="1"/>
    </xf>
    <xf numFmtId="210" fontId="161" fillId="111" borderId="56" applyBorder="0">
      <alignment horizontal="right" vertical="top" wrapText="1"/>
    </xf>
    <xf numFmtId="0" fontId="162" fillId="0" borderId="0"/>
    <xf numFmtId="0" fontId="162" fillId="0" borderId="0"/>
    <xf numFmtId="0" fontId="162" fillId="0" borderId="0"/>
    <xf numFmtId="0" fontId="18" fillId="0" borderId="0"/>
    <xf numFmtId="0" fontId="18" fillId="0" borderId="0" applyNumberFormat="0" applyBorder="0" applyAlignment="0"/>
    <xf numFmtId="0" fontId="163" fillId="0" borderId="0" applyFill="0" applyBorder="0" applyProtection="0">
      <alignment horizontal="left" vertical="top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Fill="0" applyBorder="0" applyAlignment="0" applyProtection="0"/>
    <xf numFmtId="0" fontId="1" fillId="0" borderId="0"/>
    <xf numFmtId="0" fontId="34" fillId="0" borderId="0"/>
    <xf numFmtId="0" fontId="164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4" fillId="0" borderId="0" applyNumberForma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50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164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65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0" fontId="16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8" fillId="0" borderId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6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64" fillId="0" borderId="0" applyNumberForma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34" fillId="0" borderId="0"/>
    <xf numFmtId="0" fontId="164" fillId="0" borderId="0" applyNumberForma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34" fillId="0" borderId="0"/>
    <xf numFmtId="0" fontId="2" fillId="0" borderId="0" applyNumberFormat="0" applyFill="0" applyBorder="0" applyAlignment="0" applyProtection="0"/>
    <xf numFmtId="0" fontId="18" fillId="0" borderId="0"/>
    <xf numFmtId="0" fontId="136" fillId="0" borderId="0"/>
    <xf numFmtId="0" fontId="18" fillId="0" borderId="0"/>
    <xf numFmtId="0" fontId="137" fillId="84" borderId="0"/>
    <xf numFmtId="0" fontId="18" fillId="0" borderId="0"/>
    <xf numFmtId="0" fontId="1" fillId="0" borderId="0"/>
    <xf numFmtId="0" fontId="167" fillId="74" borderId="0">
      <alignment horizontal="left"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216" fontId="167" fillId="74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216" fontId="167" fillId="74" borderId="0">
      <alignment horizontal="left" vertical="center"/>
    </xf>
    <xf numFmtId="0" fontId="1" fillId="0" borderId="0"/>
    <xf numFmtId="0" fontId="18" fillId="0" borderId="0"/>
    <xf numFmtId="0" fontId="18" fillId="0" borderId="0"/>
    <xf numFmtId="0" fontId="34" fillId="0" borderId="0"/>
    <xf numFmtId="0" fontId="23" fillId="74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23" fillId="74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74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168" fillId="0" borderId="0">
      <alignment horizontal="left"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8" fillId="0" borderId="0">
      <alignment horizontal="left" vertical="center"/>
    </xf>
    <xf numFmtId="0" fontId="1" fillId="0" borderId="0"/>
    <xf numFmtId="177" fontId="1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5" fillId="0" borderId="57" applyNumberFormat="0" applyFill="0" applyAlignment="0" applyProtection="0"/>
    <xf numFmtId="0" fontId="55" fillId="0" borderId="57" applyNumberFormat="0" applyFill="0" applyAlignment="0" applyProtection="0"/>
    <xf numFmtId="0" fontId="1" fillId="0" borderId="0"/>
    <xf numFmtId="0" fontId="34" fillId="0" borderId="0"/>
    <xf numFmtId="0" fontId="55" fillId="0" borderId="57" applyNumberFormat="0" applyFill="0" applyAlignment="0" applyProtection="0"/>
    <xf numFmtId="0" fontId="18" fillId="0" borderId="0"/>
    <xf numFmtId="0" fontId="1" fillId="0" borderId="0"/>
    <xf numFmtId="0" fontId="1" fillId="0" borderId="0"/>
    <xf numFmtId="0" fontId="55" fillId="0" borderId="57" applyNumberFormat="0" applyFill="0" applyAlignment="0" applyProtection="0"/>
    <xf numFmtId="0" fontId="18" fillId="0" borderId="0"/>
    <xf numFmtId="0" fontId="16" fillId="0" borderId="58" applyNumberForma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8" applyNumberFormat="0" applyFill="0" applyAlignment="0" applyProtection="0"/>
    <xf numFmtId="0" fontId="1" fillId="0" borderId="0"/>
    <xf numFmtId="0" fontId="34" fillId="0" borderId="0"/>
    <xf numFmtId="0" fontId="69" fillId="0" borderId="59" applyNumberFormat="0" applyFont="0" applyFill="0" applyAlignment="0" applyProtection="0"/>
    <xf numFmtId="0" fontId="18" fillId="0" borderId="0"/>
    <xf numFmtId="0" fontId="1" fillId="0" borderId="0"/>
    <xf numFmtId="0" fontId="55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9" fillId="0" borderId="59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59" applyNumberFormat="0" applyFont="0" applyFill="0" applyAlignment="0" applyProtection="0"/>
    <xf numFmtId="0" fontId="69" fillId="0" borderId="59" applyNumberFormat="0" applyFont="0" applyFill="0" applyAlignment="0" applyProtection="0"/>
    <xf numFmtId="0" fontId="1" fillId="0" borderId="0"/>
    <xf numFmtId="0" fontId="18" fillId="0" borderId="0"/>
    <xf numFmtId="0" fontId="69" fillId="0" borderId="59" applyNumberFormat="0" applyFont="0" applyFill="0" applyAlignment="0" applyProtection="0"/>
    <xf numFmtId="0" fontId="18" fillId="0" borderId="0"/>
    <xf numFmtId="0" fontId="18" fillId="0" borderId="0"/>
    <xf numFmtId="0" fontId="69" fillId="0" borderId="59" applyNumberFormat="0" applyFon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59" applyNumberFormat="0" applyFont="0" applyFill="0" applyAlignment="0" applyProtection="0"/>
    <xf numFmtId="0" fontId="69" fillId="0" borderId="59" applyNumberFormat="0" applyFont="0" applyFill="0" applyAlignment="0" applyProtection="0"/>
    <xf numFmtId="0" fontId="18" fillId="0" borderId="0"/>
    <xf numFmtId="0" fontId="1" fillId="0" borderId="0"/>
    <xf numFmtId="0" fontId="34" fillId="0" borderId="0"/>
    <xf numFmtId="0" fontId="16" fillId="0" borderId="9" applyNumberFormat="0" applyFill="0" applyAlignment="0" applyProtection="0"/>
    <xf numFmtId="0" fontId="69" fillId="0" borderId="59" applyNumberFormat="0" applyFont="0" applyFill="0" applyAlignment="0" applyProtection="0"/>
    <xf numFmtId="0" fontId="16" fillId="0" borderId="5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0" fillId="0" borderId="6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60"/>
    <xf numFmtId="0" fontId="68" fillId="0" borderId="6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8" fillId="0" borderId="60"/>
    <xf numFmtId="0" fontId="1" fillId="0" borderId="0"/>
    <xf numFmtId="0" fontId="68" fillId="0" borderId="60"/>
    <xf numFmtId="0" fontId="68" fillId="0" borderId="60"/>
    <xf numFmtId="177" fontId="48" fillId="0" borderId="61"/>
    <xf numFmtId="199" fontId="57" fillId="0" borderId="61" applyAlignment="0"/>
    <xf numFmtId="200" fontId="57" fillId="0" borderId="61" applyAlignment="0"/>
    <xf numFmtId="210" fontId="57" fillId="0" borderId="61" applyAlignment="0">
      <alignment horizontal="right"/>
    </xf>
    <xf numFmtId="217" fontId="131" fillId="76" borderId="15" applyBorder="0">
      <alignment horizontal="right" vertical="center"/>
      <protection locked="0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113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3" fillId="0" borderId="0" applyNumberForma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113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3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113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3" fillId="0" borderId="0" applyNumberFormat="0" applyFill="0" applyBorder="0" applyAlignment="0" applyProtection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70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13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113" fillId="0" borderId="0" applyNumberFormat="0" applyFill="0" applyBorder="0" applyAlignment="0" applyProtection="0"/>
    <xf numFmtId="0" fontId="1" fillId="0" borderId="0"/>
    <xf numFmtId="0" fontId="171" fillId="0" borderId="0" applyNumberFormat="0" applyFill="0" applyBorder="0" applyAlignment="0" applyProtection="0"/>
    <xf numFmtId="0" fontId="34" fillId="0" borderId="0"/>
    <xf numFmtId="0" fontId="1" fillId="0" borderId="0"/>
    <xf numFmtId="0" fontId="1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</cellStyleXfs>
  <cellXfs count="345">
    <xf numFmtId="0" fontId="0" fillId="0" borderId="0" xfId="0"/>
    <xf numFmtId="0" fontId="18" fillId="0" borderId="0" xfId="0" applyFont="1" applyFill="1"/>
    <xf numFmtId="164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2" fontId="18" fillId="0" borderId="11" xfId="1" applyNumberFormat="1" applyFont="1" applyFill="1" applyBorder="1"/>
    <xf numFmtId="165" fontId="18" fillId="0" borderId="0" xfId="1" applyNumberFormat="1" applyFont="1" applyFill="1" applyBorder="1"/>
    <xf numFmtId="42" fontId="18" fillId="0" borderId="12" xfId="1" applyNumberFormat="1" applyFont="1" applyFill="1" applyBorder="1"/>
    <xf numFmtId="0" fontId="18" fillId="0" borderId="0" xfId="0" applyFont="1" applyFill="1" applyAlignment="1">
      <alignment horizontal="center"/>
    </xf>
    <xf numFmtId="166" fontId="18" fillId="0" borderId="0" xfId="2" applyNumberFormat="1" applyFont="1" applyFill="1" applyBorder="1"/>
    <xf numFmtId="41" fontId="18" fillId="0" borderId="0" xfId="2" applyNumberFormat="1" applyFont="1" applyFill="1" applyBorder="1"/>
    <xf numFmtId="41" fontId="18" fillId="0" borderId="10" xfId="2" applyNumberFormat="1" applyFont="1" applyFill="1" applyBorder="1"/>
    <xf numFmtId="41" fontId="18" fillId="0" borderId="10" xfId="0" applyNumberFormat="1" applyFont="1" applyFill="1" applyBorder="1"/>
    <xf numFmtId="41" fontId="18" fillId="0" borderId="0" xfId="2" applyNumberFormat="1" applyFont="1" applyFill="1"/>
    <xf numFmtId="41" fontId="18" fillId="0" borderId="0" xfId="0" applyNumberFormat="1" applyFont="1" applyFill="1" applyBorder="1"/>
    <xf numFmtId="42" fontId="18" fillId="0" borderId="0" xfId="2" applyNumberFormat="1" applyFont="1" applyFill="1"/>
    <xf numFmtId="41" fontId="18" fillId="0" borderId="0" xfId="0" applyNumberFormat="1" applyFont="1" applyFill="1"/>
    <xf numFmtId="0" fontId="18" fillId="0" borderId="0" xfId="0" applyFont="1" applyFill="1" applyAlignment="1">
      <alignment horizontal="left" indent="1"/>
    </xf>
    <xf numFmtId="0" fontId="18" fillId="0" borderId="0" xfId="3" applyFont="1" applyFill="1" applyBorder="1" applyAlignment="1">
      <alignment horizontal="left" indent="1"/>
    </xf>
    <xf numFmtId="42" fontId="18" fillId="0" borderId="0" xfId="1" applyNumberFormat="1" applyFont="1" applyFill="1" applyBorder="1"/>
    <xf numFmtId="0" fontId="18" fillId="0" borderId="0" xfId="0" applyFont="1" applyFill="1" applyBorder="1"/>
    <xf numFmtId="3" fontId="18" fillId="0" borderId="0" xfId="0" applyNumberFormat="1" applyFont="1" applyFill="1"/>
    <xf numFmtId="3" fontId="18" fillId="0" borderId="0" xfId="0" applyNumberFormat="1" applyFont="1" applyFill="1" applyBorder="1"/>
    <xf numFmtId="41" fontId="21" fillId="0" borderId="0" xfId="0" applyNumberFormat="1" applyFont="1" applyFill="1"/>
    <xf numFmtId="10" fontId="18" fillId="0" borderId="0" xfId="4" applyNumberFormat="1" applyFont="1" applyFill="1"/>
    <xf numFmtId="3" fontId="21" fillId="0" borderId="0" xfId="0" applyNumberFormat="1" applyFont="1" applyFill="1"/>
    <xf numFmtId="3" fontId="21" fillId="0" borderId="0" xfId="0" applyNumberFormat="1" applyFont="1" applyFill="1" applyBorder="1"/>
    <xf numFmtId="10" fontId="22" fillId="0" borderId="0" xfId="4" applyNumberFormat="1" applyFont="1" applyFill="1"/>
    <xf numFmtId="165" fontId="18" fillId="0" borderId="0" xfId="0" applyNumberFormat="1" applyFont="1" applyFill="1" applyBorder="1"/>
    <xf numFmtId="41" fontId="18" fillId="0" borderId="11" xfId="1" applyNumberFormat="1" applyFont="1" applyFill="1" applyBorder="1"/>
    <xf numFmtId="41" fontId="18" fillId="0" borderId="11" xfId="0" applyNumberFormat="1" applyFont="1" applyFill="1" applyBorder="1"/>
    <xf numFmtId="41" fontId="18" fillId="0" borderId="0" xfId="1" applyNumberFormat="1" applyFont="1" applyFill="1" applyBorder="1"/>
    <xf numFmtId="0" fontId="18" fillId="0" borderId="0" xfId="5" applyFill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/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/>
    <xf numFmtId="164" fontId="18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6" fillId="0" borderId="11" xfId="0" applyFont="1" applyFill="1" applyBorder="1"/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/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Border="1" applyAlignment="1"/>
    <xf numFmtId="0" fontId="18" fillId="0" borderId="0" xfId="0" applyFont="1" applyAlignment="1">
      <alignment horizontal="left"/>
    </xf>
    <xf numFmtId="0" fontId="159" fillId="0" borderId="0" xfId="0" quotePrefix="1" applyFont="1" applyFill="1" applyBorder="1" applyAlignment="1">
      <alignment horizontal="centerContinuous"/>
    </xf>
    <xf numFmtId="0" fontId="18" fillId="0" borderId="0" xfId="0" applyNumberFormat="1" applyFont="1" applyFill="1" applyBorder="1" applyAlignment="1"/>
    <xf numFmtId="165" fontId="26" fillId="0" borderId="0" xfId="28554" applyNumberFormat="1" applyFont="1" applyFill="1" applyBorder="1"/>
    <xf numFmtId="0" fontId="26" fillId="0" borderId="0" xfId="0" applyFont="1" applyFill="1" applyBorder="1" applyAlignment="1">
      <alignment horizontal="left"/>
    </xf>
    <xf numFmtId="166" fontId="26" fillId="0" borderId="0" xfId="27533" applyNumberFormat="1" applyFont="1" applyFill="1" applyBorder="1"/>
    <xf numFmtId="0" fontId="26" fillId="0" borderId="0" xfId="0" applyFont="1" applyFill="1" applyBorder="1" applyAlignment="1">
      <alignment horizontal="left" indent="1"/>
    </xf>
    <xf numFmtId="37" fontId="26" fillId="0" borderId="0" xfId="0" applyNumberFormat="1" applyFont="1" applyFill="1" applyBorder="1" applyAlignment="1"/>
    <xf numFmtId="0" fontId="26" fillId="0" borderId="0" xfId="31608" applyNumberFormat="1" applyFont="1" applyFill="1" applyBorder="1" applyAlignment="1">
      <alignment horizontal="left"/>
    </xf>
    <xf numFmtId="0" fontId="26" fillId="0" borderId="0" xfId="0" applyFont="1" applyFill="1" applyBorder="1"/>
    <xf numFmtId="0" fontId="172" fillId="0" borderId="0" xfId="0" applyFont="1" applyFill="1" applyBorder="1"/>
    <xf numFmtId="37" fontId="26" fillId="0" borderId="0" xfId="27533" applyNumberFormat="1" applyFont="1" applyFill="1" applyBorder="1"/>
    <xf numFmtId="37" fontId="26" fillId="0" borderId="0" xfId="28554" applyNumberFormat="1" applyFont="1" applyFill="1" applyBorder="1"/>
    <xf numFmtId="0" fontId="26" fillId="0" borderId="0" xfId="0" applyNumberFormat="1" applyFont="1" applyFill="1" applyBorder="1" applyAlignment="1">
      <alignment horizontal="left"/>
    </xf>
    <xf numFmtId="0" fontId="172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8" fillId="0" borderId="62" xfId="0" applyNumberFormat="1" applyFont="1" applyFill="1" applyBorder="1"/>
    <xf numFmtId="165" fontId="18" fillId="0" borderId="47" xfId="1" applyNumberFormat="1" applyFont="1" applyFill="1" applyBorder="1"/>
    <xf numFmtId="37" fontId="18" fillId="0" borderId="0" xfId="0" applyNumberFormat="1" applyFont="1" applyFill="1" applyBorder="1" applyAlignment="1"/>
    <xf numFmtId="37" fontId="18" fillId="0" borderId="10" xfId="1" applyNumberFormat="1" applyFont="1" applyFill="1" applyBorder="1"/>
    <xf numFmtId="37" fontId="18" fillId="0" borderId="0" xfId="0" applyNumberFormat="1" applyFont="1" applyFill="1" applyAlignment="1"/>
    <xf numFmtId="169" fontId="18" fillId="0" borderId="0" xfId="0" applyNumberFormat="1" applyFont="1" applyFill="1" applyAlignment="1">
      <alignment horizontal="left"/>
    </xf>
    <xf numFmtId="37" fontId="18" fillId="0" borderId="0" xfId="1" applyNumberFormat="1" applyFont="1" applyFill="1" applyBorder="1"/>
    <xf numFmtId="37" fontId="18" fillId="0" borderId="0" xfId="1" applyNumberFormat="1" applyFont="1" applyFill="1"/>
    <xf numFmtId="218" fontId="18" fillId="0" borderId="0" xfId="0" applyNumberFormat="1" applyFont="1" applyFill="1" applyBorder="1"/>
    <xf numFmtId="42" fontId="18" fillId="0" borderId="0" xfId="2" applyNumberFormat="1" applyFont="1" applyFill="1" applyBorder="1"/>
    <xf numFmtId="41" fontId="18" fillId="0" borderId="0" xfId="37000" applyNumberFormat="1" applyFont="1" applyFill="1" applyBorder="1" applyAlignment="1">
      <alignment horizontal="left" wrapText="1"/>
    </xf>
    <xf numFmtId="37" fontId="18" fillId="0" borderId="0" xfId="2" applyNumberFormat="1" applyFont="1" applyFill="1"/>
    <xf numFmtId="0" fontId="18" fillId="0" borderId="0" xfId="0" applyNumberFormat="1" applyFont="1" applyFill="1" applyAlignment="1"/>
    <xf numFmtId="41" fontId="18" fillId="0" borderId="0" xfId="0" applyNumberFormat="1" applyFont="1"/>
    <xf numFmtId="42" fontId="18" fillId="0" borderId="0" xfId="1" applyNumberFormat="1" applyFont="1" applyFill="1"/>
    <xf numFmtId="0" fontId="173" fillId="0" borderId="0" xfId="0" applyFont="1" applyFill="1"/>
    <xf numFmtId="165" fontId="18" fillId="0" borderId="62" xfId="1" applyNumberFormat="1" applyFont="1" applyFill="1" applyBorder="1"/>
    <xf numFmtId="0" fontId="18" fillId="0" borderId="0" xfId="0" applyFont="1" applyFill="1" applyAlignment="1">
      <alignment horizontal="left"/>
    </xf>
    <xf numFmtId="166" fontId="18" fillId="0" borderId="63" xfId="2" applyNumberFormat="1" applyFont="1" applyFill="1" applyBorder="1"/>
    <xf numFmtId="166" fontId="18" fillId="0" borderId="0" xfId="2" applyNumberFormat="1" applyFont="1" applyFill="1"/>
    <xf numFmtId="0" fontId="18" fillId="0" borderId="0" xfId="31608" applyNumberFormat="1" applyFont="1" applyFill="1" applyAlignment="1">
      <alignment horizontal="left"/>
    </xf>
    <xf numFmtId="218" fontId="26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/>
    <xf numFmtId="41" fontId="26" fillId="0" borderId="0" xfId="0" applyNumberFormat="1" applyFont="1" applyFill="1" applyBorder="1" applyAlignment="1">
      <alignment horizontal="left"/>
    </xf>
    <xf numFmtId="41" fontId="18" fillId="0" borderId="0" xfId="29107" applyNumberFormat="1" applyFont="1" applyFill="1" applyBorder="1"/>
    <xf numFmtId="0" fontId="26" fillId="0" borderId="0" xfId="33450" applyFont="1" applyFill="1" applyBorder="1" applyAlignment="1">
      <alignment horizontal="left"/>
    </xf>
    <xf numFmtId="165" fontId="18" fillId="0" borderId="0" xfId="1" applyNumberFormat="1" applyFont="1" applyFill="1" applyBorder="1" applyAlignment="1"/>
    <xf numFmtId="0" fontId="26" fillId="0" borderId="0" xfId="0" applyNumberFormat="1" applyFont="1" applyFill="1" applyBorder="1" applyAlignment="1"/>
    <xf numFmtId="37" fontId="18" fillId="0" borderId="0" xfId="27571" applyNumberFormat="1" applyFont="1" applyFill="1" applyBorder="1" applyAlignment="1"/>
    <xf numFmtId="42" fontId="26" fillId="0" borderId="0" xfId="2" applyNumberFormat="1" applyFont="1" applyFill="1" applyBorder="1"/>
    <xf numFmtId="41" fontId="18" fillId="0" borderId="0" xfId="0" applyNumberFormat="1" applyFont="1" applyFill="1" applyBorder="1" applyAlignment="1">
      <alignment horizontal="left"/>
    </xf>
    <xf numFmtId="0" fontId="18" fillId="0" borderId="0" xfId="33450" applyFont="1" applyFill="1" applyBorder="1" applyAlignment="1">
      <alignment horizontal="left"/>
    </xf>
    <xf numFmtId="3" fontId="18" fillId="0" borderId="0" xfId="27571" applyNumberFormat="1" applyFont="1" applyFill="1" applyBorder="1" applyAlignment="1"/>
    <xf numFmtId="41" fontId="26" fillId="0" borderId="0" xfId="2" applyNumberFormat="1" applyFont="1" applyFill="1" applyBorder="1"/>
    <xf numFmtId="41" fontId="18" fillId="0" borderId="0" xfId="27571" applyNumberFormat="1" applyFont="1" applyFill="1" applyBorder="1" applyAlignment="1"/>
    <xf numFmtId="0" fontId="18" fillId="0" borderId="0" xfId="33450" applyFont="1" applyFill="1" applyBorder="1"/>
    <xf numFmtId="166" fontId="18" fillId="0" borderId="0" xfId="0" applyNumberFormat="1" applyFont="1" applyFill="1" applyBorder="1" applyAlignment="1">
      <alignment wrapText="1"/>
    </xf>
    <xf numFmtId="41" fontId="26" fillId="0" borderId="0" xfId="37000" applyNumberFormat="1" applyFont="1" applyFill="1" applyBorder="1" applyAlignment="1">
      <alignment horizontal="left" wrapText="1"/>
    </xf>
    <xf numFmtId="166" fontId="18" fillId="0" borderId="0" xfId="27571" applyNumberFormat="1" applyFont="1" applyFill="1" applyBorder="1" applyAlignment="1"/>
    <xf numFmtId="0" fontId="173" fillId="0" borderId="0" xfId="3345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left"/>
    </xf>
    <xf numFmtId="0" fontId="18" fillId="0" borderId="0" xfId="0" applyFont="1" applyBorder="1"/>
    <xf numFmtId="0" fontId="174" fillId="0" borderId="0" xfId="0" applyFont="1" applyFill="1" applyBorder="1" applyAlignment="1">
      <alignment horizontal="center"/>
    </xf>
    <xf numFmtId="166" fontId="18" fillId="0" borderId="10" xfId="2" applyNumberFormat="1" applyFont="1" applyFill="1" applyBorder="1"/>
    <xf numFmtId="218" fontId="174" fillId="0" borderId="0" xfId="0" applyNumberFormat="1" applyFont="1" applyFill="1" applyBorder="1"/>
    <xf numFmtId="166" fontId="18" fillId="0" borderId="0" xfId="0" applyNumberFormat="1" applyFont="1" applyFill="1"/>
    <xf numFmtId="166" fontId="174" fillId="0" borderId="0" xfId="27571" applyNumberFormat="1" applyFont="1" applyFill="1" applyBorder="1"/>
    <xf numFmtId="165" fontId="174" fillId="0" borderId="0" xfId="1" applyNumberFormat="1" applyFont="1" applyFill="1" applyBorder="1"/>
    <xf numFmtId="41" fontId="174" fillId="0" borderId="0" xfId="1" applyNumberFormat="1" applyFont="1" applyFill="1" applyBorder="1"/>
    <xf numFmtId="169" fontId="174" fillId="0" borderId="0" xfId="0" applyNumberFormat="1" applyFont="1" applyFill="1" applyBorder="1" applyAlignment="1">
      <alignment horizontal="left"/>
    </xf>
    <xf numFmtId="218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75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73" fillId="0" borderId="0" xfId="0" applyFont="1" applyFill="1" applyBorder="1"/>
    <xf numFmtId="0" fontId="18" fillId="0" borderId="0" xfId="0" applyFont="1" applyFill="1" applyBorder="1" applyAlignment="1">
      <alignment vertical="center"/>
    </xf>
    <xf numFmtId="44" fontId="18" fillId="0" borderId="0" xfId="0" applyNumberFormat="1" applyFont="1" applyFill="1" applyBorder="1"/>
    <xf numFmtId="2" fontId="18" fillId="0" borderId="0" xfId="0" applyNumberFormat="1" applyFont="1" applyFill="1"/>
    <xf numFmtId="166" fontId="18" fillId="0" borderId="0" xfId="0" applyNumberFormat="1" applyFont="1" applyFill="1" applyBorder="1"/>
    <xf numFmtId="42" fontId="18" fillId="0" borderId="0" xfId="0" applyNumberFormat="1" applyFont="1" applyFill="1" applyBorder="1"/>
    <xf numFmtId="165" fontId="176" fillId="0" borderId="0" xfId="1" applyNumberFormat="1" applyFont="1" applyFill="1" applyBorder="1"/>
    <xf numFmtId="169" fontId="18" fillId="0" borderId="0" xfId="0" applyNumberFormat="1" applyFont="1" applyFill="1" applyBorder="1" applyAlignment="1">
      <alignment wrapText="1"/>
    </xf>
    <xf numFmtId="218" fontId="18" fillId="0" borderId="0" xfId="0" applyNumberFormat="1" applyFont="1" applyFill="1" applyBorder="1" applyAlignment="1">
      <alignment horizontal="left"/>
    </xf>
    <xf numFmtId="169" fontId="18" fillId="0" borderId="0" xfId="37000" applyNumberFormat="1" applyFont="1" applyFill="1" applyBorder="1" applyAlignment="1">
      <alignment horizontal="left"/>
    </xf>
    <xf numFmtId="0" fontId="18" fillId="0" borderId="0" xfId="33450" applyFont="1" applyFill="1" applyAlignment="1">
      <alignment horizontal="center"/>
    </xf>
    <xf numFmtId="41" fontId="26" fillId="0" borderId="0" xfId="28308" applyNumberFormat="1" applyFont="1" applyFill="1" applyBorder="1" applyAlignment="1"/>
    <xf numFmtId="165" fontId="18" fillId="0" borderId="0" xfId="1" applyNumberFormat="1" applyFont="1" applyFill="1" applyBorder="1" applyAlignment="1">
      <alignment horizontal="left"/>
    </xf>
    <xf numFmtId="169" fontId="26" fillId="0" borderId="0" xfId="37000" applyNumberFormat="1" applyFont="1" applyFill="1" applyBorder="1" applyAlignment="1">
      <alignment horizontal="left"/>
    </xf>
    <xf numFmtId="18" fontId="18" fillId="0" borderId="0" xfId="0" applyNumberFormat="1" applyFont="1" applyFill="1" applyBorder="1" applyAlignment="1">
      <alignment horizontal="centerContinuous"/>
    </xf>
    <xf numFmtId="165" fontId="18" fillId="0" borderId="0" xfId="1" applyNumberFormat="1" applyFont="1" applyBorder="1"/>
    <xf numFmtId="0" fontId="18" fillId="0" borderId="0" xfId="0" quotePrefix="1" applyFont="1" applyFill="1" applyBorder="1" applyAlignment="1">
      <alignment horizontal="left" indent="1"/>
    </xf>
    <xf numFmtId="41" fontId="18" fillId="0" borderId="0" xfId="2" applyNumberFormat="1" applyFont="1" applyBorder="1"/>
    <xf numFmtId="42" fontId="0" fillId="0" borderId="24" xfId="0" applyNumberFormat="1" applyBorder="1"/>
    <xf numFmtId="0" fontId="64" fillId="0" borderId="0" xfId="33450" applyFont="1" applyFill="1" applyBorder="1" applyAlignment="1">
      <alignment horizontal="left"/>
    </xf>
    <xf numFmtId="169" fontId="172" fillId="0" borderId="0" xfId="3700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0" fontId="66" fillId="0" borderId="0" xfId="31548" applyNumberFormat="1" applyFill="1" applyAlignment="1"/>
    <xf numFmtId="42" fontId="18" fillId="0" borderId="0" xfId="2" applyNumberFormat="1" applyFont="1" applyBorder="1"/>
    <xf numFmtId="41" fontId="18" fillId="0" borderId="12" xfId="2" applyNumberFormat="1" applyFont="1" applyFill="1" applyBorder="1"/>
    <xf numFmtId="42" fontId="18" fillId="0" borderId="24" xfId="0" applyNumberFormat="1" applyFont="1" applyFill="1" applyBorder="1"/>
    <xf numFmtId="42" fontId="18" fillId="0" borderId="24" xfId="0" applyNumberFormat="1" applyFont="1" applyBorder="1"/>
    <xf numFmtId="169" fontId="177" fillId="0" borderId="0" xfId="37019" applyFont="1" applyFill="1" applyAlignment="1">
      <alignment horizontal="left"/>
    </xf>
    <xf numFmtId="18" fontId="18" fillId="0" borderId="0" xfId="0" applyNumberFormat="1" applyFont="1" applyFill="1" applyBorder="1" applyAlignment="1">
      <alignment horizontal="left"/>
    </xf>
    <xf numFmtId="0" fontId="64" fillId="0" borderId="0" xfId="33450" applyFont="1" applyFill="1" applyBorder="1"/>
    <xf numFmtId="41" fontId="18" fillId="0" borderId="0" xfId="37000" applyNumberFormat="1" applyFont="1" applyBorder="1" applyAlignment="1">
      <alignment horizontal="left" wrapText="1"/>
    </xf>
    <xf numFmtId="41" fontId="18" fillId="0" borderId="11" xfId="37000" applyNumberFormat="1" applyFont="1" applyFill="1" applyBorder="1" applyAlignment="1">
      <alignment horizontal="left" wrapText="1"/>
    </xf>
    <xf numFmtId="41" fontId="18" fillId="0" borderId="11" xfId="37000" applyNumberFormat="1" applyFont="1" applyBorder="1" applyAlignment="1">
      <alignment horizontal="left" wrapText="1"/>
    </xf>
    <xf numFmtId="169" fontId="64" fillId="0" borderId="0" xfId="37019" applyFont="1" applyAlignment="1">
      <alignment horizontal="left"/>
    </xf>
    <xf numFmtId="10" fontId="26" fillId="0" borderId="0" xfId="37000" applyNumberFormat="1" applyFont="1" applyFill="1" applyBorder="1" applyAlignment="1">
      <alignment horizontal="left" wrapText="1"/>
    </xf>
    <xf numFmtId="169" fontId="18" fillId="0" borderId="0" xfId="37000" applyNumberFormat="1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centerContinuous"/>
    </xf>
    <xf numFmtId="41" fontId="18" fillId="0" borderId="12" xfId="37000" applyNumberFormat="1" applyFont="1" applyFill="1" applyBorder="1" applyAlignment="1">
      <alignment horizontal="left" wrapText="1"/>
    </xf>
    <xf numFmtId="15" fontId="18" fillId="0" borderId="0" xfId="0" applyNumberFormat="1" applyFont="1" applyFill="1" applyBorder="1" applyAlignment="1">
      <alignment horizontal="centerContinuous"/>
    </xf>
    <xf numFmtId="169" fontId="64" fillId="0" borderId="0" xfId="37019" applyFont="1" applyAlignment="1">
      <alignment horizontal="left" indent="2"/>
    </xf>
    <xf numFmtId="41" fontId="26" fillId="0" borderId="0" xfId="1" applyNumberFormat="1" applyFont="1" applyFill="1" applyBorder="1"/>
    <xf numFmtId="0" fontId="18" fillId="0" borderId="0" xfId="0" applyFont="1" applyFill="1" applyBorder="1" applyAlignment="1" applyProtection="1">
      <alignment horizontal="center"/>
      <protection locked="0"/>
    </xf>
    <xf numFmtId="0" fontId="178" fillId="0" borderId="0" xfId="33450" applyFont="1" applyFill="1" applyBorder="1" applyAlignment="1">
      <alignment horizontal="center"/>
    </xf>
    <xf numFmtId="169" fontId="179" fillId="0" borderId="0" xfId="37019" applyFont="1" applyFill="1" applyAlignment="1">
      <alignment horizontal="left"/>
    </xf>
    <xf numFmtId="169" fontId="26" fillId="0" borderId="0" xfId="37000" applyNumberFormat="1" applyFont="1" applyFill="1" applyBorder="1" applyAlignment="1">
      <alignment horizontal="left" indent="2"/>
    </xf>
    <xf numFmtId="41" fontId="18" fillId="0" borderId="0" xfId="2" applyNumberFormat="1" applyFont="1"/>
    <xf numFmtId="0" fontId="18" fillId="0" borderId="0" xfId="33451" applyFont="1" applyFill="1" applyBorder="1" applyAlignment="1">
      <alignment horizontal="left"/>
    </xf>
    <xf numFmtId="41" fontId="26" fillId="0" borderId="0" xfId="2" applyNumberFormat="1" applyFont="1" applyFill="1"/>
    <xf numFmtId="41" fontId="26" fillId="0" borderId="0" xfId="2" applyNumberFormat="1" applyFont="1"/>
    <xf numFmtId="0" fontId="18" fillId="0" borderId="0" xfId="0" quotePrefix="1" applyFont="1" applyFill="1" applyBorder="1" applyAlignment="1">
      <alignment horizontal="centerContinuous"/>
    </xf>
    <xf numFmtId="0" fontId="18" fillId="0" borderId="0" xfId="0" quotePrefix="1" applyFont="1" applyFill="1" applyBorder="1" applyAlignment="1">
      <alignment horizontal="left"/>
    </xf>
    <xf numFmtId="166" fontId="142" fillId="0" borderId="0" xfId="28100" applyNumberFormat="1" applyFont="1" applyFill="1"/>
    <xf numFmtId="0" fontId="26" fillId="0" borderId="0" xfId="0" applyFont="1" applyFill="1" applyAlignment="1">
      <alignment horizontal="left"/>
    </xf>
    <xf numFmtId="17" fontId="18" fillId="0" borderId="0" xfId="0" applyNumberFormat="1" applyFont="1" applyFill="1" applyAlignment="1">
      <alignment horizontal="right"/>
    </xf>
    <xf numFmtId="166" fontId="18" fillId="0" borderId="11" xfId="2" applyNumberFormat="1" applyFont="1" applyFill="1" applyBorder="1"/>
    <xf numFmtId="0" fontId="142" fillId="0" borderId="0" xfId="0" applyNumberFormat="1" applyFont="1" applyFill="1" applyAlignment="1">
      <alignment horizontal="left" indent="1"/>
    </xf>
    <xf numFmtId="42" fontId="18" fillId="0" borderId="47" xfId="0" applyNumberFormat="1" applyFont="1" applyFill="1" applyBorder="1"/>
    <xf numFmtId="42" fontId="18" fillId="0" borderId="47" xfId="1" applyNumberFormat="1" applyFont="1" applyFill="1" applyBorder="1"/>
    <xf numFmtId="42" fontId="18" fillId="0" borderId="47" xfId="2" applyNumberFormat="1" applyFont="1" applyFill="1" applyBorder="1"/>
    <xf numFmtId="166" fontId="18" fillId="0" borderId="0" xfId="27571" applyNumberFormat="1" applyFont="1" applyFill="1" applyBorder="1"/>
    <xf numFmtId="166" fontId="18" fillId="0" borderId="10" xfId="27571" applyNumberFormat="1" applyFont="1" applyFill="1" applyBorder="1"/>
    <xf numFmtId="169" fontId="178" fillId="0" borderId="0" xfId="37019" applyFont="1" applyFill="1" applyAlignment="1">
      <alignment horizontal="center"/>
    </xf>
    <xf numFmtId="42" fontId="18" fillId="0" borderId="47" xfId="1" applyNumberFormat="1" applyFont="1" applyBorder="1"/>
    <xf numFmtId="41" fontId="18" fillId="0" borderId="0" xfId="28308" applyNumberFormat="1" applyFont="1" applyFill="1" applyBorder="1" applyAlignment="1"/>
    <xf numFmtId="218" fontId="18" fillId="0" borderId="0" xfId="0" applyNumberFormat="1" applyFont="1" applyFill="1"/>
    <xf numFmtId="37" fontId="18" fillId="0" borderId="0" xfId="0" applyNumberFormat="1" applyFont="1" applyFill="1"/>
    <xf numFmtId="17" fontId="18" fillId="0" borderId="0" xfId="0" applyNumberFormat="1" applyFont="1" applyFill="1" applyAlignment="1">
      <alignment horizontal="center"/>
    </xf>
    <xf numFmtId="166" fontId="18" fillId="0" borderId="12" xfId="2" applyNumberFormat="1" applyFont="1" applyFill="1" applyBorder="1"/>
    <xf numFmtId="166" fontId="18" fillId="0" borderId="0" xfId="27571" applyNumberFormat="1" applyFont="1" applyFill="1" applyBorder="1" applyAlignment="1">
      <alignment horizontal="center"/>
    </xf>
    <xf numFmtId="0" fontId="178" fillId="0" borderId="0" xfId="33450" applyFont="1" applyFill="1" applyBorder="1" applyAlignment="1">
      <alignment horizontal="left"/>
    </xf>
    <xf numFmtId="169" fontId="64" fillId="0" borderId="0" xfId="37019" applyFont="1" applyFill="1" applyAlignment="1">
      <alignment horizontal="left"/>
    </xf>
    <xf numFmtId="169" fontId="18" fillId="0" borderId="0" xfId="37000" applyNumberFormat="1" applyFont="1" applyAlignment="1">
      <alignment horizontal="left"/>
    </xf>
    <xf numFmtId="41" fontId="18" fillId="0" borderId="10" xfId="37000" applyNumberFormat="1" applyFont="1" applyFill="1" applyBorder="1" applyAlignment="1">
      <alignment horizontal="left" wrapText="1"/>
    </xf>
    <xf numFmtId="169" fontId="18" fillId="0" borderId="0" xfId="37000" applyNumberFormat="1" applyFont="1" applyFill="1" applyAlignment="1">
      <alignment horizontal="left"/>
    </xf>
    <xf numFmtId="169" fontId="18" fillId="0" borderId="0" xfId="37000" applyNumberFormat="1" applyFont="1" applyBorder="1" applyAlignment="1">
      <alignment horizontal="left"/>
    </xf>
    <xf numFmtId="37" fontId="18" fillId="0" borderId="0" xfId="0" applyNumberFormat="1" applyFont="1" applyFill="1" applyBorder="1"/>
    <xf numFmtId="37" fontId="18" fillId="0" borderId="10" xfId="0" applyNumberFormat="1" applyFont="1" applyFill="1" applyBorder="1"/>
    <xf numFmtId="17" fontId="18" fillId="0" borderId="10" xfId="0" applyNumberFormat="1" applyFont="1" applyFill="1" applyBorder="1" applyAlignment="1">
      <alignment horizontal="center"/>
    </xf>
    <xf numFmtId="169" fontId="173" fillId="0" borderId="0" xfId="37000" applyNumberFormat="1" applyFont="1" applyFill="1" applyBorder="1" applyAlignment="1">
      <alignment horizontal="left"/>
    </xf>
    <xf numFmtId="0" fontId="64" fillId="0" borderId="0" xfId="33450" applyFont="1" applyFill="1" applyAlignment="1">
      <alignment horizontal="left"/>
    </xf>
    <xf numFmtId="169" fontId="18" fillId="0" borderId="0" xfId="37000" applyNumberFormat="1" applyFont="1" applyBorder="1" applyAlignment="1">
      <alignment horizontal="left" indent="1"/>
    </xf>
    <xf numFmtId="37" fontId="18" fillId="0" borderId="0" xfId="2" applyNumberFormat="1" applyFont="1" applyFill="1" applyBorder="1"/>
    <xf numFmtId="41" fontId="64" fillId="0" borderId="0" xfId="28308" applyNumberFormat="1" applyFont="1" applyFill="1" applyBorder="1" applyAlignment="1"/>
    <xf numFmtId="0" fontId="18" fillId="0" borderId="11" xfId="0" applyFont="1" applyBorder="1"/>
    <xf numFmtId="42" fontId="18" fillId="0" borderId="0" xfId="27571" applyNumberFormat="1" applyFont="1" applyFill="1" applyBorder="1"/>
    <xf numFmtId="169" fontId="18" fillId="0" borderId="0" xfId="37000" applyNumberFormat="1" applyFont="1" applyFill="1" applyBorder="1" applyAlignment="1">
      <alignment horizontal="left" indent="2"/>
    </xf>
    <xf numFmtId="41" fontId="18" fillId="0" borderId="12" xfId="1" applyNumberFormat="1" applyFont="1" applyBorder="1"/>
    <xf numFmtId="169" fontId="173" fillId="0" borderId="0" xfId="37000" applyNumberFormat="1" applyFont="1" applyAlignment="1">
      <alignment horizontal="left"/>
    </xf>
    <xf numFmtId="169" fontId="173" fillId="0" borderId="0" xfId="37000" applyNumberFormat="1" applyFont="1" applyFill="1" applyAlignment="1">
      <alignment horizontal="left"/>
    </xf>
    <xf numFmtId="0" fontId="173" fillId="0" borderId="0" xfId="0" applyNumberFormat="1" applyFont="1" applyFill="1" applyAlignment="1">
      <alignment horizontal="left"/>
    </xf>
    <xf numFmtId="42" fontId="18" fillId="0" borderId="47" xfId="27571" applyNumberFormat="1" applyFont="1" applyFill="1" applyBorder="1"/>
    <xf numFmtId="42" fontId="18" fillId="0" borderId="10" xfId="27571" applyNumberFormat="1" applyFont="1" applyFill="1" applyBorder="1"/>
    <xf numFmtId="169" fontId="64" fillId="0" borderId="0" xfId="37019" applyFont="1" applyFill="1" applyAlignment="1">
      <alignment horizontal="left" indent="2"/>
    </xf>
    <xf numFmtId="42" fontId="18" fillId="0" borderId="0" xfId="0" applyNumberFormat="1" applyFont="1" applyFill="1" applyBorder="1" applyAlignment="1"/>
    <xf numFmtId="9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0" fontId="18" fillId="0" borderId="0" xfId="0" applyNumberFormat="1" applyFont="1" applyFill="1" applyBorder="1" applyProtection="1">
      <protection locked="0"/>
    </xf>
    <xf numFmtId="42" fontId="18" fillId="0" borderId="10" xfId="1" applyNumberFormat="1" applyFont="1" applyFill="1" applyBorder="1"/>
    <xf numFmtId="165" fontId="18" fillId="0" borderId="10" xfId="1" applyNumberFormat="1" applyFont="1" applyFill="1" applyBorder="1"/>
    <xf numFmtId="169" fontId="18" fillId="0" borderId="0" xfId="0" applyNumberFormat="1" applyFont="1" applyFill="1" applyBorder="1" applyAlignment="1">
      <alignment horizontal="left"/>
    </xf>
    <xf numFmtId="10" fontId="18" fillId="0" borderId="0" xfId="0" applyNumberFormat="1" applyFont="1" applyAlignment="1">
      <alignment horizontal="left" indent="1"/>
    </xf>
    <xf numFmtId="41" fontId="0" fillId="0" borderId="0" xfId="0" applyNumberFormat="1"/>
    <xf numFmtId="0" fontId="64" fillId="0" borderId="0" xfId="31548" applyNumberFormat="1" applyFont="1" applyFill="1" applyAlignment="1"/>
    <xf numFmtId="169" fontId="18" fillId="0" borderId="62" xfId="0" applyNumberFormat="1" applyFont="1" applyFill="1" applyBorder="1" applyProtection="1">
      <protection locked="0"/>
    </xf>
    <xf numFmtId="1" fontId="18" fillId="0" borderId="0" xfId="0" applyNumberFormat="1" applyFont="1" applyFill="1"/>
    <xf numFmtId="169" fontId="173" fillId="0" borderId="0" xfId="0" applyNumberFormat="1" applyFont="1" applyFill="1" applyBorder="1" applyAlignment="1">
      <alignment horizontal="left"/>
    </xf>
    <xf numFmtId="165" fontId="18" fillId="0" borderId="0" xfId="0" applyNumberFormat="1" applyFont="1"/>
    <xf numFmtId="218" fontId="18" fillId="0" borderId="0" xfId="0" applyNumberFormat="1" applyFont="1" applyFill="1" applyAlignment="1" applyProtection="1">
      <protection locked="0"/>
    </xf>
    <xf numFmtId="0" fontId="18" fillId="0" borderId="0" xfId="0" applyNumberFormat="1" applyFont="1" applyFill="1" applyAlignment="1">
      <alignment horizontal="center"/>
    </xf>
    <xf numFmtId="169" fontId="18" fillId="0" borderId="0" xfId="0" applyNumberFormat="1" applyFont="1" applyFill="1"/>
    <xf numFmtId="42" fontId="18" fillId="0" borderId="47" xfId="0" applyNumberFormat="1" applyFont="1" applyFill="1" applyBorder="1" applyAlignment="1" applyProtection="1">
      <protection locked="0"/>
    </xf>
    <xf numFmtId="218" fontId="18" fillId="0" borderId="0" xfId="0" applyNumberFormat="1" applyFont="1" applyFill="1" applyAlignment="1" applyProtection="1">
      <alignment horizontal="center"/>
      <protection locked="0"/>
    </xf>
    <xf numFmtId="218" fontId="18" fillId="0" borderId="0" xfId="0" applyNumberFormat="1" applyFont="1" applyFill="1" applyAlignment="1" applyProtection="1">
      <alignment horizontal="right"/>
      <protection locked="0"/>
    </xf>
    <xf numFmtId="166" fontId="18" fillId="0" borderId="10" xfId="27571" applyNumberFormat="1" applyFont="1" applyFill="1" applyBorder="1" applyAlignment="1">
      <alignment horizontal="center"/>
    </xf>
    <xf numFmtId="41" fontId="18" fillId="0" borderId="0" xfId="1" applyNumberFormat="1" applyFont="1" applyBorder="1"/>
    <xf numFmtId="41" fontId="18" fillId="0" borderId="10" xfId="27571" applyNumberFormat="1" applyFont="1" applyFill="1" applyBorder="1" applyAlignment="1" applyProtection="1">
      <protection locked="0"/>
    </xf>
    <xf numFmtId="218" fontId="18" fillId="0" borderId="0" xfId="0" applyNumberFormat="1" applyFont="1" applyFill="1" applyBorder="1" applyAlignment="1" applyProtection="1">
      <alignment horizontal="center"/>
      <protection locked="0"/>
    </xf>
    <xf numFmtId="218" fontId="18" fillId="0" borderId="0" xfId="0" applyNumberFormat="1" applyFont="1" applyFill="1" applyBorder="1" applyAlignment="1" applyProtection="1">
      <protection locked="0"/>
    </xf>
    <xf numFmtId="169" fontId="18" fillId="0" borderId="0" xfId="0" applyNumberFormat="1" applyFont="1" applyFill="1" applyBorder="1"/>
    <xf numFmtId="169" fontId="18" fillId="0" borderId="0" xfId="37000" applyNumberFormat="1" applyFont="1" applyAlignment="1">
      <alignment horizontal="left" indent="2"/>
    </xf>
    <xf numFmtId="169" fontId="18" fillId="0" borderId="0" xfId="37000" applyNumberFormat="1" applyFont="1" applyFill="1" applyAlignment="1">
      <alignment horizontal="left" indent="2"/>
    </xf>
    <xf numFmtId="169" fontId="18" fillId="0" borderId="10" xfId="0" applyNumberFormat="1" applyFont="1" applyFill="1" applyBorder="1"/>
    <xf numFmtId="202" fontId="18" fillId="0" borderId="0" xfId="33285" applyNumberFormat="1" applyFont="1" applyFill="1" applyAlignment="1"/>
    <xf numFmtId="41" fontId="18" fillId="0" borderId="0" xfId="27571" applyNumberFormat="1" applyFont="1" applyFill="1" applyBorder="1"/>
    <xf numFmtId="0" fontId="0" fillId="0" borderId="0" xfId="0" applyFill="1"/>
    <xf numFmtId="42" fontId="18" fillId="0" borderId="0" xfId="27571" applyNumberFormat="1" applyFont="1" applyFill="1" applyBorder="1" applyAlignment="1">
      <alignment horizontal="center"/>
    </xf>
    <xf numFmtId="169" fontId="173" fillId="0" borderId="0" xfId="0" applyNumberFormat="1" applyFont="1" applyFill="1" applyAlignment="1">
      <alignment horizontal="left"/>
    </xf>
    <xf numFmtId="169" fontId="173" fillId="0" borderId="0" xfId="37000" applyNumberFormat="1" applyFont="1" applyFill="1" applyBorder="1" applyAlignment="1">
      <alignment horizontal="left" indent="1"/>
    </xf>
    <xf numFmtId="219" fontId="18" fillId="0" borderId="10" xfId="1" applyNumberFormat="1" applyFont="1" applyFill="1" applyBorder="1" applyAlignment="1" applyProtection="1">
      <protection locked="0"/>
    </xf>
    <xf numFmtId="165" fontId="18" fillId="0" borderId="0" xfId="0" applyNumberFormat="1" applyFont="1" applyFill="1"/>
    <xf numFmtId="165" fontId="18" fillId="0" borderId="10" xfId="28976" applyNumberFormat="1" applyFont="1" applyFill="1" applyBorder="1"/>
    <xf numFmtId="165" fontId="180" fillId="0" borderId="0" xfId="1" applyNumberFormat="1" applyFont="1" applyFill="1" applyBorder="1"/>
    <xf numFmtId="0" fontId="178" fillId="0" borderId="0" xfId="33450" applyFont="1" applyFill="1"/>
    <xf numFmtId="169" fontId="178" fillId="0" borderId="0" xfId="37019" applyFont="1" applyAlignment="1">
      <alignment horizontal="center"/>
    </xf>
    <xf numFmtId="41" fontId="18" fillId="0" borderId="0" xfId="0" applyNumberFormat="1" applyFont="1" applyFill="1" applyAlignment="1" applyProtection="1">
      <protection locked="0"/>
    </xf>
    <xf numFmtId="0" fontId="174" fillId="0" borderId="0" xfId="0" applyFont="1" applyFill="1"/>
    <xf numFmtId="169" fontId="23" fillId="0" borderId="0" xfId="0" applyNumberFormat="1" applyFont="1" applyFill="1" applyBorder="1" applyAlignment="1"/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10" fontId="23" fillId="0" borderId="10" xfId="4" applyNumberFormat="1" applyFont="1" applyFill="1" applyBorder="1" applyAlignment="1">
      <alignment horizontal="center"/>
    </xf>
    <xf numFmtId="10" fontId="23" fillId="0" borderId="33" xfId="4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11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>
      <alignment horizontal="left"/>
    </xf>
    <xf numFmtId="169" fontId="23" fillId="0" borderId="0" xfId="0" applyNumberFormat="1" applyFont="1" applyFill="1" applyBorder="1" applyAlignment="1">
      <alignment wrapText="1"/>
    </xf>
    <xf numFmtId="0" fontId="174" fillId="0" borderId="0" xfId="0" applyFont="1"/>
    <xf numFmtId="0" fontId="25" fillId="0" borderId="0" xfId="0" applyFont="1" applyFill="1" applyBorder="1" applyAlignment="1"/>
    <xf numFmtId="0" fontId="25" fillId="0" borderId="0" xfId="0" applyFont="1" applyFill="1" applyAlignment="1" applyProtection="1">
      <alignment horizontal="centerContinuous"/>
      <protection locked="0"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Alignment="1" applyProtection="1">
      <alignment horizontal="center"/>
      <protection locked="0"/>
    </xf>
    <xf numFmtId="18" fontId="25" fillId="0" borderId="0" xfId="0" applyNumberFormat="1" applyFont="1" applyFill="1" applyAlignment="1">
      <alignment horizontal="left"/>
    </xf>
    <xf numFmtId="0" fontId="159" fillId="0" borderId="0" xfId="0" quotePrefix="1" applyFont="1" applyFill="1" applyBorder="1" applyAlignment="1">
      <alignment horizontal="left"/>
    </xf>
    <xf numFmtId="18" fontId="25" fillId="0" borderId="0" xfId="0" applyNumberFormat="1" applyFont="1" applyFill="1" applyAlignment="1">
      <alignment horizontal="centerContinuous"/>
    </xf>
    <xf numFmtId="0" fontId="174" fillId="0" borderId="0" xfId="0" applyFont="1" applyFill="1" applyAlignment="1">
      <alignment horizontal="centerContinuous"/>
    </xf>
    <xf numFmtId="18" fontId="25" fillId="0" borderId="0" xfId="0" applyNumberFormat="1" applyFont="1" applyFill="1" applyAlignment="1"/>
    <xf numFmtId="0" fontId="23" fillId="0" borderId="0" xfId="0" applyFont="1" applyFill="1" applyBorder="1" applyAlignment="1"/>
    <xf numFmtId="0" fontId="23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>
      <alignment horizontal="centerContinuous"/>
    </xf>
    <xf numFmtId="18" fontId="23" fillId="0" borderId="0" xfId="0" applyNumberFormat="1" applyFont="1" applyFill="1" applyAlignment="1">
      <alignment horizontal="left"/>
    </xf>
    <xf numFmtId="18" fontId="23" fillId="0" borderId="0" xfId="0" applyNumberFormat="1" applyFont="1" applyFill="1" applyAlignment="1">
      <alignment horizontal="centerContinuous"/>
    </xf>
    <xf numFmtId="18" fontId="23" fillId="0" borderId="0" xfId="0" applyNumberFormat="1" applyFont="1" applyFill="1" applyAlignment="1"/>
    <xf numFmtId="0" fontId="18" fillId="0" borderId="0" xfId="0" applyFont="1" applyFill="1" applyBorder="1" applyAlignment="1"/>
    <xf numFmtId="15" fontId="23" fillId="0" borderId="0" xfId="0" applyNumberFormat="1" applyFont="1" applyFill="1" applyAlignment="1">
      <alignment horizontal="left"/>
    </xf>
    <xf numFmtId="15" fontId="23" fillId="0" borderId="0" xfId="0" applyNumberFormat="1" applyFont="1" applyFill="1" applyAlignment="1">
      <alignment horizontal="centerContinuous"/>
    </xf>
    <xf numFmtId="15" fontId="23" fillId="0" borderId="0" xfId="0" applyNumberFormat="1" applyFont="1" applyFill="1" applyAlignment="1"/>
    <xf numFmtId="0" fontId="23" fillId="0" borderId="0" xfId="0" applyFont="1" applyFill="1" applyBorder="1" applyAlignment="1" applyProtection="1">
      <protection locked="0"/>
    </xf>
    <xf numFmtId="0" fontId="23" fillId="0" borderId="0" xfId="0" applyFont="1" applyAlignment="1">
      <alignment horizontal="centerContinuous"/>
    </xf>
    <xf numFmtId="0" fontId="23" fillId="0" borderId="0" xfId="0" applyFont="1" applyFill="1" applyAlignment="1"/>
    <xf numFmtId="167" fontId="23" fillId="0" borderId="64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left"/>
    </xf>
    <xf numFmtId="167" fontId="23" fillId="0" borderId="64" xfId="0" applyNumberFormat="1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59" fillId="0" borderId="0" xfId="0" applyFont="1" applyFill="1" applyAlignment="1">
      <alignment horizontal="centerContinuous"/>
    </xf>
    <xf numFmtId="0" fontId="181" fillId="0" borderId="0" xfId="0" applyFont="1" applyFill="1" applyAlignment="1">
      <alignment horizontal="centerContinuous"/>
    </xf>
    <xf numFmtId="0" fontId="23" fillId="0" borderId="0" xfId="0" quotePrefix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140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right"/>
    </xf>
    <xf numFmtId="166" fontId="18" fillId="0" borderId="0" xfId="0" applyNumberFormat="1" applyFont="1"/>
    <xf numFmtId="166" fontId="18" fillId="0" borderId="0" xfId="27533" applyNumberFormat="1" applyFont="1" applyFill="1"/>
    <xf numFmtId="168" fontId="18" fillId="0" borderId="0" xfId="2" applyNumberFormat="1" applyFont="1" applyFill="1" applyBorder="1"/>
    <xf numFmtId="0" fontId="24" fillId="0" borderId="0" xfId="0" applyNumberFormat="1" applyFont="1" applyAlignment="1"/>
    <xf numFmtId="0" fontId="24" fillId="0" borderId="0" xfId="0" applyFont="1" applyFill="1" applyAlignment="1">
      <alignment horizontal="left"/>
    </xf>
    <xf numFmtId="43" fontId="18" fillId="0" borderId="0" xfId="0" applyNumberFormat="1" applyFont="1" applyFill="1"/>
    <xf numFmtId="44" fontId="18" fillId="0" borderId="0" xfId="0" applyNumberFormat="1" applyFont="1" applyFill="1"/>
    <xf numFmtId="165" fontId="18" fillId="0" borderId="0" xfId="27533" applyNumberFormat="1"/>
    <xf numFmtId="165" fontId="18" fillId="0" borderId="47" xfId="0" applyNumberFormat="1" applyFont="1" applyFill="1" applyBorder="1"/>
    <xf numFmtId="166" fontId="18" fillId="0" borderId="0" xfId="27533" applyNumberFormat="1" applyFont="1" applyFill="1" applyBorder="1"/>
    <xf numFmtId="166" fontId="18" fillId="0" borderId="12" xfId="27533" applyNumberFormat="1" applyFont="1" applyFill="1" applyBorder="1"/>
    <xf numFmtId="165" fontId="18" fillId="0" borderId="0" xfId="1" applyNumberFormat="1" applyFont="1" applyFill="1"/>
    <xf numFmtId="165" fontId="18" fillId="0" borderId="0" xfId="28554" applyNumberFormat="1" applyFont="1" applyFill="1"/>
    <xf numFmtId="220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/>
    </xf>
    <xf numFmtId="0" fontId="18" fillId="0" borderId="10" xfId="33449" applyFont="1" applyFill="1" applyBorder="1" applyAlignment="1">
      <alignment horizontal="center"/>
    </xf>
    <xf numFmtId="14" fontId="18" fillId="0" borderId="10" xfId="33449" applyNumberFormat="1" applyFont="1" applyFill="1" applyBorder="1" applyAlignment="1">
      <alignment horizontal="center"/>
    </xf>
    <xf numFmtId="0" fontId="18" fillId="0" borderId="0" xfId="33449" applyFont="1" applyFill="1" applyAlignment="1">
      <alignment horizontal="center"/>
    </xf>
    <xf numFmtId="0" fontId="140" fillId="0" borderId="0" xfId="0" applyFont="1" applyFill="1" applyBorder="1" applyAlignment="1">
      <alignment horizontal="centerContinuous"/>
    </xf>
    <xf numFmtId="0" fontId="18" fillId="0" borderId="0" xfId="33449" applyFont="1" applyFill="1" applyAlignment="1">
      <alignment horizontal="centerContinuous" vertical="center"/>
    </xf>
    <xf numFmtId="0" fontId="24" fillId="0" borderId="0" xfId="31656" applyFont="1" applyFill="1" applyBorder="1" applyAlignment="1">
      <alignment horizontal="center"/>
    </xf>
    <xf numFmtId="0" fontId="182" fillId="0" borderId="0" xfId="31656" applyFont="1" applyFill="1"/>
    <xf numFmtId="0" fontId="182" fillId="0" borderId="0" xfId="31656" applyFont="1" applyFill="1" applyAlignment="1">
      <alignment horizontal="centerContinuous"/>
    </xf>
    <xf numFmtId="0" fontId="18" fillId="0" borderId="10" xfId="0" applyFont="1" applyFill="1" applyBorder="1" applyAlignment="1">
      <alignment horizontal="centerContinuous"/>
    </xf>
    <xf numFmtId="0" fontId="140" fillId="0" borderId="10" xfId="0" applyFont="1" applyFill="1" applyBorder="1" applyAlignment="1">
      <alignment horizontal="centerContinuous"/>
    </xf>
    <xf numFmtId="0" fontId="183" fillId="0" borderId="0" xfId="0" applyFont="1" applyFill="1"/>
    <xf numFmtId="0" fontId="184" fillId="0" borderId="0" xfId="31610" applyFont="1" applyFill="1"/>
    <xf numFmtId="0" fontId="23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74" fillId="0" borderId="0" xfId="0" applyFont="1" applyFill="1" applyBorder="1" applyAlignment="1">
      <alignment horizontal="center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67" fontId="23" fillId="0" borderId="13" xfId="0" applyNumberFormat="1" applyFont="1" applyFill="1" applyBorder="1" applyAlignment="1">
      <alignment horizontal="center"/>
    </xf>
    <xf numFmtId="0" fontId="18" fillId="0" borderId="65" xfId="0" applyFont="1" applyBorder="1" applyAlignment="1">
      <alignment horizontal="center"/>
    </xf>
  </cellXfs>
  <cellStyles count="40396">
    <cellStyle name="_x0013_" xfId="6"/>
    <cellStyle name=" 1" xfId="7"/>
    <cellStyle name=" 1 2" xfId="8"/>
    <cellStyle name=" 1 2 2" xfId="9"/>
    <cellStyle name=" 1 2 2 2" xfId="10"/>
    <cellStyle name=" 1 2 3" xfId="11"/>
    <cellStyle name=" 1 2 4" xfId="12"/>
    <cellStyle name=" 1 3" xfId="13"/>
    <cellStyle name=" 1 3 2" xfId="14"/>
    <cellStyle name=" 1 3 3" xfId="15"/>
    <cellStyle name=" 1 4" xfId="16"/>
    <cellStyle name=" 1 4 2" xfId="17"/>
    <cellStyle name=" 1 5" xfId="18"/>
    <cellStyle name=" 1 6" xfId="19"/>
    <cellStyle name=" 1 6 2" xfId="20"/>
    <cellStyle name=" 1 7" xfId="21"/>
    <cellStyle name=" 1 7 2" xfId="22"/>
    <cellStyle name=" 1 8" xfId="23"/>
    <cellStyle name="_x0013_ 10" xfId="24"/>
    <cellStyle name="_x0013_ 10 2" xfId="25"/>
    <cellStyle name="_x0013_ 11" xfId="26"/>
    <cellStyle name="_x0013_ 11 2" xfId="27"/>
    <cellStyle name="_x0013_ 12" xfId="28"/>
    <cellStyle name="_x0013_ 12 2" xfId="29"/>
    <cellStyle name="_x0013_ 13" xfId="30"/>
    <cellStyle name="_x0013_ 13 2" xfId="31"/>
    <cellStyle name="_x0013_ 14" xfId="32"/>
    <cellStyle name="_x0013_ 14 2" xfId="33"/>
    <cellStyle name="_x0013_ 15" xfId="34"/>
    <cellStyle name="_x0013_ 15 2" xfId="35"/>
    <cellStyle name="_x0013_ 16" xfId="36"/>
    <cellStyle name="_x0013_ 17" xfId="37"/>
    <cellStyle name="_x0013_ 18" xfId="38"/>
    <cellStyle name="_x0013_ 19" xfId="39"/>
    <cellStyle name="_x0013_ 2" xfId="40"/>
    <cellStyle name="_x0013_ 2 2" xfId="41"/>
    <cellStyle name="_x0013_ 2 2 2" xfId="42"/>
    <cellStyle name="_x0013_ 2 3" xfId="43"/>
    <cellStyle name="_x0013_ 20" xfId="44"/>
    <cellStyle name="_x0013_ 21" xfId="45"/>
    <cellStyle name="_x0013_ 22" xfId="46"/>
    <cellStyle name="_x0013_ 23" xfId="47"/>
    <cellStyle name="_x0013_ 24" xfId="48"/>
    <cellStyle name="_x0013_ 25" xfId="49"/>
    <cellStyle name="_x0013_ 26" xfId="50"/>
    <cellStyle name="_x0013_ 27" xfId="51"/>
    <cellStyle name="_x0013_ 28" xfId="52"/>
    <cellStyle name="_x0013_ 29" xfId="53"/>
    <cellStyle name="_x0013_ 3" xfId="54"/>
    <cellStyle name="_x0013_ 3 2" xfId="55"/>
    <cellStyle name="_x0013_ 3 2 2" xfId="56"/>
    <cellStyle name="_x0013_ 3 3" xfId="57"/>
    <cellStyle name="_x0013_ 30" xfId="58"/>
    <cellStyle name="_x0013_ 31" xfId="59"/>
    <cellStyle name="_x0013_ 32" xfId="60"/>
    <cellStyle name="_x0013_ 33" xfId="61"/>
    <cellStyle name="_x0013_ 34" xfId="62"/>
    <cellStyle name="_x0013_ 35" xfId="63"/>
    <cellStyle name="_x0013_ 36" xfId="64"/>
    <cellStyle name="_x0013_ 37" xfId="65"/>
    <cellStyle name="_x0013_ 38" xfId="66"/>
    <cellStyle name="_x0013_ 39" xfId="67"/>
    <cellStyle name="_x0013_ 4" xfId="68"/>
    <cellStyle name="_x0013_ 4 2" xfId="69"/>
    <cellStyle name="_x0013_ 4 2 2" xfId="70"/>
    <cellStyle name="_x0013_ 4 3" xfId="71"/>
    <cellStyle name="_x0013_ 40" xfId="72"/>
    <cellStyle name="_x0013_ 41" xfId="73"/>
    <cellStyle name="_x0013_ 42" xfId="74"/>
    <cellStyle name="_x0013_ 43" xfId="75"/>
    <cellStyle name="_x0013_ 44" xfId="76"/>
    <cellStyle name="_x0013_ 45" xfId="77"/>
    <cellStyle name="_x0013_ 46" xfId="78"/>
    <cellStyle name="_x0013_ 47" xfId="79"/>
    <cellStyle name="_x0013_ 48" xfId="80"/>
    <cellStyle name="_x0013_ 49" xfId="81"/>
    <cellStyle name="_x0013_ 5" xfId="82"/>
    <cellStyle name="_x0013_ 5 2" xfId="83"/>
    <cellStyle name="_x0013_ 50" xfId="84"/>
    <cellStyle name="_x0013_ 51" xfId="85"/>
    <cellStyle name="_x0013_ 6" xfId="86"/>
    <cellStyle name="_x0013_ 6 2" xfId="87"/>
    <cellStyle name="_x0013_ 7" xfId="88"/>
    <cellStyle name="_x0013_ 7 2" xfId="89"/>
    <cellStyle name="_x0013_ 8" xfId="90"/>
    <cellStyle name="_x0013_ 8 2" xfId="91"/>
    <cellStyle name="_x0013_ 9" xfId="92"/>
    <cellStyle name="_x0013_ 9 2" xfId="93"/>
    <cellStyle name="_(C) 2007 CB Weather Adjust" xfId="94"/>
    <cellStyle name="_(C) 2007 CB Weather Adjust (2)" xfId="95"/>
    <cellStyle name="_09GRC Gas Transport For Review" xfId="96"/>
    <cellStyle name="_09GRC Gas Transport For Review 2" xfId="97"/>
    <cellStyle name="_09GRC Gas Transport For Review 2 2" xfId="98"/>
    <cellStyle name="_09GRC Gas Transport For Review 2 2 2" xfId="99"/>
    <cellStyle name="_09GRC Gas Transport For Review 2 3" xfId="100"/>
    <cellStyle name="_09GRC Gas Transport For Review 3" xfId="101"/>
    <cellStyle name="_09GRC Gas Transport For Review 3 2" xfId="102"/>
    <cellStyle name="_09GRC Gas Transport For Review 4" xfId="103"/>
    <cellStyle name="_09GRC Gas Transport For Review_Book4" xfId="104"/>
    <cellStyle name="_09GRC Gas Transport For Review_Book4 2" xfId="105"/>
    <cellStyle name="_09GRC Gas Transport For Review_Book4 2 2" xfId="106"/>
    <cellStyle name="_09GRC Gas Transport For Review_Book4 2 2 2" xfId="107"/>
    <cellStyle name="_09GRC Gas Transport For Review_Book4 2 3" xfId="108"/>
    <cellStyle name="_09GRC Gas Transport For Review_Book4 3" xfId="109"/>
    <cellStyle name="_09GRC Gas Transport For Review_Book4 3 2" xfId="110"/>
    <cellStyle name="_09GRC Gas Transport For Review_Book4 4" xfId="111"/>
    <cellStyle name="_09GRC Gas Transport For Review_Book4_DEM-WP(C) ENERG10C--ctn Mid-C_042010 2010GRC" xfId="112"/>
    <cellStyle name="_09GRC Gas Transport For Review_DEM-WP(C) ENERG10C--ctn Mid-C_042010 2010GRC" xfId="113"/>
    <cellStyle name="_x0013__16.07E Wild Horse Wind Expansionwrkingfile" xfId="114"/>
    <cellStyle name="_x0013__16.07E Wild Horse Wind Expansionwrkingfile 2" xfId="115"/>
    <cellStyle name="_x0013__16.07E Wild Horse Wind Expansionwrkingfile 2 2" xfId="116"/>
    <cellStyle name="_x0013__16.07E Wild Horse Wind Expansionwrkingfile 2 2 2" xfId="117"/>
    <cellStyle name="_x0013__16.07E Wild Horse Wind Expansionwrkingfile 2 3" xfId="118"/>
    <cellStyle name="_x0013__16.07E Wild Horse Wind Expansionwrkingfile 3" xfId="119"/>
    <cellStyle name="_x0013__16.07E Wild Horse Wind Expansionwrkingfile 3 2" xfId="120"/>
    <cellStyle name="_x0013__16.07E Wild Horse Wind Expansionwrkingfile 4" xfId="121"/>
    <cellStyle name="_x0013__16.07E Wild Horse Wind Expansionwrkingfile SF" xfId="122"/>
    <cellStyle name="_x0013__16.07E Wild Horse Wind Expansionwrkingfile SF 2" xfId="123"/>
    <cellStyle name="_x0013__16.07E Wild Horse Wind Expansionwrkingfile SF 2 2" xfId="124"/>
    <cellStyle name="_x0013__16.07E Wild Horse Wind Expansionwrkingfile SF 2 2 2" xfId="125"/>
    <cellStyle name="_x0013__16.07E Wild Horse Wind Expansionwrkingfile SF 2 3" xfId="126"/>
    <cellStyle name="_x0013__16.07E Wild Horse Wind Expansionwrkingfile SF 3" xfId="127"/>
    <cellStyle name="_x0013__16.07E Wild Horse Wind Expansionwrkingfile SF 3 2" xfId="128"/>
    <cellStyle name="_x0013__16.07E Wild Horse Wind Expansionwrkingfile SF 4" xfId="129"/>
    <cellStyle name="_x0013__16.07E Wild Horse Wind Expansionwrkingfile SF_DEM-WP(C) ENERG10C--ctn Mid-C_042010 2010GRC" xfId="130"/>
    <cellStyle name="_x0013__16.07E Wild Horse Wind Expansionwrkingfile_DEM-WP(C) ENERG10C--ctn Mid-C_042010 2010GRC" xfId="131"/>
    <cellStyle name="_x0013__16.37E Wild Horse Expansion DeferralRevwrkingfile SF" xfId="132"/>
    <cellStyle name="_x0013__16.37E Wild Horse Expansion DeferralRevwrkingfile SF 2" xfId="133"/>
    <cellStyle name="_x0013__16.37E Wild Horse Expansion DeferralRevwrkingfile SF 2 2" xfId="134"/>
    <cellStyle name="_x0013__16.37E Wild Horse Expansion DeferralRevwrkingfile SF 2 2 2" xfId="135"/>
    <cellStyle name="_x0013__16.37E Wild Horse Expansion DeferralRevwrkingfile SF 2 3" xfId="136"/>
    <cellStyle name="_x0013__16.37E Wild Horse Expansion DeferralRevwrkingfile SF 3" xfId="137"/>
    <cellStyle name="_x0013__16.37E Wild Horse Expansion DeferralRevwrkingfile SF 3 2" xfId="138"/>
    <cellStyle name="_x0013__16.37E Wild Horse Expansion DeferralRevwrkingfile SF 4" xfId="139"/>
    <cellStyle name="_x0013__16.37E Wild Horse Expansion DeferralRevwrkingfile SF_DEM-WP(C) ENERG10C--ctn Mid-C_042010 2010GRC" xfId="140"/>
    <cellStyle name="_2.01G Temp Normalization(C)" xfId="141"/>
    <cellStyle name="_2.05G Pass-Through Revenue and Expenses" xfId="142"/>
    <cellStyle name="_2.11G Interest on Customer Deposits" xfId="143"/>
    <cellStyle name="_2008 Strat Plan Power Costs Forecast V2 (2009 Update)" xfId="144"/>
    <cellStyle name="_2008 Strat Plan Power Costs Forecast V2 (2009 Update) 2" xfId="145"/>
    <cellStyle name="_2008 Strat Plan Power Costs Forecast V2 (2009 Update) 2 2" xfId="146"/>
    <cellStyle name="_2008 Strat Plan Power Costs Forecast V2 (2009 Update) 3" xfId="147"/>
    <cellStyle name="_2008 Strat Plan Power Costs Forecast V2 (2009 Update)_DEM-WP(C) ENERG10C--ctn Mid-C_042010 2010GRC" xfId="148"/>
    <cellStyle name="_2008 Strat Plan Power Costs Forecast V2 (2009 Update)_NIM Summary" xfId="149"/>
    <cellStyle name="_2008 Strat Plan Power Costs Forecast V2 (2009 Update)_NIM Summary 2" xfId="150"/>
    <cellStyle name="_2008 Strat Plan Power Costs Forecast V2 (2009 Update)_NIM Summary 2 2" xfId="151"/>
    <cellStyle name="_2008 Strat Plan Power Costs Forecast V2 (2009 Update)_NIM Summary 3" xfId="152"/>
    <cellStyle name="_2008 Strat Plan Power Costs Forecast V2 (2009 Update)_NIM Summary_DEM-WP(C) ENERG10C--ctn Mid-C_042010 2010GRC" xfId="153"/>
    <cellStyle name="_4.01E Temp Normalization" xfId="154"/>
    <cellStyle name="_4.03G Lease Everett Delta" xfId="155"/>
    <cellStyle name="_4.04G Pass-Through Revenue and ExpensesWFMI" xfId="156"/>
    <cellStyle name="_4.06E Pass Throughs" xfId="157"/>
    <cellStyle name="_4.06E Pass Throughs 10" xfId="158"/>
    <cellStyle name="_4.06E Pass Throughs 10 2" xfId="159"/>
    <cellStyle name="_4.06E Pass Throughs 2" xfId="160"/>
    <cellStyle name="_4.06E Pass Throughs 2 2" xfId="161"/>
    <cellStyle name="_4.06E Pass Throughs 2 2 2" xfId="162"/>
    <cellStyle name="_4.06E Pass Throughs 2 2 2 2" xfId="163"/>
    <cellStyle name="_4.06E Pass Throughs 2 2 3" xfId="164"/>
    <cellStyle name="_4.06E Pass Throughs 2 3" xfId="165"/>
    <cellStyle name="_4.06E Pass Throughs 2 3 2" xfId="166"/>
    <cellStyle name="_4.06E Pass Throughs 2 4" xfId="167"/>
    <cellStyle name="_4.06E Pass Throughs 3" xfId="168"/>
    <cellStyle name="_4.06E Pass Throughs 3 2" xfId="169"/>
    <cellStyle name="_4.06E Pass Throughs 3 2 2" xfId="170"/>
    <cellStyle name="_4.06E Pass Throughs 3 2 2 2" xfId="171"/>
    <cellStyle name="_4.06E Pass Throughs 3 2 3" xfId="172"/>
    <cellStyle name="_4.06E Pass Throughs 3 3" xfId="173"/>
    <cellStyle name="_4.06E Pass Throughs 3 3 2" xfId="174"/>
    <cellStyle name="_4.06E Pass Throughs 3 3 2 2" xfId="175"/>
    <cellStyle name="_4.06E Pass Throughs 3 3 3" xfId="176"/>
    <cellStyle name="_4.06E Pass Throughs 3 4" xfId="177"/>
    <cellStyle name="_4.06E Pass Throughs 3 4 2" xfId="178"/>
    <cellStyle name="_4.06E Pass Throughs 3 4 2 2" xfId="179"/>
    <cellStyle name="_4.06E Pass Throughs 3 4 3" xfId="180"/>
    <cellStyle name="_4.06E Pass Throughs 3 5" xfId="181"/>
    <cellStyle name="_4.06E Pass Throughs 4" xfId="182"/>
    <cellStyle name="_4.06E Pass Throughs 4 2" xfId="183"/>
    <cellStyle name="_4.06E Pass Throughs 4 2 2" xfId="184"/>
    <cellStyle name="_4.06E Pass Throughs 4 3" xfId="185"/>
    <cellStyle name="_4.06E Pass Throughs 5" xfId="186"/>
    <cellStyle name="_4.06E Pass Throughs 5 2" xfId="187"/>
    <cellStyle name="_4.06E Pass Throughs 5 2 2" xfId="188"/>
    <cellStyle name="_4.06E Pass Throughs 5 2 3" xfId="189"/>
    <cellStyle name="_4.06E Pass Throughs 5 3" xfId="190"/>
    <cellStyle name="_4.06E Pass Throughs 5 3 2" xfId="191"/>
    <cellStyle name="_4.06E Pass Throughs 6" xfId="192"/>
    <cellStyle name="_4.06E Pass Throughs 6 2" xfId="193"/>
    <cellStyle name="_4.06E Pass Throughs 6 2 2" xfId="194"/>
    <cellStyle name="_4.06E Pass Throughs 6 3" xfId="195"/>
    <cellStyle name="_4.06E Pass Throughs 7" xfId="196"/>
    <cellStyle name="_4.06E Pass Throughs 7 2" xfId="197"/>
    <cellStyle name="_4.06E Pass Throughs 8" xfId="198"/>
    <cellStyle name="_4.06E Pass Throughs 8 2" xfId="199"/>
    <cellStyle name="_4.06E Pass Throughs 9" xfId="200"/>
    <cellStyle name="_4.06E Pass Throughs 9 2" xfId="201"/>
    <cellStyle name="_4.06E Pass Throughs_04 07E Wild Horse Wind Expansion (C) (2)" xfId="202"/>
    <cellStyle name="_4.06E Pass Throughs_04 07E Wild Horse Wind Expansion (C) (2) 2" xfId="203"/>
    <cellStyle name="_4.06E Pass Throughs_04 07E Wild Horse Wind Expansion (C) (2) 2 2" xfId="204"/>
    <cellStyle name="_4.06E Pass Throughs_04 07E Wild Horse Wind Expansion (C) (2) 2 2 2" xfId="205"/>
    <cellStyle name="_4.06E Pass Throughs_04 07E Wild Horse Wind Expansion (C) (2) 2 3" xfId="206"/>
    <cellStyle name="_4.06E Pass Throughs_04 07E Wild Horse Wind Expansion (C) (2) 3" xfId="207"/>
    <cellStyle name="_4.06E Pass Throughs_04 07E Wild Horse Wind Expansion (C) (2) 3 2" xfId="208"/>
    <cellStyle name="_4.06E Pass Throughs_04 07E Wild Horse Wind Expansion (C) (2) 4" xfId="209"/>
    <cellStyle name="_4.06E Pass Throughs_04 07E Wild Horse Wind Expansion (C) (2)_Adj Bench DR 3 for Initial Briefs (Electric)" xfId="210"/>
    <cellStyle name="_4.06E Pass Throughs_04 07E Wild Horse Wind Expansion (C) (2)_Adj Bench DR 3 for Initial Briefs (Electric) 2" xfId="211"/>
    <cellStyle name="_4.06E Pass Throughs_04 07E Wild Horse Wind Expansion (C) (2)_Adj Bench DR 3 for Initial Briefs (Electric) 2 2" xfId="212"/>
    <cellStyle name="_4.06E Pass Throughs_04 07E Wild Horse Wind Expansion (C) (2)_Adj Bench DR 3 for Initial Briefs (Electric) 2 2 2" xfId="213"/>
    <cellStyle name="_4.06E Pass Throughs_04 07E Wild Horse Wind Expansion (C) (2)_Adj Bench DR 3 for Initial Briefs (Electric) 2 3" xfId="214"/>
    <cellStyle name="_4.06E Pass Throughs_04 07E Wild Horse Wind Expansion (C) (2)_Adj Bench DR 3 for Initial Briefs (Electric) 3" xfId="215"/>
    <cellStyle name="_4.06E Pass Throughs_04 07E Wild Horse Wind Expansion (C) (2)_Adj Bench DR 3 for Initial Briefs (Electric) 3 2" xfId="216"/>
    <cellStyle name="_4.06E Pass Throughs_04 07E Wild Horse Wind Expansion (C) (2)_Adj Bench DR 3 for Initial Briefs (Electric) 4" xfId="217"/>
    <cellStyle name="_4.06E Pass Throughs_04 07E Wild Horse Wind Expansion (C) (2)_Adj Bench DR 3 for Initial Briefs (Electric)_DEM-WP(C) ENERG10C--ctn Mid-C_042010 2010GRC" xfId="218"/>
    <cellStyle name="_4.06E Pass Throughs_04 07E Wild Horse Wind Expansion (C) (2)_Book1" xfId="219"/>
    <cellStyle name="_4.06E Pass Throughs_04 07E Wild Horse Wind Expansion (C) (2)_DEM-WP(C) ENERG10C--ctn Mid-C_042010 2010GRC" xfId="220"/>
    <cellStyle name="_4.06E Pass Throughs_04 07E Wild Horse Wind Expansion (C) (2)_Electric Rev Req Model (2009 GRC) " xfId="221"/>
    <cellStyle name="_4.06E Pass Throughs_04 07E Wild Horse Wind Expansion (C) (2)_Electric Rev Req Model (2009 GRC)  2" xfId="222"/>
    <cellStyle name="_4.06E Pass Throughs_04 07E Wild Horse Wind Expansion (C) (2)_Electric Rev Req Model (2009 GRC)  2 2" xfId="223"/>
    <cellStyle name="_4.06E Pass Throughs_04 07E Wild Horse Wind Expansion (C) (2)_Electric Rev Req Model (2009 GRC)  2 2 2" xfId="224"/>
    <cellStyle name="_4.06E Pass Throughs_04 07E Wild Horse Wind Expansion (C) (2)_Electric Rev Req Model (2009 GRC)  2 3" xfId="225"/>
    <cellStyle name="_4.06E Pass Throughs_04 07E Wild Horse Wind Expansion (C) (2)_Electric Rev Req Model (2009 GRC)  3" xfId="226"/>
    <cellStyle name="_4.06E Pass Throughs_04 07E Wild Horse Wind Expansion (C) (2)_Electric Rev Req Model (2009 GRC)  3 2" xfId="227"/>
    <cellStyle name="_4.06E Pass Throughs_04 07E Wild Horse Wind Expansion (C) (2)_Electric Rev Req Model (2009 GRC)  4" xfId="228"/>
    <cellStyle name="_4.06E Pass Throughs_04 07E Wild Horse Wind Expansion (C) (2)_Electric Rev Req Model (2009 GRC) _DEM-WP(C) ENERG10C--ctn Mid-C_042010 2010GRC" xfId="229"/>
    <cellStyle name="_4.06E Pass Throughs_04 07E Wild Horse Wind Expansion (C) (2)_Electric Rev Req Model (2009 GRC) Rebuttal" xfId="230"/>
    <cellStyle name="_4.06E Pass Throughs_04 07E Wild Horse Wind Expansion (C) (2)_Electric Rev Req Model (2009 GRC) Rebuttal 2" xfId="231"/>
    <cellStyle name="_4.06E Pass Throughs_04 07E Wild Horse Wind Expansion (C) (2)_Electric Rev Req Model (2009 GRC) Rebuttal 2 2" xfId="232"/>
    <cellStyle name="_4.06E Pass Throughs_04 07E Wild Horse Wind Expansion (C) (2)_Electric Rev Req Model (2009 GRC) Rebuttal 2 2 2" xfId="233"/>
    <cellStyle name="_4.06E Pass Throughs_04 07E Wild Horse Wind Expansion (C) (2)_Electric Rev Req Model (2009 GRC) Rebuttal 2 3" xfId="234"/>
    <cellStyle name="_4.06E Pass Throughs_04 07E Wild Horse Wind Expansion (C) (2)_Electric Rev Req Model (2009 GRC) Rebuttal 3" xfId="235"/>
    <cellStyle name="_4.06E Pass Throughs_04 07E Wild Horse Wind Expansion (C) (2)_Electric Rev Req Model (2009 GRC) Rebuttal 3 2" xfId="236"/>
    <cellStyle name="_4.06E Pass Throughs_04 07E Wild Horse Wind Expansion (C) (2)_Electric Rev Req Model (2009 GRC) Rebuttal 4" xfId="237"/>
    <cellStyle name="_4.06E Pass Throughs_04 07E Wild Horse Wind Expansion (C) (2)_Electric Rev Req Model (2009 GRC) Rebuttal REmoval of New  WH Solar AdjustMI" xfId="238"/>
    <cellStyle name="_4.06E Pass Throughs_04 07E Wild Horse Wind Expansion (C) (2)_Electric Rev Req Model (2009 GRC) Rebuttal REmoval of New  WH Solar AdjustMI 2" xfId="239"/>
    <cellStyle name="_4.06E Pass Throughs_04 07E Wild Horse Wind Expansion (C) (2)_Electric Rev Req Model (2009 GRC) Rebuttal REmoval of New  WH Solar AdjustMI 2 2" xfId="240"/>
    <cellStyle name="_4.06E Pass Throughs_04 07E Wild Horse Wind Expansion (C) (2)_Electric Rev Req Model (2009 GRC) Rebuttal REmoval of New  WH Solar AdjustMI 2 2 2" xfId="241"/>
    <cellStyle name="_4.06E Pass Throughs_04 07E Wild Horse Wind Expansion (C) (2)_Electric Rev Req Model (2009 GRC) Rebuttal REmoval of New  WH Solar AdjustMI 2 3" xfId="242"/>
    <cellStyle name="_4.06E Pass Throughs_04 07E Wild Horse Wind Expansion (C) (2)_Electric Rev Req Model (2009 GRC) Rebuttal REmoval of New  WH Solar AdjustMI 3" xfId="243"/>
    <cellStyle name="_4.06E Pass Throughs_04 07E Wild Horse Wind Expansion (C) (2)_Electric Rev Req Model (2009 GRC) Rebuttal REmoval of New  WH Solar AdjustMI 3 2" xfId="244"/>
    <cellStyle name="_4.06E Pass Throughs_04 07E Wild Horse Wind Expansion (C) (2)_Electric Rev Req Model (2009 GRC) Rebuttal REmoval of New  WH Solar AdjustMI 4" xfId="245"/>
    <cellStyle name="_4.06E Pass Throughs_04 07E Wild Horse Wind Expansion (C) (2)_Electric Rev Req Model (2009 GRC) Rebuttal REmoval of New  WH Solar AdjustMI_DEM-WP(C) ENERG10C--ctn Mid-C_042010 2010GRC" xfId="246"/>
    <cellStyle name="_4.06E Pass Throughs_04 07E Wild Horse Wind Expansion (C) (2)_Electric Rev Req Model (2009 GRC) Revised 01-18-2010" xfId="247"/>
    <cellStyle name="_4.06E Pass Throughs_04 07E Wild Horse Wind Expansion (C) (2)_Electric Rev Req Model (2009 GRC) Revised 01-18-2010 2" xfId="248"/>
    <cellStyle name="_4.06E Pass Throughs_04 07E Wild Horse Wind Expansion (C) (2)_Electric Rev Req Model (2009 GRC) Revised 01-18-2010 2 2" xfId="249"/>
    <cellStyle name="_4.06E Pass Throughs_04 07E Wild Horse Wind Expansion (C) (2)_Electric Rev Req Model (2009 GRC) Revised 01-18-2010 2 2 2" xfId="250"/>
    <cellStyle name="_4.06E Pass Throughs_04 07E Wild Horse Wind Expansion (C) (2)_Electric Rev Req Model (2009 GRC) Revised 01-18-2010 2 3" xfId="251"/>
    <cellStyle name="_4.06E Pass Throughs_04 07E Wild Horse Wind Expansion (C) (2)_Electric Rev Req Model (2009 GRC) Revised 01-18-2010 3" xfId="252"/>
    <cellStyle name="_4.06E Pass Throughs_04 07E Wild Horse Wind Expansion (C) (2)_Electric Rev Req Model (2009 GRC) Revised 01-18-2010 3 2" xfId="253"/>
    <cellStyle name="_4.06E Pass Throughs_04 07E Wild Horse Wind Expansion (C) (2)_Electric Rev Req Model (2009 GRC) Revised 01-18-2010 4" xfId="254"/>
    <cellStyle name="_4.06E Pass Throughs_04 07E Wild Horse Wind Expansion (C) (2)_Electric Rev Req Model (2009 GRC) Revised 01-18-2010_DEM-WP(C) ENERG10C--ctn Mid-C_042010 2010GRC" xfId="255"/>
    <cellStyle name="_4.06E Pass Throughs_04 07E Wild Horse Wind Expansion (C) (2)_Electric Rev Req Model (2010 GRC)" xfId="256"/>
    <cellStyle name="_4.06E Pass Throughs_04 07E Wild Horse Wind Expansion (C) (2)_Electric Rev Req Model (2010 GRC) SF" xfId="257"/>
    <cellStyle name="_4.06E Pass Throughs_04 07E Wild Horse Wind Expansion (C) (2)_Final Order Electric EXHIBIT A-1" xfId="258"/>
    <cellStyle name="_4.06E Pass Throughs_04 07E Wild Horse Wind Expansion (C) (2)_Final Order Electric EXHIBIT A-1 2" xfId="259"/>
    <cellStyle name="_4.06E Pass Throughs_04 07E Wild Horse Wind Expansion (C) (2)_Final Order Electric EXHIBIT A-1 2 2" xfId="260"/>
    <cellStyle name="_4.06E Pass Throughs_04 07E Wild Horse Wind Expansion (C) (2)_Final Order Electric EXHIBIT A-1 2 2 2" xfId="261"/>
    <cellStyle name="_4.06E Pass Throughs_04 07E Wild Horse Wind Expansion (C) (2)_Final Order Electric EXHIBIT A-1 2 3" xfId="262"/>
    <cellStyle name="_4.06E Pass Throughs_04 07E Wild Horse Wind Expansion (C) (2)_Final Order Electric EXHIBIT A-1 3" xfId="263"/>
    <cellStyle name="_4.06E Pass Throughs_04 07E Wild Horse Wind Expansion (C) (2)_Final Order Electric EXHIBIT A-1 3 2" xfId="264"/>
    <cellStyle name="_4.06E Pass Throughs_04 07E Wild Horse Wind Expansion (C) (2)_Final Order Electric EXHIBIT A-1 4" xfId="265"/>
    <cellStyle name="_4.06E Pass Throughs_04 07E Wild Horse Wind Expansion (C) (2)_TENASKA REGULATORY ASSET" xfId="266"/>
    <cellStyle name="_4.06E Pass Throughs_04 07E Wild Horse Wind Expansion (C) (2)_TENASKA REGULATORY ASSET 2" xfId="267"/>
    <cellStyle name="_4.06E Pass Throughs_04 07E Wild Horse Wind Expansion (C) (2)_TENASKA REGULATORY ASSET 2 2" xfId="268"/>
    <cellStyle name="_4.06E Pass Throughs_04 07E Wild Horse Wind Expansion (C) (2)_TENASKA REGULATORY ASSET 2 2 2" xfId="269"/>
    <cellStyle name="_4.06E Pass Throughs_04 07E Wild Horse Wind Expansion (C) (2)_TENASKA REGULATORY ASSET 2 3" xfId="270"/>
    <cellStyle name="_4.06E Pass Throughs_04 07E Wild Horse Wind Expansion (C) (2)_TENASKA REGULATORY ASSET 3" xfId="271"/>
    <cellStyle name="_4.06E Pass Throughs_04 07E Wild Horse Wind Expansion (C) (2)_TENASKA REGULATORY ASSET 3 2" xfId="272"/>
    <cellStyle name="_4.06E Pass Throughs_04 07E Wild Horse Wind Expansion (C) (2)_TENASKA REGULATORY ASSET 4" xfId="273"/>
    <cellStyle name="_4.06E Pass Throughs_16.37E Wild Horse Expansion DeferralRevwrkingfile SF" xfId="274"/>
    <cellStyle name="_4.06E Pass Throughs_16.37E Wild Horse Expansion DeferralRevwrkingfile SF 2" xfId="275"/>
    <cellStyle name="_4.06E Pass Throughs_16.37E Wild Horse Expansion DeferralRevwrkingfile SF 2 2" xfId="276"/>
    <cellStyle name="_4.06E Pass Throughs_16.37E Wild Horse Expansion DeferralRevwrkingfile SF 2 2 2" xfId="277"/>
    <cellStyle name="_4.06E Pass Throughs_16.37E Wild Horse Expansion DeferralRevwrkingfile SF 2 3" xfId="278"/>
    <cellStyle name="_4.06E Pass Throughs_16.37E Wild Horse Expansion DeferralRevwrkingfile SF 3" xfId="279"/>
    <cellStyle name="_4.06E Pass Throughs_16.37E Wild Horse Expansion DeferralRevwrkingfile SF 3 2" xfId="280"/>
    <cellStyle name="_4.06E Pass Throughs_16.37E Wild Horse Expansion DeferralRevwrkingfile SF 4" xfId="281"/>
    <cellStyle name="_4.06E Pass Throughs_16.37E Wild Horse Expansion DeferralRevwrkingfile SF_DEM-WP(C) ENERG10C--ctn Mid-C_042010 2010GRC" xfId="282"/>
    <cellStyle name="_4.06E Pass Throughs_2009 Compliance Filing PCA Exhibits for GRC" xfId="283"/>
    <cellStyle name="_4.06E Pass Throughs_2009 Compliance Filing PCA Exhibits for GRC 2" xfId="284"/>
    <cellStyle name="_4.06E Pass Throughs_2009 GRC Compl Filing - Exhibit D" xfId="285"/>
    <cellStyle name="_4.06E Pass Throughs_2009 GRC Compl Filing - Exhibit D 2" xfId="286"/>
    <cellStyle name="_4.06E Pass Throughs_2009 GRC Compl Filing - Exhibit D 2 2" xfId="287"/>
    <cellStyle name="_4.06E Pass Throughs_2009 GRC Compl Filing - Exhibit D 3" xfId="288"/>
    <cellStyle name="_4.06E Pass Throughs_2009 GRC Compl Filing - Exhibit D_DEM-WP(C) ENERG10C--ctn Mid-C_042010 2010GRC" xfId="289"/>
    <cellStyle name="_4.06E Pass Throughs_2010 PTC's July1_Dec31 2010 " xfId="290"/>
    <cellStyle name="_4.06E Pass Throughs_2010 PTC's Sept10_Aug11 (Version 4)" xfId="291"/>
    <cellStyle name="_4.06E Pass Throughs_3.01 Income Statement" xfId="292"/>
    <cellStyle name="_4.06E Pass Throughs_4 31 Regulatory Assets and Liabilities  7 06- Exhibit D" xfId="293"/>
    <cellStyle name="_4.06E Pass Throughs_4 31 Regulatory Assets and Liabilities  7 06- Exhibit D 2" xfId="294"/>
    <cellStyle name="_4.06E Pass Throughs_4 31 Regulatory Assets and Liabilities  7 06- Exhibit D 2 2" xfId="295"/>
    <cellStyle name="_4.06E Pass Throughs_4 31 Regulatory Assets and Liabilities  7 06- Exhibit D 2 2 2" xfId="296"/>
    <cellStyle name="_4.06E Pass Throughs_4 31 Regulatory Assets and Liabilities  7 06- Exhibit D 3" xfId="297"/>
    <cellStyle name="_4.06E Pass Throughs_4 31 Regulatory Assets and Liabilities  7 06- Exhibit D 3 2" xfId="298"/>
    <cellStyle name="_4.06E Pass Throughs_4 31 Regulatory Assets and Liabilities  7 06- Exhibit D_DEM-WP(C) ENERG10C--ctn Mid-C_042010 2010GRC" xfId="299"/>
    <cellStyle name="_4.06E Pass Throughs_4 31 Regulatory Assets and Liabilities  7 06- Exhibit D_NIM Summary" xfId="300"/>
    <cellStyle name="_4.06E Pass Throughs_4 31 Regulatory Assets and Liabilities  7 06- Exhibit D_NIM Summary 2" xfId="301"/>
    <cellStyle name="_4.06E Pass Throughs_4 31 Regulatory Assets and Liabilities  7 06- Exhibit D_NIM Summary 2 2" xfId="302"/>
    <cellStyle name="_4.06E Pass Throughs_4 31 Regulatory Assets and Liabilities  7 06- Exhibit D_NIM Summary 3" xfId="303"/>
    <cellStyle name="_4.06E Pass Throughs_4 31 Regulatory Assets and Liabilities  7 06- Exhibit D_NIM Summary_DEM-WP(C) ENERG10C--ctn Mid-C_042010 2010GRC" xfId="304"/>
    <cellStyle name="_4.06E Pass Throughs_4 31 Regulatory Assets and Liabilities  7 06- Exhibit D_NIM+O&amp;M" xfId="305"/>
    <cellStyle name="_4.06E Pass Throughs_4 31 Regulatory Assets and Liabilities  7 06- Exhibit D_NIM+O&amp;M 2" xfId="306"/>
    <cellStyle name="_4.06E Pass Throughs_4 31 Regulatory Assets and Liabilities  7 06- Exhibit D_NIM+O&amp;M Monthly" xfId="307"/>
    <cellStyle name="_4.06E Pass Throughs_4 31 Regulatory Assets and Liabilities  7 06- Exhibit D_NIM+O&amp;M Monthly 2" xfId="308"/>
    <cellStyle name="_4.06E Pass Throughs_4 31E Reg Asset  Liab and EXH D" xfId="309"/>
    <cellStyle name="_4.06E Pass Throughs_4 31E Reg Asset  Liab and EXH D _ Aug 10 Filing (2)" xfId="310"/>
    <cellStyle name="_4.06E Pass Throughs_4 31E Reg Asset  Liab and EXH D _ Aug 10 Filing (2) 2" xfId="311"/>
    <cellStyle name="_4.06E Pass Throughs_4 31E Reg Asset  Liab and EXH D 10" xfId="312"/>
    <cellStyle name="_4.06E Pass Throughs_4 31E Reg Asset  Liab and EXH D 11" xfId="313"/>
    <cellStyle name="_4.06E Pass Throughs_4 31E Reg Asset  Liab and EXH D 12" xfId="314"/>
    <cellStyle name="_4.06E Pass Throughs_4 31E Reg Asset  Liab and EXH D 13" xfId="315"/>
    <cellStyle name="_4.06E Pass Throughs_4 31E Reg Asset  Liab and EXH D 14" xfId="316"/>
    <cellStyle name="_4.06E Pass Throughs_4 31E Reg Asset  Liab and EXH D 15" xfId="317"/>
    <cellStyle name="_4.06E Pass Throughs_4 31E Reg Asset  Liab and EXH D 16" xfId="318"/>
    <cellStyle name="_4.06E Pass Throughs_4 31E Reg Asset  Liab and EXH D 17" xfId="319"/>
    <cellStyle name="_4.06E Pass Throughs_4 31E Reg Asset  Liab and EXH D 18" xfId="320"/>
    <cellStyle name="_4.06E Pass Throughs_4 31E Reg Asset  Liab and EXH D 19" xfId="321"/>
    <cellStyle name="_4.06E Pass Throughs_4 31E Reg Asset  Liab and EXH D 2" xfId="322"/>
    <cellStyle name="_4.06E Pass Throughs_4 31E Reg Asset  Liab and EXH D 20" xfId="323"/>
    <cellStyle name="_4.06E Pass Throughs_4 31E Reg Asset  Liab and EXH D 21" xfId="324"/>
    <cellStyle name="_4.06E Pass Throughs_4 31E Reg Asset  Liab and EXH D 22" xfId="325"/>
    <cellStyle name="_4.06E Pass Throughs_4 31E Reg Asset  Liab and EXH D 23" xfId="326"/>
    <cellStyle name="_4.06E Pass Throughs_4 31E Reg Asset  Liab and EXH D 24" xfId="327"/>
    <cellStyle name="_4.06E Pass Throughs_4 31E Reg Asset  Liab and EXH D 25" xfId="328"/>
    <cellStyle name="_4.06E Pass Throughs_4 31E Reg Asset  Liab and EXH D 26" xfId="329"/>
    <cellStyle name="_4.06E Pass Throughs_4 31E Reg Asset  Liab and EXH D 27" xfId="330"/>
    <cellStyle name="_4.06E Pass Throughs_4 31E Reg Asset  Liab and EXH D 28" xfId="331"/>
    <cellStyle name="_4.06E Pass Throughs_4 31E Reg Asset  Liab and EXH D 29" xfId="332"/>
    <cellStyle name="_4.06E Pass Throughs_4 31E Reg Asset  Liab and EXH D 3" xfId="333"/>
    <cellStyle name="_4.06E Pass Throughs_4 31E Reg Asset  Liab and EXH D 30" xfId="334"/>
    <cellStyle name="_4.06E Pass Throughs_4 31E Reg Asset  Liab and EXH D 31" xfId="335"/>
    <cellStyle name="_4.06E Pass Throughs_4 31E Reg Asset  Liab and EXH D 32" xfId="336"/>
    <cellStyle name="_4.06E Pass Throughs_4 31E Reg Asset  Liab and EXH D 33" xfId="337"/>
    <cellStyle name="_4.06E Pass Throughs_4 31E Reg Asset  Liab and EXH D 34" xfId="338"/>
    <cellStyle name="_4.06E Pass Throughs_4 31E Reg Asset  Liab and EXH D 35" xfId="339"/>
    <cellStyle name="_4.06E Pass Throughs_4 31E Reg Asset  Liab and EXH D 36" xfId="340"/>
    <cellStyle name="_4.06E Pass Throughs_4 31E Reg Asset  Liab and EXH D 4" xfId="341"/>
    <cellStyle name="_4.06E Pass Throughs_4 31E Reg Asset  Liab and EXH D 5" xfId="342"/>
    <cellStyle name="_4.06E Pass Throughs_4 31E Reg Asset  Liab and EXH D 6" xfId="343"/>
    <cellStyle name="_4.06E Pass Throughs_4 31E Reg Asset  Liab and EXH D 7" xfId="344"/>
    <cellStyle name="_4.06E Pass Throughs_4 31E Reg Asset  Liab and EXH D 8" xfId="345"/>
    <cellStyle name="_4.06E Pass Throughs_4 31E Reg Asset  Liab and EXH D 9" xfId="346"/>
    <cellStyle name="_4.06E Pass Throughs_4 32 Regulatory Assets and Liabilities  7 06- Exhibit D" xfId="347"/>
    <cellStyle name="_4.06E Pass Throughs_4 32 Regulatory Assets and Liabilities  7 06- Exhibit D 2" xfId="348"/>
    <cellStyle name="_4.06E Pass Throughs_4 32 Regulatory Assets and Liabilities  7 06- Exhibit D 2 2" xfId="349"/>
    <cellStyle name="_4.06E Pass Throughs_4 32 Regulatory Assets and Liabilities  7 06- Exhibit D 2 2 2" xfId="350"/>
    <cellStyle name="_4.06E Pass Throughs_4 32 Regulatory Assets and Liabilities  7 06- Exhibit D 3" xfId="351"/>
    <cellStyle name="_4.06E Pass Throughs_4 32 Regulatory Assets and Liabilities  7 06- Exhibit D 3 2" xfId="352"/>
    <cellStyle name="_4.06E Pass Throughs_4 32 Regulatory Assets and Liabilities  7 06- Exhibit D_DEM-WP(C) ENERG10C--ctn Mid-C_042010 2010GRC" xfId="353"/>
    <cellStyle name="_4.06E Pass Throughs_4 32 Regulatory Assets and Liabilities  7 06- Exhibit D_NIM Summary" xfId="354"/>
    <cellStyle name="_4.06E Pass Throughs_4 32 Regulatory Assets and Liabilities  7 06- Exhibit D_NIM Summary 2" xfId="355"/>
    <cellStyle name="_4.06E Pass Throughs_4 32 Regulatory Assets and Liabilities  7 06- Exhibit D_NIM Summary 2 2" xfId="356"/>
    <cellStyle name="_4.06E Pass Throughs_4 32 Regulatory Assets and Liabilities  7 06- Exhibit D_NIM Summary 3" xfId="357"/>
    <cellStyle name="_4.06E Pass Throughs_4 32 Regulatory Assets and Liabilities  7 06- Exhibit D_NIM Summary_DEM-WP(C) ENERG10C--ctn Mid-C_042010 2010GRC" xfId="358"/>
    <cellStyle name="_4.06E Pass Throughs_4 32 Regulatory Assets and Liabilities  7 06- Exhibit D_NIM+O&amp;M" xfId="359"/>
    <cellStyle name="_4.06E Pass Throughs_4 32 Regulatory Assets and Liabilities  7 06- Exhibit D_NIM+O&amp;M 2" xfId="360"/>
    <cellStyle name="_4.06E Pass Throughs_4 32 Regulatory Assets and Liabilities  7 06- Exhibit D_NIM+O&amp;M Monthly" xfId="361"/>
    <cellStyle name="_4.06E Pass Throughs_4 32 Regulatory Assets and Liabilities  7 06- Exhibit D_NIM+O&amp;M Monthly 2" xfId="362"/>
    <cellStyle name="_4.06E Pass Throughs_Att B to RECs proceeds proposal" xfId="363"/>
    <cellStyle name="_4.06E Pass Throughs_AURORA Total New" xfId="364"/>
    <cellStyle name="_4.06E Pass Throughs_AURORA Total New 2" xfId="365"/>
    <cellStyle name="_4.06E Pass Throughs_AURORA Total New 2 2" xfId="366"/>
    <cellStyle name="_4.06E Pass Throughs_AURORA Total New 3" xfId="367"/>
    <cellStyle name="_4.06E Pass Throughs_Backup for Attachment B 2010-09-09" xfId="368"/>
    <cellStyle name="_4.06E Pass Throughs_Bench Request - Attachment B" xfId="369"/>
    <cellStyle name="_4.06E Pass Throughs_Book2" xfId="370"/>
    <cellStyle name="_4.06E Pass Throughs_Book2 2" xfId="371"/>
    <cellStyle name="_4.06E Pass Throughs_Book2 2 2" xfId="372"/>
    <cellStyle name="_4.06E Pass Throughs_Book2 2 2 2" xfId="373"/>
    <cellStyle name="_4.06E Pass Throughs_Book2 2 3" xfId="374"/>
    <cellStyle name="_4.06E Pass Throughs_Book2 3" xfId="375"/>
    <cellStyle name="_4.06E Pass Throughs_Book2 3 2" xfId="376"/>
    <cellStyle name="_4.06E Pass Throughs_Book2 4" xfId="377"/>
    <cellStyle name="_4.06E Pass Throughs_Book2_Adj Bench DR 3 for Initial Briefs (Electric)" xfId="378"/>
    <cellStyle name="_4.06E Pass Throughs_Book2_Adj Bench DR 3 for Initial Briefs (Electric) 2" xfId="379"/>
    <cellStyle name="_4.06E Pass Throughs_Book2_Adj Bench DR 3 for Initial Briefs (Electric) 2 2" xfId="380"/>
    <cellStyle name="_4.06E Pass Throughs_Book2_Adj Bench DR 3 for Initial Briefs (Electric) 2 2 2" xfId="381"/>
    <cellStyle name="_4.06E Pass Throughs_Book2_Adj Bench DR 3 for Initial Briefs (Electric) 2 3" xfId="382"/>
    <cellStyle name="_4.06E Pass Throughs_Book2_Adj Bench DR 3 for Initial Briefs (Electric) 3" xfId="383"/>
    <cellStyle name="_4.06E Pass Throughs_Book2_Adj Bench DR 3 for Initial Briefs (Electric) 3 2" xfId="384"/>
    <cellStyle name="_4.06E Pass Throughs_Book2_Adj Bench DR 3 for Initial Briefs (Electric) 4" xfId="385"/>
    <cellStyle name="_4.06E Pass Throughs_Book2_Adj Bench DR 3 for Initial Briefs (Electric)_DEM-WP(C) ENERG10C--ctn Mid-C_042010 2010GRC" xfId="386"/>
    <cellStyle name="_4.06E Pass Throughs_Book2_DEM-WP(C) ENERG10C--ctn Mid-C_042010 2010GRC" xfId="387"/>
    <cellStyle name="_4.06E Pass Throughs_Book2_Electric Rev Req Model (2009 GRC) Rebuttal" xfId="388"/>
    <cellStyle name="_4.06E Pass Throughs_Book2_Electric Rev Req Model (2009 GRC) Rebuttal 2" xfId="389"/>
    <cellStyle name="_4.06E Pass Throughs_Book2_Electric Rev Req Model (2009 GRC) Rebuttal 2 2" xfId="390"/>
    <cellStyle name="_4.06E Pass Throughs_Book2_Electric Rev Req Model (2009 GRC) Rebuttal 2 2 2" xfId="391"/>
    <cellStyle name="_4.06E Pass Throughs_Book2_Electric Rev Req Model (2009 GRC) Rebuttal 2 3" xfId="392"/>
    <cellStyle name="_4.06E Pass Throughs_Book2_Electric Rev Req Model (2009 GRC) Rebuttal 3" xfId="393"/>
    <cellStyle name="_4.06E Pass Throughs_Book2_Electric Rev Req Model (2009 GRC) Rebuttal 3 2" xfId="394"/>
    <cellStyle name="_4.06E Pass Throughs_Book2_Electric Rev Req Model (2009 GRC) Rebuttal 4" xfId="395"/>
    <cellStyle name="_4.06E Pass Throughs_Book2_Electric Rev Req Model (2009 GRC) Rebuttal REmoval of New  WH Solar AdjustMI" xfId="396"/>
    <cellStyle name="_4.06E Pass Throughs_Book2_Electric Rev Req Model (2009 GRC) Rebuttal REmoval of New  WH Solar AdjustMI 2" xfId="397"/>
    <cellStyle name="_4.06E Pass Throughs_Book2_Electric Rev Req Model (2009 GRC) Rebuttal REmoval of New  WH Solar AdjustMI 2 2" xfId="398"/>
    <cellStyle name="_4.06E Pass Throughs_Book2_Electric Rev Req Model (2009 GRC) Rebuttal REmoval of New  WH Solar AdjustMI 2 2 2" xfId="399"/>
    <cellStyle name="_4.06E Pass Throughs_Book2_Electric Rev Req Model (2009 GRC) Rebuttal REmoval of New  WH Solar AdjustMI 2 3" xfId="400"/>
    <cellStyle name="_4.06E Pass Throughs_Book2_Electric Rev Req Model (2009 GRC) Rebuttal REmoval of New  WH Solar AdjustMI 3" xfId="401"/>
    <cellStyle name="_4.06E Pass Throughs_Book2_Electric Rev Req Model (2009 GRC) Rebuttal REmoval of New  WH Solar AdjustMI 3 2" xfId="402"/>
    <cellStyle name="_4.06E Pass Throughs_Book2_Electric Rev Req Model (2009 GRC) Rebuttal REmoval of New  WH Solar AdjustMI 4" xfId="403"/>
    <cellStyle name="_4.06E Pass Throughs_Book2_Electric Rev Req Model (2009 GRC) Rebuttal REmoval of New  WH Solar AdjustMI_DEM-WP(C) ENERG10C--ctn Mid-C_042010 2010GRC" xfId="404"/>
    <cellStyle name="_4.06E Pass Throughs_Book2_Electric Rev Req Model (2009 GRC) Revised 01-18-2010" xfId="405"/>
    <cellStyle name="_4.06E Pass Throughs_Book2_Electric Rev Req Model (2009 GRC) Revised 01-18-2010 2" xfId="406"/>
    <cellStyle name="_4.06E Pass Throughs_Book2_Electric Rev Req Model (2009 GRC) Revised 01-18-2010 2 2" xfId="407"/>
    <cellStyle name="_4.06E Pass Throughs_Book2_Electric Rev Req Model (2009 GRC) Revised 01-18-2010 2 2 2" xfId="408"/>
    <cellStyle name="_4.06E Pass Throughs_Book2_Electric Rev Req Model (2009 GRC) Revised 01-18-2010 2 3" xfId="409"/>
    <cellStyle name="_4.06E Pass Throughs_Book2_Electric Rev Req Model (2009 GRC) Revised 01-18-2010 3" xfId="410"/>
    <cellStyle name="_4.06E Pass Throughs_Book2_Electric Rev Req Model (2009 GRC) Revised 01-18-2010 3 2" xfId="411"/>
    <cellStyle name="_4.06E Pass Throughs_Book2_Electric Rev Req Model (2009 GRC) Revised 01-18-2010 4" xfId="412"/>
    <cellStyle name="_4.06E Pass Throughs_Book2_Electric Rev Req Model (2009 GRC) Revised 01-18-2010_DEM-WP(C) ENERG10C--ctn Mid-C_042010 2010GRC" xfId="413"/>
    <cellStyle name="_4.06E Pass Throughs_Book2_Final Order Electric EXHIBIT A-1" xfId="414"/>
    <cellStyle name="_4.06E Pass Throughs_Book2_Final Order Electric EXHIBIT A-1 2" xfId="415"/>
    <cellStyle name="_4.06E Pass Throughs_Book2_Final Order Electric EXHIBIT A-1 2 2" xfId="416"/>
    <cellStyle name="_4.06E Pass Throughs_Book2_Final Order Electric EXHIBIT A-1 2 2 2" xfId="417"/>
    <cellStyle name="_4.06E Pass Throughs_Book2_Final Order Electric EXHIBIT A-1 2 3" xfId="418"/>
    <cellStyle name="_4.06E Pass Throughs_Book2_Final Order Electric EXHIBIT A-1 3" xfId="419"/>
    <cellStyle name="_4.06E Pass Throughs_Book2_Final Order Electric EXHIBIT A-1 3 2" xfId="420"/>
    <cellStyle name="_4.06E Pass Throughs_Book2_Final Order Electric EXHIBIT A-1 4" xfId="421"/>
    <cellStyle name="_4.06E Pass Throughs_Book4" xfId="422"/>
    <cellStyle name="_4.06E Pass Throughs_Book4 2" xfId="423"/>
    <cellStyle name="_4.06E Pass Throughs_Book4 2 2" xfId="424"/>
    <cellStyle name="_4.06E Pass Throughs_Book4 2 2 2" xfId="425"/>
    <cellStyle name="_4.06E Pass Throughs_Book4 2 3" xfId="426"/>
    <cellStyle name="_4.06E Pass Throughs_Book4 3" xfId="427"/>
    <cellStyle name="_4.06E Pass Throughs_Book4 3 2" xfId="428"/>
    <cellStyle name="_4.06E Pass Throughs_Book4 4" xfId="429"/>
    <cellStyle name="_4.06E Pass Throughs_Book4_DEM-WP(C) ENERG10C--ctn Mid-C_042010 2010GRC" xfId="430"/>
    <cellStyle name="_4.06E Pass Throughs_Book9" xfId="431"/>
    <cellStyle name="_4.06E Pass Throughs_Book9 2" xfId="432"/>
    <cellStyle name="_4.06E Pass Throughs_Book9 2 2" xfId="433"/>
    <cellStyle name="_4.06E Pass Throughs_Book9 2 2 2" xfId="434"/>
    <cellStyle name="_4.06E Pass Throughs_Book9 2 3" xfId="435"/>
    <cellStyle name="_4.06E Pass Throughs_Book9 3" xfId="436"/>
    <cellStyle name="_4.06E Pass Throughs_Book9 3 2" xfId="437"/>
    <cellStyle name="_4.06E Pass Throughs_Book9 4" xfId="438"/>
    <cellStyle name="_4.06E Pass Throughs_Book9_DEM-WP(C) ENERG10C--ctn Mid-C_042010 2010GRC" xfId="439"/>
    <cellStyle name="_4.06E Pass Throughs_Chelan PUD Power Costs (8-10)" xfId="440"/>
    <cellStyle name="_4.06E Pass Throughs_Chelan PUD Power Costs (8-10) 2" xfId="441"/>
    <cellStyle name="_4.06E Pass Throughs_DEM-WP(C) Chelan Power Costs" xfId="442"/>
    <cellStyle name="_4.06E Pass Throughs_DEM-WP(C) Chelan Power Costs 2" xfId="443"/>
    <cellStyle name="_4.06E Pass Throughs_DEM-WP(C) ENERG10C--ctn Mid-C_042010 2010GRC" xfId="444"/>
    <cellStyle name="_4.06E Pass Throughs_DEM-WP(C) Gas Transport 2010GRC" xfId="445"/>
    <cellStyle name="_4.06E Pass Throughs_DEM-WP(C) Gas Transport 2010GRC 2" xfId="446"/>
    <cellStyle name="_4.06E Pass Throughs_Exh A-1 resulting from UE-112050 effective Jan 1 2012" xfId="447"/>
    <cellStyle name="_4.06E Pass Throughs_Exh G - Klamath Peaker PPA fr C Locke 2-12" xfId="448"/>
    <cellStyle name="_4.06E Pass Throughs_Exhibit A-1 effective 4-1-11 fr S Free 12-11" xfId="449"/>
    <cellStyle name="_4.06E Pass Throughs_INPUTS" xfId="450"/>
    <cellStyle name="_4.06E Pass Throughs_INPUTS 2" xfId="451"/>
    <cellStyle name="_4.06E Pass Throughs_INPUTS 2 2" xfId="452"/>
    <cellStyle name="_4.06E Pass Throughs_INPUTS 2 2 2" xfId="453"/>
    <cellStyle name="_4.06E Pass Throughs_INPUTS 2 3" xfId="454"/>
    <cellStyle name="_4.06E Pass Throughs_INPUTS 3" xfId="455"/>
    <cellStyle name="_4.06E Pass Throughs_INPUTS 3 2" xfId="456"/>
    <cellStyle name="_4.06E Pass Throughs_INPUTS 4" xfId="457"/>
    <cellStyle name="_4.06E Pass Throughs_Mint Farm Generation BPA" xfId="458"/>
    <cellStyle name="_4.06E Pass Throughs_NIM Summary" xfId="459"/>
    <cellStyle name="_4.06E Pass Throughs_NIM Summary 09GRC" xfId="460"/>
    <cellStyle name="_4.06E Pass Throughs_NIM Summary 09GRC 2" xfId="461"/>
    <cellStyle name="_4.06E Pass Throughs_NIM Summary 09GRC 2 2" xfId="462"/>
    <cellStyle name="_4.06E Pass Throughs_NIM Summary 09GRC 3" xfId="463"/>
    <cellStyle name="_4.06E Pass Throughs_NIM Summary 09GRC_DEM-WP(C) ENERG10C--ctn Mid-C_042010 2010GRC" xfId="464"/>
    <cellStyle name="_4.06E Pass Throughs_NIM Summary 10" xfId="465"/>
    <cellStyle name="_4.06E Pass Throughs_NIM Summary 11" xfId="466"/>
    <cellStyle name="_4.06E Pass Throughs_NIM Summary 12" xfId="467"/>
    <cellStyle name="_4.06E Pass Throughs_NIM Summary 13" xfId="468"/>
    <cellStyle name="_4.06E Pass Throughs_NIM Summary 14" xfId="469"/>
    <cellStyle name="_4.06E Pass Throughs_NIM Summary 15" xfId="470"/>
    <cellStyle name="_4.06E Pass Throughs_NIM Summary 16" xfId="471"/>
    <cellStyle name="_4.06E Pass Throughs_NIM Summary 17" xfId="472"/>
    <cellStyle name="_4.06E Pass Throughs_NIM Summary 18" xfId="473"/>
    <cellStyle name="_4.06E Pass Throughs_NIM Summary 19" xfId="474"/>
    <cellStyle name="_4.06E Pass Throughs_NIM Summary 2" xfId="475"/>
    <cellStyle name="_4.06E Pass Throughs_NIM Summary 2 2" xfId="476"/>
    <cellStyle name="_4.06E Pass Throughs_NIM Summary 20" xfId="477"/>
    <cellStyle name="_4.06E Pass Throughs_NIM Summary 21" xfId="478"/>
    <cellStyle name="_4.06E Pass Throughs_NIM Summary 22" xfId="479"/>
    <cellStyle name="_4.06E Pass Throughs_NIM Summary 23" xfId="480"/>
    <cellStyle name="_4.06E Pass Throughs_NIM Summary 24" xfId="481"/>
    <cellStyle name="_4.06E Pass Throughs_NIM Summary 25" xfId="482"/>
    <cellStyle name="_4.06E Pass Throughs_NIM Summary 26" xfId="483"/>
    <cellStyle name="_4.06E Pass Throughs_NIM Summary 27" xfId="484"/>
    <cellStyle name="_4.06E Pass Throughs_NIM Summary 28" xfId="485"/>
    <cellStyle name="_4.06E Pass Throughs_NIM Summary 29" xfId="486"/>
    <cellStyle name="_4.06E Pass Throughs_NIM Summary 3" xfId="487"/>
    <cellStyle name="_4.06E Pass Throughs_NIM Summary 3 2" xfId="488"/>
    <cellStyle name="_4.06E Pass Throughs_NIM Summary 30" xfId="489"/>
    <cellStyle name="_4.06E Pass Throughs_NIM Summary 31" xfId="490"/>
    <cellStyle name="_4.06E Pass Throughs_NIM Summary 32" xfId="491"/>
    <cellStyle name="_4.06E Pass Throughs_NIM Summary 33" xfId="492"/>
    <cellStyle name="_4.06E Pass Throughs_NIM Summary 34" xfId="493"/>
    <cellStyle name="_4.06E Pass Throughs_NIM Summary 35" xfId="494"/>
    <cellStyle name="_4.06E Pass Throughs_NIM Summary 36" xfId="495"/>
    <cellStyle name="_4.06E Pass Throughs_NIM Summary 37" xfId="496"/>
    <cellStyle name="_4.06E Pass Throughs_NIM Summary 38" xfId="497"/>
    <cellStyle name="_4.06E Pass Throughs_NIM Summary 39" xfId="498"/>
    <cellStyle name="_4.06E Pass Throughs_NIM Summary 4" xfId="499"/>
    <cellStyle name="_4.06E Pass Throughs_NIM Summary 4 2" xfId="500"/>
    <cellStyle name="_4.06E Pass Throughs_NIM Summary 40" xfId="501"/>
    <cellStyle name="_4.06E Pass Throughs_NIM Summary 41" xfId="502"/>
    <cellStyle name="_4.06E Pass Throughs_NIM Summary 42" xfId="503"/>
    <cellStyle name="_4.06E Pass Throughs_NIM Summary 43" xfId="504"/>
    <cellStyle name="_4.06E Pass Throughs_NIM Summary 44" xfId="505"/>
    <cellStyle name="_4.06E Pass Throughs_NIM Summary 45" xfId="506"/>
    <cellStyle name="_4.06E Pass Throughs_NIM Summary 46" xfId="507"/>
    <cellStyle name="_4.06E Pass Throughs_NIM Summary 47" xfId="508"/>
    <cellStyle name="_4.06E Pass Throughs_NIM Summary 48" xfId="509"/>
    <cellStyle name="_4.06E Pass Throughs_NIM Summary 49" xfId="510"/>
    <cellStyle name="_4.06E Pass Throughs_NIM Summary 5" xfId="511"/>
    <cellStyle name="_4.06E Pass Throughs_NIM Summary 5 2" xfId="512"/>
    <cellStyle name="_4.06E Pass Throughs_NIM Summary 50" xfId="513"/>
    <cellStyle name="_4.06E Pass Throughs_NIM Summary 51" xfId="514"/>
    <cellStyle name="_4.06E Pass Throughs_NIM Summary 6" xfId="515"/>
    <cellStyle name="_4.06E Pass Throughs_NIM Summary 6 2" xfId="516"/>
    <cellStyle name="_4.06E Pass Throughs_NIM Summary 7" xfId="517"/>
    <cellStyle name="_4.06E Pass Throughs_NIM Summary 7 2" xfId="518"/>
    <cellStyle name="_4.06E Pass Throughs_NIM Summary 8" xfId="519"/>
    <cellStyle name="_4.06E Pass Throughs_NIM Summary 8 2" xfId="520"/>
    <cellStyle name="_4.06E Pass Throughs_NIM Summary 9" xfId="521"/>
    <cellStyle name="_4.06E Pass Throughs_NIM Summary 9 2" xfId="522"/>
    <cellStyle name="_4.06E Pass Throughs_NIM Summary_DEM-WP(C) ENERG10C--ctn Mid-C_042010 2010GRC" xfId="523"/>
    <cellStyle name="_4.06E Pass Throughs_NIM+O&amp;M" xfId="524"/>
    <cellStyle name="_4.06E Pass Throughs_NIM+O&amp;M 2" xfId="525"/>
    <cellStyle name="_4.06E Pass Throughs_NIM+O&amp;M 2 2" xfId="526"/>
    <cellStyle name="_4.06E Pass Throughs_NIM+O&amp;M 3" xfId="527"/>
    <cellStyle name="_4.06E Pass Throughs_NIM+O&amp;M Monthly" xfId="528"/>
    <cellStyle name="_4.06E Pass Throughs_NIM+O&amp;M Monthly 2" xfId="529"/>
    <cellStyle name="_4.06E Pass Throughs_NIM+O&amp;M Monthly 2 2" xfId="530"/>
    <cellStyle name="_4.06E Pass Throughs_NIM+O&amp;M Monthly 3" xfId="531"/>
    <cellStyle name="_4.06E Pass Throughs_PCA 10 -  Exhibit D Dec 2011" xfId="532"/>
    <cellStyle name="_4.06E Pass Throughs_PCA 10 -  Exhibit D from A Kellogg Jan 2011" xfId="533"/>
    <cellStyle name="_4.06E Pass Throughs_PCA 10 -  Exhibit D from A Kellogg July 2011" xfId="534"/>
    <cellStyle name="_4.06E Pass Throughs_PCA 10 -  Exhibit D from S Free Rcv'd 12-11" xfId="535"/>
    <cellStyle name="_4.06E Pass Throughs_PCA 11 -  Exhibit D Jan 2012 fr A Kellogg" xfId="536"/>
    <cellStyle name="_4.06E Pass Throughs_PCA 11 -  Exhibit D Jan 2012 WF" xfId="537"/>
    <cellStyle name="_4.06E Pass Throughs_PCA 9 -  Exhibit D April 2010" xfId="538"/>
    <cellStyle name="_4.06E Pass Throughs_PCA 9 -  Exhibit D April 2010 (3)" xfId="539"/>
    <cellStyle name="_4.06E Pass Throughs_PCA 9 -  Exhibit D April 2010 (3) 2" xfId="540"/>
    <cellStyle name="_4.06E Pass Throughs_PCA 9 -  Exhibit D April 2010 (3) 2 2" xfId="541"/>
    <cellStyle name="_4.06E Pass Throughs_PCA 9 -  Exhibit D April 2010 (3) 3" xfId="542"/>
    <cellStyle name="_4.06E Pass Throughs_PCA 9 -  Exhibit D April 2010 (3)_DEM-WP(C) ENERG10C--ctn Mid-C_042010 2010GRC" xfId="543"/>
    <cellStyle name="_4.06E Pass Throughs_PCA 9 -  Exhibit D April 2010 2" xfId="544"/>
    <cellStyle name="_4.06E Pass Throughs_PCA 9 -  Exhibit D April 2010 3" xfId="545"/>
    <cellStyle name="_4.06E Pass Throughs_PCA 9 -  Exhibit D April 2010 4" xfId="546"/>
    <cellStyle name="_4.06E Pass Throughs_PCA 9 -  Exhibit D April 2010 5" xfId="547"/>
    <cellStyle name="_4.06E Pass Throughs_PCA 9 -  Exhibit D April 2010 6" xfId="548"/>
    <cellStyle name="_4.06E Pass Throughs_PCA 9 -  Exhibit D Nov 2010" xfId="549"/>
    <cellStyle name="_4.06E Pass Throughs_PCA 9 -  Exhibit D Nov 2010 2" xfId="550"/>
    <cellStyle name="_4.06E Pass Throughs_PCA 9 - Exhibit D at August 2010" xfId="551"/>
    <cellStyle name="_4.06E Pass Throughs_PCA 9 - Exhibit D at August 2010 2" xfId="552"/>
    <cellStyle name="_4.06E Pass Throughs_PCA 9 - Exhibit D June 2010 GRC" xfId="553"/>
    <cellStyle name="_4.06E Pass Throughs_PCA 9 - Exhibit D June 2010 GRC 2" xfId="554"/>
    <cellStyle name="_4.06E Pass Throughs_Power Costs - Comparison bx Rbtl-Staff-Jt-PC" xfId="555"/>
    <cellStyle name="_4.06E Pass Throughs_Power Costs - Comparison bx Rbtl-Staff-Jt-PC 2" xfId="556"/>
    <cellStyle name="_4.06E Pass Throughs_Power Costs - Comparison bx Rbtl-Staff-Jt-PC 2 2" xfId="557"/>
    <cellStyle name="_4.06E Pass Throughs_Power Costs - Comparison bx Rbtl-Staff-Jt-PC 2 2 2" xfId="558"/>
    <cellStyle name="_4.06E Pass Throughs_Power Costs - Comparison bx Rbtl-Staff-Jt-PC 2 3" xfId="559"/>
    <cellStyle name="_4.06E Pass Throughs_Power Costs - Comparison bx Rbtl-Staff-Jt-PC 3" xfId="560"/>
    <cellStyle name="_4.06E Pass Throughs_Power Costs - Comparison bx Rbtl-Staff-Jt-PC 3 2" xfId="561"/>
    <cellStyle name="_4.06E Pass Throughs_Power Costs - Comparison bx Rbtl-Staff-Jt-PC 4" xfId="562"/>
    <cellStyle name="_4.06E Pass Throughs_Power Costs - Comparison bx Rbtl-Staff-Jt-PC_Adj Bench DR 3 for Initial Briefs (Electric)" xfId="563"/>
    <cellStyle name="_4.06E Pass Throughs_Power Costs - Comparison bx Rbtl-Staff-Jt-PC_Adj Bench DR 3 for Initial Briefs (Electric) 2" xfId="564"/>
    <cellStyle name="_4.06E Pass Throughs_Power Costs - Comparison bx Rbtl-Staff-Jt-PC_Adj Bench DR 3 for Initial Briefs (Electric) 2 2" xfId="565"/>
    <cellStyle name="_4.06E Pass Throughs_Power Costs - Comparison bx Rbtl-Staff-Jt-PC_Adj Bench DR 3 for Initial Briefs (Electric) 2 2 2" xfId="566"/>
    <cellStyle name="_4.06E Pass Throughs_Power Costs - Comparison bx Rbtl-Staff-Jt-PC_Adj Bench DR 3 for Initial Briefs (Electric) 2 3" xfId="567"/>
    <cellStyle name="_4.06E Pass Throughs_Power Costs - Comparison bx Rbtl-Staff-Jt-PC_Adj Bench DR 3 for Initial Briefs (Electric) 3" xfId="568"/>
    <cellStyle name="_4.06E Pass Throughs_Power Costs - Comparison bx Rbtl-Staff-Jt-PC_Adj Bench DR 3 for Initial Briefs (Electric) 3 2" xfId="569"/>
    <cellStyle name="_4.06E Pass Throughs_Power Costs - Comparison bx Rbtl-Staff-Jt-PC_Adj Bench DR 3 for Initial Briefs (Electric) 4" xfId="570"/>
    <cellStyle name="_4.06E Pass Throughs_Power Costs - Comparison bx Rbtl-Staff-Jt-PC_Adj Bench DR 3 for Initial Briefs (Electric)_DEM-WP(C) ENERG10C--ctn Mid-C_042010 2010GRC" xfId="571"/>
    <cellStyle name="_4.06E Pass Throughs_Power Costs - Comparison bx Rbtl-Staff-Jt-PC_DEM-WP(C) ENERG10C--ctn Mid-C_042010 2010GRC" xfId="572"/>
    <cellStyle name="_4.06E Pass Throughs_Power Costs - Comparison bx Rbtl-Staff-Jt-PC_Electric Rev Req Model (2009 GRC) Rebuttal" xfId="573"/>
    <cellStyle name="_4.06E Pass Throughs_Power Costs - Comparison bx Rbtl-Staff-Jt-PC_Electric Rev Req Model (2009 GRC) Rebuttal 2" xfId="574"/>
    <cellStyle name="_4.06E Pass Throughs_Power Costs - Comparison bx Rbtl-Staff-Jt-PC_Electric Rev Req Model (2009 GRC) Rebuttal 2 2" xfId="575"/>
    <cellStyle name="_4.06E Pass Throughs_Power Costs - Comparison bx Rbtl-Staff-Jt-PC_Electric Rev Req Model (2009 GRC) Rebuttal 2 2 2" xfId="576"/>
    <cellStyle name="_4.06E Pass Throughs_Power Costs - Comparison bx Rbtl-Staff-Jt-PC_Electric Rev Req Model (2009 GRC) Rebuttal 2 3" xfId="577"/>
    <cellStyle name="_4.06E Pass Throughs_Power Costs - Comparison bx Rbtl-Staff-Jt-PC_Electric Rev Req Model (2009 GRC) Rebuttal 3" xfId="578"/>
    <cellStyle name="_4.06E Pass Throughs_Power Costs - Comparison bx Rbtl-Staff-Jt-PC_Electric Rev Req Model (2009 GRC) Rebuttal 3 2" xfId="579"/>
    <cellStyle name="_4.06E Pass Throughs_Power Costs - Comparison bx Rbtl-Staff-Jt-PC_Electric Rev Req Model (2009 GRC) Rebuttal 4" xfId="580"/>
    <cellStyle name="_4.06E Pass Throughs_Power Costs - Comparison bx Rbtl-Staff-Jt-PC_Electric Rev Req Model (2009 GRC) Rebuttal REmoval of New  WH Solar AdjustMI" xfId="581"/>
    <cellStyle name="_4.06E Pass Throughs_Power Costs - Comparison bx Rbtl-Staff-Jt-PC_Electric Rev Req Model (2009 GRC) Rebuttal REmoval of New  WH Solar AdjustMI 2" xfId="582"/>
    <cellStyle name="_4.06E Pass Throughs_Power Costs - Comparison bx Rbtl-Staff-Jt-PC_Electric Rev Req Model (2009 GRC) Rebuttal REmoval of New  WH Solar AdjustMI 2 2" xfId="583"/>
    <cellStyle name="_4.06E Pass Throughs_Power Costs - Comparison bx Rbtl-Staff-Jt-PC_Electric Rev Req Model (2009 GRC) Rebuttal REmoval of New  WH Solar AdjustMI 2 2 2" xfId="584"/>
    <cellStyle name="_4.06E Pass Throughs_Power Costs - Comparison bx Rbtl-Staff-Jt-PC_Electric Rev Req Model (2009 GRC) Rebuttal REmoval of New  WH Solar AdjustMI 2 3" xfId="585"/>
    <cellStyle name="_4.06E Pass Throughs_Power Costs - Comparison bx Rbtl-Staff-Jt-PC_Electric Rev Req Model (2009 GRC) Rebuttal REmoval of New  WH Solar AdjustMI 3" xfId="586"/>
    <cellStyle name="_4.06E Pass Throughs_Power Costs - Comparison bx Rbtl-Staff-Jt-PC_Electric Rev Req Model (2009 GRC) Rebuttal REmoval of New  WH Solar AdjustMI 3 2" xfId="587"/>
    <cellStyle name="_4.06E Pass Throughs_Power Costs - Comparison bx Rbtl-Staff-Jt-PC_Electric Rev Req Model (2009 GRC) Rebuttal REmoval of New  WH Solar AdjustMI 4" xfId="588"/>
    <cellStyle name="_4.06E Pass Throughs_Power Costs - Comparison bx Rbtl-Staff-Jt-PC_Electric Rev Req Model (2009 GRC) Rebuttal REmoval of New  WH Solar AdjustMI_DEM-WP(C) ENERG10C--ctn Mid-C_042010 2010GRC" xfId="589"/>
    <cellStyle name="_4.06E Pass Throughs_Power Costs - Comparison bx Rbtl-Staff-Jt-PC_Electric Rev Req Model (2009 GRC) Revised 01-18-2010" xfId="590"/>
    <cellStyle name="_4.06E Pass Throughs_Power Costs - Comparison bx Rbtl-Staff-Jt-PC_Electric Rev Req Model (2009 GRC) Revised 01-18-2010 2" xfId="591"/>
    <cellStyle name="_4.06E Pass Throughs_Power Costs - Comparison bx Rbtl-Staff-Jt-PC_Electric Rev Req Model (2009 GRC) Revised 01-18-2010 2 2" xfId="592"/>
    <cellStyle name="_4.06E Pass Throughs_Power Costs - Comparison bx Rbtl-Staff-Jt-PC_Electric Rev Req Model (2009 GRC) Revised 01-18-2010 2 2 2" xfId="593"/>
    <cellStyle name="_4.06E Pass Throughs_Power Costs - Comparison bx Rbtl-Staff-Jt-PC_Electric Rev Req Model (2009 GRC) Revised 01-18-2010 2 3" xfId="594"/>
    <cellStyle name="_4.06E Pass Throughs_Power Costs - Comparison bx Rbtl-Staff-Jt-PC_Electric Rev Req Model (2009 GRC) Revised 01-18-2010 3" xfId="595"/>
    <cellStyle name="_4.06E Pass Throughs_Power Costs - Comparison bx Rbtl-Staff-Jt-PC_Electric Rev Req Model (2009 GRC) Revised 01-18-2010 3 2" xfId="596"/>
    <cellStyle name="_4.06E Pass Throughs_Power Costs - Comparison bx Rbtl-Staff-Jt-PC_Electric Rev Req Model (2009 GRC) Revised 01-18-2010 4" xfId="597"/>
    <cellStyle name="_4.06E Pass Throughs_Power Costs - Comparison bx Rbtl-Staff-Jt-PC_Electric Rev Req Model (2009 GRC) Revised 01-18-2010_DEM-WP(C) ENERG10C--ctn Mid-C_042010 2010GRC" xfId="598"/>
    <cellStyle name="_4.06E Pass Throughs_Power Costs - Comparison bx Rbtl-Staff-Jt-PC_Final Order Electric EXHIBIT A-1" xfId="599"/>
    <cellStyle name="_4.06E Pass Throughs_Power Costs - Comparison bx Rbtl-Staff-Jt-PC_Final Order Electric EXHIBIT A-1 2" xfId="600"/>
    <cellStyle name="_4.06E Pass Throughs_Power Costs - Comparison bx Rbtl-Staff-Jt-PC_Final Order Electric EXHIBIT A-1 2 2" xfId="601"/>
    <cellStyle name="_4.06E Pass Throughs_Power Costs - Comparison bx Rbtl-Staff-Jt-PC_Final Order Electric EXHIBIT A-1 2 2 2" xfId="602"/>
    <cellStyle name="_4.06E Pass Throughs_Power Costs - Comparison bx Rbtl-Staff-Jt-PC_Final Order Electric EXHIBIT A-1 2 3" xfId="603"/>
    <cellStyle name="_4.06E Pass Throughs_Power Costs - Comparison bx Rbtl-Staff-Jt-PC_Final Order Electric EXHIBIT A-1 3" xfId="604"/>
    <cellStyle name="_4.06E Pass Throughs_Power Costs - Comparison bx Rbtl-Staff-Jt-PC_Final Order Electric EXHIBIT A-1 3 2" xfId="605"/>
    <cellStyle name="_4.06E Pass Throughs_Power Costs - Comparison bx Rbtl-Staff-Jt-PC_Final Order Electric EXHIBIT A-1 4" xfId="606"/>
    <cellStyle name="_4.06E Pass Throughs_Production Adj 4.37" xfId="607"/>
    <cellStyle name="_4.06E Pass Throughs_Production Adj 4.37 2" xfId="608"/>
    <cellStyle name="_4.06E Pass Throughs_Production Adj 4.37 2 2" xfId="609"/>
    <cellStyle name="_4.06E Pass Throughs_Production Adj 4.37 2 2 2" xfId="610"/>
    <cellStyle name="_4.06E Pass Throughs_Production Adj 4.37 2 3" xfId="611"/>
    <cellStyle name="_4.06E Pass Throughs_Production Adj 4.37 3" xfId="612"/>
    <cellStyle name="_4.06E Pass Throughs_Production Adj 4.37 3 2" xfId="613"/>
    <cellStyle name="_4.06E Pass Throughs_Production Adj 4.37 4" xfId="614"/>
    <cellStyle name="_4.06E Pass Throughs_Purchased Power Adj 4.03" xfId="615"/>
    <cellStyle name="_4.06E Pass Throughs_Purchased Power Adj 4.03 2" xfId="616"/>
    <cellStyle name="_4.06E Pass Throughs_Purchased Power Adj 4.03 2 2" xfId="617"/>
    <cellStyle name="_4.06E Pass Throughs_Purchased Power Adj 4.03 2 2 2" xfId="618"/>
    <cellStyle name="_4.06E Pass Throughs_Purchased Power Adj 4.03 2 3" xfId="619"/>
    <cellStyle name="_4.06E Pass Throughs_Purchased Power Adj 4.03 3" xfId="620"/>
    <cellStyle name="_4.06E Pass Throughs_Purchased Power Adj 4.03 3 2" xfId="621"/>
    <cellStyle name="_4.06E Pass Throughs_Purchased Power Adj 4.03 4" xfId="622"/>
    <cellStyle name="_4.06E Pass Throughs_Rebuttal Power Costs" xfId="623"/>
    <cellStyle name="_4.06E Pass Throughs_Rebuttal Power Costs 2" xfId="624"/>
    <cellStyle name="_4.06E Pass Throughs_Rebuttal Power Costs 2 2" xfId="625"/>
    <cellStyle name="_4.06E Pass Throughs_Rebuttal Power Costs 2 2 2" xfId="626"/>
    <cellStyle name="_4.06E Pass Throughs_Rebuttal Power Costs 2 3" xfId="627"/>
    <cellStyle name="_4.06E Pass Throughs_Rebuttal Power Costs 3" xfId="628"/>
    <cellStyle name="_4.06E Pass Throughs_Rebuttal Power Costs 3 2" xfId="629"/>
    <cellStyle name="_4.06E Pass Throughs_Rebuttal Power Costs 4" xfId="630"/>
    <cellStyle name="_4.06E Pass Throughs_Rebuttal Power Costs_Adj Bench DR 3 for Initial Briefs (Electric)" xfId="631"/>
    <cellStyle name="_4.06E Pass Throughs_Rebuttal Power Costs_Adj Bench DR 3 for Initial Briefs (Electric) 2" xfId="632"/>
    <cellStyle name="_4.06E Pass Throughs_Rebuttal Power Costs_Adj Bench DR 3 for Initial Briefs (Electric) 2 2" xfId="633"/>
    <cellStyle name="_4.06E Pass Throughs_Rebuttal Power Costs_Adj Bench DR 3 for Initial Briefs (Electric) 2 2 2" xfId="634"/>
    <cellStyle name="_4.06E Pass Throughs_Rebuttal Power Costs_Adj Bench DR 3 for Initial Briefs (Electric) 2 3" xfId="635"/>
    <cellStyle name="_4.06E Pass Throughs_Rebuttal Power Costs_Adj Bench DR 3 for Initial Briefs (Electric) 3" xfId="636"/>
    <cellStyle name="_4.06E Pass Throughs_Rebuttal Power Costs_Adj Bench DR 3 for Initial Briefs (Electric) 3 2" xfId="637"/>
    <cellStyle name="_4.06E Pass Throughs_Rebuttal Power Costs_Adj Bench DR 3 for Initial Briefs (Electric) 4" xfId="638"/>
    <cellStyle name="_4.06E Pass Throughs_Rebuttal Power Costs_Adj Bench DR 3 for Initial Briefs (Electric)_DEM-WP(C) ENERG10C--ctn Mid-C_042010 2010GRC" xfId="639"/>
    <cellStyle name="_4.06E Pass Throughs_Rebuttal Power Costs_DEM-WP(C) ENERG10C--ctn Mid-C_042010 2010GRC" xfId="640"/>
    <cellStyle name="_4.06E Pass Throughs_Rebuttal Power Costs_Electric Rev Req Model (2009 GRC) Rebuttal" xfId="641"/>
    <cellStyle name="_4.06E Pass Throughs_Rebuttal Power Costs_Electric Rev Req Model (2009 GRC) Rebuttal 2" xfId="642"/>
    <cellStyle name="_4.06E Pass Throughs_Rebuttal Power Costs_Electric Rev Req Model (2009 GRC) Rebuttal 2 2" xfId="643"/>
    <cellStyle name="_4.06E Pass Throughs_Rebuttal Power Costs_Electric Rev Req Model (2009 GRC) Rebuttal 2 2 2" xfId="644"/>
    <cellStyle name="_4.06E Pass Throughs_Rebuttal Power Costs_Electric Rev Req Model (2009 GRC) Rebuttal 2 3" xfId="645"/>
    <cellStyle name="_4.06E Pass Throughs_Rebuttal Power Costs_Electric Rev Req Model (2009 GRC) Rebuttal 3" xfId="646"/>
    <cellStyle name="_4.06E Pass Throughs_Rebuttal Power Costs_Electric Rev Req Model (2009 GRC) Rebuttal 3 2" xfId="647"/>
    <cellStyle name="_4.06E Pass Throughs_Rebuttal Power Costs_Electric Rev Req Model (2009 GRC) Rebuttal 4" xfId="648"/>
    <cellStyle name="_4.06E Pass Throughs_Rebuttal Power Costs_Electric Rev Req Model (2009 GRC) Rebuttal REmoval of New  WH Solar AdjustMI" xfId="649"/>
    <cellStyle name="_4.06E Pass Throughs_Rebuttal Power Costs_Electric Rev Req Model (2009 GRC) Rebuttal REmoval of New  WH Solar AdjustMI 2" xfId="650"/>
    <cellStyle name="_4.06E Pass Throughs_Rebuttal Power Costs_Electric Rev Req Model (2009 GRC) Rebuttal REmoval of New  WH Solar AdjustMI 2 2" xfId="651"/>
    <cellStyle name="_4.06E Pass Throughs_Rebuttal Power Costs_Electric Rev Req Model (2009 GRC) Rebuttal REmoval of New  WH Solar AdjustMI 2 2 2" xfId="652"/>
    <cellStyle name="_4.06E Pass Throughs_Rebuttal Power Costs_Electric Rev Req Model (2009 GRC) Rebuttal REmoval of New  WH Solar AdjustMI 2 3" xfId="653"/>
    <cellStyle name="_4.06E Pass Throughs_Rebuttal Power Costs_Electric Rev Req Model (2009 GRC) Rebuttal REmoval of New  WH Solar AdjustMI 3" xfId="654"/>
    <cellStyle name="_4.06E Pass Throughs_Rebuttal Power Costs_Electric Rev Req Model (2009 GRC) Rebuttal REmoval of New  WH Solar AdjustMI 3 2" xfId="655"/>
    <cellStyle name="_4.06E Pass Throughs_Rebuttal Power Costs_Electric Rev Req Model (2009 GRC) Rebuttal REmoval of New  WH Solar AdjustMI 4" xfId="656"/>
    <cellStyle name="_4.06E Pass Throughs_Rebuttal Power Costs_Electric Rev Req Model (2009 GRC) Rebuttal REmoval of New  WH Solar AdjustMI_DEM-WP(C) ENERG10C--ctn Mid-C_042010 2010GRC" xfId="657"/>
    <cellStyle name="_4.06E Pass Throughs_Rebuttal Power Costs_Electric Rev Req Model (2009 GRC) Revised 01-18-2010" xfId="658"/>
    <cellStyle name="_4.06E Pass Throughs_Rebuttal Power Costs_Electric Rev Req Model (2009 GRC) Revised 01-18-2010 2" xfId="659"/>
    <cellStyle name="_4.06E Pass Throughs_Rebuttal Power Costs_Electric Rev Req Model (2009 GRC) Revised 01-18-2010 2 2" xfId="660"/>
    <cellStyle name="_4.06E Pass Throughs_Rebuttal Power Costs_Electric Rev Req Model (2009 GRC) Revised 01-18-2010 2 2 2" xfId="661"/>
    <cellStyle name="_4.06E Pass Throughs_Rebuttal Power Costs_Electric Rev Req Model (2009 GRC) Revised 01-18-2010 2 3" xfId="662"/>
    <cellStyle name="_4.06E Pass Throughs_Rebuttal Power Costs_Electric Rev Req Model (2009 GRC) Revised 01-18-2010 3" xfId="663"/>
    <cellStyle name="_4.06E Pass Throughs_Rebuttal Power Costs_Electric Rev Req Model (2009 GRC) Revised 01-18-2010 3 2" xfId="664"/>
    <cellStyle name="_4.06E Pass Throughs_Rebuttal Power Costs_Electric Rev Req Model (2009 GRC) Revised 01-18-2010 4" xfId="665"/>
    <cellStyle name="_4.06E Pass Throughs_Rebuttal Power Costs_Electric Rev Req Model (2009 GRC) Revised 01-18-2010_DEM-WP(C) ENERG10C--ctn Mid-C_042010 2010GRC" xfId="666"/>
    <cellStyle name="_4.06E Pass Throughs_Rebuttal Power Costs_Final Order Electric EXHIBIT A-1" xfId="667"/>
    <cellStyle name="_4.06E Pass Throughs_Rebuttal Power Costs_Final Order Electric EXHIBIT A-1 2" xfId="668"/>
    <cellStyle name="_4.06E Pass Throughs_Rebuttal Power Costs_Final Order Electric EXHIBIT A-1 2 2" xfId="669"/>
    <cellStyle name="_4.06E Pass Throughs_Rebuttal Power Costs_Final Order Electric EXHIBIT A-1 2 2 2" xfId="670"/>
    <cellStyle name="_4.06E Pass Throughs_Rebuttal Power Costs_Final Order Electric EXHIBIT A-1 2 3" xfId="671"/>
    <cellStyle name="_4.06E Pass Throughs_Rebuttal Power Costs_Final Order Electric EXHIBIT A-1 3" xfId="672"/>
    <cellStyle name="_4.06E Pass Throughs_Rebuttal Power Costs_Final Order Electric EXHIBIT A-1 3 2" xfId="673"/>
    <cellStyle name="_4.06E Pass Throughs_Rebuttal Power Costs_Final Order Electric EXHIBIT A-1 4" xfId="674"/>
    <cellStyle name="_4.06E Pass Throughs_RECS vs PTC's w Interest 6-28-10" xfId="675"/>
    <cellStyle name="_4.06E Pass Throughs_ROR &amp; CONV FACTOR" xfId="676"/>
    <cellStyle name="_4.06E Pass Throughs_ROR &amp; CONV FACTOR 2" xfId="677"/>
    <cellStyle name="_4.06E Pass Throughs_ROR &amp; CONV FACTOR 2 2" xfId="678"/>
    <cellStyle name="_4.06E Pass Throughs_ROR &amp; CONV FACTOR 2 2 2" xfId="679"/>
    <cellStyle name="_4.06E Pass Throughs_ROR &amp; CONV FACTOR 2 3" xfId="680"/>
    <cellStyle name="_4.06E Pass Throughs_ROR &amp; CONV FACTOR 3" xfId="681"/>
    <cellStyle name="_4.06E Pass Throughs_ROR &amp; CONV FACTOR 3 2" xfId="682"/>
    <cellStyle name="_4.06E Pass Throughs_ROR &amp; CONV FACTOR 4" xfId="683"/>
    <cellStyle name="_4.06E Pass Throughs_ROR 5.02" xfId="684"/>
    <cellStyle name="_4.06E Pass Throughs_ROR 5.02 2" xfId="685"/>
    <cellStyle name="_4.06E Pass Throughs_ROR 5.02 2 2" xfId="686"/>
    <cellStyle name="_4.06E Pass Throughs_ROR 5.02 2 2 2" xfId="687"/>
    <cellStyle name="_4.06E Pass Throughs_ROR 5.02 2 3" xfId="688"/>
    <cellStyle name="_4.06E Pass Throughs_ROR 5.02 3" xfId="689"/>
    <cellStyle name="_4.06E Pass Throughs_ROR 5.02 3 2" xfId="690"/>
    <cellStyle name="_4.06E Pass Throughs_ROR 5.02 4" xfId="691"/>
    <cellStyle name="_4.06E Pass Throughs_Wind Integration 10GRC" xfId="692"/>
    <cellStyle name="_4.06E Pass Throughs_Wind Integration 10GRC 2" xfId="693"/>
    <cellStyle name="_4.06E Pass Throughs_Wind Integration 10GRC 2 2" xfId="694"/>
    <cellStyle name="_4.06E Pass Throughs_Wind Integration 10GRC 3" xfId="695"/>
    <cellStyle name="_4.06E Pass Throughs_Wind Integration 10GRC_DEM-WP(C) ENERG10C--ctn Mid-C_042010 2010GRC" xfId="696"/>
    <cellStyle name="_4.13E Montana Energy Tax" xfId="697"/>
    <cellStyle name="_4.13E Montana Energy Tax 2" xfId="698"/>
    <cellStyle name="_4.13E Montana Energy Tax 2 2" xfId="699"/>
    <cellStyle name="_4.13E Montana Energy Tax 2 2 2" xfId="700"/>
    <cellStyle name="_4.13E Montana Energy Tax 2 2 2 2" xfId="701"/>
    <cellStyle name="_4.13E Montana Energy Tax 2 2 3" xfId="702"/>
    <cellStyle name="_4.13E Montana Energy Tax 2 3" xfId="703"/>
    <cellStyle name="_4.13E Montana Energy Tax 2 3 2" xfId="704"/>
    <cellStyle name="_4.13E Montana Energy Tax 2 4" xfId="705"/>
    <cellStyle name="_4.13E Montana Energy Tax 3" xfId="706"/>
    <cellStyle name="_4.13E Montana Energy Tax 3 2" xfId="707"/>
    <cellStyle name="_4.13E Montana Energy Tax 3 2 2" xfId="708"/>
    <cellStyle name="_4.13E Montana Energy Tax 3 2 2 2" xfId="709"/>
    <cellStyle name="_4.13E Montana Energy Tax 3 2 3" xfId="710"/>
    <cellStyle name="_4.13E Montana Energy Tax 3 3" xfId="711"/>
    <cellStyle name="_4.13E Montana Energy Tax 3 3 2" xfId="712"/>
    <cellStyle name="_4.13E Montana Energy Tax 3 3 2 2" xfId="713"/>
    <cellStyle name="_4.13E Montana Energy Tax 3 3 3" xfId="714"/>
    <cellStyle name="_4.13E Montana Energy Tax 3 4" xfId="715"/>
    <cellStyle name="_4.13E Montana Energy Tax 3 4 2" xfId="716"/>
    <cellStyle name="_4.13E Montana Energy Tax 3 4 2 2" xfId="717"/>
    <cellStyle name="_4.13E Montana Energy Tax 3 4 3" xfId="718"/>
    <cellStyle name="_4.13E Montana Energy Tax 3 5" xfId="719"/>
    <cellStyle name="_4.13E Montana Energy Tax 4" xfId="720"/>
    <cellStyle name="_4.13E Montana Energy Tax 4 2" xfId="721"/>
    <cellStyle name="_4.13E Montana Energy Tax 4 2 2" xfId="722"/>
    <cellStyle name="_4.13E Montana Energy Tax 4 3" xfId="723"/>
    <cellStyle name="_4.13E Montana Energy Tax 5" xfId="724"/>
    <cellStyle name="_4.13E Montana Energy Tax 5 2" xfId="725"/>
    <cellStyle name="_4.13E Montana Energy Tax 5 2 2" xfId="726"/>
    <cellStyle name="_4.13E Montana Energy Tax 5 3" xfId="727"/>
    <cellStyle name="_4.13E Montana Energy Tax 6" xfId="728"/>
    <cellStyle name="_4.13E Montana Energy Tax 6 2" xfId="729"/>
    <cellStyle name="_4.13E Montana Energy Tax 7" xfId="730"/>
    <cellStyle name="_4.13E Montana Energy Tax 7 2" xfId="731"/>
    <cellStyle name="_4.13E Montana Energy Tax 8" xfId="732"/>
    <cellStyle name="_4.13E Montana Energy Tax 8 2" xfId="733"/>
    <cellStyle name="_4.13E Montana Energy Tax 9" xfId="734"/>
    <cellStyle name="_4.13E Montana Energy Tax 9 2" xfId="735"/>
    <cellStyle name="_4.13E Montana Energy Tax_04 07E Wild Horse Wind Expansion (C) (2)" xfId="736"/>
    <cellStyle name="_4.13E Montana Energy Tax_04 07E Wild Horse Wind Expansion (C) (2) 2" xfId="737"/>
    <cellStyle name="_4.13E Montana Energy Tax_04 07E Wild Horse Wind Expansion (C) (2) 2 2" xfId="738"/>
    <cellStyle name="_4.13E Montana Energy Tax_04 07E Wild Horse Wind Expansion (C) (2) 2 2 2" xfId="739"/>
    <cellStyle name="_4.13E Montana Energy Tax_04 07E Wild Horse Wind Expansion (C) (2) 2 3" xfId="740"/>
    <cellStyle name="_4.13E Montana Energy Tax_04 07E Wild Horse Wind Expansion (C) (2) 3" xfId="741"/>
    <cellStyle name="_4.13E Montana Energy Tax_04 07E Wild Horse Wind Expansion (C) (2) 3 2" xfId="742"/>
    <cellStyle name="_4.13E Montana Energy Tax_04 07E Wild Horse Wind Expansion (C) (2) 4" xfId="743"/>
    <cellStyle name="_4.13E Montana Energy Tax_04 07E Wild Horse Wind Expansion (C) (2)_Adj Bench DR 3 for Initial Briefs (Electric)" xfId="744"/>
    <cellStyle name="_4.13E Montana Energy Tax_04 07E Wild Horse Wind Expansion (C) (2)_Adj Bench DR 3 for Initial Briefs (Electric) 2" xfId="745"/>
    <cellStyle name="_4.13E Montana Energy Tax_04 07E Wild Horse Wind Expansion (C) (2)_Adj Bench DR 3 for Initial Briefs (Electric) 2 2" xfId="746"/>
    <cellStyle name="_4.13E Montana Energy Tax_04 07E Wild Horse Wind Expansion (C) (2)_Adj Bench DR 3 for Initial Briefs (Electric) 2 2 2" xfId="747"/>
    <cellStyle name="_4.13E Montana Energy Tax_04 07E Wild Horse Wind Expansion (C) (2)_Adj Bench DR 3 for Initial Briefs (Electric) 2 3" xfId="748"/>
    <cellStyle name="_4.13E Montana Energy Tax_04 07E Wild Horse Wind Expansion (C) (2)_Adj Bench DR 3 for Initial Briefs (Electric) 3" xfId="749"/>
    <cellStyle name="_4.13E Montana Energy Tax_04 07E Wild Horse Wind Expansion (C) (2)_Adj Bench DR 3 for Initial Briefs (Electric) 3 2" xfId="750"/>
    <cellStyle name="_4.13E Montana Energy Tax_04 07E Wild Horse Wind Expansion (C) (2)_Adj Bench DR 3 for Initial Briefs (Electric) 4" xfId="751"/>
    <cellStyle name="_4.13E Montana Energy Tax_04 07E Wild Horse Wind Expansion (C) (2)_Adj Bench DR 3 for Initial Briefs (Electric)_DEM-WP(C) ENERG10C--ctn Mid-C_042010 2010GRC" xfId="752"/>
    <cellStyle name="_4.13E Montana Energy Tax_04 07E Wild Horse Wind Expansion (C) (2)_Book1" xfId="753"/>
    <cellStyle name="_4.13E Montana Energy Tax_04 07E Wild Horse Wind Expansion (C) (2)_DEM-WP(C) ENERG10C--ctn Mid-C_042010 2010GRC" xfId="754"/>
    <cellStyle name="_4.13E Montana Energy Tax_04 07E Wild Horse Wind Expansion (C) (2)_Electric Rev Req Model (2009 GRC) " xfId="755"/>
    <cellStyle name="_4.13E Montana Energy Tax_04 07E Wild Horse Wind Expansion (C) (2)_Electric Rev Req Model (2009 GRC)  2" xfId="756"/>
    <cellStyle name="_4.13E Montana Energy Tax_04 07E Wild Horse Wind Expansion (C) (2)_Electric Rev Req Model (2009 GRC)  2 2" xfId="757"/>
    <cellStyle name="_4.13E Montana Energy Tax_04 07E Wild Horse Wind Expansion (C) (2)_Electric Rev Req Model (2009 GRC)  2 2 2" xfId="758"/>
    <cellStyle name="_4.13E Montana Energy Tax_04 07E Wild Horse Wind Expansion (C) (2)_Electric Rev Req Model (2009 GRC)  2 3" xfId="759"/>
    <cellStyle name="_4.13E Montana Energy Tax_04 07E Wild Horse Wind Expansion (C) (2)_Electric Rev Req Model (2009 GRC)  3" xfId="760"/>
    <cellStyle name="_4.13E Montana Energy Tax_04 07E Wild Horse Wind Expansion (C) (2)_Electric Rev Req Model (2009 GRC)  3 2" xfId="761"/>
    <cellStyle name="_4.13E Montana Energy Tax_04 07E Wild Horse Wind Expansion (C) (2)_Electric Rev Req Model (2009 GRC)  4" xfId="762"/>
    <cellStyle name="_4.13E Montana Energy Tax_04 07E Wild Horse Wind Expansion (C) (2)_Electric Rev Req Model (2009 GRC) _DEM-WP(C) ENERG10C--ctn Mid-C_042010 2010GRC" xfId="763"/>
    <cellStyle name="_4.13E Montana Energy Tax_04 07E Wild Horse Wind Expansion (C) (2)_Electric Rev Req Model (2009 GRC) Rebuttal" xfId="764"/>
    <cellStyle name="_4.13E Montana Energy Tax_04 07E Wild Horse Wind Expansion (C) (2)_Electric Rev Req Model (2009 GRC) Rebuttal 2" xfId="765"/>
    <cellStyle name="_4.13E Montana Energy Tax_04 07E Wild Horse Wind Expansion (C) (2)_Electric Rev Req Model (2009 GRC) Rebuttal 2 2" xfId="766"/>
    <cellStyle name="_4.13E Montana Energy Tax_04 07E Wild Horse Wind Expansion (C) (2)_Electric Rev Req Model (2009 GRC) Rebuttal 2 2 2" xfId="767"/>
    <cellStyle name="_4.13E Montana Energy Tax_04 07E Wild Horse Wind Expansion (C) (2)_Electric Rev Req Model (2009 GRC) Rebuttal 2 3" xfId="768"/>
    <cellStyle name="_4.13E Montana Energy Tax_04 07E Wild Horse Wind Expansion (C) (2)_Electric Rev Req Model (2009 GRC) Rebuttal 3" xfId="769"/>
    <cellStyle name="_4.13E Montana Energy Tax_04 07E Wild Horse Wind Expansion (C) (2)_Electric Rev Req Model (2009 GRC) Rebuttal 3 2" xfId="770"/>
    <cellStyle name="_4.13E Montana Energy Tax_04 07E Wild Horse Wind Expansion (C) (2)_Electric Rev Req Model (2009 GRC) Rebuttal 4" xfId="771"/>
    <cellStyle name="_4.13E Montana Energy Tax_04 07E Wild Horse Wind Expansion (C) (2)_Electric Rev Req Model (2009 GRC) Rebuttal REmoval of New  WH Solar AdjustMI" xfId="772"/>
    <cellStyle name="_4.13E Montana Energy Tax_04 07E Wild Horse Wind Expansion (C) (2)_Electric Rev Req Model (2009 GRC) Rebuttal REmoval of New  WH Solar AdjustMI 2" xfId="773"/>
    <cellStyle name="_4.13E Montana Energy Tax_04 07E Wild Horse Wind Expansion (C) (2)_Electric Rev Req Model (2009 GRC) Rebuttal REmoval of New  WH Solar AdjustMI 2 2" xfId="774"/>
    <cellStyle name="_4.13E Montana Energy Tax_04 07E Wild Horse Wind Expansion (C) (2)_Electric Rev Req Model (2009 GRC) Rebuttal REmoval of New  WH Solar AdjustMI 2 2 2" xfId="775"/>
    <cellStyle name="_4.13E Montana Energy Tax_04 07E Wild Horse Wind Expansion (C) (2)_Electric Rev Req Model (2009 GRC) Rebuttal REmoval of New  WH Solar AdjustMI 2 3" xfId="776"/>
    <cellStyle name="_4.13E Montana Energy Tax_04 07E Wild Horse Wind Expansion (C) (2)_Electric Rev Req Model (2009 GRC) Rebuttal REmoval of New  WH Solar AdjustMI 3" xfId="777"/>
    <cellStyle name="_4.13E Montana Energy Tax_04 07E Wild Horse Wind Expansion (C) (2)_Electric Rev Req Model (2009 GRC) Rebuttal REmoval of New  WH Solar AdjustMI 3 2" xfId="778"/>
    <cellStyle name="_4.13E Montana Energy Tax_04 07E Wild Horse Wind Expansion (C) (2)_Electric Rev Req Model (2009 GRC) Rebuttal REmoval of New  WH Solar AdjustMI 4" xfId="779"/>
    <cellStyle name="_4.13E Montana Energy Tax_04 07E Wild Horse Wind Expansion (C) (2)_Electric Rev Req Model (2009 GRC) Rebuttal REmoval of New  WH Solar AdjustMI_DEM-WP(C) ENERG10C--ctn Mid-C_042010 2010GRC" xfId="780"/>
    <cellStyle name="_4.13E Montana Energy Tax_04 07E Wild Horse Wind Expansion (C) (2)_Electric Rev Req Model (2009 GRC) Revised 01-18-2010" xfId="781"/>
    <cellStyle name="_4.13E Montana Energy Tax_04 07E Wild Horse Wind Expansion (C) (2)_Electric Rev Req Model (2009 GRC) Revised 01-18-2010 2" xfId="782"/>
    <cellStyle name="_4.13E Montana Energy Tax_04 07E Wild Horse Wind Expansion (C) (2)_Electric Rev Req Model (2009 GRC) Revised 01-18-2010 2 2" xfId="783"/>
    <cellStyle name="_4.13E Montana Energy Tax_04 07E Wild Horse Wind Expansion (C) (2)_Electric Rev Req Model (2009 GRC) Revised 01-18-2010 2 2 2" xfId="784"/>
    <cellStyle name="_4.13E Montana Energy Tax_04 07E Wild Horse Wind Expansion (C) (2)_Electric Rev Req Model (2009 GRC) Revised 01-18-2010 2 3" xfId="785"/>
    <cellStyle name="_4.13E Montana Energy Tax_04 07E Wild Horse Wind Expansion (C) (2)_Electric Rev Req Model (2009 GRC) Revised 01-18-2010 3" xfId="786"/>
    <cellStyle name="_4.13E Montana Energy Tax_04 07E Wild Horse Wind Expansion (C) (2)_Electric Rev Req Model (2009 GRC) Revised 01-18-2010 3 2" xfId="787"/>
    <cellStyle name="_4.13E Montana Energy Tax_04 07E Wild Horse Wind Expansion (C) (2)_Electric Rev Req Model (2009 GRC) Revised 01-18-2010 4" xfId="788"/>
    <cellStyle name="_4.13E Montana Energy Tax_04 07E Wild Horse Wind Expansion (C) (2)_Electric Rev Req Model (2009 GRC) Revised 01-18-2010_DEM-WP(C) ENERG10C--ctn Mid-C_042010 2010GRC" xfId="789"/>
    <cellStyle name="_4.13E Montana Energy Tax_04 07E Wild Horse Wind Expansion (C) (2)_Electric Rev Req Model (2010 GRC)" xfId="790"/>
    <cellStyle name="_4.13E Montana Energy Tax_04 07E Wild Horse Wind Expansion (C) (2)_Electric Rev Req Model (2010 GRC) SF" xfId="791"/>
    <cellStyle name="_4.13E Montana Energy Tax_04 07E Wild Horse Wind Expansion (C) (2)_Final Order Electric EXHIBIT A-1" xfId="792"/>
    <cellStyle name="_4.13E Montana Energy Tax_04 07E Wild Horse Wind Expansion (C) (2)_Final Order Electric EXHIBIT A-1 2" xfId="793"/>
    <cellStyle name="_4.13E Montana Energy Tax_04 07E Wild Horse Wind Expansion (C) (2)_Final Order Electric EXHIBIT A-1 2 2" xfId="794"/>
    <cellStyle name="_4.13E Montana Energy Tax_04 07E Wild Horse Wind Expansion (C) (2)_Final Order Electric EXHIBIT A-1 2 2 2" xfId="795"/>
    <cellStyle name="_4.13E Montana Energy Tax_04 07E Wild Horse Wind Expansion (C) (2)_Final Order Electric EXHIBIT A-1 2 3" xfId="796"/>
    <cellStyle name="_4.13E Montana Energy Tax_04 07E Wild Horse Wind Expansion (C) (2)_Final Order Electric EXHIBIT A-1 3" xfId="797"/>
    <cellStyle name="_4.13E Montana Energy Tax_04 07E Wild Horse Wind Expansion (C) (2)_Final Order Electric EXHIBIT A-1 3 2" xfId="798"/>
    <cellStyle name="_4.13E Montana Energy Tax_04 07E Wild Horse Wind Expansion (C) (2)_Final Order Electric EXHIBIT A-1 4" xfId="799"/>
    <cellStyle name="_4.13E Montana Energy Tax_04 07E Wild Horse Wind Expansion (C) (2)_TENASKA REGULATORY ASSET" xfId="800"/>
    <cellStyle name="_4.13E Montana Energy Tax_04 07E Wild Horse Wind Expansion (C) (2)_TENASKA REGULATORY ASSET 2" xfId="801"/>
    <cellStyle name="_4.13E Montana Energy Tax_04 07E Wild Horse Wind Expansion (C) (2)_TENASKA REGULATORY ASSET 2 2" xfId="802"/>
    <cellStyle name="_4.13E Montana Energy Tax_04 07E Wild Horse Wind Expansion (C) (2)_TENASKA REGULATORY ASSET 2 2 2" xfId="803"/>
    <cellStyle name="_4.13E Montana Energy Tax_04 07E Wild Horse Wind Expansion (C) (2)_TENASKA REGULATORY ASSET 2 3" xfId="804"/>
    <cellStyle name="_4.13E Montana Energy Tax_04 07E Wild Horse Wind Expansion (C) (2)_TENASKA REGULATORY ASSET 3" xfId="805"/>
    <cellStyle name="_4.13E Montana Energy Tax_04 07E Wild Horse Wind Expansion (C) (2)_TENASKA REGULATORY ASSET 3 2" xfId="806"/>
    <cellStyle name="_4.13E Montana Energy Tax_04 07E Wild Horse Wind Expansion (C) (2)_TENASKA REGULATORY ASSET 4" xfId="807"/>
    <cellStyle name="_4.13E Montana Energy Tax_16.37E Wild Horse Expansion DeferralRevwrkingfile SF" xfId="808"/>
    <cellStyle name="_4.13E Montana Energy Tax_16.37E Wild Horse Expansion DeferralRevwrkingfile SF 2" xfId="809"/>
    <cellStyle name="_4.13E Montana Energy Tax_16.37E Wild Horse Expansion DeferralRevwrkingfile SF 2 2" xfId="810"/>
    <cellStyle name="_4.13E Montana Energy Tax_16.37E Wild Horse Expansion DeferralRevwrkingfile SF 2 2 2" xfId="811"/>
    <cellStyle name="_4.13E Montana Energy Tax_16.37E Wild Horse Expansion DeferralRevwrkingfile SF 2 3" xfId="812"/>
    <cellStyle name="_4.13E Montana Energy Tax_16.37E Wild Horse Expansion DeferralRevwrkingfile SF 3" xfId="813"/>
    <cellStyle name="_4.13E Montana Energy Tax_16.37E Wild Horse Expansion DeferralRevwrkingfile SF 3 2" xfId="814"/>
    <cellStyle name="_4.13E Montana Energy Tax_16.37E Wild Horse Expansion DeferralRevwrkingfile SF 4" xfId="815"/>
    <cellStyle name="_4.13E Montana Energy Tax_16.37E Wild Horse Expansion DeferralRevwrkingfile SF_DEM-WP(C) ENERG10C--ctn Mid-C_042010 2010GRC" xfId="816"/>
    <cellStyle name="_4.13E Montana Energy Tax_2009 Compliance Filing PCA Exhibits for GRC" xfId="817"/>
    <cellStyle name="_4.13E Montana Energy Tax_2009 Compliance Filing PCA Exhibits for GRC 2" xfId="818"/>
    <cellStyle name="_4.13E Montana Energy Tax_2009 GRC Compl Filing - Exhibit D" xfId="819"/>
    <cellStyle name="_4.13E Montana Energy Tax_2009 GRC Compl Filing - Exhibit D 2" xfId="820"/>
    <cellStyle name="_4.13E Montana Energy Tax_2009 GRC Compl Filing - Exhibit D 2 2" xfId="821"/>
    <cellStyle name="_4.13E Montana Energy Tax_2009 GRC Compl Filing - Exhibit D 3" xfId="822"/>
    <cellStyle name="_4.13E Montana Energy Tax_2009 GRC Compl Filing - Exhibit D_DEM-WP(C) ENERG10C--ctn Mid-C_042010 2010GRC" xfId="823"/>
    <cellStyle name="_4.13E Montana Energy Tax_2010 PTC's July1_Dec31 2010 " xfId="824"/>
    <cellStyle name="_4.13E Montana Energy Tax_2010 PTC's Sept10_Aug11 (Version 4)" xfId="825"/>
    <cellStyle name="_4.13E Montana Energy Tax_3.01 Income Statement" xfId="826"/>
    <cellStyle name="_4.13E Montana Energy Tax_4 31 Regulatory Assets and Liabilities  7 06- Exhibit D" xfId="827"/>
    <cellStyle name="_4.13E Montana Energy Tax_4 31 Regulatory Assets and Liabilities  7 06- Exhibit D 2" xfId="828"/>
    <cellStyle name="_4.13E Montana Energy Tax_4 31 Regulatory Assets and Liabilities  7 06- Exhibit D 2 2" xfId="829"/>
    <cellStyle name="_4.13E Montana Energy Tax_4 31 Regulatory Assets and Liabilities  7 06- Exhibit D 2 2 2" xfId="830"/>
    <cellStyle name="_4.13E Montana Energy Tax_4 31 Regulatory Assets and Liabilities  7 06- Exhibit D 2 3" xfId="831"/>
    <cellStyle name="_4.13E Montana Energy Tax_4 31 Regulatory Assets and Liabilities  7 06- Exhibit D 3" xfId="832"/>
    <cellStyle name="_4.13E Montana Energy Tax_4 31 Regulatory Assets and Liabilities  7 06- Exhibit D 3 2" xfId="833"/>
    <cellStyle name="_4.13E Montana Energy Tax_4 31 Regulatory Assets and Liabilities  7 06- Exhibit D 4" xfId="834"/>
    <cellStyle name="_4.13E Montana Energy Tax_4 31 Regulatory Assets and Liabilities  7 06- Exhibit D_DEM-WP(C) ENERG10C--ctn Mid-C_042010 2010GRC" xfId="835"/>
    <cellStyle name="_4.13E Montana Energy Tax_4 31 Regulatory Assets and Liabilities  7 06- Exhibit D_NIM Summary" xfId="836"/>
    <cellStyle name="_4.13E Montana Energy Tax_4 31 Regulatory Assets and Liabilities  7 06- Exhibit D_NIM Summary 2" xfId="837"/>
    <cellStyle name="_4.13E Montana Energy Tax_4 31 Regulatory Assets and Liabilities  7 06- Exhibit D_NIM Summary 2 2" xfId="838"/>
    <cellStyle name="_4.13E Montana Energy Tax_4 31 Regulatory Assets and Liabilities  7 06- Exhibit D_NIM Summary 3" xfId="839"/>
    <cellStyle name="_4.13E Montana Energy Tax_4 31 Regulatory Assets and Liabilities  7 06- Exhibit D_NIM Summary_DEM-WP(C) ENERG10C--ctn Mid-C_042010 2010GRC" xfId="840"/>
    <cellStyle name="_4.13E Montana Energy Tax_4 31E Reg Asset  Liab and EXH D" xfId="841"/>
    <cellStyle name="_4.13E Montana Energy Tax_4 31E Reg Asset  Liab and EXH D _ Aug 10 Filing (2)" xfId="842"/>
    <cellStyle name="_4.13E Montana Energy Tax_4 31E Reg Asset  Liab and EXH D _ Aug 10 Filing (2) 2" xfId="843"/>
    <cellStyle name="_4.13E Montana Energy Tax_4 31E Reg Asset  Liab and EXH D 10" xfId="844"/>
    <cellStyle name="_4.13E Montana Energy Tax_4 31E Reg Asset  Liab and EXH D 11" xfId="845"/>
    <cellStyle name="_4.13E Montana Energy Tax_4 31E Reg Asset  Liab and EXH D 12" xfId="846"/>
    <cellStyle name="_4.13E Montana Energy Tax_4 31E Reg Asset  Liab and EXH D 13" xfId="847"/>
    <cellStyle name="_4.13E Montana Energy Tax_4 31E Reg Asset  Liab and EXH D 14" xfId="848"/>
    <cellStyle name="_4.13E Montana Energy Tax_4 31E Reg Asset  Liab and EXH D 15" xfId="849"/>
    <cellStyle name="_4.13E Montana Energy Tax_4 31E Reg Asset  Liab and EXH D 16" xfId="850"/>
    <cellStyle name="_4.13E Montana Energy Tax_4 31E Reg Asset  Liab and EXH D 17" xfId="851"/>
    <cellStyle name="_4.13E Montana Energy Tax_4 31E Reg Asset  Liab and EXH D 18" xfId="852"/>
    <cellStyle name="_4.13E Montana Energy Tax_4 31E Reg Asset  Liab and EXH D 19" xfId="853"/>
    <cellStyle name="_4.13E Montana Energy Tax_4 31E Reg Asset  Liab and EXH D 2" xfId="854"/>
    <cellStyle name="_4.13E Montana Energy Tax_4 31E Reg Asset  Liab and EXH D 20" xfId="855"/>
    <cellStyle name="_4.13E Montana Energy Tax_4 31E Reg Asset  Liab and EXH D 21" xfId="856"/>
    <cellStyle name="_4.13E Montana Energy Tax_4 31E Reg Asset  Liab and EXH D 22" xfId="857"/>
    <cellStyle name="_4.13E Montana Energy Tax_4 31E Reg Asset  Liab and EXH D 23" xfId="858"/>
    <cellStyle name="_4.13E Montana Energy Tax_4 31E Reg Asset  Liab and EXH D 24" xfId="859"/>
    <cellStyle name="_4.13E Montana Energy Tax_4 31E Reg Asset  Liab and EXH D 25" xfId="860"/>
    <cellStyle name="_4.13E Montana Energy Tax_4 31E Reg Asset  Liab and EXH D 26" xfId="861"/>
    <cellStyle name="_4.13E Montana Energy Tax_4 31E Reg Asset  Liab and EXH D 27" xfId="862"/>
    <cellStyle name="_4.13E Montana Energy Tax_4 31E Reg Asset  Liab and EXH D 28" xfId="863"/>
    <cellStyle name="_4.13E Montana Energy Tax_4 31E Reg Asset  Liab and EXH D 29" xfId="864"/>
    <cellStyle name="_4.13E Montana Energy Tax_4 31E Reg Asset  Liab and EXH D 3" xfId="865"/>
    <cellStyle name="_4.13E Montana Energy Tax_4 31E Reg Asset  Liab and EXH D 30" xfId="866"/>
    <cellStyle name="_4.13E Montana Energy Tax_4 31E Reg Asset  Liab and EXH D 31" xfId="867"/>
    <cellStyle name="_4.13E Montana Energy Tax_4 31E Reg Asset  Liab and EXH D 32" xfId="868"/>
    <cellStyle name="_4.13E Montana Energy Tax_4 31E Reg Asset  Liab and EXH D 33" xfId="869"/>
    <cellStyle name="_4.13E Montana Energy Tax_4 31E Reg Asset  Liab and EXH D 34" xfId="870"/>
    <cellStyle name="_4.13E Montana Energy Tax_4 31E Reg Asset  Liab and EXH D 35" xfId="871"/>
    <cellStyle name="_4.13E Montana Energy Tax_4 31E Reg Asset  Liab and EXH D 36" xfId="872"/>
    <cellStyle name="_4.13E Montana Energy Tax_4 31E Reg Asset  Liab and EXH D 4" xfId="873"/>
    <cellStyle name="_4.13E Montana Energy Tax_4 31E Reg Asset  Liab and EXH D 5" xfId="874"/>
    <cellStyle name="_4.13E Montana Energy Tax_4 31E Reg Asset  Liab and EXH D 6" xfId="875"/>
    <cellStyle name="_4.13E Montana Energy Tax_4 31E Reg Asset  Liab and EXH D 7" xfId="876"/>
    <cellStyle name="_4.13E Montana Energy Tax_4 31E Reg Asset  Liab and EXH D 8" xfId="877"/>
    <cellStyle name="_4.13E Montana Energy Tax_4 31E Reg Asset  Liab and EXH D 9" xfId="878"/>
    <cellStyle name="_4.13E Montana Energy Tax_4 32 Regulatory Assets and Liabilities  7 06- Exhibit D" xfId="879"/>
    <cellStyle name="_4.13E Montana Energy Tax_4 32 Regulatory Assets and Liabilities  7 06- Exhibit D 2" xfId="880"/>
    <cellStyle name="_4.13E Montana Energy Tax_4 32 Regulatory Assets and Liabilities  7 06- Exhibit D 2 2" xfId="881"/>
    <cellStyle name="_4.13E Montana Energy Tax_4 32 Regulatory Assets and Liabilities  7 06- Exhibit D 2 2 2" xfId="882"/>
    <cellStyle name="_4.13E Montana Energy Tax_4 32 Regulatory Assets and Liabilities  7 06- Exhibit D 2 3" xfId="883"/>
    <cellStyle name="_4.13E Montana Energy Tax_4 32 Regulatory Assets and Liabilities  7 06- Exhibit D 3" xfId="884"/>
    <cellStyle name="_4.13E Montana Energy Tax_4 32 Regulatory Assets and Liabilities  7 06- Exhibit D 3 2" xfId="885"/>
    <cellStyle name="_4.13E Montana Energy Tax_4 32 Regulatory Assets and Liabilities  7 06- Exhibit D 4" xfId="886"/>
    <cellStyle name="_4.13E Montana Energy Tax_4 32 Regulatory Assets and Liabilities  7 06- Exhibit D_DEM-WP(C) ENERG10C--ctn Mid-C_042010 2010GRC" xfId="887"/>
    <cellStyle name="_4.13E Montana Energy Tax_4 32 Regulatory Assets and Liabilities  7 06- Exhibit D_NIM Summary" xfId="888"/>
    <cellStyle name="_4.13E Montana Energy Tax_4 32 Regulatory Assets and Liabilities  7 06- Exhibit D_NIM Summary 2" xfId="889"/>
    <cellStyle name="_4.13E Montana Energy Tax_4 32 Regulatory Assets and Liabilities  7 06- Exhibit D_NIM Summary 2 2" xfId="890"/>
    <cellStyle name="_4.13E Montana Energy Tax_4 32 Regulatory Assets and Liabilities  7 06- Exhibit D_NIM Summary 3" xfId="891"/>
    <cellStyle name="_4.13E Montana Energy Tax_4 32 Regulatory Assets and Liabilities  7 06- Exhibit D_NIM Summary_DEM-WP(C) ENERG10C--ctn Mid-C_042010 2010GRC" xfId="892"/>
    <cellStyle name="_4.13E Montana Energy Tax_Att B to RECs proceeds proposal" xfId="893"/>
    <cellStyle name="_4.13E Montana Energy Tax_AURORA Total New" xfId="894"/>
    <cellStyle name="_4.13E Montana Energy Tax_AURORA Total New 2" xfId="895"/>
    <cellStyle name="_4.13E Montana Energy Tax_AURORA Total New 2 2" xfId="896"/>
    <cellStyle name="_4.13E Montana Energy Tax_AURORA Total New 3" xfId="897"/>
    <cellStyle name="_4.13E Montana Energy Tax_Backup for Attachment B 2010-09-09" xfId="898"/>
    <cellStyle name="_4.13E Montana Energy Tax_Bench Request - Attachment B" xfId="899"/>
    <cellStyle name="_4.13E Montana Energy Tax_Book2" xfId="900"/>
    <cellStyle name="_4.13E Montana Energy Tax_Book2 2" xfId="901"/>
    <cellStyle name="_4.13E Montana Energy Tax_Book2 2 2" xfId="902"/>
    <cellStyle name="_4.13E Montana Energy Tax_Book2 2 2 2" xfId="903"/>
    <cellStyle name="_4.13E Montana Energy Tax_Book2 2 3" xfId="904"/>
    <cellStyle name="_4.13E Montana Energy Tax_Book2 3" xfId="905"/>
    <cellStyle name="_4.13E Montana Energy Tax_Book2 3 2" xfId="906"/>
    <cellStyle name="_4.13E Montana Energy Tax_Book2 4" xfId="907"/>
    <cellStyle name="_4.13E Montana Energy Tax_Book2_Adj Bench DR 3 for Initial Briefs (Electric)" xfId="908"/>
    <cellStyle name="_4.13E Montana Energy Tax_Book2_Adj Bench DR 3 for Initial Briefs (Electric) 2" xfId="909"/>
    <cellStyle name="_4.13E Montana Energy Tax_Book2_Adj Bench DR 3 for Initial Briefs (Electric) 2 2" xfId="910"/>
    <cellStyle name="_4.13E Montana Energy Tax_Book2_Adj Bench DR 3 for Initial Briefs (Electric) 2 2 2" xfId="911"/>
    <cellStyle name="_4.13E Montana Energy Tax_Book2_Adj Bench DR 3 for Initial Briefs (Electric) 2 3" xfId="912"/>
    <cellStyle name="_4.13E Montana Energy Tax_Book2_Adj Bench DR 3 for Initial Briefs (Electric) 3" xfId="913"/>
    <cellStyle name="_4.13E Montana Energy Tax_Book2_Adj Bench DR 3 for Initial Briefs (Electric) 3 2" xfId="914"/>
    <cellStyle name="_4.13E Montana Energy Tax_Book2_Adj Bench DR 3 for Initial Briefs (Electric) 4" xfId="915"/>
    <cellStyle name="_4.13E Montana Energy Tax_Book2_Adj Bench DR 3 for Initial Briefs (Electric)_DEM-WP(C) ENERG10C--ctn Mid-C_042010 2010GRC" xfId="916"/>
    <cellStyle name="_4.13E Montana Energy Tax_Book2_DEM-WP(C) ENERG10C--ctn Mid-C_042010 2010GRC" xfId="917"/>
    <cellStyle name="_4.13E Montana Energy Tax_Book2_Electric Rev Req Model (2009 GRC) Rebuttal" xfId="918"/>
    <cellStyle name="_4.13E Montana Energy Tax_Book2_Electric Rev Req Model (2009 GRC) Rebuttal 2" xfId="919"/>
    <cellStyle name="_4.13E Montana Energy Tax_Book2_Electric Rev Req Model (2009 GRC) Rebuttal 2 2" xfId="920"/>
    <cellStyle name="_4.13E Montana Energy Tax_Book2_Electric Rev Req Model (2009 GRC) Rebuttal 2 2 2" xfId="921"/>
    <cellStyle name="_4.13E Montana Energy Tax_Book2_Electric Rev Req Model (2009 GRC) Rebuttal 2 3" xfId="922"/>
    <cellStyle name="_4.13E Montana Energy Tax_Book2_Electric Rev Req Model (2009 GRC) Rebuttal 3" xfId="923"/>
    <cellStyle name="_4.13E Montana Energy Tax_Book2_Electric Rev Req Model (2009 GRC) Rebuttal 3 2" xfId="924"/>
    <cellStyle name="_4.13E Montana Energy Tax_Book2_Electric Rev Req Model (2009 GRC) Rebuttal 4" xfId="925"/>
    <cellStyle name="_4.13E Montana Energy Tax_Book2_Electric Rev Req Model (2009 GRC) Rebuttal REmoval of New  WH Solar AdjustMI" xfId="926"/>
    <cellStyle name="_4.13E Montana Energy Tax_Book2_Electric Rev Req Model (2009 GRC) Rebuttal REmoval of New  WH Solar AdjustMI 2" xfId="927"/>
    <cellStyle name="_4.13E Montana Energy Tax_Book2_Electric Rev Req Model (2009 GRC) Rebuttal REmoval of New  WH Solar AdjustMI 2 2" xfId="928"/>
    <cellStyle name="_4.13E Montana Energy Tax_Book2_Electric Rev Req Model (2009 GRC) Rebuttal REmoval of New  WH Solar AdjustMI 2 2 2" xfId="929"/>
    <cellStyle name="_4.13E Montana Energy Tax_Book2_Electric Rev Req Model (2009 GRC) Rebuttal REmoval of New  WH Solar AdjustMI 2 3" xfId="930"/>
    <cellStyle name="_4.13E Montana Energy Tax_Book2_Electric Rev Req Model (2009 GRC) Rebuttal REmoval of New  WH Solar AdjustMI 3" xfId="931"/>
    <cellStyle name="_4.13E Montana Energy Tax_Book2_Electric Rev Req Model (2009 GRC) Rebuttal REmoval of New  WH Solar AdjustMI 3 2" xfId="932"/>
    <cellStyle name="_4.13E Montana Energy Tax_Book2_Electric Rev Req Model (2009 GRC) Rebuttal REmoval of New  WH Solar AdjustMI 4" xfId="933"/>
    <cellStyle name="_4.13E Montana Energy Tax_Book2_Electric Rev Req Model (2009 GRC) Rebuttal REmoval of New  WH Solar AdjustMI_DEM-WP(C) ENERG10C--ctn Mid-C_042010 2010GRC" xfId="934"/>
    <cellStyle name="_4.13E Montana Energy Tax_Book2_Electric Rev Req Model (2009 GRC) Revised 01-18-2010" xfId="935"/>
    <cellStyle name="_4.13E Montana Energy Tax_Book2_Electric Rev Req Model (2009 GRC) Revised 01-18-2010 2" xfId="936"/>
    <cellStyle name="_4.13E Montana Energy Tax_Book2_Electric Rev Req Model (2009 GRC) Revised 01-18-2010 2 2" xfId="937"/>
    <cellStyle name="_4.13E Montana Energy Tax_Book2_Electric Rev Req Model (2009 GRC) Revised 01-18-2010 2 2 2" xfId="938"/>
    <cellStyle name="_4.13E Montana Energy Tax_Book2_Electric Rev Req Model (2009 GRC) Revised 01-18-2010 2 3" xfId="939"/>
    <cellStyle name="_4.13E Montana Energy Tax_Book2_Electric Rev Req Model (2009 GRC) Revised 01-18-2010 3" xfId="940"/>
    <cellStyle name="_4.13E Montana Energy Tax_Book2_Electric Rev Req Model (2009 GRC) Revised 01-18-2010 3 2" xfId="941"/>
    <cellStyle name="_4.13E Montana Energy Tax_Book2_Electric Rev Req Model (2009 GRC) Revised 01-18-2010 4" xfId="942"/>
    <cellStyle name="_4.13E Montana Energy Tax_Book2_Electric Rev Req Model (2009 GRC) Revised 01-18-2010_DEM-WP(C) ENERG10C--ctn Mid-C_042010 2010GRC" xfId="943"/>
    <cellStyle name="_4.13E Montana Energy Tax_Book2_Final Order Electric EXHIBIT A-1" xfId="944"/>
    <cellStyle name="_4.13E Montana Energy Tax_Book2_Final Order Electric EXHIBIT A-1 2" xfId="945"/>
    <cellStyle name="_4.13E Montana Energy Tax_Book2_Final Order Electric EXHIBIT A-1 2 2" xfId="946"/>
    <cellStyle name="_4.13E Montana Energy Tax_Book2_Final Order Electric EXHIBIT A-1 2 2 2" xfId="947"/>
    <cellStyle name="_4.13E Montana Energy Tax_Book2_Final Order Electric EXHIBIT A-1 2 3" xfId="948"/>
    <cellStyle name="_4.13E Montana Energy Tax_Book2_Final Order Electric EXHIBIT A-1 3" xfId="949"/>
    <cellStyle name="_4.13E Montana Energy Tax_Book2_Final Order Electric EXHIBIT A-1 3 2" xfId="950"/>
    <cellStyle name="_4.13E Montana Energy Tax_Book2_Final Order Electric EXHIBIT A-1 4" xfId="951"/>
    <cellStyle name="_4.13E Montana Energy Tax_Book4" xfId="952"/>
    <cellStyle name="_4.13E Montana Energy Tax_Book4 2" xfId="953"/>
    <cellStyle name="_4.13E Montana Energy Tax_Book4 2 2" xfId="954"/>
    <cellStyle name="_4.13E Montana Energy Tax_Book4 2 2 2" xfId="955"/>
    <cellStyle name="_4.13E Montana Energy Tax_Book4 2 3" xfId="956"/>
    <cellStyle name="_4.13E Montana Energy Tax_Book4 3" xfId="957"/>
    <cellStyle name="_4.13E Montana Energy Tax_Book4 3 2" xfId="958"/>
    <cellStyle name="_4.13E Montana Energy Tax_Book4 4" xfId="959"/>
    <cellStyle name="_4.13E Montana Energy Tax_Book4_DEM-WP(C) ENERG10C--ctn Mid-C_042010 2010GRC" xfId="960"/>
    <cellStyle name="_4.13E Montana Energy Tax_Book9" xfId="961"/>
    <cellStyle name="_4.13E Montana Energy Tax_Book9 2" xfId="962"/>
    <cellStyle name="_4.13E Montana Energy Tax_Book9 2 2" xfId="963"/>
    <cellStyle name="_4.13E Montana Energy Tax_Book9 2 2 2" xfId="964"/>
    <cellStyle name="_4.13E Montana Energy Tax_Book9 2 3" xfId="965"/>
    <cellStyle name="_4.13E Montana Energy Tax_Book9 3" xfId="966"/>
    <cellStyle name="_4.13E Montana Energy Tax_Book9 3 2" xfId="967"/>
    <cellStyle name="_4.13E Montana Energy Tax_Book9 4" xfId="968"/>
    <cellStyle name="_4.13E Montana Energy Tax_Book9_DEM-WP(C) ENERG10C--ctn Mid-C_042010 2010GRC" xfId="969"/>
    <cellStyle name="_4.13E Montana Energy Tax_Chelan PUD Power Costs (8-10)" xfId="970"/>
    <cellStyle name="_4.13E Montana Energy Tax_Chelan PUD Power Costs (8-10) 2" xfId="971"/>
    <cellStyle name="_4.13E Montana Energy Tax_DEM-WP(C) Chelan Power Costs" xfId="972"/>
    <cellStyle name="_4.13E Montana Energy Tax_DEM-WP(C) Chelan Power Costs 2" xfId="973"/>
    <cellStyle name="_4.13E Montana Energy Tax_DEM-WP(C) ENERG10C--ctn Mid-C_042010 2010GRC" xfId="974"/>
    <cellStyle name="_4.13E Montana Energy Tax_DEM-WP(C) Gas Transport 2010GRC" xfId="975"/>
    <cellStyle name="_4.13E Montana Energy Tax_DEM-WP(C) Gas Transport 2010GRC 2" xfId="976"/>
    <cellStyle name="_4.13E Montana Energy Tax_Exh A-1 resulting from UE-112050 effective Jan 1 2012" xfId="977"/>
    <cellStyle name="_4.13E Montana Energy Tax_Exh G - Klamath Peaker PPA fr C Locke 2-12" xfId="978"/>
    <cellStyle name="_4.13E Montana Energy Tax_Exhibit A-1 effective 4-1-11 fr S Free 12-11" xfId="979"/>
    <cellStyle name="_4.13E Montana Energy Tax_INPUTS" xfId="980"/>
    <cellStyle name="_4.13E Montana Energy Tax_INPUTS 2" xfId="981"/>
    <cellStyle name="_4.13E Montana Energy Tax_INPUTS 2 2" xfId="982"/>
    <cellStyle name="_4.13E Montana Energy Tax_INPUTS 2 2 2" xfId="983"/>
    <cellStyle name="_4.13E Montana Energy Tax_INPUTS 2 3" xfId="984"/>
    <cellStyle name="_4.13E Montana Energy Tax_INPUTS 3" xfId="985"/>
    <cellStyle name="_4.13E Montana Energy Tax_INPUTS 3 2" xfId="986"/>
    <cellStyle name="_4.13E Montana Energy Tax_INPUTS 4" xfId="987"/>
    <cellStyle name="_4.13E Montana Energy Tax_Mint Farm Generation BPA" xfId="988"/>
    <cellStyle name="_4.13E Montana Energy Tax_NIM Summary" xfId="989"/>
    <cellStyle name="_4.13E Montana Energy Tax_NIM Summary 09GRC" xfId="990"/>
    <cellStyle name="_4.13E Montana Energy Tax_NIM Summary 09GRC 2" xfId="991"/>
    <cellStyle name="_4.13E Montana Energy Tax_NIM Summary 09GRC 2 2" xfId="992"/>
    <cellStyle name="_4.13E Montana Energy Tax_NIM Summary 09GRC 3" xfId="993"/>
    <cellStyle name="_4.13E Montana Energy Tax_NIM Summary 09GRC_DEM-WP(C) ENERG10C--ctn Mid-C_042010 2010GRC" xfId="994"/>
    <cellStyle name="_4.13E Montana Energy Tax_NIM Summary 10" xfId="995"/>
    <cellStyle name="_4.13E Montana Energy Tax_NIM Summary 11" xfId="996"/>
    <cellStyle name="_4.13E Montana Energy Tax_NIM Summary 12" xfId="997"/>
    <cellStyle name="_4.13E Montana Energy Tax_NIM Summary 13" xfId="998"/>
    <cellStyle name="_4.13E Montana Energy Tax_NIM Summary 14" xfId="999"/>
    <cellStyle name="_4.13E Montana Energy Tax_NIM Summary 15" xfId="1000"/>
    <cellStyle name="_4.13E Montana Energy Tax_NIM Summary 16" xfId="1001"/>
    <cellStyle name="_4.13E Montana Energy Tax_NIM Summary 17" xfId="1002"/>
    <cellStyle name="_4.13E Montana Energy Tax_NIM Summary 18" xfId="1003"/>
    <cellStyle name="_4.13E Montana Energy Tax_NIM Summary 19" xfId="1004"/>
    <cellStyle name="_4.13E Montana Energy Tax_NIM Summary 2" xfId="1005"/>
    <cellStyle name="_4.13E Montana Energy Tax_NIM Summary 2 2" xfId="1006"/>
    <cellStyle name="_4.13E Montana Energy Tax_NIM Summary 20" xfId="1007"/>
    <cellStyle name="_4.13E Montana Energy Tax_NIM Summary 21" xfId="1008"/>
    <cellStyle name="_4.13E Montana Energy Tax_NIM Summary 22" xfId="1009"/>
    <cellStyle name="_4.13E Montana Energy Tax_NIM Summary 23" xfId="1010"/>
    <cellStyle name="_4.13E Montana Energy Tax_NIM Summary 24" xfId="1011"/>
    <cellStyle name="_4.13E Montana Energy Tax_NIM Summary 25" xfId="1012"/>
    <cellStyle name="_4.13E Montana Energy Tax_NIM Summary 26" xfId="1013"/>
    <cellStyle name="_4.13E Montana Energy Tax_NIM Summary 27" xfId="1014"/>
    <cellStyle name="_4.13E Montana Energy Tax_NIM Summary 28" xfId="1015"/>
    <cellStyle name="_4.13E Montana Energy Tax_NIM Summary 29" xfId="1016"/>
    <cellStyle name="_4.13E Montana Energy Tax_NIM Summary 3" xfId="1017"/>
    <cellStyle name="_4.13E Montana Energy Tax_NIM Summary 3 2" xfId="1018"/>
    <cellStyle name="_4.13E Montana Energy Tax_NIM Summary 30" xfId="1019"/>
    <cellStyle name="_4.13E Montana Energy Tax_NIM Summary 31" xfId="1020"/>
    <cellStyle name="_4.13E Montana Energy Tax_NIM Summary 32" xfId="1021"/>
    <cellStyle name="_4.13E Montana Energy Tax_NIM Summary 33" xfId="1022"/>
    <cellStyle name="_4.13E Montana Energy Tax_NIM Summary 34" xfId="1023"/>
    <cellStyle name="_4.13E Montana Energy Tax_NIM Summary 35" xfId="1024"/>
    <cellStyle name="_4.13E Montana Energy Tax_NIM Summary 36" xfId="1025"/>
    <cellStyle name="_4.13E Montana Energy Tax_NIM Summary 37" xfId="1026"/>
    <cellStyle name="_4.13E Montana Energy Tax_NIM Summary 38" xfId="1027"/>
    <cellStyle name="_4.13E Montana Energy Tax_NIM Summary 39" xfId="1028"/>
    <cellStyle name="_4.13E Montana Energy Tax_NIM Summary 4" xfId="1029"/>
    <cellStyle name="_4.13E Montana Energy Tax_NIM Summary 4 2" xfId="1030"/>
    <cellStyle name="_4.13E Montana Energy Tax_NIM Summary 40" xfId="1031"/>
    <cellStyle name="_4.13E Montana Energy Tax_NIM Summary 41" xfId="1032"/>
    <cellStyle name="_4.13E Montana Energy Tax_NIM Summary 42" xfId="1033"/>
    <cellStyle name="_4.13E Montana Energy Tax_NIM Summary 43" xfId="1034"/>
    <cellStyle name="_4.13E Montana Energy Tax_NIM Summary 44" xfId="1035"/>
    <cellStyle name="_4.13E Montana Energy Tax_NIM Summary 45" xfId="1036"/>
    <cellStyle name="_4.13E Montana Energy Tax_NIM Summary 46" xfId="1037"/>
    <cellStyle name="_4.13E Montana Energy Tax_NIM Summary 47" xfId="1038"/>
    <cellStyle name="_4.13E Montana Energy Tax_NIM Summary 48" xfId="1039"/>
    <cellStyle name="_4.13E Montana Energy Tax_NIM Summary 49" xfId="1040"/>
    <cellStyle name="_4.13E Montana Energy Tax_NIM Summary 5" xfId="1041"/>
    <cellStyle name="_4.13E Montana Energy Tax_NIM Summary 5 2" xfId="1042"/>
    <cellStyle name="_4.13E Montana Energy Tax_NIM Summary 50" xfId="1043"/>
    <cellStyle name="_4.13E Montana Energy Tax_NIM Summary 51" xfId="1044"/>
    <cellStyle name="_4.13E Montana Energy Tax_NIM Summary 6" xfId="1045"/>
    <cellStyle name="_4.13E Montana Energy Tax_NIM Summary 6 2" xfId="1046"/>
    <cellStyle name="_4.13E Montana Energy Tax_NIM Summary 7" xfId="1047"/>
    <cellStyle name="_4.13E Montana Energy Tax_NIM Summary 7 2" xfId="1048"/>
    <cellStyle name="_4.13E Montana Energy Tax_NIM Summary 8" xfId="1049"/>
    <cellStyle name="_4.13E Montana Energy Tax_NIM Summary 8 2" xfId="1050"/>
    <cellStyle name="_4.13E Montana Energy Tax_NIM Summary 9" xfId="1051"/>
    <cellStyle name="_4.13E Montana Energy Tax_NIM Summary 9 2" xfId="1052"/>
    <cellStyle name="_4.13E Montana Energy Tax_NIM Summary_DEM-WP(C) ENERG10C--ctn Mid-C_042010 2010GRC" xfId="1053"/>
    <cellStyle name="_4.13E Montana Energy Tax_PCA 10 -  Exhibit D Dec 2011" xfId="1054"/>
    <cellStyle name="_4.13E Montana Energy Tax_PCA 10 -  Exhibit D from A Kellogg Jan 2011" xfId="1055"/>
    <cellStyle name="_4.13E Montana Energy Tax_PCA 10 -  Exhibit D from A Kellogg July 2011" xfId="1056"/>
    <cellStyle name="_4.13E Montana Energy Tax_PCA 10 -  Exhibit D from S Free Rcv'd 12-11" xfId="1057"/>
    <cellStyle name="_4.13E Montana Energy Tax_PCA 11 -  Exhibit D Jan 2012 fr A Kellogg" xfId="1058"/>
    <cellStyle name="_4.13E Montana Energy Tax_PCA 11 -  Exhibit D Jan 2012 WF" xfId="1059"/>
    <cellStyle name="_4.13E Montana Energy Tax_PCA 9 -  Exhibit D April 2010" xfId="1060"/>
    <cellStyle name="_4.13E Montana Energy Tax_PCA 9 -  Exhibit D April 2010 (3)" xfId="1061"/>
    <cellStyle name="_4.13E Montana Energy Tax_PCA 9 -  Exhibit D April 2010 (3) 2" xfId="1062"/>
    <cellStyle name="_4.13E Montana Energy Tax_PCA 9 -  Exhibit D April 2010 (3) 2 2" xfId="1063"/>
    <cellStyle name="_4.13E Montana Energy Tax_PCA 9 -  Exhibit D April 2010 (3) 3" xfId="1064"/>
    <cellStyle name="_4.13E Montana Energy Tax_PCA 9 -  Exhibit D April 2010 (3)_DEM-WP(C) ENERG10C--ctn Mid-C_042010 2010GRC" xfId="1065"/>
    <cellStyle name="_4.13E Montana Energy Tax_PCA 9 -  Exhibit D April 2010 2" xfId="1066"/>
    <cellStyle name="_4.13E Montana Energy Tax_PCA 9 -  Exhibit D April 2010 3" xfId="1067"/>
    <cellStyle name="_4.13E Montana Energy Tax_PCA 9 -  Exhibit D April 2010 4" xfId="1068"/>
    <cellStyle name="_4.13E Montana Energy Tax_PCA 9 -  Exhibit D April 2010 5" xfId="1069"/>
    <cellStyle name="_4.13E Montana Energy Tax_PCA 9 -  Exhibit D April 2010 6" xfId="1070"/>
    <cellStyle name="_4.13E Montana Energy Tax_PCA 9 -  Exhibit D Nov 2010" xfId="1071"/>
    <cellStyle name="_4.13E Montana Energy Tax_PCA 9 -  Exhibit D Nov 2010 2" xfId="1072"/>
    <cellStyle name="_4.13E Montana Energy Tax_PCA 9 - Exhibit D at August 2010" xfId="1073"/>
    <cellStyle name="_4.13E Montana Energy Tax_PCA 9 - Exhibit D at August 2010 2" xfId="1074"/>
    <cellStyle name="_4.13E Montana Energy Tax_PCA 9 - Exhibit D June 2010 GRC" xfId="1075"/>
    <cellStyle name="_4.13E Montana Energy Tax_PCA 9 - Exhibit D June 2010 GRC 2" xfId="1076"/>
    <cellStyle name="_4.13E Montana Energy Tax_Power Costs - Comparison bx Rbtl-Staff-Jt-PC" xfId="1077"/>
    <cellStyle name="_4.13E Montana Energy Tax_Power Costs - Comparison bx Rbtl-Staff-Jt-PC 2" xfId="1078"/>
    <cellStyle name="_4.13E Montana Energy Tax_Power Costs - Comparison bx Rbtl-Staff-Jt-PC 2 2" xfId="1079"/>
    <cellStyle name="_4.13E Montana Energy Tax_Power Costs - Comparison bx Rbtl-Staff-Jt-PC 2 2 2" xfId="1080"/>
    <cellStyle name="_4.13E Montana Energy Tax_Power Costs - Comparison bx Rbtl-Staff-Jt-PC 2 3" xfId="1081"/>
    <cellStyle name="_4.13E Montana Energy Tax_Power Costs - Comparison bx Rbtl-Staff-Jt-PC 3" xfId="1082"/>
    <cellStyle name="_4.13E Montana Energy Tax_Power Costs - Comparison bx Rbtl-Staff-Jt-PC 3 2" xfId="1083"/>
    <cellStyle name="_4.13E Montana Energy Tax_Power Costs - Comparison bx Rbtl-Staff-Jt-PC 4" xfId="1084"/>
    <cellStyle name="_4.13E Montana Energy Tax_Power Costs - Comparison bx Rbtl-Staff-Jt-PC_Adj Bench DR 3 for Initial Briefs (Electric)" xfId="1085"/>
    <cellStyle name="_4.13E Montana Energy Tax_Power Costs - Comparison bx Rbtl-Staff-Jt-PC_Adj Bench DR 3 for Initial Briefs (Electric) 2" xfId="1086"/>
    <cellStyle name="_4.13E Montana Energy Tax_Power Costs - Comparison bx Rbtl-Staff-Jt-PC_Adj Bench DR 3 for Initial Briefs (Electric) 2 2" xfId="1087"/>
    <cellStyle name="_4.13E Montana Energy Tax_Power Costs - Comparison bx Rbtl-Staff-Jt-PC_Adj Bench DR 3 for Initial Briefs (Electric) 2 2 2" xfId="1088"/>
    <cellStyle name="_4.13E Montana Energy Tax_Power Costs - Comparison bx Rbtl-Staff-Jt-PC_Adj Bench DR 3 for Initial Briefs (Electric) 2 3" xfId="1089"/>
    <cellStyle name="_4.13E Montana Energy Tax_Power Costs - Comparison bx Rbtl-Staff-Jt-PC_Adj Bench DR 3 for Initial Briefs (Electric) 3" xfId="1090"/>
    <cellStyle name="_4.13E Montana Energy Tax_Power Costs - Comparison bx Rbtl-Staff-Jt-PC_Adj Bench DR 3 for Initial Briefs (Electric) 3 2" xfId="1091"/>
    <cellStyle name="_4.13E Montana Energy Tax_Power Costs - Comparison bx Rbtl-Staff-Jt-PC_Adj Bench DR 3 for Initial Briefs (Electric) 4" xfId="1092"/>
    <cellStyle name="_4.13E Montana Energy Tax_Power Costs - Comparison bx Rbtl-Staff-Jt-PC_Adj Bench DR 3 for Initial Briefs (Electric)_DEM-WP(C) ENERG10C--ctn Mid-C_042010 2010GRC" xfId="1093"/>
    <cellStyle name="_4.13E Montana Energy Tax_Power Costs - Comparison bx Rbtl-Staff-Jt-PC_DEM-WP(C) ENERG10C--ctn Mid-C_042010 2010GRC" xfId="1094"/>
    <cellStyle name="_4.13E Montana Energy Tax_Power Costs - Comparison bx Rbtl-Staff-Jt-PC_Electric Rev Req Model (2009 GRC) Rebuttal" xfId="1095"/>
    <cellStyle name="_4.13E Montana Energy Tax_Power Costs - Comparison bx Rbtl-Staff-Jt-PC_Electric Rev Req Model (2009 GRC) Rebuttal 2" xfId="1096"/>
    <cellStyle name="_4.13E Montana Energy Tax_Power Costs - Comparison bx Rbtl-Staff-Jt-PC_Electric Rev Req Model (2009 GRC) Rebuttal 2 2" xfId="1097"/>
    <cellStyle name="_4.13E Montana Energy Tax_Power Costs - Comparison bx Rbtl-Staff-Jt-PC_Electric Rev Req Model (2009 GRC) Rebuttal 2 2 2" xfId="1098"/>
    <cellStyle name="_4.13E Montana Energy Tax_Power Costs - Comparison bx Rbtl-Staff-Jt-PC_Electric Rev Req Model (2009 GRC) Rebuttal 2 3" xfId="1099"/>
    <cellStyle name="_4.13E Montana Energy Tax_Power Costs - Comparison bx Rbtl-Staff-Jt-PC_Electric Rev Req Model (2009 GRC) Rebuttal 3" xfId="1100"/>
    <cellStyle name="_4.13E Montana Energy Tax_Power Costs - Comparison bx Rbtl-Staff-Jt-PC_Electric Rev Req Model (2009 GRC) Rebuttal 3 2" xfId="1101"/>
    <cellStyle name="_4.13E Montana Energy Tax_Power Costs - Comparison bx Rbtl-Staff-Jt-PC_Electric Rev Req Model (2009 GRC) Rebuttal 4" xfId="1102"/>
    <cellStyle name="_4.13E Montana Energy Tax_Power Costs - Comparison bx Rbtl-Staff-Jt-PC_Electric Rev Req Model (2009 GRC) Rebuttal REmoval of New  WH Solar AdjustMI" xfId="1103"/>
    <cellStyle name="_4.13E Montana Energy Tax_Power Costs - Comparison bx Rbtl-Staff-Jt-PC_Electric Rev Req Model (2009 GRC) Rebuttal REmoval of New  WH Solar AdjustMI 2" xfId="1104"/>
    <cellStyle name="_4.13E Montana Energy Tax_Power Costs - Comparison bx Rbtl-Staff-Jt-PC_Electric Rev Req Model (2009 GRC) Rebuttal REmoval of New  WH Solar AdjustMI 2 2" xfId="1105"/>
    <cellStyle name="_4.13E Montana Energy Tax_Power Costs - Comparison bx Rbtl-Staff-Jt-PC_Electric Rev Req Model (2009 GRC) Rebuttal REmoval of New  WH Solar AdjustMI 2 2 2" xfId="1106"/>
    <cellStyle name="_4.13E Montana Energy Tax_Power Costs - Comparison bx Rbtl-Staff-Jt-PC_Electric Rev Req Model (2009 GRC) Rebuttal REmoval of New  WH Solar AdjustMI 2 3" xfId="1107"/>
    <cellStyle name="_4.13E Montana Energy Tax_Power Costs - Comparison bx Rbtl-Staff-Jt-PC_Electric Rev Req Model (2009 GRC) Rebuttal REmoval of New  WH Solar AdjustMI 3" xfId="1108"/>
    <cellStyle name="_4.13E Montana Energy Tax_Power Costs - Comparison bx Rbtl-Staff-Jt-PC_Electric Rev Req Model (2009 GRC) Rebuttal REmoval of New  WH Solar AdjustMI 3 2" xfId="1109"/>
    <cellStyle name="_4.13E Montana Energy Tax_Power Costs - Comparison bx Rbtl-Staff-Jt-PC_Electric Rev Req Model (2009 GRC) Rebuttal REmoval of New  WH Solar AdjustMI 4" xfId="1110"/>
    <cellStyle name="_4.13E Montana Energy Tax_Power Costs - Comparison bx Rbtl-Staff-Jt-PC_Electric Rev Req Model (2009 GRC) Rebuttal REmoval of New  WH Solar AdjustMI_DEM-WP(C) ENERG10C--ctn Mid-C_042010 2010GRC" xfId="1111"/>
    <cellStyle name="_4.13E Montana Energy Tax_Power Costs - Comparison bx Rbtl-Staff-Jt-PC_Electric Rev Req Model (2009 GRC) Revised 01-18-2010" xfId="1112"/>
    <cellStyle name="_4.13E Montana Energy Tax_Power Costs - Comparison bx Rbtl-Staff-Jt-PC_Electric Rev Req Model (2009 GRC) Revised 01-18-2010 2" xfId="1113"/>
    <cellStyle name="_4.13E Montana Energy Tax_Power Costs - Comparison bx Rbtl-Staff-Jt-PC_Electric Rev Req Model (2009 GRC) Revised 01-18-2010 2 2" xfId="1114"/>
    <cellStyle name="_4.13E Montana Energy Tax_Power Costs - Comparison bx Rbtl-Staff-Jt-PC_Electric Rev Req Model (2009 GRC) Revised 01-18-2010 2 2 2" xfId="1115"/>
    <cellStyle name="_4.13E Montana Energy Tax_Power Costs - Comparison bx Rbtl-Staff-Jt-PC_Electric Rev Req Model (2009 GRC) Revised 01-18-2010 2 3" xfId="1116"/>
    <cellStyle name="_4.13E Montana Energy Tax_Power Costs - Comparison bx Rbtl-Staff-Jt-PC_Electric Rev Req Model (2009 GRC) Revised 01-18-2010 3" xfId="1117"/>
    <cellStyle name="_4.13E Montana Energy Tax_Power Costs - Comparison bx Rbtl-Staff-Jt-PC_Electric Rev Req Model (2009 GRC) Revised 01-18-2010 3 2" xfId="1118"/>
    <cellStyle name="_4.13E Montana Energy Tax_Power Costs - Comparison bx Rbtl-Staff-Jt-PC_Electric Rev Req Model (2009 GRC) Revised 01-18-2010 4" xfId="1119"/>
    <cellStyle name="_4.13E Montana Energy Tax_Power Costs - Comparison bx Rbtl-Staff-Jt-PC_Electric Rev Req Model (2009 GRC) Revised 01-18-2010_DEM-WP(C) ENERG10C--ctn Mid-C_042010 2010GRC" xfId="1120"/>
    <cellStyle name="_4.13E Montana Energy Tax_Power Costs - Comparison bx Rbtl-Staff-Jt-PC_Final Order Electric EXHIBIT A-1" xfId="1121"/>
    <cellStyle name="_4.13E Montana Energy Tax_Power Costs - Comparison bx Rbtl-Staff-Jt-PC_Final Order Electric EXHIBIT A-1 2" xfId="1122"/>
    <cellStyle name="_4.13E Montana Energy Tax_Power Costs - Comparison bx Rbtl-Staff-Jt-PC_Final Order Electric EXHIBIT A-1 2 2" xfId="1123"/>
    <cellStyle name="_4.13E Montana Energy Tax_Power Costs - Comparison bx Rbtl-Staff-Jt-PC_Final Order Electric EXHIBIT A-1 2 2 2" xfId="1124"/>
    <cellStyle name="_4.13E Montana Energy Tax_Power Costs - Comparison bx Rbtl-Staff-Jt-PC_Final Order Electric EXHIBIT A-1 2 3" xfId="1125"/>
    <cellStyle name="_4.13E Montana Energy Tax_Power Costs - Comparison bx Rbtl-Staff-Jt-PC_Final Order Electric EXHIBIT A-1 3" xfId="1126"/>
    <cellStyle name="_4.13E Montana Energy Tax_Power Costs - Comparison bx Rbtl-Staff-Jt-PC_Final Order Electric EXHIBIT A-1 3 2" xfId="1127"/>
    <cellStyle name="_4.13E Montana Energy Tax_Power Costs - Comparison bx Rbtl-Staff-Jt-PC_Final Order Electric EXHIBIT A-1 4" xfId="1128"/>
    <cellStyle name="_4.13E Montana Energy Tax_Production Adj 4.37" xfId="1129"/>
    <cellStyle name="_4.13E Montana Energy Tax_Production Adj 4.37 2" xfId="1130"/>
    <cellStyle name="_4.13E Montana Energy Tax_Production Adj 4.37 2 2" xfId="1131"/>
    <cellStyle name="_4.13E Montana Energy Tax_Production Adj 4.37 2 2 2" xfId="1132"/>
    <cellStyle name="_4.13E Montana Energy Tax_Production Adj 4.37 2 3" xfId="1133"/>
    <cellStyle name="_4.13E Montana Energy Tax_Production Adj 4.37 3" xfId="1134"/>
    <cellStyle name="_4.13E Montana Energy Tax_Production Adj 4.37 3 2" xfId="1135"/>
    <cellStyle name="_4.13E Montana Energy Tax_Production Adj 4.37 4" xfId="1136"/>
    <cellStyle name="_4.13E Montana Energy Tax_Purchased Power Adj 4.03" xfId="1137"/>
    <cellStyle name="_4.13E Montana Energy Tax_Purchased Power Adj 4.03 2" xfId="1138"/>
    <cellStyle name="_4.13E Montana Energy Tax_Purchased Power Adj 4.03 2 2" xfId="1139"/>
    <cellStyle name="_4.13E Montana Energy Tax_Purchased Power Adj 4.03 2 2 2" xfId="1140"/>
    <cellStyle name="_4.13E Montana Energy Tax_Purchased Power Adj 4.03 2 3" xfId="1141"/>
    <cellStyle name="_4.13E Montana Energy Tax_Purchased Power Adj 4.03 3" xfId="1142"/>
    <cellStyle name="_4.13E Montana Energy Tax_Purchased Power Adj 4.03 3 2" xfId="1143"/>
    <cellStyle name="_4.13E Montana Energy Tax_Purchased Power Adj 4.03 4" xfId="1144"/>
    <cellStyle name="_4.13E Montana Energy Tax_Rebuttal Power Costs" xfId="1145"/>
    <cellStyle name="_4.13E Montana Energy Tax_Rebuttal Power Costs 2" xfId="1146"/>
    <cellStyle name="_4.13E Montana Energy Tax_Rebuttal Power Costs 2 2" xfId="1147"/>
    <cellStyle name="_4.13E Montana Energy Tax_Rebuttal Power Costs 2 2 2" xfId="1148"/>
    <cellStyle name="_4.13E Montana Energy Tax_Rebuttal Power Costs 2 3" xfId="1149"/>
    <cellStyle name="_4.13E Montana Energy Tax_Rebuttal Power Costs 3" xfId="1150"/>
    <cellStyle name="_4.13E Montana Energy Tax_Rebuttal Power Costs 3 2" xfId="1151"/>
    <cellStyle name="_4.13E Montana Energy Tax_Rebuttal Power Costs 4" xfId="1152"/>
    <cellStyle name="_4.13E Montana Energy Tax_Rebuttal Power Costs_Adj Bench DR 3 for Initial Briefs (Electric)" xfId="1153"/>
    <cellStyle name="_4.13E Montana Energy Tax_Rebuttal Power Costs_Adj Bench DR 3 for Initial Briefs (Electric) 2" xfId="1154"/>
    <cellStyle name="_4.13E Montana Energy Tax_Rebuttal Power Costs_Adj Bench DR 3 for Initial Briefs (Electric) 2 2" xfId="1155"/>
    <cellStyle name="_4.13E Montana Energy Tax_Rebuttal Power Costs_Adj Bench DR 3 for Initial Briefs (Electric) 2 2 2" xfId="1156"/>
    <cellStyle name="_4.13E Montana Energy Tax_Rebuttal Power Costs_Adj Bench DR 3 for Initial Briefs (Electric) 2 3" xfId="1157"/>
    <cellStyle name="_4.13E Montana Energy Tax_Rebuttal Power Costs_Adj Bench DR 3 for Initial Briefs (Electric) 3" xfId="1158"/>
    <cellStyle name="_4.13E Montana Energy Tax_Rebuttal Power Costs_Adj Bench DR 3 for Initial Briefs (Electric) 3 2" xfId="1159"/>
    <cellStyle name="_4.13E Montana Energy Tax_Rebuttal Power Costs_Adj Bench DR 3 for Initial Briefs (Electric) 4" xfId="1160"/>
    <cellStyle name="_4.13E Montana Energy Tax_Rebuttal Power Costs_Adj Bench DR 3 for Initial Briefs (Electric)_DEM-WP(C) ENERG10C--ctn Mid-C_042010 2010GRC" xfId="1161"/>
    <cellStyle name="_4.13E Montana Energy Tax_Rebuttal Power Costs_DEM-WP(C) ENERG10C--ctn Mid-C_042010 2010GRC" xfId="1162"/>
    <cellStyle name="_4.13E Montana Energy Tax_Rebuttal Power Costs_Electric Rev Req Model (2009 GRC) Rebuttal" xfId="1163"/>
    <cellStyle name="_4.13E Montana Energy Tax_Rebuttal Power Costs_Electric Rev Req Model (2009 GRC) Rebuttal 2" xfId="1164"/>
    <cellStyle name="_4.13E Montana Energy Tax_Rebuttal Power Costs_Electric Rev Req Model (2009 GRC) Rebuttal 2 2" xfId="1165"/>
    <cellStyle name="_4.13E Montana Energy Tax_Rebuttal Power Costs_Electric Rev Req Model (2009 GRC) Rebuttal 2 2 2" xfId="1166"/>
    <cellStyle name="_4.13E Montana Energy Tax_Rebuttal Power Costs_Electric Rev Req Model (2009 GRC) Rebuttal 2 3" xfId="1167"/>
    <cellStyle name="_4.13E Montana Energy Tax_Rebuttal Power Costs_Electric Rev Req Model (2009 GRC) Rebuttal 3" xfId="1168"/>
    <cellStyle name="_4.13E Montana Energy Tax_Rebuttal Power Costs_Electric Rev Req Model (2009 GRC) Rebuttal 3 2" xfId="1169"/>
    <cellStyle name="_4.13E Montana Energy Tax_Rebuttal Power Costs_Electric Rev Req Model (2009 GRC) Rebuttal 4" xfId="1170"/>
    <cellStyle name="_4.13E Montana Energy Tax_Rebuttal Power Costs_Electric Rev Req Model (2009 GRC) Rebuttal REmoval of New  WH Solar AdjustMI" xfId="1171"/>
    <cellStyle name="_4.13E Montana Energy Tax_Rebuttal Power Costs_Electric Rev Req Model (2009 GRC) Rebuttal REmoval of New  WH Solar AdjustMI 2" xfId="1172"/>
    <cellStyle name="_4.13E Montana Energy Tax_Rebuttal Power Costs_Electric Rev Req Model (2009 GRC) Rebuttal REmoval of New  WH Solar AdjustMI 2 2" xfId="1173"/>
    <cellStyle name="_4.13E Montana Energy Tax_Rebuttal Power Costs_Electric Rev Req Model (2009 GRC) Rebuttal REmoval of New  WH Solar AdjustMI 2 2 2" xfId="1174"/>
    <cellStyle name="_4.13E Montana Energy Tax_Rebuttal Power Costs_Electric Rev Req Model (2009 GRC) Rebuttal REmoval of New  WH Solar AdjustMI 2 3" xfId="1175"/>
    <cellStyle name="_4.13E Montana Energy Tax_Rebuttal Power Costs_Electric Rev Req Model (2009 GRC) Rebuttal REmoval of New  WH Solar AdjustMI 3" xfId="1176"/>
    <cellStyle name="_4.13E Montana Energy Tax_Rebuttal Power Costs_Electric Rev Req Model (2009 GRC) Rebuttal REmoval of New  WH Solar AdjustMI 3 2" xfId="1177"/>
    <cellStyle name="_4.13E Montana Energy Tax_Rebuttal Power Costs_Electric Rev Req Model (2009 GRC) Rebuttal REmoval of New  WH Solar AdjustMI 4" xfId="1178"/>
    <cellStyle name="_4.13E Montana Energy Tax_Rebuttal Power Costs_Electric Rev Req Model (2009 GRC) Rebuttal REmoval of New  WH Solar AdjustMI_DEM-WP(C) ENERG10C--ctn Mid-C_042010 2010GRC" xfId="1179"/>
    <cellStyle name="_4.13E Montana Energy Tax_Rebuttal Power Costs_Electric Rev Req Model (2009 GRC) Revised 01-18-2010" xfId="1180"/>
    <cellStyle name="_4.13E Montana Energy Tax_Rebuttal Power Costs_Electric Rev Req Model (2009 GRC) Revised 01-18-2010 2" xfId="1181"/>
    <cellStyle name="_4.13E Montana Energy Tax_Rebuttal Power Costs_Electric Rev Req Model (2009 GRC) Revised 01-18-2010 2 2" xfId="1182"/>
    <cellStyle name="_4.13E Montana Energy Tax_Rebuttal Power Costs_Electric Rev Req Model (2009 GRC) Revised 01-18-2010 2 2 2" xfId="1183"/>
    <cellStyle name="_4.13E Montana Energy Tax_Rebuttal Power Costs_Electric Rev Req Model (2009 GRC) Revised 01-18-2010 2 3" xfId="1184"/>
    <cellStyle name="_4.13E Montana Energy Tax_Rebuttal Power Costs_Electric Rev Req Model (2009 GRC) Revised 01-18-2010 3" xfId="1185"/>
    <cellStyle name="_4.13E Montana Energy Tax_Rebuttal Power Costs_Electric Rev Req Model (2009 GRC) Revised 01-18-2010 3 2" xfId="1186"/>
    <cellStyle name="_4.13E Montana Energy Tax_Rebuttal Power Costs_Electric Rev Req Model (2009 GRC) Revised 01-18-2010 4" xfId="1187"/>
    <cellStyle name="_4.13E Montana Energy Tax_Rebuttal Power Costs_Electric Rev Req Model (2009 GRC) Revised 01-18-2010_DEM-WP(C) ENERG10C--ctn Mid-C_042010 2010GRC" xfId="1188"/>
    <cellStyle name="_4.13E Montana Energy Tax_Rebuttal Power Costs_Final Order Electric EXHIBIT A-1" xfId="1189"/>
    <cellStyle name="_4.13E Montana Energy Tax_Rebuttal Power Costs_Final Order Electric EXHIBIT A-1 2" xfId="1190"/>
    <cellStyle name="_4.13E Montana Energy Tax_Rebuttal Power Costs_Final Order Electric EXHIBIT A-1 2 2" xfId="1191"/>
    <cellStyle name="_4.13E Montana Energy Tax_Rebuttal Power Costs_Final Order Electric EXHIBIT A-1 2 2 2" xfId="1192"/>
    <cellStyle name="_4.13E Montana Energy Tax_Rebuttal Power Costs_Final Order Electric EXHIBIT A-1 2 3" xfId="1193"/>
    <cellStyle name="_4.13E Montana Energy Tax_Rebuttal Power Costs_Final Order Electric EXHIBIT A-1 3" xfId="1194"/>
    <cellStyle name="_4.13E Montana Energy Tax_Rebuttal Power Costs_Final Order Electric EXHIBIT A-1 3 2" xfId="1195"/>
    <cellStyle name="_4.13E Montana Energy Tax_Rebuttal Power Costs_Final Order Electric EXHIBIT A-1 4" xfId="1196"/>
    <cellStyle name="_4.13E Montana Energy Tax_RECS vs PTC's w Interest 6-28-10" xfId="1197"/>
    <cellStyle name="_4.13E Montana Energy Tax_ROR &amp; CONV FACTOR" xfId="1198"/>
    <cellStyle name="_4.13E Montana Energy Tax_ROR &amp; CONV FACTOR 2" xfId="1199"/>
    <cellStyle name="_4.13E Montana Energy Tax_ROR &amp; CONV FACTOR 2 2" xfId="1200"/>
    <cellStyle name="_4.13E Montana Energy Tax_ROR &amp; CONV FACTOR 2 2 2" xfId="1201"/>
    <cellStyle name="_4.13E Montana Energy Tax_ROR &amp; CONV FACTOR 2 3" xfId="1202"/>
    <cellStyle name="_4.13E Montana Energy Tax_ROR &amp; CONV FACTOR 3" xfId="1203"/>
    <cellStyle name="_4.13E Montana Energy Tax_ROR &amp; CONV FACTOR 3 2" xfId="1204"/>
    <cellStyle name="_4.13E Montana Energy Tax_ROR &amp; CONV FACTOR 4" xfId="1205"/>
    <cellStyle name="_4.13E Montana Energy Tax_ROR 5.02" xfId="1206"/>
    <cellStyle name="_4.13E Montana Energy Tax_ROR 5.02 2" xfId="1207"/>
    <cellStyle name="_4.13E Montana Energy Tax_ROR 5.02 2 2" xfId="1208"/>
    <cellStyle name="_4.13E Montana Energy Tax_ROR 5.02 2 2 2" xfId="1209"/>
    <cellStyle name="_4.13E Montana Energy Tax_ROR 5.02 2 3" xfId="1210"/>
    <cellStyle name="_4.13E Montana Energy Tax_ROR 5.02 3" xfId="1211"/>
    <cellStyle name="_4.13E Montana Energy Tax_ROR 5.02 3 2" xfId="1212"/>
    <cellStyle name="_4.13E Montana Energy Tax_ROR 5.02 4" xfId="1213"/>
    <cellStyle name="_4.13E Montana Energy Tax_Wind Integration 10GRC" xfId="1214"/>
    <cellStyle name="_4.13E Montana Energy Tax_Wind Integration 10GRC 2" xfId="1215"/>
    <cellStyle name="_4.13E Montana Energy Tax_Wind Integration 10GRC 2 2" xfId="1216"/>
    <cellStyle name="_4.13E Montana Energy Tax_Wind Integration 10GRC 3" xfId="1217"/>
    <cellStyle name="_4.13E Montana Energy Tax_Wind Integration 10GRC_DEM-WP(C) ENERG10C--ctn Mid-C_042010 2010GRC" xfId="1218"/>
    <cellStyle name="_4.17E Montana Energy Tax Working File" xfId="1219"/>
    <cellStyle name="_5 year summary (9-25-09)" xfId="1220"/>
    <cellStyle name="_5 year summary (9-25-09) 2" xfId="1221"/>
    <cellStyle name="_5.03G-Conversion Factor Working FileMI" xfId="1222"/>
    <cellStyle name="_x0013__Adj Bench DR 3 for Initial Briefs (Electric)" xfId="1223"/>
    <cellStyle name="_x0013__Adj Bench DR 3 for Initial Briefs (Electric) 2" xfId="1224"/>
    <cellStyle name="_x0013__Adj Bench DR 3 for Initial Briefs (Electric) 2 2" xfId="1225"/>
    <cellStyle name="_x0013__Adj Bench DR 3 for Initial Briefs (Electric) 2 2 2" xfId="1226"/>
    <cellStyle name="_x0013__Adj Bench DR 3 for Initial Briefs (Electric) 2 3" xfId="1227"/>
    <cellStyle name="_x0013__Adj Bench DR 3 for Initial Briefs (Electric) 3" xfId="1228"/>
    <cellStyle name="_x0013__Adj Bench DR 3 for Initial Briefs (Electric) 3 2" xfId="1229"/>
    <cellStyle name="_x0013__Adj Bench DR 3 for Initial Briefs (Electric) 4" xfId="1230"/>
    <cellStyle name="_x0013__Adj Bench DR 3 for Initial Briefs (Electric)_DEM-WP(C) ENERG10C--ctn Mid-C_042010 2010GRC" xfId="1231"/>
    <cellStyle name="_AURORA WIP" xfId="1232"/>
    <cellStyle name="_AURORA WIP 2" xfId="1233"/>
    <cellStyle name="_AURORA WIP 2 2" xfId="1234"/>
    <cellStyle name="_AURORA WIP 2 2 2" xfId="1235"/>
    <cellStyle name="_AURORA WIP 2 2 2 2" xfId="1236"/>
    <cellStyle name="_AURORA WIP 2 3" xfId="1237"/>
    <cellStyle name="_AURORA WIP 3" xfId="1238"/>
    <cellStyle name="_AURORA WIP 3 2" xfId="1239"/>
    <cellStyle name="_AURORA WIP 3 2 2" xfId="1240"/>
    <cellStyle name="_AURORA WIP 3 3" xfId="1241"/>
    <cellStyle name="_AURORA WIP 4" xfId="1242"/>
    <cellStyle name="_AURORA WIP 4 2" xfId="1243"/>
    <cellStyle name="_AURORA WIP 5" xfId="1244"/>
    <cellStyle name="_AURORA WIP 5 2" xfId="1245"/>
    <cellStyle name="_AURORA WIP 6" xfId="1246"/>
    <cellStyle name="_AURORA WIP 6 2" xfId="1247"/>
    <cellStyle name="_AURORA WIP 7" xfId="1248"/>
    <cellStyle name="_AURORA WIP 7 2" xfId="1249"/>
    <cellStyle name="_AURORA WIP 8" xfId="1250"/>
    <cellStyle name="_AURORA WIP 8 2" xfId="1251"/>
    <cellStyle name="_AURORA WIP_4 31E Reg Asset  Liab and EXH D" xfId="1252"/>
    <cellStyle name="_AURORA WIP_4 31E Reg Asset  Liab and EXH D _ Aug 10 Filing (2)" xfId="1253"/>
    <cellStyle name="_AURORA WIP_4 31E Reg Asset  Liab and EXH D _ Aug 10 Filing (2) 2" xfId="1254"/>
    <cellStyle name="_AURORA WIP_4 31E Reg Asset  Liab and EXH D 10" xfId="1255"/>
    <cellStyle name="_AURORA WIP_4 31E Reg Asset  Liab and EXH D 11" xfId="1256"/>
    <cellStyle name="_AURORA WIP_4 31E Reg Asset  Liab and EXH D 12" xfId="1257"/>
    <cellStyle name="_AURORA WIP_4 31E Reg Asset  Liab and EXH D 13" xfId="1258"/>
    <cellStyle name="_AURORA WIP_4 31E Reg Asset  Liab and EXH D 14" xfId="1259"/>
    <cellStyle name="_AURORA WIP_4 31E Reg Asset  Liab and EXH D 15" xfId="1260"/>
    <cellStyle name="_AURORA WIP_4 31E Reg Asset  Liab and EXH D 16" xfId="1261"/>
    <cellStyle name="_AURORA WIP_4 31E Reg Asset  Liab and EXH D 17" xfId="1262"/>
    <cellStyle name="_AURORA WIP_4 31E Reg Asset  Liab and EXH D 18" xfId="1263"/>
    <cellStyle name="_AURORA WIP_4 31E Reg Asset  Liab and EXH D 19" xfId="1264"/>
    <cellStyle name="_AURORA WIP_4 31E Reg Asset  Liab and EXH D 2" xfId="1265"/>
    <cellStyle name="_AURORA WIP_4 31E Reg Asset  Liab and EXH D 20" xfId="1266"/>
    <cellStyle name="_AURORA WIP_4 31E Reg Asset  Liab and EXH D 21" xfId="1267"/>
    <cellStyle name="_AURORA WIP_4 31E Reg Asset  Liab and EXH D 22" xfId="1268"/>
    <cellStyle name="_AURORA WIP_4 31E Reg Asset  Liab and EXH D 23" xfId="1269"/>
    <cellStyle name="_AURORA WIP_4 31E Reg Asset  Liab and EXH D 24" xfId="1270"/>
    <cellStyle name="_AURORA WIP_4 31E Reg Asset  Liab and EXH D 25" xfId="1271"/>
    <cellStyle name="_AURORA WIP_4 31E Reg Asset  Liab and EXH D 26" xfId="1272"/>
    <cellStyle name="_AURORA WIP_4 31E Reg Asset  Liab and EXH D 27" xfId="1273"/>
    <cellStyle name="_AURORA WIP_4 31E Reg Asset  Liab and EXH D 28" xfId="1274"/>
    <cellStyle name="_AURORA WIP_4 31E Reg Asset  Liab and EXH D 29" xfId="1275"/>
    <cellStyle name="_AURORA WIP_4 31E Reg Asset  Liab and EXH D 3" xfId="1276"/>
    <cellStyle name="_AURORA WIP_4 31E Reg Asset  Liab and EXH D 30" xfId="1277"/>
    <cellStyle name="_AURORA WIP_4 31E Reg Asset  Liab and EXH D 31" xfId="1278"/>
    <cellStyle name="_AURORA WIP_4 31E Reg Asset  Liab and EXH D 32" xfId="1279"/>
    <cellStyle name="_AURORA WIP_4 31E Reg Asset  Liab and EXH D 33" xfId="1280"/>
    <cellStyle name="_AURORA WIP_4 31E Reg Asset  Liab and EXH D 34" xfId="1281"/>
    <cellStyle name="_AURORA WIP_4 31E Reg Asset  Liab and EXH D 35" xfId="1282"/>
    <cellStyle name="_AURORA WIP_4 31E Reg Asset  Liab and EXH D 36" xfId="1283"/>
    <cellStyle name="_AURORA WIP_4 31E Reg Asset  Liab and EXH D 4" xfId="1284"/>
    <cellStyle name="_AURORA WIP_4 31E Reg Asset  Liab and EXH D 5" xfId="1285"/>
    <cellStyle name="_AURORA WIP_4 31E Reg Asset  Liab and EXH D 6" xfId="1286"/>
    <cellStyle name="_AURORA WIP_4 31E Reg Asset  Liab and EXH D 7" xfId="1287"/>
    <cellStyle name="_AURORA WIP_4 31E Reg Asset  Liab and EXH D 8" xfId="1288"/>
    <cellStyle name="_AURORA WIP_4 31E Reg Asset  Liab and EXH D 9" xfId="1289"/>
    <cellStyle name="_AURORA WIP_Chelan PUD Power Costs (8-10)" xfId="1290"/>
    <cellStyle name="_AURORA WIP_Chelan PUD Power Costs (8-10) 2" xfId="1291"/>
    <cellStyle name="_AURORA WIP_compare wind integration" xfId="1292"/>
    <cellStyle name="_AURORA WIP_DEM-WP(C) Chelan Power Costs" xfId="1293"/>
    <cellStyle name="_AURORA WIP_DEM-WP(C) Chelan Power Costs 2" xfId="1294"/>
    <cellStyle name="_AURORA WIP_DEM-WP(C) Costs Not In AURORA 2010GRC As Filed" xfId="1295"/>
    <cellStyle name="_AURORA WIP_DEM-WP(C) Costs Not In AURORA 2010GRC As Filed 2" xfId="1296"/>
    <cellStyle name="_AURORA WIP_DEM-WP(C) Costs Not In AURORA 2010GRC As Filed 2 2" xfId="1297"/>
    <cellStyle name="_AURORA WIP_DEM-WP(C) Costs Not In AURORA 2010GRC As Filed 3" xfId="1298"/>
    <cellStyle name="_AURORA WIP_DEM-WP(C) Costs Not In AURORA 2010GRC As Filed 3 2" xfId="1299"/>
    <cellStyle name="_AURORA WIP_DEM-WP(C) Costs Not In AURORA 2010GRC As Filed 4" xfId="1300"/>
    <cellStyle name="_AURORA WIP_DEM-WP(C) Costs Not In AURORA 2010GRC As Filed 4 2" xfId="1301"/>
    <cellStyle name="_AURORA WIP_DEM-WP(C) Costs Not In AURORA 2010GRC As Filed 5" xfId="1302"/>
    <cellStyle name="_AURORA WIP_DEM-WP(C) Costs Not In AURORA 2010GRC As Filed 5 2" xfId="1303"/>
    <cellStyle name="_AURORA WIP_DEM-WP(C) Costs Not In AURORA 2010GRC As Filed 6" xfId="1304"/>
    <cellStyle name="_AURORA WIP_DEM-WP(C) Costs Not In AURORA 2010GRC As Filed 6 2" xfId="1305"/>
    <cellStyle name="_AURORA WIP_DEM-WP(C) Costs Not In AURORA 2010GRC As Filed_DEM-WP(C) ENERG10C--ctn Mid-C_042010 2010GRC" xfId="1306"/>
    <cellStyle name="_AURORA WIP_DEM-WP(C) ENERG10C--ctn Mid-C_042010 2010GRC" xfId="1307"/>
    <cellStyle name="_AURORA WIP_DEM-WP(C) Gas Transport 2010GRC" xfId="1308"/>
    <cellStyle name="_AURORA WIP_DEM-WP(C) Gas Transport 2010GRC 2" xfId="1309"/>
    <cellStyle name="_AURORA WIP_NIM Summary" xfId="1310"/>
    <cellStyle name="_AURORA WIP_NIM Summary 09GRC" xfId="1311"/>
    <cellStyle name="_AURORA WIP_NIM Summary 09GRC 2" xfId="1312"/>
    <cellStyle name="_AURORA WIP_NIM Summary 09GRC 2 2" xfId="1313"/>
    <cellStyle name="_AURORA WIP_NIM Summary 09GRC 3" xfId="1314"/>
    <cellStyle name="_AURORA WIP_NIM Summary 09GRC_DEM-WP(C) ENERG10C--ctn Mid-C_042010 2010GRC" xfId="1315"/>
    <cellStyle name="_AURORA WIP_NIM Summary 10" xfId="1316"/>
    <cellStyle name="_AURORA WIP_NIM Summary 11" xfId="1317"/>
    <cellStyle name="_AURORA WIP_NIM Summary 12" xfId="1318"/>
    <cellStyle name="_AURORA WIP_NIM Summary 13" xfId="1319"/>
    <cellStyle name="_AURORA WIP_NIM Summary 14" xfId="1320"/>
    <cellStyle name="_AURORA WIP_NIM Summary 15" xfId="1321"/>
    <cellStyle name="_AURORA WIP_NIM Summary 16" xfId="1322"/>
    <cellStyle name="_AURORA WIP_NIM Summary 17" xfId="1323"/>
    <cellStyle name="_AURORA WIP_NIM Summary 18" xfId="1324"/>
    <cellStyle name="_AURORA WIP_NIM Summary 19" xfId="1325"/>
    <cellStyle name="_AURORA WIP_NIM Summary 2" xfId="1326"/>
    <cellStyle name="_AURORA WIP_NIM Summary 2 2" xfId="1327"/>
    <cellStyle name="_AURORA WIP_NIM Summary 20" xfId="1328"/>
    <cellStyle name="_AURORA WIP_NIM Summary 21" xfId="1329"/>
    <cellStyle name="_AURORA WIP_NIM Summary 22" xfId="1330"/>
    <cellStyle name="_AURORA WIP_NIM Summary 23" xfId="1331"/>
    <cellStyle name="_AURORA WIP_NIM Summary 24" xfId="1332"/>
    <cellStyle name="_AURORA WIP_NIM Summary 25" xfId="1333"/>
    <cellStyle name="_AURORA WIP_NIM Summary 26" xfId="1334"/>
    <cellStyle name="_AURORA WIP_NIM Summary 27" xfId="1335"/>
    <cellStyle name="_AURORA WIP_NIM Summary 28" xfId="1336"/>
    <cellStyle name="_AURORA WIP_NIM Summary 29" xfId="1337"/>
    <cellStyle name="_AURORA WIP_NIM Summary 3" xfId="1338"/>
    <cellStyle name="_AURORA WIP_NIM Summary 3 2" xfId="1339"/>
    <cellStyle name="_AURORA WIP_NIM Summary 30" xfId="1340"/>
    <cellStyle name="_AURORA WIP_NIM Summary 31" xfId="1341"/>
    <cellStyle name="_AURORA WIP_NIM Summary 32" xfId="1342"/>
    <cellStyle name="_AURORA WIP_NIM Summary 33" xfId="1343"/>
    <cellStyle name="_AURORA WIP_NIM Summary 34" xfId="1344"/>
    <cellStyle name="_AURORA WIP_NIM Summary 35" xfId="1345"/>
    <cellStyle name="_AURORA WIP_NIM Summary 36" xfId="1346"/>
    <cellStyle name="_AURORA WIP_NIM Summary 37" xfId="1347"/>
    <cellStyle name="_AURORA WIP_NIM Summary 38" xfId="1348"/>
    <cellStyle name="_AURORA WIP_NIM Summary 39" xfId="1349"/>
    <cellStyle name="_AURORA WIP_NIM Summary 4" xfId="1350"/>
    <cellStyle name="_AURORA WIP_NIM Summary 4 2" xfId="1351"/>
    <cellStyle name="_AURORA WIP_NIM Summary 40" xfId="1352"/>
    <cellStyle name="_AURORA WIP_NIM Summary 41" xfId="1353"/>
    <cellStyle name="_AURORA WIP_NIM Summary 42" xfId="1354"/>
    <cellStyle name="_AURORA WIP_NIM Summary 43" xfId="1355"/>
    <cellStyle name="_AURORA WIP_NIM Summary 44" xfId="1356"/>
    <cellStyle name="_AURORA WIP_NIM Summary 45" xfId="1357"/>
    <cellStyle name="_AURORA WIP_NIM Summary 46" xfId="1358"/>
    <cellStyle name="_AURORA WIP_NIM Summary 47" xfId="1359"/>
    <cellStyle name="_AURORA WIP_NIM Summary 48" xfId="1360"/>
    <cellStyle name="_AURORA WIP_NIM Summary 49" xfId="1361"/>
    <cellStyle name="_AURORA WIP_NIM Summary 5" xfId="1362"/>
    <cellStyle name="_AURORA WIP_NIM Summary 5 2" xfId="1363"/>
    <cellStyle name="_AURORA WIP_NIM Summary 50" xfId="1364"/>
    <cellStyle name="_AURORA WIP_NIM Summary 51" xfId="1365"/>
    <cellStyle name="_AURORA WIP_NIM Summary 6" xfId="1366"/>
    <cellStyle name="_AURORA WIP_NIM Summary 6 2" xfId="1367"/>
    <cellStyle name="_AURORA WIP_NIM Summary 7" xfId="1368"/>
    <cellStyle name="_AURORA WIP_NIM Summary 7 2" xfId="1369"/>
    <cellStyle name="_AURORA WIP_NIM Summary 8" xfId="1370"/>
    <cellStyle name="_AURORA WIP_NIM Summary 8 2" xfId="1371"/>
    <cellStyle name="_AURORA WIP_NIM Summary 9" xfId="1372"/>
    <cellStyle name="_AURORA WIP_NIM Summary 9 2" xfId="1373"/>
    <cellStyle name="_AURORA WIP_NIM Summary_DEM-WP(C) ENERG10C--ctn Mid-C_042010 2010GRC" xfId="1374"/>
    <cellStyle name="_AURORA WIP_NIM+O&amp;M" xfId="1375"/>
    <cellStyle name="_AURORA WIP_NIM+O&amp;M 2" xfId="1376"/>
    <cellStyle name="_AURORA WIP_NIM+O&amp;M 2 2" xfId="1377"/>
    <cellStyle name="_AURORA WIP_NIM+O&amp;M 3" xfId="1378"/>
    <cellStyle name="_AURORA WIP_NIM+O&amp;M Monthly" xfId="1379"/>
    <cellStyle name="_AURORA WIP_NIM+O&amp;M Monthly 2" xfId="1380"/>
    <cellStyle name="_AURORA WIP_NIM+O&amp;M Monthly 2 2" xfId="1381"/>
    <cellStyle name="_AURORA WIP_NIM+O&amp;M Monthly 3" xfId="1382"/>
    <cellStyle name="_AURORA WIP_PCA 9 -  Exhibit D April 2010 (3)" xfId="1383"/>
    <cellStyle name="_AURORA WIP_PCA 9 -  Exhibit D April 2010 (3) 2" xfId="1384"/>
    <cellStyle name="_AURORA WIP_PCA 9 -  Exhibit D April 2010 (3) 2 2" xfId="1385"/>
    <cellStyle name="_AURORA WIP_PCA 9 -  Exhibit D April 2010 (3) 3" xfId="1386"/>
    <cellStyle name="_AURORA WIP_PCA 9 -  Exhibit D April 2010 (3)_DEM-WP(C) ENERG10C--ctn Mid-C_042010 2010GRC" xfId="1387"/>
    <cellStyle name="_AURORA WIP_Reconciliation" xfId="1388"/>
    <cellStyle name="_AURORA WIP_Reconciliation 2" xfId="1389"/>
    <cellStyle name="_AURORA WIP_Reconciliation 2 2" xfId="1390"/>
    <cellStyle name="_AURORA WIP_Reconciliation 3" xfId="1391"/>
    <cellStyle name="_AURORA WIP_Reconciliation 3 2" xfId="1392"/>
    <cellStyle name="_AURORA WIP_Reconciliation 4" xfId="1393"/>
    <cellStyle name="_AURORA WIP_Reconciliation 4 2" xfId="1394"/>
    <cellStyle name="_AURORA WIP_Reconciliation 5" xfId="1395"/>
    <cellStyle name="_AURORA WIP_Reconciliation 5 2" xfId="1396"/>
    <cellStyle name="_AURORA WIP_Reconciliation 6" xfId="1397"/>
    <cellStyle name="_AURORA WIP_Reconciliation 6 2" xfId="1398"/>
    <cellStyle name="_AURORA WIP_Reconciliation_DEM-WP(C) ENERG10C--ctn Mid-C_042010 2010GRC" xfId="1399"/>
    <cellStyle name="_AURORA WIP_Wind Integration 10GRC" xfId="1400"/>
    <cellStyle name="_AURORA WIP_Wind Integration 10GRC 2" xfId="1401"/>
    <cellStyle name="_AURORA WIP_Wind Integration 10GRC 2 2" xfId="1402"/>
    <cellStyle name="_AURORA WIP_Wind Integration 10GRC 3" xfId="1403"/>
    <cellStyle name="_AURORA WIP_Wind Integration 10GRC_DEM-WP(C) ENERG10C--ctn Mid-C_042010 2010GRC" xfId="1404"/>
    <cellStyle name="_Book1" xfId="1405"/>
    <cellStyle name="_x0013__Book1" xfId="1406"/>
    <cellStyle name="_Book1 (2)" xfId="1407"/>
    <cellStyle name="_Book1 (2) 2" xfId="1408"/>
    <cellStyle name="_Book1 (2) 2 2" xfId="1409"/>
    <cellStyle name="_Book1 (2) 2 2 2" xfId="1410"/>
    <cellStyle name="_Book1 (2) 2 2 2 2" xfId="1411"/>
    <cellStyle name="_Book1 (2) 2 2 3" xfId="1412"/>
    <cellStyle name="_Book1 (2) 2 3" xfId="1413"/>
    <cellStyle name="_Book1 (2) 2 3 2" xfId="1414"/>
    <cellStyle name="_Book1 (2) 2 4" xfId="1415"/>
    <cellStyle name="_Book1 (2) 3" xfId="1416"/>
    <cellStyle name="_Book1 (2) 3 2" xfId="1417"/>
    <cellStyle name="_Book1 (2) 3 2 2" xfId="1418"/>
    <cellStyle name="_Book1 (2) 3 2 2 2" xfId="1419"/>
    <cellStyle name="_Book1 (2) 3 2 3" xfId="1420"/>
    <cellStyle name="_Book1 (2) 3 3" xfId="1421"/>
    <cellStyle name="_Book1 (2) 3 3 2" xfId="1422"/>
    <cellStyle name="_Book1 (2) 3 3 2 2" xfId="1423"/>
    <cellStyle name="_Book1 (2) 3 3 3" xfId="1424"/>
    <cellStyle name="_Book1 (2) 3 4" xfId="1425"/>
    <cellStyle name="_Book1 (2) 3 4 2" xfId="1426"/>
    <cellStyle name="_Book1 (2) 3 4 2 2" xfId="1427"/>
    <cellStyle name="_Book1 (2) 3 4 3" xfId="1428"/>
    <cellStyle name="_Book1 (2) 3 5" xfId="1429"/>
    <cellStyle name="_Book1 (2) 4" xfId="1430"/>
    <cellStyle name="_Book1 (2) 4 2" xfId="1431"/>
    <cellStyle name="_Book1 (2) 4 2 2" xfId="1432"/>
    <cellStyle name="_Book1 (2) 4 3" xfId="1433"/>
    <cellStyle name="_Book1 (2) 5" xfId="1434"/>
    <cellStyle name="_Book1 (2) 5 2" xfId="1435"/>
    <cellStyle name="_Book1 (2) 5 2 2" xfId="1436"/>
    <cellStyle name="_Book1 (2) 5 3" xfId="1437"/>
    <cellStyle name="_Book1 (2) 6" xfId="1438"/>
    <cellStyle name="_Book1 (2) 6 2" xfId="1439"/>
    <cellStyle name="_Book1 (2) 7" xfId="1440"/>
    <cellStyle name="_Book1 (2) 7 2" xfId="1441"/>
    <cellStyle name="_Book1 (2) 8" xfId="1442"/>
    <cellStyle name="_Book1 (2) 8 2" xfId="1443"/>
    <cellStyle name="_Book1 (2) 9" xfId="1444"/>
    <cellStyle name="_Book1 (2) 9 2" xfId="1445"/>
    <cellStyle name="_Book1 (2)_04 07E Wild Horse Wind Expansion (C) (2)" xfId="1446"/>
    <cellStyle name="_Book1 (2)_04 07E Wild Horse Wind Expansion (C) (2) 2" xfId="1447"/>
    <cellStyle name="_Book1 (2)_04 07E Wild Horse Wind Expansion (C) (2) 2 2" xfId="1448"/>
    <cellStyle name="_Book1 (2)_04 07E Wild Horse Wind Expansion (C) (2) 2 2 2" xfId="1449"/>
    <cellStyle name="_Book1 (2)_04 07E Wild Horse Wind Expansion (C) (2) 2 3" xfId="1450"/>
    <cellStyle name="_Book1 (2)_04 07E Wild Horse Wind Expansion (C) (2) 3" xfId="1451"/>
    <cellStyle name="_Book1 (2)_04 07E Wild Horse Wind Expansion (C) (2) 3 2" xfId="1452"/>
    <cellStyle name="_Book1 (2)_04 07E Wild Horse Wind Expansion (C) (2) 4" xfId="1453"/>
    <cellStyle name="_Book1 (2)_04 07E Wild Horse Wind Expansion (C) (2)_Adj Bench DR 3 for Initial Briefs (Electric)" xfId="1454"/>
    <cellStyle name="_Book1 (2)_04 07E Wild Horse Wind Expansion (C) (2)_Adj Bench DR 3 for Initial Briefs (Electric) 2" xfId="1455"/>
    <cellStyle name="_Book1 (2)_04 07E Wild Horse Wind Expansion (C) (2)_Adj Bench DR 3 for Initial Briefs (Electric) 2 2" xfId="1456"/>
    <cellStyle name="_Book1 (2)_04 07E Wild Horse Wind Expansion (C) (2)_Adj Bench DR 3 for Initial Briefs (Electric) 2 2 2" xfId="1457"/>
    <cellStyle name="_Book1 (2)_04 07E Wild Horse Wind Expansion (C) (2)_Adj Bench DR 3 for Initial Briefs (Electric) 2 3" xfId="1458"/>
    <cellStyle name="_Book1 (2)_04 07E Wild Horse Wind Expansion (C) (2)_Adj Bench DR 3 for Initial Briefs (Electric) 3" xfId="1459"/>
    <cellStyle name="_Book1 (2)_04 07E Wild Horse Wind Expansion (C) (2)_Adj Bench DR 3 for Initial Briefs (Electric) 3 2" xfId="1460"/>
    <cellStyle name="_Book1 (2)_04 07E Wild Horse Wind Expansion (C) (2)_Adj Bench DR 3 for Initial Briefs (Electric) 4" xfId="1461"/>
    <cellStyle name="_Book1 (2)_04 07E Wild Horse Wind Expansion (C) (2)_Adj Bench DR 3 for Initial Briefs (Electric)_DEM-WP(C) ENERG10C--ctn Mid-C_042010 2010GRC" xfId="1462"/>
    <cellStyle name="_Book1 (2)_04 07E Wild Horse Wind Expansion (C) (2)_Book1" xfId="1463"/>
    <cellStyle name="_Book1 (2)_04 07E Wild Horse Wind Expansion (C) (2)_DEM-WP(C) ENERG10C--ctn Mid-C_042010 2010GRC" xfId="1464"/>
    <cellStyle name="_Book1 (2)_04 07E Wild Horse Wind Expansion (C) (2)_Electric Rev Req Model (2009 GRC) " xfId="1465"/>
    <cellStyle name="_Book1 (2)_04 07E Wild Horse Wind Expansion (C) (2)_Electric Rev Req Model (2009 GRC)  2" xfId="1466"/>
    <cellStyle name="_Book1 (2)_04 07E Wild Horse Wind Expansion (C) (2)_Electric Rev Req Model (2009 GRC)  2 2" xfId="1467"/>
    <cellStyle name="_Book1 (2)_04 07E Wild Horse Wind Expansion (C) (2)_Electric Rev Req Model (2009 GRC)  2 2 2" xfId="1468"/>
    <cellStyle name="_Book1 (2)_04 07E Wild Horse Wind Expansion (C) (2)_Electric Rev Req Model (2009 GRC)  2 3" xfId="1469"/>
    <cellStyle name="_Book1 (2)_04 07E Wild Horse Wind Expansion (C) (2)_Electric Rev Req Model (2009 GRC)  3" xfId="1470"/>
    <cellStyle name="_Book1 (2)_04 07E Wild Horse Wind Expansion (C) (2)_Electric Rev Req Model (2009 GRC)  3 2" xfId="1471"/>
    <cellStyle name="_Book1 (2)_04 07E Wild Horse Wind Expansion (C) (2)_Electric Rev Req Model (2009 GRC)  4" xfId="1472"/>
    <cellStyle name="_Book1 (2)_04 07E Wild Horse Wind Expansion (C) (2)_Electric Rev Req Model (2009 GRC) _DEM-WP(C) ENERG10C--ctn Mid-C_042010 2010GRC" xfId="1473"/>
    <cellStyle name="_Book1 (2)_04 07E Wild Horse Wind Expansion (C) (2)_Electric Rev Req Model (2009 GRC) Rebuttal" xfId="1474"/>
    <cellStyle name="_Book1 (2)_04 07E Wild Horse Wind Expansion (C) (2)_Electric Rev Req Model (2009 GRC) Rebuttal 2" xfId="1475"/>
    <cellStyle name="_Book1 (2)_04 07E Wild Horse Wind Expansion (C) (2)_Electric Rev Req Model (2009 GRC) Rebuttal 2 2" xfId="1476"/>
    <cellStyle name="_Book1 (2)_04 07E Wild Horse Wind Expansion (C) (2)_Electric Rev Req Model (2009 GRC) Rebuttal 2 2 2" xfId="1477"/>
    <cellStyle name="_Book1 (2)_04 07E Wild Horse Wind Expansion (C) (2)_Electric Rev Req Model (2009 GRC) Rebuttal 2 3" xfId="1478"/>
    <cellStyle name="_Book1 (2)_04 07E Wild Horse Wind Expansion (C) (2)_Electric Rev Req Model (2009 GRC) Rebuttal 3" xfId="1479"/>
    <cellStyle name="_Book1 (2)_04 07E Wild Horse Wind Expansion (C) (2)_Electric Rev Req Model (2009 GRC) Rebuttal 3 2" xfId="1480"/>
    <cellStyle name="_Book1 (2)_04 07E Wild Horse Wind Expansion (C) (2)_Electric Rev Req Model (2009 GRC) Rebuttal 4" xfId="1481"/>
    <cellStyle name="_Book1 (2)_04 07E Wild Horse Wind Expansion (C) (2)_Electric Rev Req Model (2009 GRC) Rebuttal REmoval of New  WH Solar AdjustMI" xfId="1482"/>
    <cellStyle name="_Book1 (2)_04 07E Wild Horse Wind Expansion (C) (2)_Electric Rev Req Model (2009 GRC) Rebuttal REmoval of New  WH Solar AdjustMI 2" xfId="1483"/>
    <cellStyle name="_Book1 (2)_04 07E Wild Horse Wind Expansion (C) (2)_Electric Rev Req Model (2009 GRC) Rebuttal REmoval of New  WH Solar AdjustMI 2 2" xfId="1484"/>
    <cellStyle name="_Book1 (2)_04 07E Wild Horse Wind Expansion (C) (2)_Electric Rev Req Model (2009 GRC) Rebuttal REmoval of New  WH Solar AdjustMI 2 2 2" xfId="1485"/>
    <cellStyle name="_Book1 (2)_04 07E Wild Horse Wind Expansion (C) (2)_Electric Rev Req Model (2009 GRC) Rebuttal REmoval of New  WH Solar AdjustMI 2 3" xfId="1486"/>
    <cellStyle name="_Book1 (2)_04 07E Wild Horse Wind Expansion (C) (2)_Electric Rev Req Model (2009 GRC) Rebuttal REmoval of New  WH Solar AdjustMI 3" xfId="1487"/>
    <cellStyle name="_Book1 (2)_04 07E Wild Horse Wind Expansion (C) (2)_Electric Rev Req Model (2009 GRC) Rebuttal REmoval of New  WH Solar AdjustMI 3 2" xfId="1488"/>
    <cellStyle name="_Book1 (2)_04 07E Wild Horse Wind Expansion (C) (2)_Electric Rev Req Model (2009 GRC) Rebuttal REmoval of New  WH Solar AdjustMI 4" xfId="1489"/>
    <cellStyle name="_Book1 (2)_04 07E Wild Horse Wind Expansion (C) (2)_Electric Rev Req Model (2009 GRC) Rebuttal REmoval of New  WH Solar AdjustMI_DEM-WP(C) ENERG10C--ctn Mid-C_042010 2010GRC" xfId="1490"/>
    <cellStyle name="_Book1 (2)_04 07E Wild Horse Wind Expansion (C) (2)_Electric Rev Req Model (2009 GRC) Revised 01-18-2010" xfId="1491"/>
    <cellStyle name="_Book1 (2)_04 07E Wild Horse Wind Expansion (C) (2)_Electric Rev Req Model (2009 GRC) Revised 01-18-2010 2" xfId="1492"/>
    <cellStyle name="_Book1 (2)_04 07E Wild Horse Wind Expansion (C) (2)_Electric Rev Req Model (2009 GRC) Revised 01-18-2010 2 2" xfId="1493"/>
    <cellStyle name="_Book1 (2)_04 07E Wild Horse Wind Expansion (C) (2)_Electric Rev Req Model (2009 GRC) Revised 01-18-2010 2 2 2" xfId="1494"/>
    <cellStyle name="_Book1 (2)_04 07E Wild Horse Wind Expansion (C) (2)_Electric Rev Req Model (2009 GRC) Revised 01-18-2010 2 3" xfId="1495"/>
    <cellStyle name="_Book1 (2)_04 07E Wild Horse Wind Expansion (C) (2)_Electric Rev Req Model (2009 GRC) Revised 01-18-2010 3" xfId="1496"/>
    <cellStyle name="_Book1 (2)_04 07E Wild Horse Wind Expansion (C) (2)_Electric Rev Req Model (2009 GRC) Revised 01-18-2010 3 2" xfId="1497"/>
    <cellStyle name="_Book1 (2)_04 07E Wild Horse Wind Expansion (C) (2)_Electric Rev Req Model (2009 GRC) Revised 01-18-2010 4" xfId="1498"/>
    <cellStyle name="_Book1 (2)_04 07E Wild Horse Wind Expansion (C) (2)_Electric Rev Req Model (2009 GRC) Revised 01-18-2010_DEM-WP(C) ENERG10C--ctn Mid-C_042010 2010GRC" xfId="1499"/>
    <cellStyle name="_Book1 (2)_04 07E Wild Horse Wind Expansion (C) (2)_Electric Rev Req Model (2010 GRC)" xfId="1500"/>
    <cellStyle name="_Book1 (2)_04 07E Wild Horse Wind Expansion (C) (2)_Electric Rev Req Model (2010 GRC) SF" xfId="1501"/>
    <cellStyle name="_Book1 (2)_04 07E Wild Horse Wind Expansion (C) (2)_Final Order Electric EXHIBIT A-1" xfId="1502"/>
    <cellStyle name="_Book1 (2)_04 07E Wild Horse Wind Expansion (C) (2)_Final Order Electric EXHIBIT A-1 2" xfId="1503"/>
    <cellStyle name="_Book1 (2)_04 07E Wild Horse Wind Expansion (C) (2)_Final Order Electric EXHIBIT A-1 2 2" xfId="1504"/>
    <cellStyle name="_Book1 (2)_04 07E Wild Horse Wind Expansion (C) (2)_Final Order Electric EXHIBIT A-1 2 2 2" xfId="1505"/>
    <cellStyle name="_Book1 (2)_04 07E Wild Horse Wind Expansion (C) (2)_Final Order Electric EXHIBIT A-1 2 3" xfId="1506"/>
    <cellStyle name="_Book1 (2)_04 07E Wild Horse Wind Expansion (C) (2)_Final Order Electric EXHIBIT A-1 3" xfId="1507"/>
    <cellStyle name="_Book1 (2)_04 07E Wild Horse Wind Expansion (C) (2)_Final Order Electric EXHIBIT A-1 3 2" xfId="1508"/>
    <cellStyle name="_Book1 (2)_04 07E Wild Horse Wind Expansion (C) (2)_Final Order Electric EXHIBIT A-1 4" xfId="1509"/>
    <cellStyle name="_Book1 (2)_04 07E Wild Horse Wind Expansion (C) (2)_TENASKA REGULATORY ASSET" xfId="1510"/>
    <cellStyle name="_Book1 (2)_04 07E Wild Horse Wind Expansion (C) (2)_TENASKA REGULATORY ASSET 2" xfId="1511"/>
    <cellStyle name="_Book1 (2)_04 07E Wild Horse Wind Expansion (C) (2)_TENASKA REGULATORY ASSET 2 2" xfId="1512"/>
    <cellStyle name="_Book1 (2)_04 07E Wild Horse Wind Expansion (C) (2)_TENASKA REGULATORY ASSET 2 2 2" xfId="1513"/>
    <cellStyle name="_Book1 (2)_04 07E Wild Horse Wind Expansion (C) (2)_TENASKA REGULATORY ASSET 2 3" xfId="1514"/>
    <cellStyle name="_Book1 (2)_04 07E Wild Horse Wind Expansion (C) (2)_TENASKA REGULATORY ASSET 3" xfId="1515"/>
    <cellStyle name="_Book1 (2)_04 07E Wild Horse Wind Expansion (C) (2)_TENASKA REGULATORY ASSET 3 2" xfId="1516"/>
    <cellStyle name="_Book1 (2)_04 07E Wild Horse Wind Expansion (C) (2)_TENASKA REGULATORY ASSET 4" xfId="1517"/>
    <cellStyle name="_Book1 (2)_16.37E Wild Horse Expansion DeferralRevwrkingfile SF" xfId="1518"/>
    <cellStyle name="_Book1 (2)_16.37E Wild Horse Expansion DeferralRevwrkingfile SF 2" xfId="1519"/>
    <cellStyle name="_Book1 (2)_16.37E Wild Horse Expansion DeferralRevwrkingfile SF 2 2" xfId="1520"/>
    <cellStyle name="_Book1 (2)_16.37E Wild Horse Expansion DeferralRevwrkingfile SF 2 2 2" xfId="1521"/>
    <cellStyle name="_Book1 (2)_16.37E Wild Horse Expansion DeferralRevwrkingfile SF 2 3" xfId="1522"/>
    <cellStyle name="_Book1 (2)_16.37E Wild Horse Expansion DeferralRevwrkingfile SF 3" xfId="1523"/>
    <cellStyle name="_Book1 (2)_16.37E Wild Horse Expansion DeferralRevwrkingfile SF 3 2" xfId="1524"/>
    <cellStyle name="_Book1 (2)_16.37E Wild Horse Expansion DeferralRevwrkingfile SF 4" xfId="1525"/>
    <cellStyle name="_Book1 (2)_16.37E Wild Horse Expansion DeferralRevwrkingfile SF_DEM-WP(C) ENERG10C--ctn Mid-C_042010 2010GRC" xfId="1526"/>
    <cellStyle name="_Book1 (2)_2009 Compliance Filing PCA Exhibits for GRC" xfId="1527"/>
    <cellStyle name="_Book1 (2)_2009 Compliance Filing PCA Exhibits for GRC 2" xfId="1528"/>
    <cellStyle name="_Book1 (2)_2009 GRC Compl Filing - Exhibit D" xfId="1529"/>
    <cellStyle name="_Book1 (2)_2009 GRC Compl Filing - Exhibit D 2" xfId="1530"/>
    <cellStyle name="_Book1 (2)_2009 GRC Compl Filing - Exhibit D 2 2" xfId="1531"/>
    <cellStyle name="_Book1 (2)_2009 GRC Compl Filing - Exhibit D 3" xfId="1532"/>
    <cellStyle name="_Book1 (2)_2009 GRC Compl Filing - Exhibit D_DEM-WP(C) ENERG10C--ctn Mid-C_042010 2010GRC" xfId="1533"/>
    <cellStyle name="_Book1 (2)_2010 PTC's July1_Dec31 2010 " xfId="1534"/>
    <cellStyle name="_Book1 (2)_2010 PTC's Sept10_Aug11 (Version 4)" xfId="1535"/>
    <cellStyle name="_Book1 (2)_3.01 Income Statement" xfId="1536"/>
    <cellStyle name="_Book1 (2)_4 31 Regulatory Assets and Liabilities  7 06- Exhibit D" xfId="1537"/>
    <cellStyle name="_Book1 (2)_4 31 Regulatory Assets and Liabilities  7 06- Exhibit D 2" xfId="1538"/>
    <cellStyle name="_Book1 (2)_4 31 Regulatory Assets and Liabilities  7 06- Exhibit D 2 2" xfId="1539"/>
    <cellStyle name="_Book1 (2)_4 31 Regulatory Assets and Liabilities  7 06- Exhibit D 2 2 2" xfId="1540"/>
    <cellStyle name="_Book1 (2)_4 31 Regulatory Assets and Liabilities  7 06- Exhibit D 2 3" xfId="1541"/>
    <cellStyle name="_Book1 (2)_4 31 Regulatory Assets and Liabilities  7 06- Exhibit D 3" xfId="1542"/>
    <cellStyle name="_Book1 (2)_4 31 Regulatory Assets and Liabilities  7 06- Exhibit D 3 2" xfId="1543"/>
    <cellStyle name="_Book1 (2)_4 31 Regulatory Assets and Liabilities  7 06- Exhibit D 4" xfId="1544"/>
    <cellStyle name="_Book1 (2)_4 31 Regulatory Assets and Liabilities  7 06- Exhibit D_DEM-WP(C) ENERG10C--ctn Mid-C_042010 2010GRC" xfId="1545"/>
    <cellStyle name="_Book1 (2)_4 31 Regulatory Assets and Liabilities  7 06- Exhibit D_NIM Summary" xfId="1546"/>
    <cellStyle name="_Book1 (2)_4 31 Regulatory Assets and Liabilities  7 06- Exhibit D_NIM Summary 2" xfId="1547"/>
    <cellStyle name="_Book1 (2)_4 31 Regulatory Assets and Liabilities  7 06- Exhibit D_NIM Summary 2 2" xfId="1548"/>
    <cellStyle name="_Book1 (2)_4 31 Regulatory Assets and Liabilities  7 06- Exhibit D_NIM Summary 3" xfId="1549"/>
    <cellStyle name="_Book1 (2)_4 31 Regulatory Assets and Liabilities  7 06- Exhibit D_NIM Summary_DEM-WP(C) ENERG10C--ctn Mid-C_042010 2010GRC" xfId="1550"/>
    <cellStyle name="_Book1 (2)_4 31E Reg Asset  Liab and EXH D" xfId="1551"/>
    <cellStyle name="_Book1 (2)_4 31E Reg Asset  Liab and EXH D _ Aug 10 Filing (2)" xfId="1552"/>
    <cellStyle name="_Book1 (2)_4 31E Reg Asset  Liab and EXH D _ Aug 10 Filing (2) 2" xfId="1553"/>
    <cellStyle name="_Book1 (2)_4 31E Reg Asset  Liab and EXH D 10" xfId="1554"/>
    <cellStyle name="_Book1 (2)_4 31E Reg Asset  Liab and EXH D 11" xfId="1555"/>
    <cellStyle name="_Book1 (2)_4 31E Reg Asset  Liab and EXH D 12" xfId="1556"/>
    <cellStyle name="_Book1 (2)_4 31E Reg Asset  Liab and EXH D 13" xfId="1557"/>
    <cellStyle name="_Book1 (2)_4 31E Reg Asset  Liab and EXH D 14" xfId="1558"/>
    <cellStyle name="_Book1 (2)_4 31E Reg Asset  Liab and EXH D 15" xfId="1559"/>
    <cellStyle name="_Book1 (2)_4 31E Reg Asset  Liab and EXH D 16" xfId="1560"/>
    <cellStyle name="_Book1 (2)_4 31E Reg Asset  Liab and EXH D 17" xfId="1561"/>
    <cellStyle name="_Book1 (2)_4 31E Reg Asset  Liab and EXH D 18" xfId="1562"/>
    <cellStyle name="_Book1 (2)_4 31E Reg Asset  Liab and EXH D 19" xfId="1563"/>
    <cellStyle name="_Book1 (2)_4 31E Reg Asset  Liab and EXH D 2" xfId="1564"/>
    <cellStyle name="_Book1 (2)_4 31E Reg Asset  Liab and EXH D 20" xfId="1565"/>
    <cellStyle name="_Book1 (2)_4 31E Reg Asset  Liab and EXH D 21" xfId="1566"/>
    <cellStyle name="_Book1 (2)_4 31E Reg Asset  Liab and EXH D 22" xfId="1567"/>
    <cellStyle name="_Book1 (2)_4 31E Reg Asset  Liab and EXH D 23" xfId="1568"/>
    <cellStyle name="_Book1 (2)_4 31E Reg Asset  Liab and EXH D 24" xfId="1569"/>
    <cellStyle name="_Book1 (2)_4 31E Reg Asset  Liab and EXH D 25" xfId="1570"/>
    <cellStyle name="_Book1 (2)_4 31E Reg Asset  Liab and EXH D 26" xfId="1571"/>
    <cellStyle name="_Book1 (2)_4 31E Reg Asset  Liab and EXH D 27" xfId="1572"/>
    <cellStyle name="_Book1 (2)_4 31E Reg Asset  Liab and EXH D 28" xfId="1573"/>
    <cellStyle name="_Book1 (2)_4 31E Reg Asset  Liab and EXH D 29" xfId="1574"/>
    <cellStyle name="_Book1 (2)_4 31E Reg Asset  Liab and EXH D 3" xfId="1575"/>
    <cellStyle name="_Book1 (2)_4 31E Reg Asset  Liab and EXH D 30" xfId="1576"/>
    <cellStyle name="_Book1 (2)_4 31E Reg Asset  Liab and EXH D 31" xfId="1577"/>
    <cellStyle name="_Book1 (2)_4 31E Reg Asset  Liab and EXH D 32" xfId="1578"/>
    <cellStyle name="_Book1 (2)_4 31E Reg Asset  Liab and EXH D 33" xfId="1579"/>
    <cellStyle name="_Book1 (2)_4 31E Reg Asset  Liab and EXH D 34" xfId="1580"/>
    <cellStyle name="_Book1 (2)_4 31E Reg Asset  Liab and EXH D 35" xfId="1581"/>
    <cellStyle name="_Book1 (2)_4 31E Reg Asset  Liab and EXH D 36" xfId="1582"/>
    <cellStyle name="_Book1 (2)_4 31E Reg Asset  Liab and EXH D 4" xfId="1583"/>
    <cellStyle name="_Book1 (2)_4 31E Reg Asset  Liab and EXH D 5" xfId="1584"/>
    <cellStyle name="_Book1 (2)_4 31E Reg Asset  Liab and EXH D 6" xfId="1585"/>
    <cellStyle name="_Book1 (2)_4 31E Reg Asset  Liab and EXH D 7" xfId="1586"/>
    <cellStyle name="_Book1 (2)_4 31E Reg Asset  Liab and EXH D 8" xfId="1587"/>
    <cellStyle name="_Book1 (2)_4 31E Reg Asset  Liab and EXH D 9" xfId="1588"/>
    <cellStyle name="_Book1 (2)_4 32 Regulatory Assets and Liabilities  7 06- Exhibit D" xfId="1589"/>
    <cellStyle name="_Book1 (2)_4 32 Regulatory Assets and Liabilities  7 06- Exhibit D 2" xfId="1590"/>
    <cellStyle name="_Book1 (2)_4 32 Regulatory Assets and Liabilities  7 06- Exhibit D 2 2" xfId="1591"/>
    <cellStyle name="_Book1 (2)_4 32 Regulatory Assets and Liabilities  7 06- Exhibit D 2 2 2" xfId="1592"/>
    <cellStyle name="_Book1 (2)_4 32 Regulatory Assets and Liabilities  7 06- Exhibit D 2 3" xfId="1593"/>
    <cellStyle name="_Book1 (2)_4 32 Regulatory Assets and Liabilities  7 06- Exhibit D 3" xfId="1594"/>
    <cellStyle name="_Book1 (2)_4 32 Regulatory Assets and Liabilities  7 06- Exhibit D 3 2" xfId="1595"/>
    <cellStyle name="_Book1 (2)_4 32 Regulatory Assets and Liabilities  7 06- Exhibit D 4" xfId="1596"/>
    <cellStyle name="_Book1 (2)_4 32 Regulatory Assets and Liabilities  7 06- Exhibit D_DEM-WP(C) ENERG10C--ctn Mid-C_042010 2010GRC" xfId="1597"/>
    <cellStyle name="_Book1 (2)_4 32 Regulatory Assets and Liabilities  7 06- Exhibit D_NIM Summary" xfId="1598"/>
    <cellStyle name="_Book1 (2)_4 32 Regulatory Assets and Liabilities  7 06- Exhibit D_NIM Summary 2" xfId="1599"/>
    <cellStyle name="_Book1 (2)_4 32 Regulatory Assets and Liabilities  7 06- Exhibit D_NIM Summary 2 2" xfId="1600"/>
    <cellStyle name="_Book1 (2)_4 32 Regulatory Assets and Liabilities  7 06- Exhibit D_NIM Summary 3" xfId="1601"/>
    <cellStyle name="_Book1 (2)_4 32 Regulatory Assets and Liabilities  7 06- Exhibit D_NIM Summary_DEM-WP(C) ENERG10C--ctn Mid-C_042010 2010GRC" xfId="1602"/>
    <cellStyle name="_Book1 (2)_ACCOUNTS" xfId="1603"/>
    <cellStyle name="_Book1 (2)_Att B to RECs proceeds proposal" xfId="1604"/>
    <cellStyle name="_Book1 (2)_AURORA Total New" xfId="1605"/>
    <cellStyle name="_Book1 (2)_AURORA Total New 2" xfId="1606"/>
    <cellStyle name="_Book1 (2)_AURORA Total New 2 2" xfId="1607"/>
    <cellStyle name="_Book1 (2)_AURORA Total New 3" xfId="1608"/>
    <cellStyle name="_Book1 (2)_Backup for Attachment B 2010-09-09" xfId="1609"/>
    <cellStyle name="_Book1 (2)_Bench Request - Attachment B" xfId="1610"/>
    <cellStyle name="_Book1 (2)_Book2" xfId="1611"/>
    <cellStyle name="_Book1 (2)_Book2 2" xfId="1612"/>
    <cellStyle name="_Book1 (2)_Book2 2 2" xfId="1613"/>
    <cellStyle name="_Book1 (2)_Book2 2 2 2" xfId="1614"/>
    <cellStyle name="_Book1 (2)_Book2 2 3" xfId="1615"/>
    <cellStyle name="_Book1 (2)_Book2 3" xfId="1616"/>
    <cellStyle name="_Book1 (2)_Book2 3 2" xfId="1617"/>
    <cellStyle name="_Book1 (2)_Book2 4" xfId="1618"/>
    <cellStyle name="_Book1 (2)_Book2_Adj Bench DR 3 for Initial Briefs (Electric)" xfId="1619"/>
    <cellStyle name="_Book1 (2)_Book2_Adj Bench DR 3 for Initial Briefs (Electric) 2" xfId="1620"/>
    <cellStyle name="_Book1 (2)_Book2_Adj Bench DR 3 for Initial Briefs (Electric) 2 2" xfId="1621"/>
    <cellStyle name="_Book1 (2)_Book2_Adj Bench DR 3 for Initial Briefs (Electric) 2 2 2" xfId="1622"/>
    <cellStyle name="_Book1 (2)_Book2_Adj Bench DR 3 for Initial Briefs (Electric) 2 3" xfId="1623"/>
    <cellStyle name="_Book1 (2)_Book2_Adj Bench DR 3 for Initial Briefs (Electric) 3" xfId="1624"/>
    <cellStyle name="_Book1 (2)_Book2_Adj Bench DR 3 for Initial Briefs (Electric) 3 2" xfId="1625"/>
    <cellStyle name="_Book1 (2)_Book2_Adj Bench DR 3 for Initial Briefs (Electric) 4" xfId="1626"/>
    <cellStyle name="_Book1 (2)_Book2_Adj Bench DR 3 for Initial Briefs (Electric)_DEM-WP(C) ENERG10C--ctn Mid-C_042010 2010GRC" xfId="1627"/>
    <cellStyle name="_Book1 (2)_Book2_DEM-WP(C) ENERG10C--ctn Mid-C_042010 2010GRC" xfId="1628"/>
    <cellStyle name="_Book1 (2)_Book2_Electric Rev Req Model (2009 GRC) Rebuttal" xfId="1629"/>
    <cellStyle name="_Book1 (2)_Book2_Electric Rev Req Model (2009 GRC) Rebuttal 2" xfId="1630"/>
    <cellStyle name="_Book1 (2)_Book2_Electric Rev Req Model (2009 GRC) Rebuttal 2 2" xfId="1631"/>
    <cellStyle name="_Book1 (2)_Book2_Electric Rev Req Model (2009 GRC) Rebuttal 2 2 2" xfId="1632"/>
    <cellStyle name="_Book1 (2)_Book2_Electric Rev Req Model (2009 GRC) Rebuttal 2 3" xfId="1633"/>
    <cellStyle name="_Book1 (2)_Book2_Electric Rev Req Model (2009 GRC) Rebuttal 3" xfId="1634"/>
    <cellStyle name="_Book1 (2)_Book2_Electric Rev Req Model (2009 GRC) Rebuttal 3 2" xfId="1635"/>
    <cellStyle name="_Book1 (2)_Book2_Electric Rev Req Model (2009 GRC) Rebuttal 4" xfId="1636"/>
    <cellStyle name="_Book1 (2)_Book2_Electric Rev Req Model (2009 GRC) Rebuttal REmoval of New  WH Solar AdjustMI" xfId="1637"/>
    <cellStyle name="_Book1 (2)_Book2_Electric Rev Req Model (2009 GRC) Rebuttal REmoval of New  WH Solar AdjustMI 2" xfId="1638"/>
    <cellStyle name="_Book1 (2)_Book2_Electric Rev Req Model (2009 GRC) Rebuttal REmoval of New  WH Solar AdjustMI 2 2" xfId="1639"/>
    <cellStyle name="_Book1 (2)_Book2_Electric Rev Req Model (2009 GRC) Rebuttal REmoval of New  WH Solar AdjustMI 2 2 2" xfId="1640"/>
    <cellStyle name="_Book1 (2)_Book2_Electric Rev Req Model (2009 GRC) Rebuttal REmoval of New  WH Solar AdjustMI 2 3" xfId="1641"/>
    <cellStyle name="_Book1 (2)_Book2_Electric Rev Req Model (2009 GRC) Rebuttal REmoval of New  WH Solar AdjustMI 3" xfId="1642"/>
    <cellStyle name="_Book1 (2)_Book2_Electric Rev Req Model (2009 GRC) Rebuttal REmoval of New  WH Solar AdjustMI 3 2" xfId="1643"/>
    <cellStyle name="_Book1 (2)_Book2_Electric Rev Req Model (2009 GRC) Rebuttal REmoval of New  WH Solar AdjustMI 4" xfId="1644"/>
    <cellStyle name="_Book1 (2)_Book2_Electric Rev Req Model (2009 GRC) Rebuttal REmoval of New  WH Solar AdjustMI_DEM-WP(C) ENERG10C--ctn Mid-C_042010 2010GRC" xfId="1645"/>
    <cellStyle name="_Book1 (2)_Book2_Electric Rev Req Model (2009 GRC) Revised 01-18-2010" xfId="1646"/>
    <cellStyle name="_Book1 (2)_Book2_Electric Rev Req Model (2009 GRC) Revised 01-18-2010 2" xfId="1647"/>
    <cellStyle name="_Book1 (2)_Book2_Electric Rev Req Model (2009 GRC) Revised 01-18-2010 2 2" xfId="1648"/>
    <cellStyle name="_Book1 (2)_Book2_Electric Rev Req Model (2009 GRC) Revised 01-18-2010 2 2 2" xfId="1649"/>
    <cellStyle name="_Book1 (2)_Book2_Electric Rev Req Model (2009 GRC) Revised 01-18-2010 2 3" xfId="1650"/>
    <cellStyle name="_Book1 (2)_Book2_Electric Rev Req Model (2009 GRC) Revised 01-18-2010 3" xfId="1651"/>
    <cellStyle name="_Book1 (2)_Book2_Electric Rev Req Model (2009 GRC) Revised 01-18-2010 3 2" xfId="1652"/>
    <cellStyle name="_Book1 (2)_Book2_Electric Rev Req Model (2009 GRC) Revised 01-18-2010 4" xfId="1653"/>
    <cellStyle name="_Book1 (2)_Book2_Electric Rev Req Model (2009 GRC) Revised 01-18-2010_DEM-WP(C) ENERG10C--ctn Mid-C_042010 2010GRC" xfId="1654"/>
    <cellStyle name="_Book1 (2)_Book2_Final Order Electric EXHIBIT A-1" xfId="1655"/>
    <cellStyle name="_Book1 (2)_Book2_Final Order Electric EXHIBIT A-1 2" xfId="1656"/>
    <cellStyle name="_Book1 (2)_Book2_Final Order Electric EXHIBIT A-1 2 2" xfId="1657"/>
    <cellStyle name="_Book1 (2)_Book2_Final Order Electric EXHIBIT A-1 2 2 2" xfId="1658"/>
    <cellStyle name="_Book1 (2)_Book2_Final Order Electric EXHIBIT A-1 2 3" xfId="1659"/>
    <cellStyle name="_Book1 (2)_Book2_Final Order Electric EXHIBIT A-1 3" xfId="1660"/>
    <cellStyle name="_Book1 (2)_Book2_Final Order Electric EXHIBIT A-1 3 2" xfId="1661"/>
    <cellStyle name="_Book1 (2)_Book2_Final Order Electric EXHIBIT A-1 4" xfId="1662"/>
    <cellStyle name="_Book1 (2)_Book4" xfId="1663"/>
    <cellStyle name="_Book1 (2)_Book4 2" xfId="1664"/>
    <cellStyle name="_Book1 (2)_Book4 2 2" xfId="1665"/>
    <cellStyle name="_Book1 (2)_Book4 2 2 2" xfId="1666"/>
    <cellStyle name="_Book1 (2)_Book4 2 3" xfId="1667"/>
    <cellStyle name="_Book1 (2)_Book4 3" xfId="1668"/>
    <cellStyle name="_Book1 (2)_Book4 3 2" xfId="1669"/>
    <cellStyle name="_Book1 (2)_Book4 4" xfId="1670"/>
    <cellStyle name="_Book1 (2)_Book4_DEM-WP(C) ENERG10C--ctn Mid-C_042010 2010GRC" xfId="1671"/>
    <cellStyle name="_Book1 (2)_Book9" xfId="1672"/>
    <cellStyle name="_Book1 (2)_Book9 2" xfId="1673"/>
    <cellStyle name="_Book1 (2)_Book9 2 2" xfId="1674"/>
    <cellStyle name="_Book1 (2)_Book9 2 2 2" xfId="1675"/>
    <cellStyle name="_Book1 (2)_Book9 2 3" xfId="1676"/>
    <cellStyle name="_Book1 (2)_Book9 3" xfId="1677"/>
    <cellStyle name="_Book1 (2)_Book9 3 2" xfId="1678"/>
    <cellStyle name="_Book1 (2)_Book9 4" xfId="1679"/>
    <cellStyle name="_Book1 (2)_Book9_DEM-WP(C) ENERG10C--ctn Mid-C_042010 2010GRC" xfId="1680"/>
    <cellStyle name="_Book1 (2)_Chelan PUD Power Costs (8-10)" xfId="1681"/>
    <cellStyle name="_Book1 (2)_Chelan PUD Power Costs (8-10) 2" xfId="1682"/>
    <cellStyle name="_Book1 (2)_DEM-WP(C) Chelan Power Costs" xfId="1683"/>
    <cellStyle name="_Book1 (2)_DEM-WP(C) Chelan Power Costs 2" xfId="1684"/>
    <cellStyle name="_Book1 (2)_DEM-WP(C) ENERG10C--ctn Mid-C_042010 2010GRC" xfId="1685"/>
    <cellStyle name="_Book1 (2)_DEM-WP(C) Gas Transport 2010GRC" xfId="1686"/>
    <cellStyle name="_Book1 (2)_DEM-WP(C) Gas Transport 2010GRC 2" xfId="1687"/>
    <cellStyle name="_Book1 (2)_Exh A-1 resulting from UE-112050 effective Jan 1 2012" xfId="1688"/>
    <cellStyle name="_Book1 (2)_Exh G - Klamath Peaker PPA fr C Locke 2-12" xfId="1689"/>
    <cellStyle name="_Book1 (2)_Exhibit A-1 effective 4-1-11 fr S Free 12-11" xfId="1690"/>
    <cellStyle name="_Book1 (2)_Gas Rev Req Model (2010 GRC)" xfId="1691"/>
    <cellStyle name="_Book1 (2)_INPUTS" xfId="1692"/>
    <cellStyle name="_Book1 (2)_INPUTS 2" xfId="1693"/>
    <cellStyle name="_Book1 (2)_INPUTS 2 2" xfId="1694"/>
    <cellStyle name="_Book1 (2)_INPUTS 2 2 2" xfId="1695"/>
    <cellStyle name="_Book1 (2)_INPUTS 2 3" xfId="1696"/>
    <cellStyle name="_Book1 (2)_INPUTS 3" xfId="1697"/>
    <cellStyle name="_Book1 (2)_INPUTS 3 2" xfId="1698"/>
    <cellStyle name="_Book1 (2)_INPUTS 4" xfId="1699"/>
    <cellStyle name="_Book1 (2)_Mint Farm Generation BPA" xfId="1700"/>
    <cellStyle name="_Book1 (2)_NIM Summary" xfId="1701"/>
    <cellStyle name="_Book1 (2)_NIM Summary 09GRC" xfId="1702"/>
    <cellStyle name="_Book1 (2)_NIM Summary 09GRC 2" xfId="1703"/>
    <cellStyle name="_Book1 (2)_NIM Summary 09GRC 2 2" xfId="1704"/>
    <cellStyle name="_Book1 (2)_NIM Summary 09GRC 3" xfId="1705"/>
    <cellStyle name="_Book1 (2)_NIM Summary 09GRC_DEM-WP(C) ENERG10C--ctn Mid-C_042010 2010GRC" xfId="1706"/>
    <cellStyle name="_Book1 (2)_NIM Summary 10" xfId="1707"/>
    <cellStyle name="_Book1 (2)_NIM Summary 11" xfId="1708"/>
    <cellStyle name="_Book1 (2)_NIM Summary 12" xfId="1709"/>
    <cellStyle name="_Book1 (2)_NIM Summary 13" xfId="1710"/>
    <cellStyle name="_Book1 (2)_NIM Summary 14" xfId="1711"/>
    <cellStyle name="_Book1 (2)_NIM Summary 15" xfId="1712"/>
    <cellStyle name="_Book1 (2)_NIM Summary 16" xfId="1713"/>
    <cellStyle name="_Book1 (2)_NIM Summary 17" xfId="1714"/>
    <cellStyle name="_Book1 (2)_NIM Summary 18" xfId="1715"/>
    <cellStyle name="_Book1 (2)_NIM Summary 19" xfId="1716"/>
    <cellStyle name="_Book1 (2)_NIM Summary 2" xfId="1717"/>
    <cellStyle name="_Book1 (2)_NIM Summary 2 2" xfId="1718"/>
    <cellStyle name="_Book1 (2)_NIM Summary 20" xfId="1719"/>
    <cellStyle name="_Book1 (2)_NIM Summary 21" xfId="1720"/>
    <cellStyle name="_Book1 (2)_NIM Summary 22" xfId="1721"/>
    <cellStyle name="_Book1 (2)_NIM Summary 23" xfId="1722"/>
    <cellStyle name="_Book1 (2)_NIM Summary 24" xfId="1723"/>
    <cellStyle name="_Book1 (2)_NIM Summary 25" xfId="1724"/>
    <cellStyle name="_Book1 (2)_NIM Summary 26" xfId="1725"/>
    <cellStyle name="_Book1 (2)_NIM Summary 27" xfId="1726"/>
    <cellStyle name="_Book1 (2)_NIM Summary 28" xfId="1727"/>
    <cellStyle name="_Book1 (2)_NIM Summary 29" xfId="1728"/>
    <cellStyle name="_Book1 (2)_NIM Summary 3" xfId="1729"/>
    <cellStyle name="_Book1 (2)_NIM Summary 3 2" xfId="1730"/>
    <cellStyle name="_Book1 (2)_NIM Summary 30" xfId="1731"/>
    <cellStyle name="_Book1 (2)_NIM Summary 31" xfId="1732"/>
    <cellStyle name="_Book1 (2)_NIM Summary 32" xfId="1733"/>
    <cellStyle name="_Book1 (2)_NIM Summary 33" xfId="1734"/>
    <cellStyle name="_Book1 (2)_NIM Summary 34" xfId="1735"/>
    <cellStyle name="_Book1 (2)_NIM Summary 35" xfId="1736"/>
    <cellStyle name="_Book1 (2)_NIM Summary 36" xfId="1737"/>
    <cellStyle name="_Book1 (2)_NIM Summary 37" xfId="1738"/>
    <cellStyle name="_Book1 (2)_NIM Summary 38" xfId="1739"/>
    <cellStyle name="_Book1 (2)_NIM Summary 39" xfId="1740"/>
    <cellStyle name="_Book1 (2)_NIM Summary 4" xfId="1741"/>
    <cellStyle name="_Book1 (2)_NIM Summary 4 2" xfId="1742"/>
    <cellStyle name="_Book1 (2)_NIM Summary 40" xfId="1743"/>
    <cellStyle name="_Book1 (2)_NIM Summary 41" xfId="1744"/>
    <cellStyle name="_Book1 (2)_NIM Summary 42" xfId="1745"/>
    <cellStyle name="_Book1 (2)_NIM Summary 43" xfId="1746"/>
    <cellStyle name="_Book1 (2)_NIM Summary 44" xfId="1747"/>
    <cellStyle name="_Book1 (2)_NIM Summary 45" xfId="1748"/>
    <cellStyle name="_Book1 (2)_NIM Summary 46" xfId="1749"/>
    <cellStyle name="_Book1 (2)_NIM Summary 47" xfId="1750"/>
    <cellStyle name="_Book1 (2)_NIM Summary 48" xfId="1751"/>
    <cellStyle name="_Book1 (2)_NIM Summary 49" xfId="1752"/>
    <cellStyle name="_Book1 (2)_NIM Summary 5" xfId="1753"/>
    <cellStyle name="_Book1 (2)_NIM Summary 5 2" xfId="1754"/>
    <cellStyle name="_Book1 (2)_NIM Summary 50" xfId="1755"/>
    <cellStyle name="_Book1 (2)_NIM Summary 51" xfId="1756"/>
    <cellStyle name="_Book1 (2)_NIM Summary 6" xfId="1757"/>
    <cellStyle name="_Book1 (2)_NIM Summary 6 2" xfId="1758"/>
    <cellStyle name="_Book1 (2)_NIM Summary 7" xfId="1759"/>
    <cellStyle name="_Book1 (2)_NIM Summary 7 2" xfId="1760"/>
    <cellStyle name="_Book1 (2)_NIM Summary 8" xfId="1761"/>
    <cellStyle name="_Book1 (2)_NIM Summary 8 2" xfId="1762"/>
    <cellStyle name="_Book1 (2)_NIM Summary 9" xfId="1763"/>
    <cellStyle name="_Book1 (2)_NIM Summary 9 2" xfId="1764"/>
    <cellStyle name="_Book1 (2)_NIM Summary_DEM-WP(C) ENERG10C--ctn Mid-C_042010 2010GRC" xfId="1765"/>
    <cellStyle name="_Book1 (2)_PCA 10 -  Exhibit D Dec 2011" xfId="1766"/>
    <cellStyle name="_Book1 (2)_PCA 10 -  Exhibit D from A Kellogg Jan 2011" xfId="1767"/>
    <cellStyle name="_Book1 (2)_PCA 10 -  Exhibit D from A Kellogg July 2011" xfId="1768"/>
    <cellStyle name="_Book1 (2)_PCA 10 -  Exhibit D from S Free Rcv'd 12-11" xfId="1769"/>
    <cellStyle name="_Book1 (2)_PCA 11 -  Exhibit D Jan 2012 fr A Kellogg" xfId="1770"/>
    <cellStyle name="_Book1 (2)_PCA 11 -  Exhibit D Jan 2012 WF" xfId="1771"/>
    <cellStyle name="_Book1 (2)_PCA 9 -  Exhibit D April 2010" xfId="1772"/>
    <cellStyle name="_Book1 (2)_PCA 9 -  Exhibit D April 2010 (3)" xfId="1773"/>
    <cellStyle name="_Book1 (2)_PCA 9 -  Exhibit D April 2010 (3) 2" xfId="1774"/>
    <cellStyle name="_Book1 (2)_PCA 9 -  Exhibit D April 2010 (3) 2 2" xfId="1775"/>
    <cellStyle name="_Book1 (2)_PCA 9 -  Exhibit D April 2010 (3) 3" xfId="1776"/>
    <cellStyle name="_Book1 (2)_PCA 9 -  Exhibit D April 2010 (3)_DEM-WP(C) ENERG10C--ctn Mid-C_042010 2010GRC" xfId="1777"/>
    <cellStyle name="_Book1 (2)_PCA 9 -  Exhibit D April 2010 2" xfId="1778"/>
    <cellStyle name="_Book1 (2)_PCA 9 -  Exhibit D April 2010 3" xfId="1779"/>
    <cellStyle name="_Book1 (2)_PCA 9 -  Exhibit D April 2010 4" xfId="1780"/>
    <cellStyle name="_Book1 (2)_PCA 9 -  Exhibit D April 2010 5" xfId="1781"/>
    <cellStyle name="_Book1 (2)_PCA 9 -  Exhibit D April 2010 6" xfId="1782"/>
    <cellStyle name="_Book1 (2)_PCA 9 -  Exhibit D Nov 2010" xfId="1783"/>
    <cellStyle name="_Book1 (2)_PCA 9 -  Exhibit D Nov 2010 2" xfId="1784"/>
    <cellStyle name="_Book1 (2)_PCA 9 - Exhibit D at August 2010" xfId="1785"/>
    <cellStyle name="_Book1 (2)_PCA 9 - Exhibit D at August 2010 2" xfId="1786"/>
    <cellStyle name="_Book1 (2)_PCA 9 - Exhibit D June 2010 GRC" xfId="1787"/>
    <cellStyle name="_Book1 (2)_PCA 9 - Exhibit D June 2010 GRC 2" xfId="1788"/>
    <cellStyle name="_Book1 (2)_Power Costs - Comparison bx Rbtl-Staff-Jt-PC" xfId="1789"/>
    <cellStyle name="_Book1 (2)_Power Costs - Comparison bx Rbtl-Staff-Jt-PC 2" xfId="1790"/>
    <cellStyle name="_Book1 (2)_Power Costs - Comparison bx Rbtl-Staff-Jt-PC 2 2" xfId="1791"/>
    <cellStyle name="_Book1 (2)_Power Costs - Comparison bx Rbtl-Staff-Jt-PC 2 2 2" xfId="1792"/>
    <cellStyle name="_Book1 (2)_Power Costs - Comparison bx Rbtl-Staff-Jt-PC 2 3" xfId="1793"/>
    <cellStyle name="_Book1 (2)_Power Costs - Comparison bx Rbtl-Staff-Jt-PC 3" xfId="1794"/>
    <cellStyle name="_Book1 (2)_Power Costs - Comparison bx Rbtl-Staff-Jt-PC 3 2" xfId="1795"/>
    <cellStyle name="_Book1 (2)_Power Costs - Comparison bx Rbtl-Staff-Jt-PC 4" xfId="1796"/>
    <cellStyle name="_Book1 (2)_Power Costs - Comparison bx Rbtl-Staff-Jt-PC_Adj Bench DR 3 for Initial Briefs (Electric)" xfId="1797"/>
    <cellStyle name="_Book1 (2)_Power Costs - Comparison bx Rbtl-Staff-Jt-PC_Adj Bench DR 3 for Initial Briefs (Electric) 2" xfId="1798"/>
    <cellStyle name="_Book1 (2)_Power Costs - Comparison bx Rbtl-Staff-Jt-PC_Adj Bench DR 3 for Initial Briefs (Electric) 2 2" xfId="1799"/>
    <cellStyle name="_Book1 (2)_Power Costs - Comparison bx Rbtl-Staff-Jt-PC_Adj Bench DR 3 for Initial Briefs (Electric) 2 2 2" xfId="1800"/>
    <cellStyle name="_Book1 (2)_Power Costs - Comparison bx Rbtl-Staff-Jt-PC_Adj Bench DR 3 for Initial Briefs (Electric) 2 3" xfId="1801"/>
    <cellStyle name="_Book1 (2)_Power Costs - Comparison bx Rbtl-Staff-Jt-PC_Adj Bench DR 3 for Initial Briefs (Electric) 3" xfId="1802"/>
    <cellStyle name="_Book1 (2)_Power Costs - Comparison bx Rbtl-Staff-Jt-PC_Adj Bench DR 3 for Initial Briefs (Electric) 3 2" xfId="1803"/>
    <cellStyle name="_Book1 (2)_Power Costs - Comparison bx Rbtl-Staff-Jt-PC_Adj Bench DR 3 for Initial Briefs (Electric) 4" xfId="1804"/>
    <cellStyle name="_Book1 (2)_Power Costs - Comparison bx Rbtl-Staff-Jt-PC_Adj Bench DR 3 for Initial Briefs (Electric)_DEM-WP(C) ENERG10C--ctn Mid-C_042010 2010GRC" xfId="1805"/>
    <cellStyle name="_Book1 (2)_Power Costs - Comparison bx Rbtl-Staff-Jt-PC_DEM-WP(C) ENERG10C--ctn Mid-C_042010 2010GRC" xfId="1806"/>
    <cellStyle name="_Book1 (2)_Power Costs - Comparison bx Rbtl-Staff-Jt-PC_Electric Rev Req Model (2009 GRC) Rebuttal" xfId="1807"/>
    <cellStyle name="_Book1 (2)_Power Costs - Comparison bx Rbtl-Staff-Jt-PC_Electric Rev Req Model (2009 GRC) Rebuttal 2" xfId="1808"/>
    <cellStyle name="_Book1 (2)_Power Costs - Comparison bx Rbtl-Staff-Jt-PC_Electric Rev Req Model (2009 GRC) Rebuttal 2 2" xfId="1809"/>
    <cellStyle name="_Book1 (2)_Power Costs - Comparison bx Rbtl-Staff-Jt-PC_Electric Rev Req Model (2009 GRC) Rebuttal 2 2 2" xfId="1810"/>
    <cellStyle name="_Book1 (2)_Power Costs - Comparison bx Rbtl-Staff-Jt-PC_Electric Rev Req Model (2009 GRC) Rebuttal 2 3" xfId="1811"/>
    <cellStyle name="_Book1 (2)_Power Costs - Comparison bx Rbtl-Staff-Jt-PC_Electric Rev Req Model (2009 GRC) Rebuttal 3" xfId="1812"/>
    <cellStyle name="_Book1 (2)_Power Costs - Comparison bx Rbtl-Staff-Jt-PC_Electric Rev Req Model (2009 GRC) Rebuttal 3 2" xfId="1813"/>
    <cellStyle name="_Book1 (2)_Power Costs - Comparison bx Rbtl-Staff-Jt-PC_Electric Rev Req Model (2009 GRC) Rebuttal 4" xfId="1814"/>
    <cellStyle name="_Book1 (2)_Power Costs - Comparison bx Rbtl-Staff-Jt-PC_Electric Rev Req Model (2009 GRC) Rebuttal REmoval of New  WH Solar AdjustMI" xfId="1815"/>
    <cellStyle name="_Book1 (2)_Power Costs - Comparison bx Rbtl-Staff-Jt-PC_Electric Rev Req Model (2009 GRC) Rebuttal REmoval of New  WH Solar AdjustMI 2" xfId="1816"/>
    <cellStyle name="_Book1 (2)_Power Costs - Comparison bx Rbtl-Staff-Jt-PC_Electric Rev Req Model (2009 GRC) Rebuttal REmoval of New  WH Solar AdjustMI 2 2" xfId="1817"/>
    <cellStyle name="_Book1 (2)_Power Costs - Comparison bx Rbtl-Staff-Jt-PC_Electric Rev Req Model (2009 GRC) Rebuttal REmoval of New  WH Solar AdjustMI 2 2 2" xfId="1818"/>
    <cellStyle name="_Book1 (2)_Power Costs - Comparison bx Rbtl-Staff-Jt-PC_Electric Rev Req Model (2009 GRC) Rebuttal REmoval of New  WH Solar AdjustMI 2 3" xfId="1819"/>
    <cellStyle name="_Book1 (2)_Power Costs - Comparison bx Rbtl-Staff-Jt-PC_Electric Rev Req Model (2009 GRC) Rebuttal REmoval of New  WH Solar AdjustMI 3" xfId="1820"/>
    <cellStyle name="_Book1 (2)_Power Costs - Comparison bx Rbtl-Staff-Jt-PC_Electric Rev Req Model (2009 GRC) Rebuttal REmoval of New  WH Solar AdjustMI 3 2" xfId="1821"/>
    <cellStyle name="_Book1 (2)_Power Costs - Comparison bx Rbtl-Staff-Jt-PC_Electric Rev Req Model (2009 GRC) Rebuttal REmoval of New  WH Solar AdjustMI 4" xfId="1822"/>
    <cellStyle name="_Book1 (2)_Power Costs - Comparison bx Rbtl-Staff-Jt-PC_Electric Rev Req Model (2009 GRC) Rebuttal REmoval of New  WH Solar AdjustMI_DEM-WP(C) ENERG10C--ctn Mid-C_042010 2010GRC" xfId="1823"/>
    <cellStyle name="_Book1 (2)_Power Costs - Comparison bx Rbtl-Staff-Jt-PC_Electric Rev Req Model (2009 GRC) Revised 01-18-2010" xfId="1824"/>
    <cellStyle name="_Book1 (2)_Power Costs - Comparison bx Rbtl-Staff-Jt-PC_Electric Rev Req Model (2009 GRC) Revised 01-18-2010 2" xfId="1825"/>
    <cellStyle name="_Book1 (2)_Power Costs - Comparison bx Rbtl-Staff-Jt-PC_Electric Rev Req Model (2009 GRC) Revised 01-18-2010 2 2" xfId="1826"/>
    <cellStyle name="_Book1 (2)_Power Costs - Comparison bx Rbtl-Staff-Jt-PC_Electric Rev Req Model (2009 GRC) Revised 01-18-2010 2 2 2" xfId="1827"/>
    <cellStyle name="_Book1 (2)_Power Costs - Comparison bx Rbtl-Staff-Jt-PC_Electric Rev Req Model (2009 GRC) Revised 01-18-2010 2 3" xfId="1828"/>
    <cellStyle name="_Book1 (2)_Power Costs - Comparison bx Rbtl-Staff-Jt-PC_Electric Rev Req Model (2009 GRC) Revised 01-18-2010 3" xfId="1829"/>
    <cellStyle name="_Book1 (2)_Power Costs - Comparison bx Rbtl-Staff-Jt-PC_Electric Rev Req Model (2009 GRC) Revised 01-18-2010 3 2" xfId="1830"/>
    <cellStyle name="_Book1 (2)_Power Costs - Comparison bx Rbtl-Staff-Jt-PC_Electric Rev Req Model (2009 GRC) Revised 01-18-2010 4" xfId="1831"/>
    <cellStyle name="_Book1 (2)_Power Costs - Comparison bx Rbtl-Staff-Jt-PC_Electric Rev Req Model (2009 GRC) Revised 01-18-2010_DEM-WP(C) ENERG10C--ctn Mid-C_042010 2010GRC" xfId="1832"/>
    <cellStyle name="_Book1 (2)_Power Costs - Comparison bx Rbtl-Staff-Jt-PC_Final Order Electric EXHIBIT A-1" xfId="1833"/>
    <cellStyle name="_Book1 (2)_Power Costs - Comparison bx Rbtl-Staff-Jt-PC_Final Order Electric EXHIBIT A-1 2" xfId="1834"/>
    <cellStyle name="_Book1 (2)_Power Costs - Comparison bx Rbtl-Staff-Jt-PC_Final Order Electric EXHIBIT A-1 2 2" xfId="1835"/>
    <cellStyle name="_Book1 (2)_Power Costs - Comparison bx Rbtl-Staff-Jt-PC_Final Order Electric EXHIBIT A-1 2 2 2" xfId="1836"/>
    <cellStyle name="_Book1 (2)_Power Costs - Comparison bx Rbtl-Staff-Jt-PC_Final Order Electric EXHIBIT A-1 2 3" xfId="1837"/>
    <cellStyle name="_Book1 (2)_Power Costs - Comparison bx Rbtl-Staff-Jt-PC_Final Order Electric EXHIBIT A-1 3" xfId="1838"/>
    <cellStyle name="_Book1 (2)_Power Costs - Comparison bx Rbtl-Staff-Jt-PC_Final Order Electric EXHIBIT A-1 3 2" xfId="1839"/>
    <cellStyle name="_Book1 (2)_Power Costs - Comparison bx Rbtl-Staff-Jt-PC_Final Order Electric EXHIBIT A-1 4" xfId="1840"/>
    <cellStyle name="_Book1 (2)_Production Adj 4.37" xfId="1841"/>
    <cellStyle name="_Book1 (2)_Production Adj 4.37 2" xfId="1842"/>
    <cellStyle name="_Book1 (2)_Production Adj 4.37 2 2" xfId="1843"/>
    <cellStyle name="_Book1 (2)_Production Adj 4.37 2 2 2" xfId="1844"/>
    <cellStyle name="_Book1 (2)_Production Adj 4.37 2 3" xfId="1845"/>
    <cellStyle name="_Book1 (2)_Production Adj 4.37 3" xfId="1846"/>
    <cellStyle name="_Book1 (2)_Production Adj 4.37 3 2" xfId="1847"/>
    <cellStyle name="_Book1 (2)_Production Adj 4.37 4" xfId="1848"/>
    <cellStyle name="_Book1 (2)_Purchased Power Adj 4.03" xfId="1849"/>
    <cellStyle name="_Book1 (2)_Purchased Power Adj 4.03 2" xfId="1850"/>
    <cellStyle name="_Book1 (2)_Purchased Power Adj 4.03 2 2" xfId="1851"/>
    <cellStyle name="_Book1 (2)_Purchased Power Adj 4.03 2 2 2" xfId="1852"/>
    <cellStyle name="_Book1 (2)_Purchased Power Adj 4.03 2 3" xfId="1853"/>
    <cellStyle name="_Book1 (2)_Purchased Power Adj 4.03 3" xfId="1854"/>
    <cellStyle name="_Book1 (2)_Purchased Power Adj 4.03 3 2" xfId="1855"/>
    <cellStyle name="_Book1 (2)_Purchased Power Adj 4.03 4" xfId="1856"/>
    <cellStyle name="_Book1 (2)_Rebuttal Power Costs" xfId="1857"/>
    <cellStyle name="_Book1 (2)_Rebuttal Power Costs 2" xfId="1858"/>
    <cellStyle name="_Book1 (2)_Rebuttal Power Costs 2 2" xfId="1859"/>
    <cellStyle name="_Book1 (2)_Rebuttal Power Costs 2 2 2" xfId="1860"/>
    <cellStyle name="_Book1 (2)_Rebuttal Power Costs 2 3" xfId="1861"/>
    <cellStyle name="_Book1 (2)_Rebuttal Power Costs 3" xfId="1862"/>
    <cellStyle name="_Book1 (2)_Rebuttal Power Costs 3 2" xfId="1863"/>
    <cellStyle name="_Book1 (2)_Rebuttal Power Costs 4" xfId="1864"/>
    <cellStyle name="_Book1 (2)_Rebuttal Power Costs_Adj Bench DR 3 for Initial Briefs (Electric)" xfId="1865"/>
    <cellStyle name="_Book1 (2)_Rebuttal Power Costs_Adj Bench DR 3 for Initial Briefs (Electric) 2" xfId="1866"/>
    <cellStyle name="_Book1 (2)_Rebuttal Power Costs_Adj Bench DR 3 for Initial Briefs (Electric) 2 2" xfId="1867"/>
    <cellStyle name="_Book1 (2)_Rebuttal Power Costs_Adj Bench DR 3 for Initial Briefs (Electric) 2 2 2" xfId="1868"/>
    <cellStyle name="_Book1 (2)_Rebuttal Power Costs_Adj Bench DR 3 for Initial Briefs (Electric) 2 3" xfId="1869"/>
    <cellStyle name="_Book1 (2)_Rebuttal Power Costs_Adj Bench DR 3 for Initial Briefs (Electric) 3" xfId="1870"/>
    <cellStyle name="_Book1 (2)_Rebuttal Power Costs_Adj Bench DR 3 for Initial Briefs (Electric) 3 2" xfId="1871"/>
    <cellStyle name="_Book1 (2)_Rebuttal Power Costs_Adj Bench DR 3 for Initial Briefs (Electric) 4" xfId="1872"/>
    <cellStyle name="_Book1 (2)_Rebuttal Power Costs_Adj Bench DR 3 for Initial Briefs (Electric)_DEM-WP(C) ENERG10C--ctn Mid-C_042010 2010GRC" xfId="1873"/>
    <cellStyle name="_Book1 (2)_Rebuttal Power Costs_DEM-WP(C) ENERG10C--ctn Mid-C_042010 2010GRC" xfId="1874"/>
    <cellStyle name="_Book1 (2)_Rebuttal Power Costs_Electric Rev Req Model (2009 GRC) Rebuttal" xfId="1875"/>
    <cellStyle name="_Book1 (2)_Rebuttal Power Costs_Electric Rev Req Model (2009 GRC) Rebuttal 2" xfId="1876"/>
    <cellStyle name="_Book1 (2)_Rebuttal Power Costs_Electric Rev Req Model (2009 GRC) Rebuttal 2 2" xfId="1877"/>
    <cellStyle name="_Book1 (2)_Rebuttal Power Costs_Electric Rev Req Model (2009 GRC) Rebuttal 2 2 2" xfId="1878"/>
    <cellStyle name="_Book1 (2)_Rebuttal Power Costs_Electric Rev Req Model (2009 GRC) Rebuttal 2 3" xfId="1879"/>
    <cellStyle name="_Book1 (2)_Rebuttal Power Costs_Electric Rev Req Model (2009 GRC) Rebuttal 3" xfId="1880"/>
    <cellStyle name="_Book1 (2)_Rebuttal Power Costs_Electric Rev Req Model (2009 GRC) Rebuttal 3 2" xfId="1881"/>
    <cellStyle name="_Book1 (2)_Rebuttal Power Costs_Electric Rev Req Model (2009 GRC) Rebuttal 4" xfId="1882"/>
    <cellStyle name="_Book1 (2)_Rebuttal Power Costs_Electric Rev Req Model (2009 GRC) Rebuttal REmoval of New  WH Solar AdjustMI" xfId="1883"/>
    <cellStyle name="_Book1 (2)_Rebuttal Power Costs_Electric Rev Req Model (2009 GRC) Rebuttal REmoval of New  WH Solar AdjustMI 2" xfId="1884"/>
    <cellStyle name="_Book1 (2)_Rebuttal Power Costs_Electric Rev Req Model (2009 GRC) Rebuttal REmoval of New  WH Solar AdjustMI 2 2" xfId="1885"/>
    <cellStyle name="_Book1 (2)_Rebuttal Power Costs_Electric Rev Req Model (2009 GRC) Rebuttal REmoval of New  WH Solar AdjustMI 2 2 2" xfId="1886"/>
    <cellStyle name="_Book1 (2)_Rebuttal Power Costs_Electric Rev Req Model (2009 GRC) Rebuttal REmoval of New  WH Solar AdjustMI 2 3" xfId="1887"/>
    <cellStyle name="_Book1 (2)_Rebuttal Power Costs_Electric Rev Req Model (2009 GRC) Rebuttal REmoval of New  WH Solar AdjustMI 3" xfId="1888"/>
    <cellStyle name="_Book1 (2)_Rebuttal Power Costs_Electric Rev Req Model (2009 GRC) Rebuttal REmoval of New  WH Solar AdjustMI 3 2" xfId="1889"/>
    <cellStyle name="_Book1 (2)_Rebuttal Power Costs_Electric Rev Req Model (2009 GRC) Rebuttal REmoval of New  WH Solar AdjustMI 4" xfId="1890"/>
    <cellStyle name="_Book1 (2)_Rebuttal Power Costs_Electric Rev Req Model (2009 GRC) Rebuttal REmoval of New  WH Solar AdjustMI_DEM-WP(C) ENERG10C--ctn Mid-C_042010 2010GRC" xfId="1891"/>
    <cellStyle name="_Book1 (2)_Rebuttal Power Costs_Electric Rev Req Model (2009 GRC) Revised 01-18-2010" xfId="1892"/>
    <cellStyle name="_Book1 (2)_Rebuttal Power Costs_Electric Rev Req Model (2009 GRC) Revised 01-18-2010 2" xfId="1893"/>
    <cellStyle name="_Book1 (2)_Rebuttal Power Costs_Electric Rev Req Model (2009 GRC) Revised 01-18-2010 2 2" xfId="1894"/>
    <cellStyle name="_Book1 (2)_Rebuttal Power Costs_Electric Rev Req Model (2009 GRC) Revised 01-18-2010 2 2 2" xfId="1895"/>
    <cellStyle name="_Book1 (2)_Rebuttal Power Costs_Electric Rev Req Model (2009 GRC) Revised 01-18-2010 2 3" xfId="1896"/>
    <cellStyle name="_Book1 (2)_Rebuttal Power Costs_Electric Rev Req Model (2009 GRC) Revised 01-18-2010 3" xfId="1897"/>
    <cellStyle name="_Book1 (2)_Rebuttal Power Costs_Electric Rev Req Model (2009 GRC) Revised 01-18-2010 3 2" xfId="1898"/>
    <cellStyle name="_Book1 (2)_Rebuttal Power Costs_Electric Rev Req Model (2009 GRC) Revised 01-18-2010 4" xfId="1899"/>
    <cellStyle name="_Book1 (2)_Rebuttal Power Costs_Electric Rev Req Model (2009 GRC) Revised 01-18-2010_DEM-WP(C) ENERG10C--ctn Mid-C_042010 2010GRC" xfId="1900"/>
    <cellStyle name="_Book1 (2)_Rebuttal Power Costs_Final Order Electric EXHIBIT A-1" xfId="1901"/>
    <cellStyle name="_Book1 (2)_Rebuttal Power Costs_Final Order Electric EXHIBIT A-1 2" xfId="1902"/>
    <cellStyle name="_Book1 (2)_Rebuttal Power Costs_Final Order Electric EXHIBIT A-1 2 2" xfId="1903"/>
    <cellStyle name="_Book1 (2)_Rebuttal Power Costs_Final Order Electric EXHIBIT A-1 2 2 2" xfId="1904"/>
    <cellStyle name="_Book1 (2)_Rebuttal Power Costs_Final Order Electric EXHIBIT A-1 2 3" xfId="1905"/>
    <cellStyle name="_Book1 (2)_Rebuttal Power Costs_Final Order Electric EXHIBIT A-1 3" xfId="1906"/>
    <cellStyle name="_Book1 (2)_Rebuttal Power Costs_Final Order Electric EXHIBIT A-1 3 2" xfId="1907"/>
    <cellStyle name="_Book1 (2)_Rebuttal Power Costs_Final Order Electric EXHIBIT A-1 4" xfId="1908"/>
    <cellStyle name="_Book1 (2)_RECS vs PTC's w Interest 6-28-10" xfId="1909"/>
    <cellStyle name="_Book1 (2)_ROR &amp; CONV FACTOR" xfId="1910"/>
    <cellStyle name="_Book1 (2)_ROR &amp; CONV FACTOR 2" xfId="1911"/>
    <cellStyle name="_Book1 (2)_ROR &amp; CONV FACTOR 2 2" xfId="1912"/>
    <cellStyle name="_Book1 (2)_ROR &amp; CONV FACTOR 2 2 2" xfId="1913"/>
    <cellStyle name="_Book1 (2)_ROR &amp; CONV FACTOR 2 3" xfId="1914"/>
    <cellStyle name="_Book1 (2)_ROR &amp; CONV FACTOR 3" xfId="1915"/>
    <cellStyle name="_Book1 (2)_ROR &amp; CONV FACTOR 3 2" xfId="1916"/>
    <cellStyle name="_Book1 (2)_ROR &amp; CONV FACTOR 4" xfId="1917"/>
    <cellStyle name="_Book1 (2)_ROR 5.02" xfId="1918"/>
    <cellStyle name="_Book1 (2)_ROR 5.02 2" xfId="1919"/>
    <cellStyle name="_Book1 (2)_ROR 5.02 2 2" xfId="1920"/>
    <cellStyle name="_Book1 (2)_ROR 5.02 2 2 2" xfId="1921"/>
    <cellStyle name="_Book1 (2)_ROR 5.02 2 3" xfId="1922"/>
    <cellStyle name="_Book1 (2)_ROR 5.02 3" xfId="1923"/>
    <cellStyle name="_Book1 (2)_ROR 5.02 3 2" xfId="1924"/>
    <cellStyle name="_Book1 (2)_ROR 5.02 4" xfId="1925"/>
    <cellStyle name="_Book1 (2)_Wind Integration 10GRC" xfId="1926"/>
    <cellStyle name="_Book1 (2)_Wind Integration 10GRC 2" xfId="1927"/>
    <cellStyle name="_Book1 (2)_Wind Integration 10GRC 2 2" xfId="1928"/>
    <cellStyle name="_Book1 (2)_Wind Integration 10GRC 3" xfId="1929"/>
    <cellStyle name="_Book1 (2)_Wind Integration 10GRC_DEM-WP(C) ENERG10C--ctn Mid-C_042010 2010GRC" xfId="1930"/>
    <cellStyle name="_Book1 10" xfId="1931"/>
    <cellStyle name="_Book1 10 2" xfId="1932"/>
    <cellStyle name="_Book1 10 2 2" xfId="1933"/>
    <cellStyle name="_Book1 10 3" xfId="1934"/>
    <cellStyle name="_Book1 11" xfId="1935"/>
    <cellStyle name="_Book1 11 2" xfId="1936"/>
    <cellStyle name="_Book1 11 2 2" xfId="1937"/>
    <cellStyle name="_Book1 11 3" xfId="1938"/>
    <cellStyle name="_Book1 12" xfId="1939"/>
    <cellStyle name="_Book1 12 2" xfId="1940"/>
    <cellStyle name="_Book1 12 2 2" xfId="1941"/>
    <cellStyle name="_Book1 12 2 3" xfId="1942"/>
    <cellStyle name="_Book1 12 3" xfId="1943"/>
    <cellStyle name="_Book1 12 3 2" xfId="1944"/>
    <cellStyle name="_Book1 13" xfId="1945"/>
    <cellStyle name="_Book1 13 2" xfId="1946"/>
    <cellStyle name="_Book1 13 2 2" xfId="1947"/>
    <cellStyle name="_Book1 13 2 3" xfId="1948"/>
    <cellStyle name="_Book1 13 3" xfId="1949"/>
    <cellStyle name="_Book1 13 3 2" xfId="1950"/>
    <cellStyle name="_Book1 14" xfId="1951"/>
    <cellStyle name="_Book1 14 2" xfId="1952"/>
    <cellStyle name="_Book1 14 2 2" xfId="1953"/>
    <cellStyle name="_Book1 14 2 3" xfId="1954"/>
    <cellStyle name="_Book1 14 3" xfId="1955"/>
    <cellStyle name="_Book1 14 3 2" xfId="1956"/>
    <cellStyle name="_Book1 15" xfId="1957"/>
    <cellStyle name="_Book1 15 2" xfId="1958"/>
    <cellStyle name="_Book1 15 2 2" xfId="1959"/>
    <cellStyle name="_Book1 15 3" xfId="1960"/>
    <cellStyle name="_Book1 16" xfId="1961"/>
    <cellStyle name="_Book1 16 2" xfId="1962"/>
    <cellStyle name="_Book1 16 2 2" xfId="1963"/>
    <cellStyle name="_Book1 16 3" xfId="1964"/>
    <cellStyle name="_Book1 17" xfId="1965"/>
    <cellStyle name="_Book1 17 2" xfId="1966"/>
    <cellStyle name="_Book1 18" xfId="1967"/>
    <cellStyle name="_Book1 18 2" xfId="1968"/>
    <cellStyle name="_Book1 19" xfId="1969"/>
    <cellStyle name="_Book1 19 2" xfId="1970"/>
    <cellStyle name="_Book1 2" xfId="1971"/>
    <cellStyle name="_Book1 2 2" xfId="1972"/>
    <cellStyle name="_Book1 2 2 2" xfId="1973"/>
    <cellStyle name="_Book1 2 2 2 2" xfId="1974"/>
    <cellStyle name="_Book1 2 2 3" xfId="1975"/>
    <cellStyle name="_Book1 2 3" xfId="1976"/>
    <cellStyle name="_Book1 2 3 2" xfId="1977"/>
    <cellStyle name="_Book1 2 4" xfId="1978"/>
    <cellStyle name="_Book1 20" xfId="1979"/>
    <cellStyle name="_Book1 20 2" xfId="1980"/>
    <cellStyle name="_Book1 21" xfId="1981"/>
    <cellStyle name="_Book1 21 2" xfId="1982"/>
    <cellStyle name="_Book1 22" xfId="1983"/>
    <cellStyle name="_Book1 22 2" xfId="1984"/>
    <cellStyle name="_Book1 23" xfId="1985"/>
    <cellStyle name="_Book1 23 2" xfId="1986"/>
    <cellStyle name="_Book1 24" xfId="1987"/>
    <cellStyle name="_Book1 24 2" xfId="1988"/>
    <cellStyle name="_Book1 25" xfId="1989"/>
    <cellStyle name="_Book1 25 2" xfId="1990"/>
    <cellStyle name="_Book1 26" xfId="1991"/>
    <cellStyle name="_Book1 26 2" xfId="1992"/>
    <cellStyle name="_Book1 27" xfId="1993"/>
    <cellStyle name="_Book1 27 2" xfId="1994"/>
    <cellStyle name="_Book1 28" xfId="1995"/>
    <cellStyle name="_Book1 28 2" xfId="1996"/>
    <cellStyle name="_Book1 29" xfId="1997"/>
    <cellStyle name="_Book1 29 2" xfId="1998"/>
    <cellStyle name="_Book1 3" xfId="1999"/>
    <cellStyle name="_Book1 3 2" xfId="2000"/>
    <cellStyle name="_Book1 3 2 2" xfId="2001"/>
    <cellStyle name="_Book1 3 3" xfId="2002"/>
    <cellStyle name="_Book1 30" xfId="2003"/>
    <cellStyle name="_Book1 30 2" xfId="2004"/>
    <cellStyle name="_Book1 31" xfId="2005"/>
    <cellStyle name="_Book1 32" xfId="2006"/>
    <cellStyle name="_Book1 33" xfId="2007"/>
    <cellStyle name="_Book1 33 2" xfId="2008"/>
    <cellStyle name="_Book1 34" xfId="2009"/>
    <cellStyle name="_Book1 34 2" xfId="2010"/>
    <cellStyle name="_Book1 35" xfId="2011"/>
    <cellStyle name="_Book1 35 2" xfId="2012"/>
    <cellStyle name="_Book1 36" xfId="2013"/>
    <cellStyle name="_Book1 4" xfId="2014"/>
    <cellStyle name="_Book1 4 2" xfId="2015"/>
    <cellStyle name="_Book1 4 2 2" xfId="2016"/>
    <cellStyle name="_Book1 4 3" xfId="2017"/>
    <cellStyle name="_Book1 5" xfId="2018"/>
    <cellStyle name="_Book1 5 2" xfId="2019"/>
    <cellStyle name="_Book1 5 2 2" xfId="2020"/>
    <cellStyle name="_Book1 5 3" xfId="2021"/>
    <cellStyle name="_Book1 6" xfId="2022"/>
    <cellStyle name="_Book1 6 2" xfId="2023"/>
    <cellStyle name="_Book1 6 2 2" xfId="2024"/>
    <cellStyle name="_Book1 6 3" xfId="2025"/>
    <cellStyle name="_Book1 7" xfId="2026"/>
    <cellStyle name="_Book1 7 2" xfId="2027"/>
    <cellStyle name="_Book1 7 2 2" xfId="2028"/>
    <cellStyle name="_Book1 7 3" xfId="2029"/>
    <cellStyle name="_Book1 8" xfId="2030"/>
    <cellStyle name="_Book1 8 2" xfId="2031"/>
    <cellStyle name="_Book1 8 2 2" xfId="2032"/>
    <cellStyle name="_Book1 8 3" xfId="2033"/>
    <cellStyle name="_Book1 9" xfId="2034"/>
    <cellStyle name="_Book1 9 2" xfId="2035"/>
    <cellStyle name="_Book1 9 2 2" xfId="2036"/>
    <cellStyle name="_Book1 9 3" xfId="2037"/>
    <cellStyle name="_Book1_(C) WHE Proforma with ITC cash grant 10 Yr Amort_for deferral_102809" xfId="2038"/>
    <cellStyle name="_Book1_(C) WHE Proforma with ITC cash grant 10 Yr Amort_for deferral_102809 2" xfId="2039"/>
    <cellStyle name="_Book1_(C) WHE Proforma with ITC cash grant 10 Yr Amort_for deferral_102809 2 2" xfId="2040"/>
    <cellStyle name="_Book1_(C) WHE Proforma with ITC cash grant 10 Yr Amort_for deferral_102809 2 2 2" xfId="2041"/>
    <cellStyle name="_Book1_(C) WHE Proforma with ITC cash grant 10 Yr Amort_for deferral_102809 2 3" xfId="2042"/>
    <cellStyle name="_Book1_(C) WHE Proforma with ITC cash grant 10 Yr Amort_for deferral_102809 3" xfId="2043"/>
    <cellStyle name="_Book1_(C) WHE Proforma with ITC cash grant 10 Yr Amort_for deferral_102809 3 2" xfId="2044"/>
    <cellStyle name="_Book1_(C) WHE Proforma with ITC cash grant 10 Yr Amort_for deferral_102809 4" xfId="2045"/>
    <cellStyle name="_Book1_(C) WHE Proforma with ITC cash grant 10 Yr Amort_for deferral_102809_16.07E Wild Horse Wind Expansionwrkingfile" xfId="2046"/>
    <cellStyle name="_Book1_(C) WHE Proforma with ITC cash grant 10 Yr Amort_for deferral_102809_16.07E Wild Horse Wind Expansionwrkingfile 2" xfId="2047"/>
    <cellStyle name="_Book1_(C) WHE Proforma with ITC cash grant 10 Yr Amort_for deferral_102809_16.07E Wild Horse Wind Expansionwrkingfile 2 2" xfId="2048"/>
    <cellStyle name="_Book1_(C) WHE Proforma with ITC cash grant 10 Yr Amort_for deferral_102809_16.07E Wild Horse Wind Expansionwrkingfile 2 2 2" xfId="2049"/>
    <cellStyle name="_Book1_(C) WHE Proforma with ITC cash grant 10 Yr Amort_for deferral_102809_16.07E Wild Horse Wind Expansionwrkingfile 2 3" xfId="2050"/>
    <cellStyle name="_Book1_(C) WHE Proforma with ITC cash grant 10 Yr Amort_for deferral_102809_16.07E Wild Horse Wind Expansionwrkingfile 3" xfId="2051"/>
    <cellStyle name="_Book1_(C) WHE Proforma with ITC cash grant 10 Yr Amort_for deferral_102809_16.07E Wild Horse Wind Expansionwrkingfile 3 2" xfId="2052"/>
    <cellStyle name="_Book1_(C) WHE Proforma with ITC cash grant 10 Yr Amort_for deferral_102809_16.07E Wild Horse Wind Expansionwrkingfile 4" xfId="2053"/>
    <cellStyle name="_Book1_(C) WHE Proforma with ITC cash grant 10 Yr Amort_for deferral_102809_16.07E Wild Horse Wind Expansionwrkingfile SF" xfId="2054"/>
    <cellStyle name="_Book1_(C) WHE Proforma with ITC cash grant 10 Yr Amort_for deferral_102809_16.07E Wild Horse Wind Expansionwrkingfile SF 2" xfId="2055"/>
    <cellStyle name="_Book1_(C) WHE Proforma with ITC cash grant 10 Yr Amort_for deferral_102809_16.07E Wild Horse Wind Expansionwrkingfile SF 2 2" xfId="2056"/>
    <cellStyle name="_Book1_(C) WHE Proforma with ITC cash grant 10 Yr Amort_for deferral_102809_16.07E Wild Horse Wind Expansionwrkingfile SF 2 2 2" xfId="2057"/>
    <cellStyle name="_Book1_(C) WHE Proforma with ITC cash grant 10 Yr Amort_for deferral_102809_16.07E Wild Horse Wind Expansionwrkingfile SF 2 3" xfId="2058"/>
    <cellStyle name="_Book1_(C) WHE Proforma with ITC cash grant 10 Yr Amort_for deferral_102809_16.07E Wild Horse Wind Expansionwrkingfile SF 3" xfId="2059"/>
    <cellStyle name="_Book1_(C) WHE Proforma with ITC cash grant 10 Yr Amort_for deferral_102809_16.07E Wild Horse Wind Expansionwrkingfile SF 3 2" xfId="2060"/>
    <cellStyle name="_Book1_(C) WHE Proforma with ITC cash grant 10 Yr Amort_for deferral_102809_16.07E Wild Horse Wind Expansionwrkingfile SF 4" xfId="2061"/>
    <cellStyle name="_Book1_(C) WHE Proforma with ITC cash grant 10 Yr Amort_for deferral_102809_16.07E Wild Horse Wind Expansionwrkingfile SF_DEM-WP(C) ENERG10C--ctn Mid-C_042010 2010GRC" xfId="2062"/>
    <cellStyle name="_Book1_(C) WHE Proforma with ITC cash grant 10 Yr Amort_for deferral_102809_16.07E Wild Horse Wind Expansionwrkingfile_DEM-WP(C) ENERG10C--ctn Mid-C_042010 2010GRC" xfId="2063"/>
    <cellStyle name="_Book1_(C) WHE Proforma with ITC cash grant 10 Yr Amort_for deferral_102809_16.37E Wild Horse Expansion DeferralRevwrkingfile SF" xfId="2064"/>
    <cellStyle name="_Book1_(C) WHE Proforma with ITC cash grant 10 Yr Amort_for deferral_102809_16.37E Wild Horse Expansion DeferralRevwrkingfile SF 2" xfId="2065"/>
    <cellStyle name="_Book1_(C) WHE Proforma with ITC cash grant 10 Yr Amort_for deferral_102809_16.37E Wild Horse Expansion DeferralRevwrkingfile SF 2 2" xfId="2066"/>
    <cellStyle name="_Book1_(C) WHE Proforma with ITC cash grant 10 Yr Amort_for deferral_102809_16.37E Wild Horse Expansion DeferralRevwrkingfile SF 2 2 2" xfId="2067"/>
    <cellStyle name="_Book1_(C) WHE Proforma with ITC cash grant 10 Yr Amort_for deferral_102809_16.37E Wild Horse Expansion DeferralRevwrkingfile SF 2 3" xfId="2068"/>
    <cellStyle name="_Book1_(C) WHE Proforma with ITC cash grant 10 Yr Amort_for deferral_102809_16.37E Wild Horse Expansion DeferralRevwrkingfile SF 3" xfId="2069"/>
    <cellStyle name="_Book1_(C) WHE Proforma with ITC cash grant 10 Yr Amort_for deferral_102809_16.37E Wild Horse Expansion DeferralRevwrkingfile SF 3 2" xfId="2070"/>
    <cellStyle name="_Book1_(C) WHE Proforma with ITC cash grant 10 Yr Amort_for deferral_102809_16.37E Wild Horse Expansion DeferralRevwrkingfile SF 4" xfId="2071"/>
    <cellStyle name="_Book1_(C) WHE Proforma with ITC cash grant 10 Yr Amort_for deferral_102809_16.37E Wild Horse Expansion DeferralRevwrkingfile SF_DEM-WP(C) ENERG10C--ctn Mid-C_042010 2010GRC" xfId="2072"/>
    <cellStyle name="_Book1_(C) WHE Proforma with ITC cash grant 10 Yr Amort_for deferral_102809_DEM-WP(C) ENERG10C--ctn Mid-C_042010 2010GRC" xfId="2073"/>
    <cellStyle name="_Book1_(C) WHE Proforma with ITC cash grant 10 Yr Amort_for rebuttal_120709" xfId="2074"/>
    <cellStyle name="_Book1_(C) WHE Proforma with ITC cash grant 10 Yr Amort_for rebuttal_120709 2" xfId="2075"/>
    <cellStyle name="_Book1_(C) WHE Proforma with ITC cash grant 10 Yr Amort_for rebuttal_120709 2 2" xfId="2076"/>
    <cellStyle name="_Book1_(C) WHE Proforma with ITC cash grant 10 Yr Amort_for rebuttal_120709 2 2 2" xfId="2077"/>
    <cellStyle name="_Book1_(C) WHE Proforma with ITC cash grant 10 Yr Amort_for rebuttal_120709 2 3" xfId="2078"/>
    <cellStyle name="_Book1_(C) WHE Proforma with ITC cash grant 10 Yr Amort_for rebuttal_120709 3" xfId="2079"/>
    <cellStyle name="_Book1_(C) WHE Proforma with ITC cash grant 10 Yr Amort_for rebuttal_120709 3 2" xfId="2080"/>
    <cellStyle name="_Book1_(C) WHE Proforma with ITC cash grant 10 Yr Amort_for rebuttal_120709 4" xfId="2081"/>
    <cellStyle name="_Book1_(C) WHE Proforma with ITC cash grant 10 Yr Amort_for rebuttal_120709_DEM-WP(C) ENERG10C--ctn Mid-C_042010 2010GRC" xfId="2082"/>
    <cellStyle name="_Book1_04.07E Wild Horse Wind Expansion" xfId="2083"/>
    <cellStyle name="_Book1_04.07E Wild Horse Wind Expansion 2" xfId="2084"/>
    <cellStyle name="_Book1_04.07E Wild Horse Wind Expansion 2 2" xfId="2085"/>
    <cellStyle name="_Book1_04.07E Wild Horse Wind Expansion 2 2 2" xfId="2086"/>
    <cellStyle name="_Book1_04.07E Wild Horse Wind Expansion 2 3" xfId="2087"/>
    <cellStyle name="_Book1_04.07E Wild Horse Wind Expansion 3" xfId="2088"/>
    <cellStyle name="_Book1_04.07E Wild Horse Wind Expansion 3 2" xfId="2089"/>
    <cellStyle name="_Book1_04.07E Wild Horse Wind Expansion 4" xfId="2090"/>
    <cellStyle name="_Book1_04.07E Wild Horse Wind Expansion_16.07E Wild Horse Wind Expansionwrkingfile" xfId="2091"/>
    <cellStyle name="_Book1_04.07E Wild Horse Wind Expansion_16.07E Wild Horse Wind Expansionwrkingfile 2" xfId="2092"/>
    <cellStyle name="_Book1_04.07E Wild Horse Wind Expansion_16.07E Wild Horse Wind Expansionwrkingfile 2 2" xfId="2093"/>
    <cellStyle name="_Book1_04.07E Wild Horse Wind Expansion_16.07E Wild Horse Wind Expansionwrkingfile 2 2 2" xfId="2094"/>
    <cellStyle name="_Book1_04.07E Wild Horse Wind Expansion_16.07E Wild Horse Wind Expansionwrkingfile 2 3" xfId="2095"/>
    <cellStyle name="_Book1_04.07E Wild Horse Wind Expansion_16.07E Wild Horse Wind Expansionwrkingfile 3" xfId="2096"/>
    <cellStyle name="_Book1_04.07E Wild Horse Wind Expansion_16.07E Wild Horse Wind Expansionwrkingfile 3 2" xfId="2097"/>
    <cellStyle name="_Book1_04.07E Wild Horse Wind Expansion_16.07E Wild Horse Wind Expansionwrkingfile 4" xfId="2098"/>
    <cellStyle name="_Book1_04.07E Wild Horse Wind Expansion_16.07E Wild Horse Wind Expansionwrkingfile SF" xfId="2099"/>
    <cellStyle name="_Book1_04.07E Wild Horse Wind Expansion_16.07E Wild Horse Wind Expansionwrkingfile SF 2" xfId="2100"/>
    <cellStyle name="_Book1_04.07E Wild Horse Wind Expansion_16.07E Wild Horse Wind Expansionwrkingfile SF 2 2" xfId="2101"/>
    <cellStyle name="_Book1_04.07E Wild Horse Wind Expansion_16.07E Wild Horse Wind Expansionwrkingfile SF 2 2 2" xfId="2102"/>
    <cellStyle name="_Book1_04.07E Wild Horse Wind Expansion_16.07E Wild Horse Wind Expansionwrkingfile SF 2 3" xfId="2103"/>
    <cellStyle name="_Book1_04.07E Wild Horse Wind Expansion_16.07E Wild Horse Wind Expansionwrkingfile SF 3" xfId="2104"/>
    <cellStyle name="_Book1_04.07E Wild Horse Wind Expansion_16.07E Wild Horse Wind Expansionwrkingfile SF 3 2" xfId="2105"/>
    <cellStyle name="_Book1_04.07E Wild Horse Wind Expansion_16.07E Wild Horse Wind Expansionwrkingfile SF 4" xfId="2106"/>
    <cellStyle name="_Book1_04.07E Wild Horse Wind Expansion_16.07E Wild Horse Wind Expansionwrkingfile SF_DEM-WP(C) ENERG10C--ctn Mid-C_042010 2010GRC" xfId="2107"/>
    <cellStyle name="_Book1_04.07E Wild Horse Wind Expansion_16.07E Wild Horse Wind Expansionwrkingfile_DEM-WP(C) ENERG10C--ctn Mid-C_042010 2010GRC" xfId="2108"/>
    <cellStyle name="_Book1_04.07E Wild Horse Wind Expansion_16.37E Wild Horse Expansion DeferralRevwrkingfile SF" xfId="2109"/>
    <cellStyle name="_Book1_04.07E Wild Horse Wind Expansion_16.37E Wild Horse Expansion DeferralRevwrkingfile SF 2" xfId="2110"/>
    <cellStyle name="_Book1_04.07E Wild Horse Wind Expansion_16.37E Wild Horse Expansion DeferralRevwrkingfile SF 2 2" xfId="2111"/>
    <cellStyle name="_Book1_04.07E Wild Horse Wind Expansion_16.37E Wild Horse Expansion DeferralRevwrkingfile SF 2 2 2" xfId="2112"/>
    <cellStyle name="_Book1_04.07E Wild Horse Wind Expansion_16.37E Wild Horse Expansion DeferralRevwrkingfile SF 2 3" xfId="2113"/>
    <cellStyle name="_Book1_04.07E Wild Horse Wind Expansion_16.37E Wild Horse Expansion DeferralRevwrkingfile SF 3" xfId="2114"/>
    <cellStyle name="_Book1_04.07E Wild Horse Wind Expansion_16.37E Wild Horse Expansion DeferralRevwrkingfile SF 3 2" xfId="2115"/>
    <cellStyle name="_Book1_04.07E Wild Horse Wind Expansion_16.37E Wild Horse Expansion DeferralRevwrkingfile SF 4" xfId="2116"/>
    <cellStyle name="_Book1_04.07E Wild Horse Wind Expansion_16.37E Wild Horse Expansion DeferralRevwrkingfile SF_DEM-WP(C) ENERG10C--ctn Mid-C_042010 2010GRC" xfId="2117"/>
    <cellStyle name="_Book1_04.07E Wild Horse Wind Expansion_DEM-WP(C) ENERG10C--ctn Mid-C_042010 2010GRC" xfId="2118"/>
    <cellStyle name="_Book1_16.07E Wild Horse Wind Expansionwrkingfile" xfId="2119"/>
    <cellStyle name="_Book1_16.07E Wild Horse Wind Expansionwrkingfile 2" xfId="2120"/>
    <cellStyle name="_Book1_16.07E Wild Horse Wind Expansionwrkingfile 2 2" xfId="2121"/>
    <cellStyle name="_Book1_16.07E Wild Horse Wind Expansionwrkingfile 2 2 2" xfId="2122"/>
    <cellStyle name="_Book1_16.07E Wild Horse Wind Expansionwrkingfile 2 3" xfId="2123"/>
    <cellStyle name="_Book1_16.07E Wild Horse Wind Expansionwrkingfile 3" xfId="2124"/>
    <cellStyle name="_Book1_16.07E Wild Horse Wind Expansionwrkingfile 3 2" xfId="2125"/>
    <cellStyle name="_Book1_16.07E Wild Horse Wind Expansionwrkingfile 4" xfId="2126"/>
    <cellStyle name="_Book1_16.07E Wild Horse Wind Expansionwrkingfile SF" xfId="2127"/>
    <cellStyle name="_Book1_16.07E Wild Horse Wind Expansionwrkingfile SF 2" xfId="2128"/>
    <cellStyle name="_Book1_16.07E Wild Horse Wind Expansionwrkingfile SF 2 2" xfId="2129"/>
    <cellStyle name="_Book1_16.07E Wild Horse Wind Expansionwrkingfile SF 2 2 2" xfId="2130"/>
    <cellStyle name="_Book1_16.07E Wild Horse Wind Expansionwrkingfile SF 2 3" xfId="2131"/>
    <cellStyle name="_Book1_16.07E Wild Horse Wind Expansionwrkingfile SF 3" xfId="2132"/>
    <cellStyle name="_Book1_16.07E Wild Horse Wind Expansionwrkingfile SF 3 2" xfId="2133"/>
    <cellStyle name="_Book1_16.07E Wild Horse Wind Expansionwrkingfile SF 4" xfId="2134"/>
    <cellStyle name="_Book1_16.07E Wild Horse Wind Expansionwrkingfile SF_DEM-WP(C) ENERG10C--ctn Mid-C_042010 2010GRC" xfId="2135"/>
    <cellStyle name="_Book1_16.07E Wild Horse Wind Expansionwrkingfile_DEM-WP(C) ENERG10C--ctn Mid-C_042010 2010GRC" xfId="2136"/>
    <cellStyle name="_Book1_16.37E Wild Horse Expansion DeferralRevwrkingfile SF" xfId="2137"/>
    <cellStyle name="_Book1_16.37E Wild Horse Expansion DeferralRevwrkingfile SF 2" xfId="2138"/>
    <cellStyle name="_Book1_16.37E Wild Horse Expansion DeferralRevwrkingfile SF 2 2" xfId="2139"/>
    <cellStyle name="_Book1_16.37E Wild Horse Expansion DeferralRevwrkingfile SF 2 2 2" xfId="2140"/>
    <cellStyle name="_Book1_16.37E Wild Horse Expansion DeferralRevwrkingfile SF 2 3" xfId="2141"/>
    <cellStyle name="_Book1_16.37E Wild Horse Expansion DeferralRevwrkingfile SF 3" xfId="2142"/>
    <cellStyle name="_Book1_16.37E Wild Horse Expansion DeferralRevwrkingfile SF 3 2" xfId="2143"/>
    <cellStyle name="_Book1_16.37E Wild Horse Expansion DeferralRevwrkingfile SF 4" xfId="2144"/>
    <cellStyle name="_Book1_16.37E Wild Horse Expansion DeferralRevwrkingfile SF_DEM-WP(C) ENERG10C--ctn Mid-C_042010 2010GRC" xfId="2145"/>
    <cellStyle name="_Book1_2009 Compliance Filing PCA Exhibits for GRC" xfId="2146"/>
    <cellStyle name="_Book1_2009 Compliance Filing PCA Exhibits for GRC 2" xfId="2147"/>
    <cellStyle name="_Book1_2009 GRC Compl Filing - Exhibit D" xfId="2148"/>
    <cellStyle name="_Book1_2009 GRC Compl Filing - Exhibit D 2" xfId="2149"/>
    <cellStyle name="_Book1_2009 GRC Compl Filing - Exhibit D 2 2" xfId="2150"/>
    <cellStyle name="_Book1_2009 GRC Compl Filing - Exhibit D 3" xfId="2151"/>
    <cellStyle name="_Book1_2009 GRC Compl Filing - Exhibit D_DEM-WP(C) ENERG10C--ctn Mid-C_042010 2010GRC" xfId="2152"/>
    <cellStyle name="_Book1_3.01 Income Statement" xfId="2153"/>
    <cellStyle name="_Book1_4 31 Regulatory Assets and Liabilities  7 06- Exhibit D" xfId="2154"/>
    <cellStyle name="_Book1_4 31 Regulatory Assets and Liabilities  7 06- Exhibit D 2" xfId="2155"/>
    <cellStyle name="_Book1_4 31 Regulatory Assets and Liabilities  7 06- Exhibit D 2 2" xfId="2156"/>
    <cellStyle name="_Book1_4 31 Regulatory Assets and Liabilities  7 06- Exhibit D 2 2 2" xfId="2157"/>
    <cellStyle name="_Book1_4 31 Regulatory Assets and Liabilities  7 06- Exhibit D 3" xfId="2158"/>
    <cellStyle name="_Book1_4 31 Regulatory Assets and Liabilities  7 06- Exhibit D 3 2" xfId="2159"/>
    <cellStyle name="_Book1_4 31 Regulatory Assets and Liabilities  7 06- Exhibit D_DEM-WP(C) ENERG10C--ctn Mid-C_042010 2010GRC" xfId="2160"/>
    <cellStyle name="_Book1_4 31 Regulatory Assets and Liabilities  7 06- Exhibit D_NIM Summary" xfId="2161"/>
    <cellStyle name="_Book1_4 31 Regulatory Assets and Liabilities  7 06- Exhibit D_NIM Summary 2" xfId="2162"/>
    <cellStyle name="_Book1_4 31 Regulatory Assets and Liabilities  7 06- Exhibit D_NIM Summary 2 2" xfId="2163"/>
    <cellStyle name="_Book1_4 31 Regulatory Assets and Liabilities  7 06- Exhibit D_NIM Summary 3" xfId="2164"/>
    <cellStyle name="_Book1_4 31 Regulatory Assets and Liabilities  7 06- Exhibit D_NIM Summary_DEM-WP(C) ENERG10C--ctn Mid-C_042010 2010GRC" xfId="2165"/>
    <cellStyle name="_Book1_4 31 Regulatory Assets and Liabilities  7 06- Exhibit D_NIM+O&amp;M" xfId="2166"/>
    <cellStyle name="_Book1_4 31 Regulatory Assets and Liabilities  7 06- Exhibit D_NIM+O&amp;M 2" xfId="2167"/>
    <cellStyle name="_Book1_4 31 Regulatory Assets and Liabilities  7 06- Exhibit D_NIM+O&amp;M Monthly" xfId="2168"/>
    <cellStyle name="_Book1_4 31 Regulatory Assets and Liabilities  7 06- Exhibit D_NIM+O&amp;M Monthly 2" xfId="2169"/>
    <cellStyle name="_Book1_4 31E Reg Asset  Liab and EXH D" xfId="2170"/>
    <cellStyle name="_Book1_4 31E Reg Asset  Liab and EXH D _ Aug 10 Filing (2)" xfId="2171"/>
    <cellStyle name="_Book1_4 31E Reg Asset  Liab and EXH D _ Aug 10 Filing (2) 2" xfId="2172"/>
    <cellStyle name="_Book1_4 31E Reg Asset  Liab and EXH D 10" xfId="2173"/>
    <cellStyle name="_Book1_4 31E Reg Asset  Liab and EXH D 11" xfId="2174"/>
    <cellStyle name="_Book1_4 31E Reg Asset  Liab and EXH D 12" xfId="2175"/>
    <cellStyle name="_Book1_4 31E Reg Asset  Liab and EXH D 13" xfId="2176"/>
    <cellStyle name="_Book1_4 31E Reg Asset  Liab and EXH D 14" xfId="2177"/>
    <cellStyle name="_Book1_4 31E Reg Asset  Liab and EXH D 15" xfId="2178"/>
    <cellStyle name="_Book1_4 31E Reg Asset  Liab and EXH D 16" xfId="2179"/>
    <cellStyle name="_Book1_4 31E Reg Asset  Liab and EXH D 17" xfId="2180"/>
    <cellStyle name="_Book1_4 31E Reg Asset  Liab and EXH D 18" xfId="2181"/>
    <cellStyle name="_Book1_4 31E Reg Asset  Liab and EXH D 19" xfId="2182"/>
    <cellStyle name="_Book1_4 31E Reg Asset  Liab and EXH D 2" xfId="2183"/>
    <cellStyle name="_Book1_4 31E Reg Asset  Liab and EXH D 20" xfId="2184"/>
    <cellStyle name="_Book1_4 31E Reg Asset  Liab and EXH D 21" xfId="2185"/>
    <cellStyle name="_Book1_4 31E Reg Asset  Liab and EXH D 22" xfId="2186"/>
    <cellStyle name="_Book1_4 31E Reg Asset  Liab and EXH D 23" xfId="2187"/>
    <cellStyle name="_Book1_4 31E Reg Asset  Liab and EXH D 24" xfId="2188"/>
    <cellStyle name="_Book1_4 31E Reg Asset  Liab and EXH D 25" xfId="2189"/>
    <cellStyle name="_Book1_4 31E Reg Asset  Liab and EXH D 26" xfId="2190"/>
    <cellStyle name="_Book1_4 31E Reg Asset  Liab and EXH D 27" xfId="2191"/>
    <cellStyle name="_Book1_4 31E Reg Asset  Liab and EXH D 28" xfId="2192"/>
    <cellStyle name="_Book1_4 31E Reg Asset  Liab and EXH D 29" xfId="2193"/>
    <cellStyle name="_Book1_4 31E Reg Asset  Liab and EXH D 3" xfId="2194"/>
    <cellStyle name="_Book1_4 31E Reg Asset  Liab and EXH D 30" xfId="2195"/>
    <cellStyle name="_Book1_4 31E Reg Asset  Liab and EXH D 31" xfId="2196"/>
    <cellStyle name="_Book1_4 31E Reg Asset  Liab and EXH D 32" xfId="2197"/>
    <cellStyle name="_Book1_4 31E Reg Asset  Liab and EXH D 33" xfId="2198"/>
    <cellStyle name="_Book1_4 31E Reg Asset  Liab and EXH D 34" xfId="2199"/>
    <cellStyle name="_Book1_4 31E Reg Asset  Liab and EXH D 35" xfId="2200"/>
    <cellStyle name="_Book1_4 31E Reg Asset  Liab and EXH D 36" xfId="2201"/>
    <cellStyle name="_Book1_4 31E Reg Asset  Liab and EXH D 4" xfId="2202"/>
    <cellStyle name="_Book1_4 31E Reg Asset  Liab and EXH D 5" xfId="2203"/>
    <cellStyle name="_Book1_4 31E Reg Asset  Liab and EXH D 6" xfId="2204"/>
    <cellStyle name="_Book1_4 31E Reg Asset  Liab and EXH D 7" xfId="2205"/>
    <cellStyle name="_Book1_4 31E Reg Asset  Liab and EXH D 8" xfId="2206"/>
    <cellStyle name="_Book1_4 31E Reg Asset  Liab and EXH D 9" xfId="2207"/>
    <cellStyle name="_Book1_4 32 Regulatory Assets and Liabilities  7 06- Exhibit D" xfId="2208"/>
    <cellStyle name="_Book1_4 32 Regulatory Assets and Liabilities  7 06- Exhibit D 2" xfId="2209"/>
    <cellStyle name="_Book1_4 32 Regulatory Assets and Liabilities  7 06- Exhibit D 2 2" xfId="2210"/>
    <cellStyle name="_Book1_4 32 Regulatory Assets and Liabilities  7 06- Exhibit D 2 2 2" xfId="2211"/>
    <cellStyle name="_Book1_4 32 Regulatory Assets and Liabilities  7 06- Exhibit D 3" xfId="2212"/>
    <cellStyle name="_Book1_4 32 Regulatory Assets and Liabilities  7 06- Exhibit D 3 2" xfId="2213"/>
    <cellStyle name="_Book1_4 32 Regulatory Assets and Liabilities  7 06- Exhibit D_DEM-WP(C) ENERG10C--ctn Mid-C_042010 2010GRC" xfId="2214"/>
    <cellStyle name="_Book1_4 32 Regulatory Assets and Liabilities  7 06- Exhibit D_NIM Summary" xfId="2215"/>
    <cellStyle name="_Book1_4 32 Regulatory Assets and Liabilities  7 06- Exhibit D_NIM Summary 2" xfId="2216"/>
    <cellStyle name="_Book1_4 32 Regulatory Assets and Liabilities  7 06- Exhibit D_NIM Summary 2 2" xfId="2217"/>
    <cellStyle name="_Book1_4 32 Regulatory Assets and Liabilities  7 06- Exhibit D_NIM Summary 3" xfId="2218"/>
    <cellStyle name="_Book1_4 32 Regulatory Assets and Liabilities  7 06- Exhibit D_NIM Summary_DEM-WP(C) ENERG10C--ctn Mid-C_042010 2010GRC" xfId="2219"/>
    <cellStyle name="_Book1_4 32 Regulatory Assets and Liabilities  7 06- Exhibit D_NIM+O&amp;M" xfId="2220"/>
    <cellStyle name="_Book1_4 32 Regulatory Assets and Liabilities  7 06- Exhibit D_NIM+O&amp;M 2" xfId="2221"/>
    <cellStyle name="_Book1_4 32 Regulatory Assets and Liabilities  7 06- Exhibit D_NIM+O&amp;M Monthly" xfId="2222"/>
    <cellStyle name="_Book1_4 32 Regulatory Assets and Liabilities  7 06- Exhibit D_NIM+O&amp;M Monthly 2" xfId="2223"/>
    <cellStyle name="_Book1_AURORA Total New" xfId="2224"/>
    <cellStyle name="_Book1_AURORA Total New 2" xfId="2225"/>
    <cellStyle name="_Book1_AURORA Total New 2 2" xfId="2226"/>
    <cellStyle name="_Book1_AURORA Total New 3" xfId="2227"/>
    <cellStyle name="_Book1_Book1" xfId="2228"/>
    <cellStyle name="_Book1_Book2" xfId="2229"/>
    <cellStyle name="_Book1_Book2 2" xfId="2230"/>
    <cellStyle name="_Book1_Book2 2 2" xfId="2231"/>
    <cellStyle name="_Book1_Book2 2 2 2" xfId="2232"/>
    <cellStyle name="_Book1_Book2 2 3" xfId="2233"/>
    <cellStyle name="_Book1_Book2 3" xfId="2234"/>
    <cellStyle name="_Book1_Book2 3 2" xfId="2235"/>
    <cellStyle name="_Book1_Book2 4" xfId="2236"/>
    <cellStyle name="_Book1_Book2_Adj Bench DR 3 for Initial Briefs (Electric)" xfId="2237"/>
    <cellStyle name="_Book1_Book2_Adj Bench DR 3 for Initial Briefs (Electric) 2" xfId="2238"/>
    <cellStyle name="_Book1_Book2_Adj Bench DR 3 for Initial Briefs (Electric) 2 2" xfId="2239"/>
    <cellStyle name="_Book1_Book2_Adj Bench DR 3 for Initial Briefs (Electric) 2 2 2" xfId="2240"/>
    <cellStyle name="_Book1_Book2_Adj Bench DR 3 for Initial Briefs (Electric) 2 3" xfId="2241"/>
    <cellStyle name="_Book1_Book2_Adj Bench DR 3 for Initial Briefs (Electric) 3" xfId="2242"/>
    <cellStyle name="_Book1_Book2_Adj Bench DR 3 for Initial Briefs (Electric) 3 2" xfId="2243"/>
    <cellStyle name="_Book1_Book2_Adj Bench DR 3 for Initial Briefs (Electric) 4" xfId="2244"/>
    <cellStyle name="_Book1_Book2_Adj Bench DR 3 for Initial Briefs (Electric)_DEM-WP(C) ENERG10C--ctn Mid-C_042010 2010GRC" xfId="2245"/>
    <cellStyle name="_Book1_Book2_DEM-WP(C) ENERG10C--ctn Mid-C_042010 2010GRC" xfId="2246"/>
    <cellStyle name="_Book1_Book2_Electric Rev Req Model (2009 GRC) Rebuttal" xfId="2247"/>
    <cellStyle name="_Book1_Book2_Electric Rev Req Model (2009 GRC) Rebuttal 2" xfId="2248"/>
    <cellStyle name="_Book1_Book2_Electric Rev Req Model (2009 GRC) Rebuttal 2 2" xfId="2249"/>
    <cellStyle name="_Book1_Book2_Electric Rev Req Model (2009 GRC) Rebuttal 2 2 2" xfId="2250"/>
    <cellStyle name="_Book1_Book2_Electric Rev Req Model (2009 GRC) Rebuttal 2 3" xfId="2251"/>
    <cellStyle name="_Book1_Book2_Electric Rev Req Model (2009 GRC) Rebuttal 3" xfId="2252"/>
    <cellStyle name="_Book1_Book2_Electric Rev Req Model (2009 GRC) Rebuttal 3 2" xfId="2253"/>
    <cellStyle name="_Book1_Book2_Electric Rev Req Model (2009 GRC) Rebuttal 4" xfId="2254"/>
    <cellStyle name="_Book1_Book2_Electric Rev Req Model (2009 GRC) Rebuttal REmoval of New  WH Solar AdjustMI" xfId="2255"/>
    <cellStyle name="_Book1_Book2_Electric Rev Req Model (2009 GRC) Rebuttal REmoval of New  WH Solar AdjustMI 2" xfId="2256"/>
    <cellStyle name="_Book1_Book2_Electric Rev Req Model (2009 GRC) Rebuttal REmoval of New  WH Solar AdjustMI 2 2" xfId="2257"/>
    <cellStyle name="_Book1_Book2_Electric Rev Req Model (2009 GRC) Rebuttal REmoval of New  WH Solar AdjustMI 2 2 2" xfId="2258"/>
    <cellStyle name="_Book1_Book2_Electric Rev Req Model (2009 GRC) Rebuttal REmoval of New  WH Solar AdjustMI 2 3" xfId="2259"/>
    <cellStyle name="_Book1_Book2_Electric Rev Req Model (2009 GRC) Rebuttal REmoval of New  WH Solar AdjustMI 3" xfId="2260"/>
    <cellStyle name="_Book1_Book2_Electric Rev Req Model (2009 GRC) Rebuttal REmoval of New  WH Solar AdjustMI 3 2" xfId="2261"/>
    <cellStyle name="_Book1_Book2_Electric Rev Req Model (2009 GRC) Rebuttal REmoval of New  WH Solar AdjustMI 4" xfId="2262"/>
    <cellStyle name="_Book1_Book2_Electric Rev Req Model (2009 GRC) Rebuttal REmoval of New  WH Solar AdjustMI_DEM-WP(C) ENERG10C--ctn Mid-C_042010 2010GRC" xfId="2263"/>
    <cellStyle name="_Book1_Book2_Electric Rev Req Model (2009 GRC) Revised 01-18-2010" xfId="2264"/>
    <cellStyle name="_Book1_Book2_Electric Rev Req Model (2009 GRC) Revised 01-18-2010 2" xfId="2265"/>
    <cellStyle name="_Book1_Book2_Electric Rev Req Model (2009 GRC) Revised 01-18-2010 2 2" xfId="2266"/>
    <cellStyle name="_Book1_Book2_Electric Rev Req Model (2009 GRC) Revised 01-18-2010 2 2 2" xfId="2267"/>
    <cellStyle name="_Book1_Book2_Electric Rev Req Model (2009 GRC) Revised 01-18-2010 2 3" xfId="2268"/>
    <cellStyle name="_Book1_Book2_Electric Rev Req Model (2009 GRC) Revised 01-18-2010 3" xfId="2269"/>
    <cellStyle name="_Book1_Book2_Electric Rev Req Model (2009 GRC) Revised 01-18-2010 3 2" xfId="2270"/>
    <cellStyle name="_Book1_Book2_Electric Rev Req Model (2009 GRC) Revised 01-18-2010 4" xfId="2271"/>
    <cellStyle name="_Book1_Book2_Electric Rev Req Model (2009 GRC) Revised 01-18-2010_DEM-WP(C) ENERG10C--ctn Mid-C_042010 2010GRC" xfId="2272"/>
    <cellStyle name="_Book1_Book2_Final Order Electric EXHIBIT A-1" xfId="2273"/>
    <cellStyle name="_Book1_Book2_Final Order Electric EXHIBIT A-1 2" xfId="2274"/>
    <cellStyle name="_Book1_Book2_Final Order Electric EXHIBIT A-1 2 2" xfId="2275"/>
    <cellStyle name="_Book1_Book2_Final Order Electric EXHIBIT A-1 2 2 2" xfId="2276"/>
    <cellStyle name="_Book1_Book2_Final Order Electric EXHIBIT A-1 2 3" xfId="2277"/>
    <cellStyle name="_Book1_Book2_Final Order Electric EXHIBIT A-1 3" xfId="2278"/>
    <cellStyle name="_Book1_Book2_Final Order Electric EXHIBIT A-1 3 2" xfId="2279"/>
    <cellStyle name="_Book1_Book2_Final Order Electric EXHIBIT A-1 4" xfId="2280"/>
    <cellStyle name="_Book1_Book4" xfId="2281"/>
    <cellStyle name="_Book1_Book4 2" xfId="2282"/>
    <cellStyle name="_Book1_Book4 2 2" xfId="2283"/>
    <cellStyle name="_Book1_Book4 2 2 2" xfId="2284"/>
    <cellStyle name="_Book1_Book4 2 3" xfId="2285"/>
    <cellStyle name="_Book1_Book4 3" xfId="2286"/>
    <cellStyle name="_Book1_Book4 3 2" xfId="2287"/>
    <cellStyle name="_Book1_Book4 4" xfId="2288"/>
    <cellStyle name="_Book1_Book4_DEM-WP(C) ENERG10C--ctn Mid-C_042010 2010GRC" xfId="2289"/>
    <cellStyle name="_Book1_Book9" xfId="2290"/>
    <cellStyle name="_Book1_Book9 2" xfId="2291"/>
    <cellStyle name="_Book1_Book9 2 2" xfId="2292"/>
    <cellStyle name="_Book1_Book9 2 2 2" xfId="2293"/>
    <cellStyle name="_Book1_Book9 2 3" xfId="2294"/>
    <cellStyle name="_Book1_Book9 3" xfId="2295"/>
    <cellStyle name="_Book1_Book9 3 2" xfId="2296"/>
    <cellStyle name="_Book1_Book9 4" xfId="2297"/>
    <cellStyle name="_Book1_Book9_DEM-WP(C) ENERG10C--ctn Mid-C_042010 2010GRC" xfId="2298"/>
    <cellStyle name="_Book1_Chelan PUD Power Costs (8-10)" xfId="2299"/>
    <cellStyle name="_Book1_Chelan PUD Power Costs (8-10) 2" xfId="2300"/>
    <cellStyle name="_Book1_DEM-WP(C) Chelan Power Costs" xfId="2301"/>
    <cellStyle name="_Book1_DEM-WP(C) Chelan Power Costs 2" xfId="2302"/>
    <cellStyle name="_Book1_DEM-WP(C) ENERG10C--ctn Mid-C_042010 2010GRC" xfId="2303"/>
    <cellStyle name="_Book1_DEM-WP(C) Gas Transport 2010GRC" xfId="2304"/>
    <cellStyle name="_Book1_DEM-WP(C) Gas Transport 2010GRC 2" xfId="2305"/>
    <cellStyle name="_Book1_Electric COS Inputs" xfId="2306"/>
    <cellStyle name="_Book1_Electric COS Inputs 2" xfId="2307"/>
    <cellStyle name="_Book1_Electric COS Inputs 2 2" xfId="2308"/>
    <cellStyle name="_Book1_Electric COS Inputs 2 2 2" xfId="2309"/>
    <cellStyle name="_Book1_Electric COS Inputs 2 2 2 2" xfId="2310"/>
    <cellStyle name="_Book1_Electric COS Inputs 2 2 3" xfId="2311"/>
    <cellStyle name="_Book1_Electric COS Inputs 2 3" xfId="2312"/>
    <cellStyle name="_Book1_Electric COS Inputs 2 3 2" xfId="2313"/>
    <cellStyle name="_Book1_Electric COS Inputs 2 3 2 2" xfId="2314"/>
    <cellStyle name="_Book1_Electric COS Inputs 2 3 3" xfId="2315"/>
    <cellStyle name="_Book1_Electric COS Inputs 2 4" xfId="2316"/>
    <cellStyle name="_Book1_Electric COS Inputs 2 4 2" xfId="2317"/>
    <cellStyle name="_Book1_Electric COS Inputs 2 4 2 2" xfId="2318"/>
    <cellStyle name="_Book1_Electric COS Inputs 2 4 3" xfId="2319"/>
    <cellStyle name="_Book1_Electric COS Inputs 2 5" xfId="2320"/>
    <cellStyle name="_Book1_Electric COS Inputs 3" xfId="2321"/>
    <cellStyle name="_Book1_Electric COS Inputs 3 2" xfId="2322"/>
    <cellStyle name="_Book1_Electric COS Inputs 3 2 2" xfId="2323"/>
    <cellStyle name="_Book1_Electric COS Inputs 3 3" xfId="2324"/>
    <cellStyle name="_Book1_Electric COS Inputs 4" xfId="2325"/>
    <cellStyle name="_Book1_Electric COS Inputs 4 2" xfId="2326"/>
    <cellStyle name="_Book1_Electric COS Inputs 4 2 2" xfId="2327"/>
    <cellStyle name="_Book1_Electric COS Inputs 4 3" xfId="2328"/>
    <cellStyle name="_Book1_Electric COS Inputs 5" xfId="2329"/>
    <cellStyle name="_Book1_Electric COS Inputs 5 2" xfId="2330"/>
    <cellStyle name="_Book1_Electric COS Inputs 6" xfId="2331"/>
    <cellStyle name="_Book1_Exh A-1 resulting from UE-112050 effective Jan 1 2012" xfId="2332"/>
    <cellStyle name="_Book1_Exh G - Klamath Peaker PPA fr C Locke 2-12" xfId="2333"/>
    <cellStyle name="_Book1_Exhibit A-1 effective 4-1-11 fr S Free 12-11" xfId="2334"/>
    <cellStyle name="_Book1_LSRWEP LGIA like Acctg Petition Aug 2010" xfId="2335"/>
    <cellStyle name="_Book1_LSRWEP LGIA like Acctg Petition Aug 2010 2" xfId="2336"/>
    <cellStyle name="_Book1_Mint Farm Generation BPA" xfId="2337"/>
    <cellStyle name="_Book1_NIM Summary" xfId="2338"/>
    <cellStyle name="_Book1_NIM Summary 09GRC" xfId="2339"/>
    <cellStyle name="_Book1_NIM Summary 09GRC 2" xfId="2340"/>
    <cellStyle name="_Book1_NIM Summary 09GRC 2 2" xfId="2341"/>
    <cellStyle name="_Book1_NIM Summary 09GRC 3" xfId="2342"/>
    <cellStyle name="_Book1_NIM Summary 09GRC_DEM-WP(C) ENERG10C--ctn Mid-C_042010 2010GRC" xfId="2343"/>
    <cellStyle name="_Book1_NIM Summary 10" xfId="2344"/>
    <cellStyle name="_Book1_NIM Summary 11" xfId="2345"/>
    <cellStyle name="_Book1_NIM Summary 12" xfId="2346"/>
    <cellStyle name="_Book1_NIM Summary 13" xfId="2347"/>
    <cellStyle name="_Book1_NIM Summary 14" xfId="2348"/>
    <cellStyle name="_Book1_NIM Summary 15" xfId="2349"/>
    <cellStyle name="_Book1_NIM Summary 16" xfId="2350"/>
    <cellStyle name="_Book1_NIM Summary 17" xfId="2351"/>
    <cellStyle name="_Book1_NIM Summary 18" xfId="2352"/>
    <cellStyle name="_Book1_NIM Summary 19" xfId="2353"/>
    <cellStyle name="_Book1_NIM Summary 2" xfId="2354"/>
    <cellStyle name="_Book1_NIM Summary 2 2" xfId="2355"/>
    <cellStyle name="_Book1_NIM Summary 20" xfId="2356"/>
    <cellStyle name="_Book1_NIM Summary 21" xfId="2357"/>
    <cellStyle name="_Book1_NIM Summary 22" xfId="2358"/>
    <cellStyle name="_Book1_NIM Summary 23" xfId="2359"/>
    <cellStyle name="_Book1_NIM Summary 24" xfId="2360"/>
    <cellStyle name="_Book1_NIM Summary 25" xfId="2361"/>
    <cellStyle name="_Book1_NIM Summary 26" xfId="2362"/>
    <cellStyle name="_Book1_NIM Summary 27" xfId="2363"/>
    <cellStyle name="_Book1_NIM Summary 28" xfId="2364"/>
    <cellStyle name="_Book1_NIM Summary 29" xfId="2365"/>
    <cellStyle name="_Book1_NIM Summary 3" xfId="2366"/>
    <cellStyle name="_Book1_NIM Summary 3 2" xfId="2367"/>
    <cellStyle name="_Book1_NIM Summary 30" xfId="2368"/>
    <cellStyle name="_Book1_NIM Summary 31" xfId="2369"/>
    <cellStyle name="_Book1_NIM Summary 32" xfId="2370"/>
    <cellStyle name="_Book1_NIM Summary 33" xfId="2371"/>
    <cellStyle name="_Book1_NIM Summary 34" xfId="2372"/>
    <cellStyle name="_Book1_NIM Summary 35" xfId="2373"/>
    <cellStyle name="_Book1_NIM Summary 36" xfId="2374"/>
    <cellStyle name="_Book1_NIM Summary 37" xfId="2375"/>
    <cellStyle name="_Book1_NIM Summary 38" xfId="2376"/>
    <cellStyle name="_Book1_NIM Summary 39" xfId="2377"/>
    <cellStyle name="_Book1_NIM Summary 4" xfId="2378"/>
    <cellStyle name="_Book1_NIM Summary 4 2" xfId="2379"/>
    <cellStyle name="_Book1_NIM Summary 40" xfId="2380"/>
    <cellStyle name="_Book1_NIM Summary 41" xfId="2381"/>
    <cellStyle name="_Book1_NIM Summary 42" xfId="2382"/>
    <cellStyle name="_Book1_NIM Summary 43" xfId="2383"/>
    <cellStyle name="_Book1_NIM Summary 44" xfId="2384"/>
    <cellStyle name="_Book1_NIM Summary 45" xfId="2385"/>
    <cellStyle name="_Book1_NIM Summary 46" xfId="2386"/>
    <cellStyle name="_Book1_NIM Summary 47" xfId="2387"/>
    <cellStyle name="_Book1_NIM Summary 48" xfId="2388"/>
    <cellStyle name="_Book1_NIM Summary 49" xfId="2389"/>
    <cellStyle name="_Book1_NIM Summary 5" xfId="2390"/>
    <cellStyle name="_Book1_NIM Summary 5 2" xfId="2391"/>
    <cellStyle name="_Book1_NIM Summary 50" xfId="2392"/>
    <cellStyle name="_Book1_NIM Summary 51" xfId="2393"/>
    <cellStyle name="_Book1_NIM Summary 6" xfId="2394"/>
    <cellStyle name="_Book1_NIM Summary 6 2" xfId="2395"/>
    <cellStyle name="_Book1_NIM Summary 7" xfId="2396"/>
    <cellStyle name="_Book1_NIM Summary 7 2" xfId="2397"/>
    <cellStyle name="_Book1_NIM Summary 8" xfId="2398"/>
    <cellStyle name="_Book1_NIM Summary 8 2" xfId="2399"/>
    <cellStyle name="_Book1_NIM Summary 9" xfId="2400"/>
    <cellStyle name="_Book1_NIM Summary 9 2" xfId="2401"/>
    <cellStyle name="_Book1_NIM Summary_DEM-WP(C) ENERG10C--ctn Mid-C_042010 2010GRC" xfId="2402"/>
    <cellStyle name="_Book1_NIM+O&amp;M" xfId="2403"/>
    <cellStyle name="_Book1_NIM+O&amp;M 2" xfId="2404"/>
    <cellStyle name="_Book1_NIM+O&amp;M 2 2" xfId="2405"/>
    <cellStyle name="_Book1_NIM+O&amp;M 3" xfId="2406"/>
    <cellStyle name="_Book1_NIM+O&amp;M Monthly" xfId="2407"/>
    <cellStyle name="_Book1_NIM+O&amp;M Monthly 2" xfId="2408"/>
    <cellStyle name="_Book1_NIM+O&amp;M Monthly 2 2" xfId="2409"/>
    <cellStyle name="_Book1_NIM+O&amp;M Monthly 3" xfId="2410"/>
    <cellStyle name="_Book1_PCA 10 -  Exhibit D Dec 2011" xfId="2411"/>
    <cellStyle name="_Book1_PCA 10 -  Exhibit D from A Kellogg Jan 2011" xfId="2412"/>
    <cellStyle name="_Book1_PCA 10 -  Exhibit D from A Kellogg July 2011" xfId="2413"/>
    <cellStyle name="_Book1_PCA 10 -  Exhibit D from S Free Rcv'd 12-11" xfId="2414"/>
    <cellStyle name="_Book1_PCA 11 -  Exhibit D Jan 2012 fr A Kellogg" xfId="2415"/>
    <cellStyle name="_Book1_PCA 11 -  Exhibit D Jan 2012 WF" xfId="2416"/>
    <cellStyle name="_Book1_PCA 9 -  Exhibit D April 2010" xfId="2417"/>
    <cellStyle name="_Book1_PCA 9 -  Exhibit D April 2010 (3)" xfId="2418"/>
    <cellStyle name="_Book1_PCA 9 -  Exhibit D April 2010 (3) 2" xfId="2419"/>
    <cellStyle name="_Book1_PCA 9 -  Exhibit D April 2010 (3) 2 2" xfId="2420"/>
    <cellStyle name="_Book1_PCA 9 -  Exhibit D April 2010 (3) 3" xfId="2421"/>
    <cellStyle name="_Book1_PCA 9 -  Exhibit D April 2010 (3)_DEM-WP(C) ENERG10C--ctn Mid-C_042010 2010GRC" xfId="2422"/>
    <cellStyle name="_Book1_PCA 9 -  Exhibit D April 2010 2" xfId="2423"/>
    <cellStyle name="_Book1_PCA 9 -  Exhibit D April 2010 3" xfId="2424"/>
    <cellStyle name="_Book1_PCA 9 -  Exhibit D April 2010 4" xfId="2425"/>
    <cellStyle name="_Book1_PCA 9 -  Exhibit D April 2010 5" xfId="2426"/>
    <cellStyle name="_Book1_PCA 9 -  Exhibit D April 2010 6" xfId="2427"/>
    <cellStyle name="_Book1_PCA 9 -  Exhibit D Nov 2010" xfId="2428"/>
    <cellStyle name="_Book1_PCA 9 -  Exhibit D Nov 2010 2" xfId="2429"/>
    <cellStyle name="_Book1_PCA 9 - Exhibit D at August 2010" xfId="2430"/>
    <cellStyle name="_Book1_PCA 9 - Exhibit D at August 2010 2" xfId="2431"/>
    <cellStyle name="_Book1_PCA 9 - Exhibit D June 2010 GRC" xfId="2432"/>
    <cellStyle name="_Book1_PCA 9 - Exhibit D June 2010 GRC 2" xfId="2433"/>
    <cellStyle name="_Book1_Power Costs - Comparison bx Rbtl-Staff-Jt-PC" xfId="2434"/>
    <cellStyle name="_Book1_Power Costs - Comparison bx Rbtl-Staff-Jt-PC 2" xfId="2435"/>
    <cellStyle name="_Book1_Power Costs - Comparison bx Rbtl-Staff-Jt-PC 2 2" xfId="2436"/>
    <cellStyle name="_Book1_Power Costs - Comparison bx Rbtl-Staff-Jt-PC 2 2 2" xfId="2437"/>
    <cellStyle name="_Book1_Power Costs - Comparison bx Rbtl-Staff-Jt-PC 2 3" xfId="2438"/>
    <cellStyle name="_Book1_Power Costs - Comparison bx Rbtl-Staff-Jt-PC 3" xfId="2439"/>
    <cellStyle name="_Book1_Power Costs - Comparison bx Rbtl-Staff-Jt-PC 3 2" xfId="2440"/>
    <cellStyle name="_Book1_Power Costs - Comparison bx Rbtl-Staff-Jt-PC 4" xfId="2441"/>
    <cellStyle name="_Book1_Power Costs - Comparison bx Rbtl-Staff-Jt-PC_Adj Bench DR 3 for Initial Briefs (Electric)" xfId="2442"/>
    <cellStyle name="_Book1_Power Costs - Comparison bx Rbtl-Staff-Jt-PC_Adj Bench DR 3 for Initial Briefs (Electric) 2" xfId="2443"/>
    <cellStyle name="_Book1_Power Costs - Comparison bx Rbtl-Staff-Jt-PC_Adj Bench DR 3 for Initial Briefs (Electric) 2 2" xfId="2444"/>
    <cellStyle name="_Book1_Power Costs - Comparison bx Rbtl-Staff-Jt-PC_Adj Bench DR 3 for Initial Briefs (Electric) 2 2 2" xfId="2445"/>
    <cellStyle name="_Book1_Power Costs - Comparison bx Rbtl-Staff-Jt-PC_Adj Bench DR 3 for Initial Briefs (Electric) 2 3" xfId="2446"/>
    <cellStyle name="_Book1_Power Costs - Comparison bx Rbtl-Staff-Jt-PC_Adj Bench DR 3 for Initial Briefs (Electric) 3" xfId="2447"/>
    <cellStyle name="_Book1_Power Costs - Comparison bx Rbtl-Staff-Jt-PC_Adj Bench DR 3 for Initial Briefs (Electric) 3 2" xfId="2448"/>
    <cellStyle name="_Book1_Power Costs - Comparison bx Rbtl-Staff-Jt-PC_Adj Bench DR 3 for Initial Briefs (Electric) 4" xfId="2449"/>
    <cellStyle name="_Book1_Power Costs - Comparison bx Rbtl-Staff-Jt-PC_Adj Bench DR 3 for Initial Briefs (Electric)_DEM-WP(C) ENERG10C--ctn Mid-C_042010 2010GRC" xfId="2450"/>
    <cellStyle name="_Book1_Power Costs - Comparison bx Rbtl-Staff-Jt-PC_DEM-WP(C) ENERG10C--ctn Mid-C_042010 2010GRC" xfId="2451"/>
    <cellStyle name="_Book1_Power Costs - Comparison bx Rbtl-Staff-Jt-PC_Electric Rev Req Model (2009 GRC) Rebuttal" xfId="2452"/>
    <cellStyle name="_Book1_Power Costs - Comparison bx Rbtl-Staff-Jt-PC_Electric Rev Req Model (2009 GRC) Rebuttal 2" xfId="2453"/>
    <cellStyle name="_Book1_Power Costs - Comparison bx Rbtl-Staff-Jt-PC_Electric Rev Req Model (2009 GRC) Rebuttal 2 2" xfId="2454"/>
    <cellStyle name="_Book1_Power Costs - Comparison bx Rbtl-Staff-Jt-PC_Electric Rev Req Model (2009 GRC) Rebuttal 2 2 2" xfId="2455"/>
    <cellStyle name="_Book1_Power Costs - Comparison bx Rbtl-Staff-Jt-PC_Electric Rev Req Model (2009 GRC) Rebuttal 2 3" xfId="2456"/>
    <cellStyle name="_Book1_Power Costs - Comparison bx Rbtl-Staff-Jt-PC_Electric Rev Req Model (2009 GRC) Rebuttal 3" xfId="2457"/>
    <cellStyle name="_Book1_Power Costs - Comparison bx Rbtl-Staff-Jt-PC_Electric Rev Req Model (2009 GRC) Rebuttal 3 2" xfId="2458"/>
    <cellStyle name="_Book1_Power Costs - Comparison bx Rbtl-Staff-Jt-PC_Electric Rev Req Model (2009 GRC) Rebuttal 4" xfId="2459"/>
    <cellStyle name="_Book1_Power Costs - Comparison bx Rbtl-Staff-Jt-PC_Electric Rev Req Model (2009 GRC) Rebuttal REmoval of New  WH Solar AdjustMI" xfId="2460"/>
    <cellStyle name="_Book1_Power Costs - Comparison bx Rbtl-Staff-Jt-PC_Electric Rev Req Model (2009 GRC) Rebuttal REmoval of New  WH Solar AdjustMI 2" xfId="2461"/>
    <cellStyle name="_Book1_Power Costs - Comparison bx Rbtl-Staff-Jt-PC_Electric Rev Req Model (2009 GRC) Rebuttal REmoval of New  WH Solar AdjustMI 2 2" xfId="2462"/>
    <cellStyle name="_Book1_Power Costs - Comparison bx Rbtl-Staff-Jt-PC_Electric Rev Req Model (2009 GRC) Rebuttal REmoval of New  WH Solar AdjustMI 2 2 2" xfId="2463"/>
    <cellStyle name="_Book1_Power Costs - Comparison bx Rbtl-Staff-Jt-PC_Electric Rev Req Model (2009 GRC) Rebuttal REmoval of New  WH Solar AdjustMI 2 3" xfId="2464"/>
    <cellStyle name="_Book1_Power Costs - Comparison bx Rbtl-Staff-Jt-PC_Electric Rev Req Model (2009 GRC) Rebuttal REmoval of New  WH Solar AdjustMI 3" xfId="2465"/>
    <cellStyle name="_Book1_Power Costs - Comparison bx Rbtl-Staff-Jt-PC_Electric Rev Req Model (2009 GRC) Rebuttal REmoval of New  WH Solar AdjustMI 3 2" xfId="2466"/>
    <cellStyle name="_Book1_Power Costs - Comparison bx Rbtl-Staff-Jt-PC_Electric Rev Req Model (2009 GRC) Rebuttal REmoval of New  WH Solar AdjustMI 4" xfId="2467"/>
    <cellStyle name="_Book1_Power Costs - Comparison bx Rbtl-Staff-Jt-PC_Electric Rev Req Model (2009 GRC) Rebuttal REmoval of New  WH Solar AdjustMI_DEM-WP(C) ENERG10C--ctn Mid-C_042010 2010GRC" xfId="2468"/>
    <cellStyle name="_Book1_Power Costs - Comparison bx Rbtl-Staff-Jt-PC_Electric Rev Req Model (2009 GRC) Revised 01-18-2010" xfId="2469"/>
    <cellStyle name="_Book1_Power Costs - Comparison bx Rbtl-Staff-Jt-PC_Electric Rev Req Model (2009 GRC) Revised 01-18-2010 2" xfId="2470"/>
    <cellStyle name="_Book1_Power Costs - Comparison bx Rbtl-Staff-Jt-PC_Electric Rev Req Model (2009 GRC) Revised 01-18-2010 2 2" xfId="2471"/>
    <cellStyle name="_Book1_Power Costs - Comparison bx Rbtl-Staff-Jt-PC_Electric Rev Req Model (2009 GRC) Revised 01-18-2010 2 2 2" xfId="2472"/>
    <cellStyle name="_Book1_Power Costs - Comparison bx Rbtl-Staff-Jt-PC_Electric Rev Req Model (2009 GRC) Revised 01-18-2010 2 3" xfId="2473"/>
    <cellStyle name="_Book1_Power Costs - Comparison bx Rbtl-Staff-Jt-PC_Electric Rev Req Model (2009 GRC) Revised 01-18-2010 3" xfId="2474"/>
    <cellStyle name="_Book1_Power Costs - Comparison bx Rbtl-Staff-Jt-PC_Electric Rev Req Model (2009 GRC) Revised 01-18-2010 3 2" xfId="2475"/>
    <cellStyle name="_Book1_Power Costs - Comparison bx Rbtl-Staff-Jt-PC_Electric Rev Req Model (2009 GRC) Revised 01-18-2010 4" xfId="2476"/>
    <cellStyle name="_Book1_Power Costs - Comparison bx Rbtl-Staff-Jt-PC_Electric Rev Req Model (2009 GRC) Revised 01-18-2010_DEM-WP(C) ENERG10C--ctn Mid-C_042010 2010GRC" xfId="2477"/>
    <cellStyle name="_Book1_Power Costs - Comparison bx Rbtl-Staff-Jt-PC_Final Order Electric EXHIBIT A-1" xfId="2478"/>
    <cellStyle name="_Book1_Power Costs - Comparison bx Rbtl-Staff-Jt-PC_Final Order Electric EXHIBIT A-1 2" xfId="2479"/>
    <cellStyle name="_Book1_Power Costs - Comparison bx Rbtl-Staff-Jt-PC_Final Order Electric EXHIBIT A-1 2 2" xfId="2480"/>
    <cellStyle name="_Book1_Power Costs - Comparison bx Rbtl-Staff-Jt-PC_Final Order Electric EXHIBIT A-1 2 2 2" xfId="2481"/>
    <cellStyle name="_Book1_Power Costs - Comparison bx Rbtl-Staff-Jt-PC_Final Order Electric EXHIBIT A-1 2 3" xfId="2482"/>
    <cellStyle name="_Book1_Power Costs - Comparison bx Rbtl-Staff-Jt-PC_Final Order Electric EXHIBIT A-1 3" xfId="2483"/>
    <cellStyle name="_Book1_Power Costs - Comparison bx Rbtl-Staff-Jt-PC_Final Order Electric EXHIBIT A-1 3 2" xfId="2484"/>
    <cellStyle name="_Book1_Power Costs - Comparison bx Rbtl-Staff-Jt-PC_Final Order Electric EXHIBIT A-1 4" xfId="2485"/>
    <cellStyle name="_Book1_Production Adj 4.37" xfId="2486"/>
    <cellStyle name="_Book1_Production Adj 4.37 2" xfId="2487"/>
    <cellStyle name="_Book1_Production Adj 4.37 2 2" xfId="2488"/>
    <cellStyle name="_Book1_Production Adj 4.37 2 2 2" xfId="2489"/>
    <cellStyle name="_Book1_Production Adj 4.37 2 3" xfId="2490"/>
    <cellStyle name="_Book1_Production Adj 4.37 3" xfId="2491"/>
    <cellStyle name="_Book1_Production Adj 4.37 3 2" xfId="2492"/>
    <cellStyle name="_Book1_Production Adj 4.37 4" xfId="2493"/>
    <cellStyle name="_Book1_Purchased Power Adj 4.03" xfId="2494"/>
    <cellStyle name="_Book1_Purchased Power Adj 4.03 2" xfId="2495"/>
    <cellStyle name="_Book1_Purchased Power Adj 4.03 2 2" xfId="2496"/>
    <cellStyle name="_Book1_Purchased Power Adj 4.03 2 2 2" xfId="2497"/>
    <cellStyle name="_Book1_Purchased Power Adj 4.03 2 3" xfId="2498"/>
    <cellStyle name="_Book1_Purchased Power Adj 4.03 3" xfId="2499"/>
    <cellStyle name="_Book1_Purchased Power Adj 4.03 3 2" xfId="2500"/>
    <cellStyle name="_Book1_Purchased Power Adj 4.03 4" xfId="2501"/>
    <cellStyle name="_Book1_Rebuttal Power Costs" xfId="2502"/>
    <cellStyle name="_Book1_Rebuttal Power Costs 2" xfId="2503"/>
    <cellStyle name="_Book1_Rebuttal Power Costs 2 2" xfId="2504"/>
    <cellStyle name="_Book1_Rebuttal Power Costs 2 2 2" xfId="2505"/>
    <cellStyle name="_Book1_Rebuttal Power Costs 2 3" xfId="2506"/>
    <cellStyle name="_Book1_Rebuttal Power Costs 3" xfId="2507"/>
    <cellStyle name="_Book1_Rebuttal Power Costs 3 2" xfId="2508"/>
    <cellStyle name="_Book1_Rebuttal Power Costs 4" xfId="2509"/>
    <cellStyle name="_Book1_Rebuttal Power Costs_Adj Bench DR 3 for Initial Briefs (Electric)" xfId="2510"/>
    <cellStyle name="_Book1_Rebuttal Power Costs_Adj Bench DR 3 for Initial Briefs (Electric) 2" xfId="2511"/>
    <cellStyle name="_Book1_Rebuttal Power Costs_Adj Bench DR 3 for Initial Briefs (Electric) 2 2" xfId="2512"/>
    <cellStyle name="_Book1_Rebuttal Power Costs_Adj Bench DR 3 for Initial Briefs (Electric) 2 2 2" xfId="2513"/>
    <cellStyle name="_Book1_Rebuttal Power Costs_Adj Bench DR 3 for Initial Briefs (Electric) 2 3" xfId="2514"/>
    <cellStyle name="_Book1_Rebuttal Power Costs_Adj Bench DR 3 for Initial Briefs (Electric) 3" xfId="2515"/>
    <cellStyle name="_Book1_Rebuttal Power Costs_Adj Bench DR 3 for Initial Briefs (Electric) 3 2" xfId="2516"/>
    <cellStyle name="_Book1_Rebuttal Power Costs_Adj Bench DR 3 for Initial Briefs (Electric) 4" xfId="2517"/>
    <cellStyle name="_Book1_Rebuttal Power Costs_Adj Bench DR 3 for Initial Briefs (Electric)_DEM-WP(C) ENERG10C--ctn Mid-C_042010 2010GRC" xfId="2518"/>
    <cellStyle name="_Book1_Rebuttal Power Costs_DEM-WP(C) ENERG10C--ctn Mid-C_042010 2010GRC" xfId="2519"/>
    <cellStyle name="_Book1_Rebuttal Power Costs_Electric Rev Req Model (2009 GRC) Rebuttal" xfId="2520"/>
    <cellStyle name="_Book1_Rebuttal Power Costs_Electric Rev Req Model (2009 GRC) Rebuttal 2" xfId="2521"/>
    <cellStyle name="_Book1_Rebuttal Power Costs_Electric Rev Req Model (2009 GRC) Rebuttal 2 2" xfId="2522"/>
    <cellStyle name="_Book1_Rebuttal Power Costs_Electric Rev Req Model (2009 GRC) Rebuttal 2 2 2" xfId="2523"/>
    <cellStyle name="_Book1_Rebuttal Power Costs_Electric Rev Req Model (2009 GRC) Rebuttal 2 3" xfId="2524"/>
    <cellStyle name="_Book1_Rebuttal Power Costs_Electric Rev Req Model (2009 GRC) Rebuttal 3" xfId="2525"/>
    <cellStyle name="_Book1_Rebuttal Power Costs_Electric Rev Req Model (2009 GRC) Rebuttal 3 2" xfId="2526"/>
    <cellStyle name="_Book1_Rebuttal Power Costs_Electric Rev Req Model (2009 GRC) Rebuttal 4" xfId="2527"/>
    <cellStyle name="_Book1_Rebuttal Power Costs_Electric Rev Req Model (2009 GRC) Rebuttal REmoval of New  WH Solar AdjustMI" xfId="2528"/>
    <cellStyle name="_Book1_Rebuttal Power Costs_Electric Rev Req Model (2009 GRC) Rebuttal REmoval of New  WH Solar AdjustMI 2" xfId="2529"/>
    <cellStyle name="_Book1_Rebuttal Power Costs_Electric Rev Req Model (2009 GRC) Rebuttal REmoval of New  WH Solar AdjustMI 2 2" xfId="2530"/>
    <cellStyle name="_Book1_Rebuttal Power Costs_Electric Rev Req Model (2009 GRC) Rebuttal REmoval of New  WH Solar AdjustMI 2 2 2" xfId="2531"/>
    <cellStyle name="_Book1_Rebuttal Power Costs_Electric Rev Req Model (2009 GRC) Rebuttal REmoval of New  WH Solar AdjustMI 2 3" xfId="2532"/>
    <cellStyle name="_Book1_Rebuttal Power Costs_Electric Rev Req Model (2009 GRC) Rebuttal REmoval of New  WH Solar AdjustMI 3" xfId="2533"/>
    <cellStyle name="_Book1_Rebuttal Power Costs_Electric Rev Req Model (2009 GRC) Rebuttal REmoval of New  WH Solar AdjustMI 3 2" xfId="2534"/>
    <cellStyle name="_Book1_Rebuttal Power Costs_Electric Rev Req Model (2009 GRC) Rebuttal REmoval of New  WH Solar AdjustMI 4" xfId="2535"/>
    <cellStyle name="_Book1_Rebuttal Power Costs_Electric Rev Req Model (2009 GRC) Rebuttal REmoval of New  WH Solar AdjustMI_DEM-WP(C) ENERG10C--ctn Mid-C_042010 2010GRC" xfId="2536"/>
    <cellStyle name="_Book1_Rebuttal Power Costs_Electric Rev Req Model (2009 GRC) Revised 01-18-2010" xfId="2537"/>
    <cellStyle name="_Book1_Rebuttal Power Costs_Electric Rev Req Model (2009 GRC) Revised 01-18-2010 2" xfId="2538"/>
    <cellStyle name="_Book1_Rebuttal Power Costs_Electric Rev Req Model (2009 GRC) Revised 01-18-2010 2 2" xfId="2539"/>
    <cellStyle name="_Book1_Rebuttal Power Costs_Electric Rev Req Model (2009 GRC) Revised 01-18-2010 2 2 2" xfId="2540"/>
    <cellStyle name="_Book1_Rebuttal Power Costs_Electric Rev Req Model (2009 GRC) Revised 01-18-2010 2 3" xfId="2541"/>
    <cellStyle name="_Book1_Rebuttal Power Costs_Electric Rev Req Model (2009 GRC) Revised 01-18-2010 3" xfId="2542"/>
    <cellStyle name="_Book1_Rebuttal Power Costs_Electric Rev Req Model (2009 GRC) Revised 01-18-2010 3 2" xfId="2543"/>
    <cellStyle name="_Book1_Rebuttal Power Costs_Electric Rev Req Model (2009 GRC) Revised 01-18-2010 4" xfId="2544"/>
    <cellStyle name="_Book1_Rebuttal Power Costs_Electric Rev Req Model (2009 GRC) Revised 01-18-2010_DEM-WP(C) ENERG10C--ctn Mid-C_042010 2010GRC" xfId="2545"/>
    <cellStyle name="_Book1_Rebuttal Power Costs_Final Order Electric EXHIBIT A-1" xfId="2546"/>
    <cellStyle name="_Book1_Rebuttal Power Costs_Final Order Electric EXHIBIT A-1 2" xfId="2547"/>
    <cellStyle name="_Book1_Rebuttal Power Costs_Final Order Electric EXHIBIT A-1 2 2" xfId="2548"/>
    <cellStyle name="_Book1_Rebuttal Power Costs_Final Order Electric EXHIBIT A-1 2 2 2" xfId="2549"/>
    <cellStyle name="_Book1_Rebuttal Power Costs_Final Order Electric EXHIBIT A-1 2 3" xfId="2550"/>
    <cellStyle name="_Book1_Rebuttal Power Costs_Final Order Electric EXHIBIT A-1 3" xfId="2551"/>
    <cellStyle name="_Book1_Rebuttal Power Costs_Final Order Electric EXHIBIT A-1 3 2" xfId="2552"/>
    <cellStyle name="_Book1_Rebuttal Power Costs_Final Order Electric EXHIBIT A-1 4" xfId="2553"/>
    <cellStyle name="_Book1_ROR 5.02" xfId="2554"/>
    <cellStyle name="_Book1_ROR 5.02 2" xfId="2555"/>
    <cellStyle name="_Book1_ROR 5.02 2 2" xfId="2556"/>
    <cellStyle name="_Book1_ROR 5.02 2 2 2" xfId="2557"/>
    <cellStyle name="_Book1_ROR 5.02 2 3" xfId="2558"/>
    <cellStyle name="_Book1_ROR 5.02 3" xfId="2559"/>
    <cellStyle name="_Book1_ROR 5.02 3 2" xfId="2560"/>
    <cellStyle name="_Book1_ROR 5.02 4" xfId="2561"/>
    <cellStyle name="_Book1_Transmission Workbook for May BOD" xfId="2562"/>
    <cellStyle name="_Book1_Transmission Workbook for May BOD 2" xfId="2563"/>
    <cellStyle name="_Book1_Transmission Workbook for May BOD 2 2" xfId="2564"/>
    <cellStyle name="_Book1_Transmission Workbook for May BOD 3" xfId="2565"/>
    <cellStyle name="_Book1_Transmission Workbook for May BOD_DEM-WP(C) ENERG10C--ctn Mid-C_042010 2010GRC" xfId="2566"/>
    <cellStyle name="_Book1_Wind Integration 10GRC" xfId="2567"/>
    <cellStyle name="_Book1_Wind Integration 10GRC 2" xfId="2568"/>
    <cellStyle name="_Book1_Wind Integration 10GRC 2 2" xfId="2569"/>
    <cellStyle name="_Book1_Wind Integration 10GRC 3" xfId="2570"/>
    <cellStyle name="_Book1_Wind Integration 10GRC_DEM-WP(C) ENERG10C--ctn Mid-C_042010 2010GRC" xfId="2571"/>
    <cellStyle name="_Book2" xfId="2572"/>
    <cellStyle name="_x0013__Book2" xfId="2573"/>
    <cellStyle name="_Book2 10" xfId="2574"/>
    <cellStyle name="_x0013__Book2 10" xfId="2575"/>
    <cellStyle name="_Book2 10 10" xfId="2576"/>
    <cellStyle name="_Book2 10 11" xfId="2577"/>
    <cellStyle name="_Book2 10 12" xfId="2578"/>
    <cellStyle name="_Book2 10 13" xfId="2579"/>
    <cellStyle name="_Book2 10 14" xfId="2580"/>
    <cellStyle name="_Book2 10 15" xfId="2581"/>
    <cellStyle name="_Book2 10 16" xfId="2582"/>
    <cellStyle name="_Book2 10 17" xfId="2583"/>
    <cellStyle name="_Book2 10 18" xfId="2584"/>
    <cellStyle name="_Book2 10 19" xfId="2585"/>
    <cellStyle name="_Book2 10 2" xfId="2586"/>
    <cellStyle name="_x0013__Book2 10 2" xfId="2587"/>
    <cellStyle name="_Book2 10 2 2" xfId="2588"/>
    <cellStyle name="_Book2 10 2 3" xfId="2589"/>
    <cellStyle name="_Book2 10 20" xfId="2590"/>
    <cellStyle name="_Book2 10 21" xfId="2591"/>
    <cellStyle name="_Book2 10 22" xfId="2592"/>
    <cellStyle name="_Book2 10 23" xfId="2593"/>
    <cellStyle name="_Book2 10 24" xfId="2594"/>
    <cellStyle name="_Book2 10 3" xfId="2595"/>
    <cellStyle name="_x0013__Book2 10 3" xfId="2596"/>
    <cellStyle name="_Book2 10 4" xfId="2597"/>
    <cellStyle name="_Book2 10 5" xfId="2598"/>
    <cellStyle name="_Book2 10 6" xfId="2599"/>
    <cellStyle name="_Book2 10 7" xfId="2600"/>
    <cellStyle name="_Book2 10 8" xfId="2601"/>
    <cellStyle name="_Book2 10 9" xfId="2602"/>
    <cellStyle name="_Book2 11" xfId="2603"/>
    <cellStyle name="_x0013__Book2 11" xfId="2604"/>
    <cellStyle name="_Book2 11 10" xfId="2605"/>
    <cellStyle name="_Book2 11 11" xfId="2606"/>
    <cellStyle name="_Book2 11 12" xfId="2607"/>
    <cellStyle name="_Book2 11 13" xfId="2608"/>
    <cellStyle name="_Book2 11 14" xfId="2609"/>
    <cellStyle name="_Book2 11 15" xfId="2610"/>
    <cellStyle name="_Book2 11 16" xfId="2611"/>
    <cellStyle name="_Book2 11 17" xfId="2612"/>
    <cellStyle name="_Book2 11 18" xfId="2613"/>
    <cellStyle name="_Book2 11 19" xfId="2614"/>
    <cellStyle name="_Book2 11 2" xfId="2615"/>
    <cellStyle name="_Book2 11 2 2" xfId="2616"/>
    <cellStyle name="_Book2 11 20" xfId="2617"/>
    <cellStyle name="_Book2 11 21" xfId="2618"/>
    <cellStyle name="_Book2 11 22" xfId="2619"/>
    <cellStyle name="_Book2 11 3" xfId="2620"/>
    <cellStyle name="_Book2 11 4" xfId="2621"/>
    <cellStyle name="_Book2 11 5" xfId="2622"/>
    <cellStyle name="_Book2 11 6" xfId="2623"/>
    <cellStyle name="_Book2 11 7" xfId="2624"/>
    <cellStyle name="_Book2 11 8" xfId="2625"/>
    <cellStyle name="_Book2 11 9" xfId="2626"/>
    <cellStyle name="_Book2 12" xfId="2627"/>
    <cellStyle name="_x0013__Book2 12" xfId="2628"/>
    <cellStyle name="_Book2 12 10" xfId="2629"/>
    <cellStyle name="_Book2 12 11" xfId="2630"/>
    <cellStyle name="_Book2 12 12" xfId="2631"/>
    <cellStyle name="_Book2 12 13" xfId="2632"/>
    <cellStyle name="_Book2 12 14" xfId="2633"/>
    <cellStyle name="_Book2 12 15" xfId="2634"/>
    <cellStyle name="_Book2 12 16" xfId="2635"/>
    <cellStyle name="_Book2 12 17" xfId="2636"/>
    <cellStyle name="_Book2 12 18" xfId="2637"/>
    <cellStyle name="_Book2 12 19" xfId="2638"/>
    <cellStyle name="_Book2 12 2" xfId="2639"/>
    <cellStyle name="_Book2 12 2 2" xfId="2640"/>
    <cellStyle name="_Book2 12 20" xfId="2641"/>
    <cellStyle name="_Book2 12 21" xfId="2642"/>
    <cellStyle name="_Book2 12 22" xfId="2643"/>
    <cellStyle name="_Book2 12 23" xfId="2644"/>
    <cellStyle name="_Book2 12 24" xfId="2645"/>
    <cellStyle name="_Book2 12 3" xfId="2646"/>
    <cellStyle name="_Book2 12 4" xfId="2647"/>
    <cellStyle name="_Book2 12 5" xfId="2648"/>
    <cellStyle name="_Book2 12 6" xfId="2649"/>
    <cellStyle name="_Book2 12 7" xfId="2650"/>
    <cellStyle name="_Book2 12 8" xfId="2651"/>
    <cellStyle name="_Book2 12 9" xfId="2652"/>
    <cellStyle name="_Book2 13" xfId="2653"/>
    <cellStyle name="_x0013__Book2 13" xfId="2654"/>
    <cellStyle name="_Book2 13 10" xfId="2655"/>
    <cellStyle name="_Book2 13 11" xfId="2656"/>
    <cellStyle name="_Book2 13 12" xfId="2657"/>
    <cellStyle name="_Book2 13 13" xfId="2658"/>
    <cellStyle name="_Book2 13 14" xfId="2659"/>
    <cellStyle name="_Book2 13 15" xfId="2660"/>
    <cellStyle name="_Book2 13 16" xfId="2661"/>
    <cellStyle name="_Book2 13 17" xfId="2662"/>
    <cellStyle name="_Book2 13 18" xfId="2663"/>
    <cellStyle name="_Book2 13 19" xfId="2664"/>
    <cellStyle name="_Book2 13 2" xfId="2665"/>
    <cellStyle name="_Book2 13 2 2" xfId="2666"/>
    <cellStyle name="_Book2 13 20" xfId="2667"/>
    <cellStyle name="_Book2 13 21" xfId="2668"/>
    <cellStyle name="_Book2 13 22" xfId="2669"/>
    <cellStyle name="_Book2 13 23" xfId="2670"/>
    <cellStyle name="_Book2 13 24" xfId="2671"/>
    <cellStyle name="_Book2 13 3" xfId="2672"/>
    <cellStyle name="_Book2 13 4" xfId="2673"/>
    <cellStyle name="_Book2 13 5" xfId="2674"/>
    <cellStyle name="_Book2 13 6" xfId="2675"/>
    <cellStyle name="_Book2 13 7" xfId="2676"/>
    <cellStyle name="_Book2 13 8" xfId="2677"/>
    <cellStyle name="_Book2 13 9" xfId="2678"/>
    <cellStyle name="_Book2 14" xfId="2679"/>
    <cellStyle name="_x0013__Book2 14" xfId="2680"/>
    <cellStyle name="_Book2 14 10" xfId="2681"/>
    <cellStyle name="_Book2 14 11" xfId="2682"/>
    <cellStyle name="_Book2 14 12" xfId="2683"/>
    <cellStyle name="_Book2 14 13" xfId="2684"/>
    <cellStyle name="_Book2 14 14" xfId="2685"/>
    <cellStyle name="_Book2 14 15" xfId="2686"/>
    <cellStyle name="_Book2 14 16" xfId="2687"/>
    <cellStyle name="_Book2 14 17" xfId="2688"/>
    <cellStyle name="_Book2 14 18" xfId="2689"/>
    <cellStyle name="_Book2 14 19" xfId="2690"/>
    <cellStyle name="_Book2 14 2" xfId="2691"/>
    <cellStyle name="_Book2 14 2 2" xfId="2692"/>
    <cellStyle name="_Book2 14 20" xfId="2693"/>
    <cellStyle name="_Book2 14 21" xfId="2694"/>
    <cellStyle name="_Book2 14 22" xfId="2695"/>
    <cellStyle name="_Book2 14 23" xfId="2696"/>
    <cellStyle name="_Book2 14 24" xfId="2697"/>
    <cellStyle name="_Book2 14 3" xfId="2698"/>
    <cellStyle name="_Book2 14 4" xfId="2699"/>
    <cellStyle name="_Book2 14 5" xfId="2700"/>
    <cellStyle name="_Book2 14 6" xfId="2701"/>
    <cellStyle name="_Book2 14 7" xfId="2702"/>
    <cellStyle name="_Book2 14 8" xfId="2703"/>
    <cellStyle name="_Book2 14 9" xfId="2704"/>
    <cellStyle name="_Book2 15" xfId="2705"/>
    <cellStyle name="_x0013__Book2 15" xfId="2706"/>
    <cellStyle name="_Book2 15 10" xfId="2707"/>
    <cellStyle name="_Book2 15 11" xfId="2708"/>
    <cellStyle name="_Book2 15 12" xfId="2709"/>
    <cellStyle name="_Book2 15 13" xfId="2710"/>
    <cellStyle name="_Book2 15 14" xfId="2711"/>
    <cellStyle name="_Book2 15 15" xfId="2712"/>
    <cellStyle name="_Book2 15 16" xfId="2713"/>
    <cellStyle name="_Book2 15 17" xfId="2714"/>
    <cellStyle name="_Book2 15 18" xfId="2715"/>
    <cellStyle name="_Book2 15 19" xfId="2716"/>
    <cellStyle name="_Book2 15 2" xfId="2717"/>
    <cellStyle name="_Book2 15 2 2" xfId="2718"/>
    <cellStyle name="_Book2 15 20" xfId="2719"/>
    <cellStyle name="_Book2 15 21" xfId="2720"/>
    <cellStyle name="_Book2 15 22" xfId="2721"/>
    <cellStyle name="_Book2 15 23" xfId="2722"/>
    <cellStyle name="_Book2 15 24" xfId="2723"/>
    <cellStyle name="_Book2 15 3" xfId="2724"/>
    <cellStyle name="_Book2 15 4" xfId="2725"/>
    <cellStyle name="_Book2 15 5" xfId="2726"/>
    <cellStyle name="_Book2 15 6" xfId="2727"/>
    <cellStyle name="_Book2 15 7" xfId="2728"/>
    <cellStyle name="_Book2 15 8" xfId="2729"/>
    <cellStyle name="_Book2 15 9" xfId="2730"/>
    <cellStyle name="_Book2 16" xfId="2731"/>
    <cellStyle name="_x0013__Book2 16" xfId="2732"/>
    <cellStyle name="_Book2 16 10" xfId="2733"/>
    <cellStyle name="_Book2 16 11" xfId="2734"/>
    <cellStyle name="_Book2 16 12" xfId="2735"/>
    <cellStyle name="_Book2 16 13" xfId="2736"/>
    <cellStyle name="_Book2 16 14" xfId="2737"/>
    <cellStyle name="_Book2 16 15" xfId="2738"/>
    <cellStyle name="_Book2 16 16" xfId="2739"/>
    <cellStyle name="_Book2 16 17" xfId="2740"/>
    <cellStyle name="_Book2 16 18" xfId="2741"/>
    <cellStyle name="_Book2 16 19" xfId="2742"/>
    <cellStyle name="_Book2 16 2" xfId="2743"/>
    <cellStyle name="_Book2 16 2 2" xfId="2744"/>
    <cellStyle name="_Book2 16 20" xfId="2745"/>
    <cellStyle name="_Book2 16 21" xfId="2746"/>
    <cellStyle name="_Book2 16 22" xfId="2747"/>
    <cellStyle name="_Book2 16 23" xfId="2748"/>
    <cellStyle name="_Book2 16 3" xfId="2749"/>
    <cellStyle name="_Book2 16 4" xfId="2750"/>
    <cellStyle name="_Book2 16 5" xfId="2751"/>
    <cellStyle name="_Book2 16 6" xfId="2752"/>
    <cellStyle name="_Book2 16 7" xfId="2753"/>
    <cellStyle name="_Book2 16 8" xfId="2754"/>
    <cellStyle name="_Book2 16 9" xfId="2755"/>
    <cellStyle name="_Book2 17" xfId="2756"/>
    <cellStyle name="_x0013__Book2 17" xfId="2757"/>
    <cellStyle name="_Book2 17 10" xfId="2758"/>
    <cellStyle name="_Book2 17 11" xfId="2759"/>
    <cellStyle name="_Book2 17 12" xfId="2760"/>
    <cellStyle name="_Book2 17 13" xfId="2761"/>
    <cellStyle name="_Book2 17 14" xfId="2762"/>
    <cellStyle name="_Book2 17 15" xfId="2763"/>
    <cellStyle name="_Book2 17 16" xfId="2764"/>
    <cellStyle name="_Book2 17 17" xfId="2765"/>
    <cellStyle name="_Book2 17 18" xfId="2766"/>
    <cellStyle name="_Book2 17 19" xfId="2767"/>
    <cellStyle name="_Book2 17 2" xfId="2768"/>
    <cellStyle name="_Book2 17 2 2" xfId="2769"/>
    <cellStyle name="_Book2 17 20" xfId="2770"/>
    <cellStyle name="_Book2 17 21" xfId="2771"/>
    <cellStyle name="_Book2 17 3" xfId="2772"/>
    <cellStyle name="_Book2 17 4" xfId="2773"/>
    <cellStyle name="_Book2 17 5" xfId="2774"/>
    <cellStyle name="_Book2 17 6" xfId="2775"/>
    <cellStyle name="_Book2 17 7" xfId="2776"/>
    <cellStyle name="_Book2 17 8" xfId="2777"/>
    <cellStyle name="_Book2 17 9" xfId="2778"/>
    <cellStyle name="_Book2 18" xfId="2779"/>
    <cellStyle name="_x0013__Book2 18" xfId="2780"/>
    <cellStyle name="_Book2 18 10" xfId="2781"/>
    <cellStyle name="_Book2 18 11" xfId="2782"/>
    <cellStyle name="_Book2 18 12" xfId="2783"/>
    <cellStyle name="_Book2 18 13" xfId="2784"/>
    <cellStyle name="_Book2 18 14" xfId="2785"/>
    <cellStyle name="_Book2 18 15" xfId="2786"/>
    <cellStyle name="_Book2 18 16" xfId="2787"/>
    <cellStyle name="_Book2 18 17" xfId="2788"/>
    <cellStyle name="_Book2 18 18" xfId="2789"/>
    <cellStyle name="_Book2 18 19" xfId="2790"/>
    <cellStyle name="_Book2 18 2" xfId="2791"/>
    <cellStyle name="_Book2 18 2 2" xfId="2792"/>
    <cellStyle name="_Book2 18 20" xfId="2793"/>
    <cellStyle name="_Book2 18 21" xfId="2794"/>
    <cellStyle name="_Book2 18 3" xfId="2795"/>
    <cellStyle name="_Book2 18 4" xfId="2796"/>
    <cellStyle name="_Book2 18 5" xfId="2797"/>
    <cellStyle name="_Book2 18 6" xfId="2798"/>
    <cellStyle name="_Book2 18 7" xfId="2799"/>
    <cellStyle name="_Book2 18 8" xfId="2800"/>
    <cellStyle name="_Book2 18 9" xfId="2801"/>
    <cellStyle name="_Book2 19" xfId="2802"/>
    <cellStyle name="_x0013__Book2 19" xfId="2803"/>
    <cellStyle name="_Book2 19 10" xfId="2804"/>
    <cellStyle name="_Book2 19 11" xfId="2805"/>
    <cellStyle name="_Book2 19 12" xfId="2806"/>
    <cellStyle name="_Book2 19 13" xfId="2807"/>
    <cellStyle name="_Book2 19 14" xfId="2808"/>
    <cellStyle name="_Book2 19 15" xfId="2809"/>
    <cellStyle name="_Book2 19 16" xfId="2810"/>
    <cellStyle name="_Book2 19 17" xfId="2811"/>
    <cellStyle name="_Book2 19 18" xfId="2812"/>
    <cellStyle name="_Book2 19 19" xfId="2813"/>
    <cellStyle name="_Book2 19 2" xfId="2814"/>
    <cellStyle name="_Book2 19 20" xfId="2815"/>
    <cellStyle name="_Book2 19 3" xfId="2816"/>
    <cellStyle name="_Book2 19 4" xfId="2817"/>
    <cellStyle name="_Book2 19 5" xfId="2818"/>
    <cellStyle name="_Book2 19 6" xfId="2819"/>
    <cellStyle name="_Book2 19 7" xfId="2820"/>
    <cellStyle name="_Book2 19 8" xfId="2821"/>
    <cellStyle name="_Book2 19 9" xfId="2822"/>
    <cellStyle name="_Book2 2" xfId="2823"/>
    <cellStyle name="_x0013__Book2 2" xfId="2824"/>
    <cellStyle name="_Book2 2 10" xfId="2825"/>
    <cellStyle name="_x0013__Book2 2 10" xfId="2826"/>
    <cellStyle name="_Book2 2 10 2" xfId="2827"/>
    <cellStyle name="_Book2 2 11" xfId="2828"/>
    <cellStyle name="_x0013__Book2 2 11" xfId="2829"/>
    <cellStyle name="_Book2 2 12" xfId="2830"/>
    <cellStyle name="_x0013__Book2 2 12" xfId="2831"/>
    <cellStyle name="_Book2 2 13" xfId="2832"/>
    <cellStyle name="_x0013__Book2 2 13" xfId="2833"/>
    <cellStyle name="_Book2 2 14" xfId="2834"/>
    <cellStyle name="_x0013__Book2 2 14" xfId="2835"/>
    <cellStyle name="_Book2 2 15" xfId="2836"/>
    <cellStyle name="_x0013__Book2 2 15" xfId="2837"/>
    <cellStyle name="_Book2 2 16" xfId="2838"/>
    <cellStyle name="_x0013__Book2 2 16" xfId="2839"/>
    <cellStyle name="_Book2 2 17" xfId="2840"/>
    <cellStyle name="_x0013__Book2 2 17" xfId="2841"/>
    <cellStyle name="_Book2 2 18" xfId="2842"/>
    <cellStyle name="_x0013__Book2 2 18" xfId="2843"/>
    <cellStyle name="_Book2 2 19" xfId="2844"/>
    <cellStyle name="_x0013__Book2 2 19" xfId="2845"/>
    <cellStyle name="_Book2 2 2" xfId="2846"/>
    <cellStyle name="_x0013__Book2 2 2" xfId="2847"/>
    <cellStyle name="_Book2 2 2 10" xfId="2848"/>
    <cellStyle name="_Book2 2 2 11" xfId="2849"/>
    <cellStyle name="_Book2 2 2 12" xfId="2850"/>
    <cellStyle name="_Book2 2 2 13" xfId="2851"/>
    <cellStyle name="_Book2 2 2 14" xfId="2852"/>
    <cellStyle name="_Book2 2 2 15" xfId="2853"/>
    <cellStyle name="_Book2 2 2 16" xfId="2854"/>
    <cellStyle name="_Book2 2 2 17" xfId="2855"/>
    <cellStyle name="_Book2 2 2 18" xfId="2856"/>
    <cellStyle name="_Book2 2 2 19" xfId="2857"/>
    <cellStyle name="_Book2 2 2 2" xfId="2858"/>
    <cellStyle name="_x0013__Book2 2 2 2" xfId="2859"/>
    <cellStyle name="_Book2 2 2 2 2" xfId="2860"/>
    <cellStyle name="_Book2 2 2 2 3" xfId="2861"/>
    <cellStyle name="_Book2 2 2 20" xfId="2862"/>
    <cellStyle name="_Book2 2 2 21" xfId="2863"/>
    <cellStyle name="_Book2 2 2 22" xfId="2864"/>
    <cellStyle name="_Book2 2 2 23" xfId="2865"/>
    <cellStyle name="_Book2 2 2 3" xfId="2866"/>
    <cellStyle name="_x0013__Book2 2 2 3" xfId="2867"/>
    <cellStyle name="_Book2 2 2 4" xfId="2868"/>
    <cellStyle name="_Book2 2 2 5" xfId="2869"/>
    <cellStyle name="_Book2 2 2 6" xfId="2870"/>
    <cellStyle name="_Book2 2 2 7" xfId="2871"/>
    <cellStyle name="_Book2 2 2 8" xfId="2872"/>
    <cellStyle name="_Book2 2 2 9" xfId="2873"/>
    <cellStyle name="_Book2 2 20" xfId="2874"/>
    <cellStyle name="_x0013__Book2 2 20" xfId="2875"/>
    <cellStyle name="_Book2 2 21" xfId="2876"/>
    <cellStyle name="_x0013__Book2 2 21" xfId="2877"/>
    <cellStyle name="_Book2 2 22" xfId="2878"/>
    <cellStyle name="_x0013__Book2 2 22" xfId="2879"/>
    <cellStyle name="_Book2 2 23" xfId="2880"/>
    <cellStyle name="_x0013__Book2 2 23" xfId="2881"/>
    <cellStyle name="_Book2 2 24" xfId="2882"/>
    <cellStyle name="_Book2 2 25" xfId="2883"/>
    <cellStyle name="_Book2 2 26" xfId="2884"/>
    <cellStyle name="_Book2 2 27" xfId="2885"/>
    <cellStyle name="_Book2 2 28" xfId="2886"/>
    <cellStyle name="_Book2 2 29" xfId="2887"/>
    <cellStyle name="_Book2 2 3" xfId="2888"/>
    <cellStyle name="_x0013__Book2 2 3" xfId="2889"/>
    <cellStyle name="_Book2 2 3 2" xfId="2890"/>
    <cellStyle name="_Book2 2 3 2 2" xfId="2891"/>
    <cellStyle name="_Book2 2 3 3" xfId="2892"/>
    <cellStyle name="_Book2 2 3 4" xfId="2893"/>
    <cellStyle name="_Book2 2 3 5" xfId="2894"/>
    <cellStyle name="_Book2 2 30" xfId="2895"/>
    <cellStyle name="_Book2 2 31" xfId="2896"/>
    <cellStyle name="_Book2 2 32" xfId="2897"/>
    <cellStyle name="_Book2 2 33" xfId="2898"/>
    <cellStyle name="_Book2 2 34" xfId="2899"/>
    <cellStyle name="_Book2 2 35" xfId="2900"/>
    <cellStyle name="_Book2 2 36" xfId="2901"/>
    <cellStyle name="_Book2 2 37" xfId="2902"/>
    <cellStyle name="_Book2 2 38" xfId="2903"/>
    <cellStyle name="_Book2 2 39" xfId="2904"/>
    <cellStyle name="_Book2 2 4" xfId="2905"/>
    <cellStyle name="_x0013__Book2 2 4" xfId="2906"/>
    <cellStyle name="_Book2 2 4 2" xfId="2907"/>
    <cellStyle name="_Book2 2 4 2 2" xfId="2908"/>
    <cellStyle name="_Book2 2 4 3" xfId="2909"/>
    <cellStyle name="_Book2 2 4 4" xfId="2910"/>
    <cellStyle name="_Book2 2 40" xfId="2911"/>
    <cellStyle name="_Book2 2 41" xfId="2912"/>
    <cellStyle name="_Book2 2 42" xfId="2913"/>
    <cellStyle name="_Book2 2 43" xfId="2914"/>
    <cellStyle name="_Book2 2 44" xfId="2915"/>
    <cellStyle name="_Book2 2 45" xfId="2916"/>
    <cellStyle name="_Book2 2 46" xfId="2917"/>
    <cellStyle name="_Book2 2 47" xfId="2918"/>
    <cellStyle name="_Book2 2 48" xfId="2919"/>
    <cellStyle name="_Book2 2 49" xfId="2920"/>
    <cellStyle name="_Book2 2 5" xfId="2921"/>
    <cellStyle name="_x0013__Book2 2 5" xfId="2922"/>
    <cellStyle name="_Book2 2 5 2" xfId="2923"/>
    <cellStyle name="_Book2 2 5 2 2" xfId="2924"/>
    <cellStyle name="_Book2 2 5 3" xfId="2925"/>
    <cellStyle name="_Book2 2 5 4" xfId="2926"/>
    <cellStyle name="_Book2 2 50" xfId="2927"/>
    <cellStyle name="_Book2 2 51" xfId="2928"/>
    <cellStyle name="_Book2 2 52" xfId="2929"/>
    <cellStyle name="_Book2 2 6" xfId="2930"/>
    <cellStyle name="_x0013__Book2 2 6" xfId="2931"/>
    <cellStyle name="_Book2 2 6 2" xfId="2932"/>
    <cellStyle name="_Book2 2 6 2 2" xfId="2933"/>
    <cellStyle name="_Book2 2 6 3" xfId="2934"/>
    <cellStyle name="_Book2 2 6 4" xfId="2935"/>
    <cellStyle name="_Book2 2 7" xfId="2936"/>
    <cellStyle name="_x0013__Book2 2 7" xfId="2937"/>
    <cellStyle name="_Book2 2 7 2" xfId="2938"/>
    <cellStyle name="_Book2 2 7 2 2" xfId="2939"/>
    <cellStyle name="_Book2 2 7 3" xfId="2940"/>
    <cellStyle name="_Book2 2 7 4" xfId="2941"/>
    <cellStyle name="_Book2 2 8" xfId="2942"/>
    <cellStyle name="_x0013__Book2 2 8" xfId="2943"/>
    <cellStyle name="_Book2 2 8 2" xfId="2944"/>
    <cellStyle name="_Book2 2 8 2 2" xfId="2945"/>
    <cellStyle name="_Book2 2 8 3" xfId="2946"/>
    <cellStyle name="_Book2 2 9" xfId="2947"/>
    <cellStyle name="_x0013__Book2 2 9" xfId="2948"/>
    <cellStyle name="_Book2 2 9 2" xfId="2949"/>
    <cellStyle name="_Book2 2 9 2 2" xfId="2950"/>
    <cellStyle name="_Book2 2 9 3" xfId="2951"/>
    <cellStyle name="_Book2 20" xfId="2952"/>
    <cellStyle name="_x0013__Book2 20" xfId="2953"/>
    <cellStyle name="_Book2 20 10" xfId="2954"/>
    <cellStyle name="_Book2 20 11" xfId="2955"/>
    <cellStyle name="_Book2 20 12" xfId="2956"/>
    <cellStyle name="_Book2 20 13" xfId="2957"/>
    <cellStyle name="_Book2 20 14" xfId="2958"/>
    <cellStyle name="_Book2 20 15" xfId="2959"/>
    <cellStyle name="_Book2 20 16" xfId="2960"/>
    <cellStyle name="_Book2 20 17" xfId="2961"/>
    <cellStyle name="_Book2 20 18" xfId="2962"/>
    <cellStyle name="_Book2 20 19" xfId="2963"/>
    <cellStyle name="_Book2 20 2" xfId="2964"/>
    <cellStyle name="_Book2 20 20" xfId="2965"/>
    <cellStyle name="_Book2 20 3" xfId="2966"/>
    <cellStyle name="_Book2 20 4" xfId="2967"/>
    <cellStyle name="_Book2 20 5" xfId="2968"/>
    <cellStyle name="_Book2 20 6" xfId="2969"/>
    <cellStyle name="_Book2 20 7" xfId="2970"/>
    <cellStyle name="_Book2 20 8" xfId="2971"/>
    <cellStyle name="_Book2 20 9" xfId="2972"/>
    <cellStyle name="_Book2 21" xfId="2973"/>
    <cellStyle name="_x0013__Book2 21" xfId="2974"/>
    <cellStyle name="_Book2 21 10" xfId="2975"/>
    <cellStyle name="_Book2 21 11" xfId="2976"/>
    <cellStyle name="_Book2 21 12" xfId="2977"/>
    <cellStyle name="_Book2 21 13" xfId="2978"/>
    <cellStyle name="_Book2 21 14" xfId="2979"/>
    <cellStyle name="_Book2 21 15" xfId="2980"/>
    <cellStyle name="_Book2 21 16" xfId="2981"/>
    <cellStyle name="_Book2 21 17" xfId="2982"/>
    <cellStyle name="_Book2 21 18" xfId="2983"/>
    <cellStyle name="_Book2 21 19" xfId="2984"/>
    <cellStyle name="_Book2 21 2" xfId="2985"/>
    <cellStyle name="_Book2 21 3" xfId="2986"/>
    <cellStyle name="_Book2 21 4" xfId="2987"/>
    <cellStyle name="_Book2 21 5" xfId="2988"/>
    <cellStyle name="_Book2 21 6" xfId="2989"/>
    <cellStyle name="_Book2 21 7" xfId="2990"/>
    <cellStyle name="_Book2 21 8" xfId="2991"/>
    <cellStyle name="_Book2 21 9" xfId="2992"/>
    <cellStyle name="_Book2 22" xfId="2993"/>
    <cellStyle name="_x0013__Book2 22" xfId="2994"/>
    <cellStyle name="_Book2 22 10" xfId="2995"/>
    <cellStyle name="_Book2 22 11" xfId="2996"/>
    <cellStyle name="_Book2 22 12" xfId="2997"/>
    <cellStyle name="_Book2 22 13" xfId="2998"/>
    <cellStyle name="_Book2 22 14" xfId="2999"/>
    <cellStyle name="_Book2 22 15" xfId="3000"/>
    <cellStyle name="_Book2 22 16" xfId="3001"/>
    <cellStyle name="_Book2 22 17" xfId="3002"/>
    <cellStyle name="_Book2 22 18" xfId="3003"/>
    <cellStyle name="_Book2 22 2" xfId="3004"/>
    <cellStyle name="_Book2 22 3" xfId="3005"/>
    <cellStyle name="_Book2 22 4" xfId="3006"/>
    <cellStyle name="_Book2 22 5" xfId="3007"/>
    <cellStyle name="_Book2 22 6" xfId="3008"/>
    <cellStyle name="_Book2 22 7" xfId="3009"/>
    <cellStyle name="_Book2 22 8" xfId="3010"/>
    <cellStyle name="_Book2 22 9" xfId="3011"/>
    <cellStyle name="_Book2 23" xfId="3012"/>
    <cellStyle name="_x0013__Book2 23" xfId="3013"/>
    <cellStyle name="_Book2 23 10" xfId="3014"/>
    <cellStyle name="_Book2 23 11" xfId="3015"/>
    <cellStyle name="_Book2 23 12" xfId="3016"/>
    <cellStyle name="_Book2 23 13" xfId="3017"/>
    <cellStyle name="_Book2 23 14" xfId="3018"/>
    <cellStyle name="_Book2 23 15" xfId="3019"/>
    <cellStyle name="_Book2 23 16" xfId="3020"/>
    <cellStyle name="_Book2 23 17" xfId="3021"/>
    <cellStyle name="_Book2 23 2" xfId="3022"/>
    <cellStyle name="_Book2 23 3" xfId="3023"/>
    <cellStyle name="_Book2 23 4" xfId="3024"/>
    <cellStyle name="_Book2 23 5" xfId="3025"/>
    <cellStyle name="_Book2 23 6" xfId="3026"/>
    <cellStyle name="_Book2 23 7" xfId="3027"/>
    <cellStyle name="_Book2 23 8" xfId="3028"/>
    <cellStyle name="_Book2 23 9" xfId="3029"/>
    <cellStyle name="_Book2 24" xfId="3030"/>
    <cellStyle name="_x0013__Book2 24" xfId="3031"/>
    <cellStyle name="_Book2 24 10" xfId="3032"/>
    <cellStyle name="_Book2 24 11" xfId="3033"/>
    <cellStyle name="_Book2 24 12" xfId="3034"/>
    <cellStyle name="_Book2 24 13" xfId="3035"/>
    <cellStyle name="_Book2 24 14" xfId="3036"/>
    <cellStyle name="_Book2 24 15" xfId="3037"/>
    <cellStyle name="_Book2 24 16" xfId="3038"/>
    <cellStyle name="_Book2 24 2" xfId="3039"/>
    <cellStyle name="_Book2 24 3" xfId="3040"/>
    <cellStyle name="_Book2 24 4" xfId="3041"/>
    <cellStyle name="_Book2 24 5" xfId="3042"/>
    <cellStyle name="_Book2 24 6" xfId="3043"/>
    <cellStyle name="_Book2 24 7" xfId="3044"/>
    <cellStyle name="_Book2 24 8" xfId="3045"/>
    <cellStyle name="_Book2 24 9" xfId="3046"/>
    <cellStyle name="_Book2 25" xfId="3047"/>
    <cellStyle name="_x0013__Book2 25" xfId="3048"/>
    <cellStyle name="_Book2 25 2" xfId="3049"/>
    <cellStyle name="_Book2 25 3" xfId="3050"/>
    <cellStyle name="_Book2 26" xfId="3051"/>
    <cellStyle name="_x0013__Book2 26" xfId="3052"/>
    <cellStyle name="_Book2 26 2" xfId="3053"/>
    <cellStyle name="_Book2 26 3" xfId="3054"/>
    <cellStyle name="_Book2 27" xfId="3055"/>
    <cellStyle name="_x0013__Book2 27" xfId="3056"/>
    <cellStyle name="_Book2 27 2" xfId="3057"/>
    <cellStyle name="_Book2 27 3" xfId="3058"/>
    <cellStyle name="_Book2 28" xfId="3059"/>
    <cellStyle name="_x0013__Book2 28" xfId="3060"/>
    <cellStyle name="_Book2 28 2" xfId="3061"/>
    <cellStyle name="_Book2 28 3" xfId="3062"/>
    <cellStyle name="_Book2 29" xfId="3063"/>
    <cellStyle name="_x0013__Book2 29" xfId="3064"/>
    <cellStyle name="_Book2 29 2" xfId="3065"/>
    <cellStyle name="_Book2 29 3" xfId="3066"/>
    <cellStyle name="_Book2 3" xfId="3067"/>
    <cellStyle name="_x0013__Book2 3" xfId="3068"/>
    <cellStyle name="_Book2 3 10" xfId="3069"/>
    <cellStyle name="_Book2 3 10 2" xfId="3070"/>
    <cellStyle name="_Book2 3 10 2 2" xfId="3071"/>
    <cellStyle name="_Book2 3 10 3" xfId="3072"/>
    <cellStyle name="_Book2 3 11" xfId="3073"/>
    <cellStyle name="_Book2 3 11 2" xfId="3074"/>
    <cellStyle name="_Book2 3 11 2 2" xfId="3075"/>
    <cellStyle name="_Book2 3 11 3" xfId="3076"/>
    <cellStyle name="_Book2 3 12" xfId="3077"/>
    <cellStyle name="_Book2 3 12 2" xfId="3078"/>
    <cellStyle name="_Book2 3 12 2 2" xfId="3079"/>
    <cellStyle name="_Book2 3 12 3" xfId="3080"/>
    <cellStyle name="_Book2 3 13" xfId="3081"/>
    <cellStyle name="_Book2 3 13 2" xfId="3082"/>
    <cellStyle name="_Book2 3 13 2 2" xfId="3083"/>
    <cellStyle name="_Book2 3 13 3" xfId="3084"/>
    <cellStyle name="_Book2 3 14" xfId="3085"/>
    <cellStyle name="_Book2 3 14 2" xfId="3086"/>
    <cellStyle name="_Book2 3 14 2 2" xfId="3087"/>
    <cellStyle name="_Book2 3 14 3" xfId="3088"/>
    <cellStyle name="_Book2 3 15" xfId="3089"/>
    <cellStyle name="_Book2 3 15 2" xfId="3090"/>
    <cellStyle name="_Book2 3 15 2 2" xfId="3091"/>
    <cellStyle name="_Book2 3 15 3" xfId="3092"/>
    <cellStyle name="_Book2 3 16" xfId="3093"/>
    <cellStyle name="_Book2 3 16 2" xfId="3094"/>
    <cellStyle name="_Book2 3 16 2 2" xfId="3095"/>
    <cellStyle name="_Book2 3 16 3" xfId="3096"/>
    <cellStyle name="_Book2 3 17" xfId="3097"/>
    <cellStyle name="_Book2 3 17 2" xfId="3098"/>
    <cellStyle name="_Book2 3 17 2 2" xfId="3099"/>
    <cellStyle name="_Book2 3 17 3" xfId="3100"/>
    <cellStyle name="_Book2 3 18" xfId="3101"/>
    <cellStyle name="_Book2 3 18 2" xfId="3102"/>
    <cellStyle name="_Book2 3 18 2 2" xfId="3103"/>
    <cellStyle name="_Book2 3 18 3" xfId="3104"/>
    <cellStyle name="_Book2 3 19" xfId="3105"/>
    <cellStyle name="_Book2 3 19 2" xfId="3106"/>
    <cellStyle name="_Book2 3 19 2 2" xfId="3107"/>
    <cellStyle name="_Book2 3 19 3" xfId="3108"/>
    <cellStyle name="_Book2 3 2" xfId="3109"/>
    <cellStyle name="_x0013__Book2 3 2" xfId="3110"/>
    <cellStyle name="_Book2 3 2 2" xfId="3111"/>
    <cellStyle name="_x0013__Book2 3 2 2" xfId="3112"/>
    <cellStyle name="_Book2 3 2 2 2" xfId="3113"/>
    <cellStyle name="_Book2 3 2 2 3" xfId="3114"/>
    <cellStyle name="_Book2 3 2 3" xfId="3115"/>
    <cellStyle name="_x0013__Book2 3 2 3" xfId="3116"/>
    <cellStyle name="_Book2 3 2 4" xfId="3117"/>
    <cellStyle name="_Book2 3 20" xfId="3118"/>
    <cellStyle name="_Book2 3 20 2" xfId="3119"/>
    <cellStyle name="_Book2 3 20 2 2" xfId="3120"/>
    <cellStyle name="_Book2 3 20 3" xfId="3121"/>
    <cellStyle name="_Book2 3 21" xfId="3122"/>
    <cellStyle name="_Book2 3 21 2" xfId="3123"/>
    <cellStyle name="_Book2 3 21 2 2" xfId="3124"/>
    <cellStyle name="_Book2 3 21 3" xfId="3125"/>
    <cellStyle name="_Book2 3 22" xfId="3126"/>
    <cellStyle name="_Book2 3 22 2" xfId="3127"/>
    <cellStyle name="_Book2 3 23" xfId="3128"/>
    <cellStyle name="_Book2 3 23 2" xfId="3129"/>
    <cellStyle name="_Book2 3 24" xfId="3130"/>
    <cellStyle name="_Book2 3 24 2" xfId="3131"/>
    <cellStyle name="_Book2 3 25" xfId="3132"/>
    <cellStyle name="_Book2 3 25 2" xfId="3133"/>
    <cellStyle name="_Book2 3 26" xfId="3134"/>
    <cellStyle name="_Book2 3 26 2" xfId="3135"/>
    <cellStyle name="_Book2 3 27" xfId="3136"/>
    <cellStyle name="_Book2 3 27 2" xfId="3137"/>
    <cellStyle name="_Book2 3 28" xfId="3138"/>
    <cellStyle name="_Book2 3 28 2" xfId="3139"/>
    <cellStyle name="_Book2 3 29" xfId="3140"/>
    <cellStyle name="_Book2 3 29 2" xfId="3141"/>
    <cellStyle name="_Book2 3 3" xfId="3142"/>
    <cellStyle name="_x0013__Book2 3 3" xfId="3143"/>
    <cellStyle name="_Book2 3 3 2" xfId="3144"/>
    <cellStyle name="_Book2 3 3 2 2" xfId="3145"/>
    <cellStyle name="_Book2 3 3 3" xfId="3146"/>
    <cellStyle name="_Book2 3 3 4" xfId="3147"/>
    <cellStyle name="_Book2 3 30" xfId="3148"/>
    <cellStyle name="_Book2 3 30 2" xfId="3149"/>
    <cellStyle name="_Book2 3 31" xfId="3150"/>
    <cellStyle name="_Book2 3 31 2" xfId="3151"/>
    <cellStyle name="_Book2 3 32" xfId="3152"/>
    <cellStyle name="_Book2 3 32 2" xfId="3153"/>
    <cellStyle name="_Book2 3 33" xfId="3154"/>
    <cellStyle name="_Book2 3 33 2" xfId="3155"/>
    <cellStyle name="_Book2 3 34" xfId="3156"/>
    <cellStyle name="_Book2 3 34 2" xfId="3157"/>
    <cellStyle name="_Book2 3 35" xfId="3158"/>
    <cellStyle name="_Book2 3 35 2" xfId="3159"/>
    <cellStyle name="_Book2 3 36" xfId="3160"/>
    <cellStyle name="_Book2 3 36 2" xfId="3161"/>
    <cellStyle name="_Book2 3 37" xfId="3162"/>
    <cellStyle name="_Book2 3 37 2" xfId="3163"/>
    <cellStyle name="_Book2 3 38" xfId="3164"/>
    <cellStyle name="_Book2 3 38 2" xfId="3165"/>
    <cellStyle name="_Book2 3 39" xfId="3166"/>
    <cellStyle name="_Book2 3 39 2" xfId="3167"/>
    <cellStyle name="_Book2 3 4" xfId="3168"/>
    <cellStyle name="_x0013__Book2 3 4" xfId="3169"/>
    <cellStyle name="_Book2 3 4 2" xfId="3170"/>
    <cellStyle name="_Book2 3 4 2 2" xfId="3171"/>
    <cellStyle name="_Book2 3 4 3" xfId="3172"/>
    <cellStyle name="_Book2 3 40" xfId="3173"/>
    <cellStyle name="_Book2 3 40 2" xfId="3174"/>
    <cellStyle name="_Book2 3 41" xfId="3175"/>
    <cellStyle name="_Book2 3 41 2" xfId="3176"/>
    <cellStyle name="_Book2 3 42" xfId="3177"/>
    <cellStyle name="_Book2 3 42 2" xfId="3178"/>
    <cellStyle name="_Book2 3 43" xfId="3179"/>
    <cellStyle name="_Book2 3 43 2" xfId="3180"/>
    <cellStyle name="_Book2 3 44" xfId="3181"/>
    <cellStyle name="_Book2 3 44 2" xfId="3182"/>
    <cellStyle name="_Book2 3 45" xfId="3183"/>
    <cellStyle name="_Book2 3 45 2" xfId="3184"/>
    <cellStyle name="_Book2 3 46" xfId="3185"/>
    <cellStyle name="_Book2 3 47" xfId="3186"/>
    <cellStyle name="_Book2 3 5" xfId="3187"/>
    <cellStyle name="_x0013__Book2 3 5" xfId="3188"/>
    <cellStyle name="_Book2 3 5 2" xfId="3189"/>
    <cellStyle name="_Book2 3 5 2 2" xfId="3190"/>
    <cellStyle name="_Book2 3 5 3" xfId="3191"/>
    <cellStyle name="_Book2 3 6" xfId="3192"/>
    <cellStyle name="_x0013__Book2 3 6" xfId="3193"/>
    <cellStyle name="_Book2 3 6 2" xfId="3194"/>
    <cellStyle name="_Book2 3 6 2 2" xfId="3195"/>
    <cellStyle name="_Book2 3 6 3" xfId="3196"/>
    <cellStyle name="_Book2 3 7" xfId="3197"/>
    <cellStyle name="_Book2 3 7 2" xfId="3198"/>
    <cellStyle name="_Book2 3 7 2 2" xfId="3199"/>
    <cellStyle name="_Book2 3 7 3" xfId="3200"/>
    <cellStyle name="_Book2 3 8" xfId="3201"/>
    <cellStyle name="_Book2 3 8 2" xfId="3202"/>
    <cellStyle name="_Book2 3 8 2 2" xfId="3203"/>
    <cellStyle name="_Book2 3 8 3" xfId="3204"/>
    <cellStyle name="_Book2 3 9" xfId="3205"/>
    <cellStyle name="_Book2 3 9 2" xfId="3206"/>
    <cellStyle name="_Book2 3 9 2 2" xfId="3207"/>
    <cellStyle name="_Book2 3 9 3" xfId="3208"/>
    <cellStyle name="_Book2 30" xfId="3209"/>
    <cellStyle name="_x0013__Book2 30" xfId="3210"/>
    <cellStyle name="_Book2 30 2" xfId="3211"/>
    <cellStyle name="_Book2 30 3" xfId="3212"/>
    <cellStyle name="_Book2 31" xfId="3213"/>
    <cellStyle name="_x0013__Book2 31" xfId="3214"/>
    <cellStyle name="_Book2 31 2" xfId="3215"/>
    <cellStyle name="_Book2 31 3" xfId="3216"/>
    <cellStyle name="_Book2 32" xfId="3217"/>
    <cellStyle name="_x0013__Book2 32" xfId="3218"/>
    <cellStyle name="_Book2 32 2" xfId="3219"/>
    <cellStyle name="_Book2 32 3" xfId="3220"/>
    <cellStyle name="_Book2 33" xfId="3221"/>
    <cellStyle name="_x0013__Book2 33" xfId="3222"/>
    <cellStyle name="_Book2 33 2" xfId="3223"/>
    <cellStyle name="_Book2 33 3" xfId="3224"/>
    <cellStyle name="_Book2 34" xfId="3225"/>
    <cellStyle name="_x0013__Book2 34" xfId="3226"/>
    <cellStyle name="_Book2 35" xfId="3227"/>
    <cellStyle name="_x0013__Book2 35" xfId="3228"/>
    <cellStyle name="_Book2 36" xfId="3229"/>
    <cellStyle name="_x0013__Book2 36" xfId="3230"/>
    <cellStyle name="_Book2 37" xfId="3231"/>
    <cellStyle name="_x0013__Book2 37" xfId="3232"/>
    <cellStyle name="_Book2 38" xfId="3233"/>
    <cellStyle name="_x0013__Book2 38" xfId="3234"/>
    <cellStyle name="_Book2 39" xfId="3235"/>
    <cellStyle name="_x0013__Book2 39" xfId="3236"/>
    <cellStyle name="_Book2 4" xfId="3237"/>
    <cellStyle name="_x0013__Book2 4" xfId="3238"/>
    <cellStyle name="_Book2 4 10" xfId="3239"/>
    <cellStyle name="_Book2 4 10 2" xfId="3240"/>
    <cellStyle name="_Book2 4 10 2 2" xfId="3241"/>
    <cellStyle name="_Book2 4 10 3" xfId="3242"/>
    <cellStyle name="_Book2 4 11" xfId="3243"/>
    <cellStyle name="_Book2 4 11 2" xfId="3244"/>
    <cellStyle name="_Book2 4 11 2 2" xfId="3245"/>
    <cellStyle name="_Book2 4 11 3" xfId="3246"/>
    <cellStyle name="_Book2 4 12" xfId="3247"/>
    <cellStyle name="_Book2 4 12 2" xfId="3248"/>
    <cellStyle name="_Book2 4 12 2 2" xfId="3249"/>
    <cellStyle name="_Book2 4 12 3" xfId="3250"/>
    <cellStyle name="_Book2 4 13" xfId="3251"/>
    <cellStyle name="_Book2 4 13 2" xfId="3252"/>
    <cellStyle name="_Book2 4 13 2 2" xfId="3253"/>
    <cellStyle name="_Book2 4 13 3" xfId="3254"/>
    <cellStyle name="_Book2 4 14" xfId="3255"/>
    <cellStyle name="_Book2 4 14 2" xfId="3256"/>
    <cellStyle name="_Book2 4 14 2 2" xfId="3257"/>
    <cellStyle name="_Book2 4 14 3" xfId="3258"/>
    <cellStyle name="_Book2 4 15" xfId="3259"/>
    <cellStyle name="_Book2 4 15 2" xfId="3260"/>
    <cellStyle name="_Book2 4 15 2 2" xfId="3261"/>
    <cellStyle name="_Book2 4 15 3" xfId="3262"/>
    <cellStyle name="_Book2 4 16" xfId="3263"/>
    <cellStyle name="_Book2 4 16 2" xfId="3264"/>
    <cellStyle name="_Book2 4 16 2 2" xfId="3265"/>
    <cellStyle name="_Book2 4 16 3" xfId="3266"/>
    <cellStyle name="_Book2 4 17" xfId="3267"/>
    <cellStyle name="_Book2 4 17 2" xfId="3268"/>
    <cellStyle name="_Book2 4 17 2 2" xfId="3269"/>
    <cellStyle name="_Book2 4 17 3" xfId="3270"/>
    <cellStyle name="_Book2 4 18" xfId="3271"/>
    <cellStyle name="_Book2 4 18 2" xfId="3272"/>
    <cellStyle name="_Book2 4 18 2 2" xfId="3273"/>
    <cellStyle name="_Book2 4 18 3" xfId="3274"/>
    <cellStyle name="_Book2 4 19" xfId="3275"/>
    <cellStyle name="_Book2 4 19 2" xfId="3276"/>
    <cellStyle name="_Book2 4 19 2 2" xfId="3277"/>
    <cellStyle name="_Book2 4 19 3" xfId="3278"/>
    <cellStyle name="_Book2 4 2" xfId="3279"/>
    <cellStyle name="_x0013__Book2 4 2" xfId="3280"/>
    <cellStyle name="_Book2 4 2 2" xfId="3281"/>
    <cellStyle name="_x0013__Book2 4 2 2" xfId="3282"/>
    <cellStyle name="_Book2 4 2 2 2" xfId="3283"/>
    <cellStyle name="_Book2 4 2 2 3" xfId="3284"/>
    <cellStyle name="_Book2 4 2 3" xfId="3285"/>
    <cellStyle name="_x0013__Book2 4 2 3" xfId="3286"/>
    <cellStyle name="_Book2 4 2 4" xfId="3287"/>
    <cellStyle name="_Book2 4 2 5" xfId="3288"/>
    <cellStyle name="_Book2 4 2 6" xfId="3289"/>
    <cellStyle name="_Book2 4 20" xfId="3290"/>
    <cellStyle name="_Book2 4 20 2" xfId="3291"/>
    <cellStyle name="_Book2 4 20 2 2" xfId="3292"/>
    <cellStyle name="_Book2 4 20 3" xfId="3293"/>
    <cellStyle name="_Book2 4 21" xfId="3294"/>
    <cellStyle name="_Book2 4 21 2" xfId="3295"/>
    <cellStyle name="_Book2 4 22" xfId="3296"/>
    <cellStyle name="_Book2 4 22 2" xfId="3297"/>
    <cellStyle name="_Book2 4 23" xfId="3298"/>
    <cellStyle name="_Book2 4 23 2" xfId="3299"/>
    <cellStyle name="_Book2 4 24" xfId="3300"/>
    <cellStyle name="_Book2 4 24 2" xfId="3301"/>
    <cellStyle name="_Book2 4 25" xfId="3302"/>
    <cellStyle name="_Book2 4 25 2" xfId="3303"/>
    <cellStyle name="_Book2 4 26" xfId="3304"/>
    <cellStyle name="_Book2 4 26 2" xfId="3305"/>
    <cellStyle name="_Book2 4 27" xfId="3306"/>
    <cellStyle name="_Book2 4 27 2" xfId="3307"/>
    <cellStyle name="_Book2 4 28" xfId="3308"/>
    <cellStyle name="_Book2 4 28 2" xfId="3309"/>
    <cellStyle name="_Book2 4 29" xfId="3310"/>
    <cellStyle name="_Book2 4 29 2" xfId="3311"/>
    <cellStyle name="_Book2 4 3" xfId="3312"/>
    <cellStyle name="_x0013__Book2 4 3" xfId="3313"/>
    <cellStyle name="_Book2 4 3 2" xfId="3314"/>
    <cellStyle name="_Book2 4 3 2 2" xfId="3315"/>
    <cellStyle name="_Book2 4 3 3" xfId="3316"/>
    <cellStyle name="_Book2 4 3 4" xfId="3317"/>
    <cellStyle name="_Book2 4 3 5" xfId="3318"/>
    <cellStyle name="_Book2 4 30" xfId="3319"/>
    <cellStyle name="_Book2 4 30 2" xfId="3320"/>
    <cellStyle name="_Book2 4 31" xfId="3321"/>
    <cellStyle name="_Book2 4 31 2" xfId="3322"/>
    <cellStyle name="_Book2 4 32" xfId="3323"/>
    <cellStyle name="_Book2 4 32 2" xfId="3324"/>
    <cellStyle name="_Book2 4 33" xfId="3325"/>
    <cellStyle name="_Book2 4 33 2" xfId="3326"/>
    <cellStyle name="_Book2 4 34" xfId="3327"/>
    <cellStyle name="_Book2 4 34 2" xfId="3328"/>
    <cellStyle name="_Book2 4 35" xfId="3329"/>
    <cellStyle name="_Book2 4 35 2" xfId="3330"/>
    <cellStyle name="_Book2 4 36" xfId="3331"/>
    <cellStyle name="_Book2 4 36 2" xfId="3332"/>
    <cellStyle name="_Book2 4 37" xfId="3333"/>
    <cellStyle name="_Book2 4 37 2" xfId="3334"/>
    <cellStyle name="_Book2 4 38" xfId="3335"/>
    <cellStyle name="_Book2 4 38 2" xfId="3336"/>
    <cellStyle name="_Book2 4 39" xfId="3337"/>
    <cellStyle name="_Book2 4 39 2" xfId="3338"/>
    <cellStyle name="_Book2 4 4" xfId="3339"/>
    <cellStyle name="_x0013__Book2 4 4" xfId="3340"/>
    <cellStyle name="_Book2 4 4 2" xfId="3341"/>
    <cellStyle name="_Book2 4 4 2 2" xfId="3342"/>
    <cellStyle name="_Book2 4 4 3" xfId="3343"/>
    <cellStyle name="_Book2 4 4 4" xfId="3344"/>
    <cellStyle name="_Book2 4 40" xfId="3345"/>
    <cellStyle name="_Book2 4 40 2" xfId="3346"/>
    <cellStyle name="_Book2 4 41" xfId="3347"/>
    <cellStyle name="_Book2 4 41 2" xfId="3348"/>
    <cellStyle name="_Book2 4 42" xfId="3349"/>
    <cellStyle name="_Book2 4 42 2" xfId="3350"/>
    <cellStyle name="_Book2 4 43" xfId="3351"/>
    <cellStyle name="_Book2 4 43 2" xfId="3352"/>
    <cellStyle name="_Book2 4 44" xfId="3353"/>
    <cellStyle name="_Book2 4 44 2" xfId="3354"/>
    <cellStyle name="_Book2 4 45" xfId="3355"/>
    <cellStyle name="_Book2 4 45 2" xfId="3356"/>
    <cellStyle name="_Book2 4 46" xfId="3357"/>
    <cellStyle name="_Book2 4 47" xfId="3358"/>
    <cellStyle name="_Book2 4 5" xfId="3359"/>
    <cellStyle name="_x0013__Book2 4 5" xfId="3360"/>
    <cellStyle name="_Book2 4 5 2" xfId="3361"/>
    <cellStyle name="_Book2 4 5 2 2" xfId="3362"/>
    <cellStyle name="_Book2 4 5 3" xfId="3363"/>
    <cellStyle name="_Book2 4 6" xfId="3364"/>
    <cellStyle name="_x0013__Book2 4 6" xfId="3365"/>
    <cellStyle name="_Book2 4 6 2" xfId="3366"/>
    <cellStyle name="_Book2 4 6 2 2" xfId="3367"/>
    <cellStyle name="_Book2 4 6 3" xfId="3368"/>
    <cellStyle name="_Book2 4 7" xfId="3369"/>
    <cellStyle name="_Book2 4 7 2" xfId="3370"/>
    <cellStyle name="_Book2 4 7 2 2" xfId="3371"/>
    <cellStyle name="_Book2 4 7 3" xfId="3372"/>
    <cellStyle name="_Book2 4 8" xfId="3373"/>
    <cellStyle name="_Book2 4 8 2" xfId="3374"/>
    <cellStyle name="_Book2 4 8 2 2" xfId="3375"/>
    <cellStyle name="_Book2 4 8 3" xfId="3376"/>
    <cellStyle name="_Book2 4 9" xfId="3377"/>
    <cellStyle name="_Book2 4 9 2" xfId="3378"/>
    <cellStyle name="_Book2 4 9 2 2" xfId="3379"/>
    <cellStyle name="_Book2 4 9 3" xfId="3380"/>
    <cellStyle name="_Book2 40" xfId="3381"/>
    <cellStyle name="_x0013__Book2 40" xfId="3382"/>
    <cellStyle name="_Book2 41" xfId="3383"/>
    <cellStyle name="_x0013__Book2 41" xfId="3384"/>
    <cellStyle name="_Book2 42" xfId="3385"/>
    <cellStyle name="_x0013__Book2 42" xfId="3386"/>
    <cellStyle name="_Book2 43" xfId="3387"/>
    <cellStyle name="_x0013__Book2 43" xfId="3388"/>
    <cellStyle name="_Book2 44" xfId="3389"/>
    <cellStyle name="_x0013__Book2 44" xfId="3390"/>
    <cellStyle name="_Book2 45" xfId="3391"/>
    <cellStyle name="_x0013__Book2 45" xfId="3392"/>
    <cellStyle name="_Book2 46" xfId="3393"/>
    <cellStyle name="_x0013__Book2 46" xfId="3394"/>
    <cellStyle name="_Book2 47" xfId="3395"/>
    <cellStyle name="_x0013__Book2 47" xfId="3396"/>
    <cellStyle name="_Book2 48" xfId="3397"/>
    <cellStyle name="_x0013__Book2 48" xfId="3398"/>
    <cellStyle name="_Book2 49" xfId="3399"/>
    <cellStyle name="_x0013__Book2 49" xfId="3400"/>
    <cellStyle name="_Book2 5" xfId="3401"/>
    <cellStyle name="_x0013__Book2 5" xfId="3402"/>
    <cellStyle name="_Book2 5 10" xfId="3403"/>
    <cellStyle name="_Book2 5 11" xfId="3404"/>
    <cellStyle name="_Book2 5 12" xfId="3405"/>
    <cellStyle name="_Book2 5 13" xfId="3406"/>
    <cellStyle name="_Book2 5 14" xfId="3407"/>
    <cellStyle name="_Book2 5 15" xfId="3408"/>
    <cellStyle name="_Book2 5 16" xfId="3409"/>
    <cellStyle name="_Book2 5 17" xfId="3410"/>
    <cellStyle name="_Book2 5 18" xfId="3411"/>
    <cellStyle name="_Book2 5 19" xfId="3412"/>
    <cellStyle name="_Book2 5 2" xfId="3413"/>
    <cellStyle name="_x0013__Book2 5 2" xfId="3414"/>
    <cellStyle name="_Book2 5 2 2" xfId="3415"/>
    <cellStyle name="_x0013__Book2 5 2 2" xfId="3416"/>
    <cellStyle name="_Book2 5 2 2 2" xfId="3417"/>
    <cellStyle name="_Book2 5 2 2 3" xfId="3418"/>
    <cellStyle name="_Book2 5 2 3" xfId="3419"/>
    <cellStyle name="_x0013__Book2 5 2 3" xfId="3420"/>
    <cellStyle name="_Book2 5 2 4" xfId="3421"/>
    <cellStyle name="_Book2 5 20" xfId="3422"/>
    <cellStyle name="_Book2 5 21" xfId="3423"/>
    <cellStyle name="_Book2 5 22" xfId="3424"/>
    <cellStyle name="_Book2 5 23" xfId="3425"/>
    <cellStyle name="_Book2 5 24" xfId="3426"/>
    <cellStyle name="_Book2 5 25" xfId="3427"/>
    <cellStyle name="_Book2 5 26" xfId="3428"/>
    <cellStyle name="_Book2 5 27" xfId="3429"/>
    <cellStyle name="_Book2 5 28" xfId="3430"/>
    <cellStyle name="_Book2 5 29" xfId="3431"/>
    <cellStyle name="_Book2 5 3" xfId="3432"/>
    <cellStyle name="_x0013__Book2 5 3" xfId="3433"/>
    <cellStyle name="_Book2 5 3 2" xfId="3434"/>
    <cellStyle name="_Book2 5 3 2 2" xfId="3435"/>
    <cellStyle name="_Book2 5 3 3" xfId="3436"/>
    <cellStyle name="_Book2 5 3 4" xfId="3437"/>
    <cellStyle name="_Book2 5 30" xfId="3438"/>
    <cellStyle name="_Book2 5 31" xfId="3439"/>
    <cellStyle name="_Book2 5 32" xfId="3440"/>
    <cellStyle name="_Book2 5 33" xfId="3441"/>
    <cellStyle name="_Book2 5 34" xfId="3442"/>
    <cellStyle name="_Book2 5 35" xfId="3443"/>
    <cellStyle name="_Book2 5 36" xfId="3444"/>
    <cellStyle name="_Book2 5 4" xfId="3445"/>
    <cellStyle name="_x0013__Book2 5 4" xfId="3446"/>
    <cellStyle name="_Book2 5 4 2" xfId="3447"/>
    <cellStyle name="_Book2 5 4 2 2" xfId="3448"/>
    <cellStyle name="_Book2 5 4 3" xfId="3449"/>
    <cellStyle name="_Book2 5 5" xfId="3450"/>
    <cellStyle name="_Book2 5 5 2" xfId="3451"/>
    <cellStyle name="_Book2 5 5 2 2" xfId="3452"/>
    <cellStyle name="_Book2 5 5 3" xfId="3453"/>
    <cellStyle name="_Book2 5 6" xfId="3454"/>
    <cellStyle name="_Book2 5 6 2" xfId="3455"/>
    <cellStyle name="_Book2 5 6 2 2" xfId="3456"/>
    <cellStyle name="_Book2 5 6 3" xfId="3457"/>
    <cellStyle name="_Book2 5 7" xfId="3458"/>
    <cellStyle name="_Book2 5 7 2" xfId="3459"/>
    <cellStyle name="_Book2 5 8" xfId="3460"/>
    <cellStyle name="_Book2 5 9" xfId="3461"/>
    <cellStyle name="_Book2 50" xfId="3462"/>
    <cellStyle name="_x0013__Book2 50" xfId="3463"/>
    <cellStyle name="_Book2 51" xfId="3464"/>
    <cellStyle name="_x0013__Book2 51" xfId="3465"/>
    <cellStyle name="_Book2 52" xfId="3466"/>
    <cellStyle name="_Book2 53" xfId="3467"/>
    <cellStyle name="_Book2 54" xfId="3468"/>
    <cellStyle name="_Book2 55" xfId="3469"/>
    <cellStyle name="_Book2 6" xfId="3470"/>
    <cellStyle name="_x0013__Book2 6" xfId="3471"/>
    <cellStyle name="_Book2 6 10" xfId="3472"/>
    <cellStyle name="_Book2 6 11" xfId="3473"/>
    <cellStyle name="_Book2 6 12" xfId="3474"/>
    <cellStyle name="_Book2 6 13" xfId="3475"/>
    <cellStyle name="_Book2 6 14" xfId="3476"/>
    <cellStyle name="_Book2 6 15" xfId="3477"/>
    <cellStyle name="_Book2 6 16" xfId="3478"/>
    <cellStyle name="_Book2 6 17" xfId="3479"/>
    <cellStyle name="_Book2 6 18" xfId="3480"/>
    <cellStyle name="_Book2 6 19" xfId="3481"/>
    <cellStyle name="_Book2 6 2" xfId="3482"/>
    <cellStyle name="_x0013__Book2 6 2" xfId="3483"/>
    <cellStyle name="_Book2 6 2 2" xfId="3484"/>
    <cellStyle name="_x0013__Book2 6 2 2" xfId="3485"/>
    <cellStyle name="_Book2 6 2 3" xfId="3486"/>
    <cellStyle name="_x0013__Book2 6 2 3" xfId="3487"/>
    <cellStyle name="_Book2 6 20" xfId="3488"/>
    <cellStyle name="_Book2 6 21" xfId="3489"/>
    <cellStyle name="_Book2 6 22" xfId="3490"/>
    <cellStyle name="_Book2 6 23" xfId="3491"/>
    <cellStyle name="_Book2 6 24" xfId="3492"/>
    <cellStyle name="_Book2 6 25" xfId="3493"/>
    <cellStyle name="_Book2 6 26" xfId="3494"/>
    <cellStyle name="_Book2 6 27" xfId="3495"/>
    <cellStyle name="_Book2 6 28" xfId="3496"/>
    <cellStyle name="_Book2 6 29" xfId="3497"/>
    <cellStyle name="_Book2 6 3" xfId="3498"/>
    <cellStyle name="_x0013__Book2 6 3" xfId="3499"/>
    <cellStyle name="_Book2 6 30" xfId="3500"/>
    <cellStyle name="_Book2 6 31" xfId="3501"/>
    <cellStyle name="_Book2 6 32" xfId="3502"/>
    <cellStyle name="_Book2 6 33" xfId="3503"/>
    <cellStyle name="_Book2 6 34" xfId="3504"/>
    <cellStyle name="_Book2 6 35" xfId="3505"/>
    <cellStyle name="_Book2 6 4" xfId="3506"/>
    <cellStyle name="_x0013__Book2 6 4" xfId="3507"/>
    <cellStyle name="_Book2 6 5" xfId="3508"/>
    <cellStyle name="_Book2 6 6" xfId="3509"/>
    <cellStyle name="_Book2 6 7" xfId="3510"/>
    <cellStyle name="_Book2 6 8" xfId="3511"/>
    <cellStyle name="_Book2 6 9" xfId="3512"/>
    <cellStyle name="_Book2 7" xfId="3513"/>
    <cellStyle name="_x0013__Book2 7" xfId="3514"/>
    <cellStyle name="_Book2 7 10" xfId="3515"/>
    <cellStyle name="_Book2 7 11" xfId="3516"/>
    <cellStyle name="_Book2 7 12" xfId="3517"/>
    <cellStyle name="_Book2 7 13" xfId="3518"/>
    <cellStyle name="_Book2 7 14" xfId="3519"/>
    <cellStyle name="_Book2 7 15" xfId="3520"/>
    <cellStyle name="_Book2 7 16" xfId="3521"/>
    <cellStyle name="_Book2 7 17" xfId="3522"/>
    <cellStyle name="_Book2 7 18" xfId="3523"/>
    <cellStyle name="_Book2 7 19" xfId="3524"/>
    <cellStyle name="_Book2 7 2" xfId="3525"/>
    <cellStyle name="_x0013__Book2 7 2" xfId="3526"/>
    <cellStyle name="_Book2 7 2 2" xfId="3527"/>
    <cellStyle name="_x0013__Book2 7 2 2" xfId="3528"/>
    <cellStyle name="_Book2 7 2 3" xfId="3529"/>
    <cellStyle name="_x0013__Book2 7 2 3" xfId="3530"/>
    <cellStyle name="_Book2 7 20" xfId="3531"/>
    <cellStyle name="_Book2 7 21" xfId="3532"/>
    <cellStyle name="_Book2 7 22" xfId="3533"/>
    <cellStyle name="_Book2 7 23" xfId="3534"/>
    <cellStyle name="_Book2 7 24" xfId="3535"/>
    <cellStyle name="_Book2 7 25" xfId="3536"/>
    <cellStyle name="_Book2 7 26" xfId="3537"/>
    <cellStyle name="_Book2 7 27" xfId="3538"/>
    <cellStyle name="_Book2 7 28" xfId="3539"/>
    <cellStyle name="_Book2 7 29" xfId="3540"/>
    <cellStyle name="_Book2 7 3" xfId="3541"/>
    <cellStyle name="_x0013__Book2 7 3" xfId="3542"/>
    <cellStyle name="_Book2 7 30" xfId="3543"/>
    <cellStyle name="_Book2 7 31" xfId="3544"/>
    <cellStyle name="_Book2 7 32" xfId="3545"/>
    <cellStyle name="_Book2 7 33" xfId="3546"/>
    <cellStyle name="_Book2 7 34" xfId="3547"/>
    <cellStyle name="_Book2 7 4" xfId="3548"/>
    <cellStyle name="_x0013__Book2 7 4" xfId="3549"/>
    <cellStyle name="_Book2 7 5" xfId="3550"/>
    <cellStyle name="_Book2 7 6" xfId="3551"/>
    <cellStyle name="_Book2 7 7" xfId="3552"/>
    <cellStyle name="_Book2 7 8" xfId="3553"/>
    <cellStyle name="_Book2 7 9" xfId="3554"/>
    <cellStyle name="_Book2 8" xfId="3555"/>
    <cellStyle name="_x0013__Book2 8" xfId="3556"/>
    <cellStyle name="_Book2 8 10" xfId="3557"/>
    <cellStyle name="_Book2 8 11" xfId="3558"/>
    <cellStyle name="_Book2 8 12" xfId="3559"/>
    <cellStyle name="_Book2 8 13" xfId="3560"/>
    <cellStyle name="_Book2 8 14" xfId="3561"/>
    <cellStyle name="_Book2 8 15" xfId="3562"/>
    <cellStyle name="_Book2 8 16" xfId="3563"/>
    <cellStyle name="_Book2 8 17" xfId="3564"/>
    <cellStyle name="_Book2 8 18" xfId="3565"/>
    <cellStyle name="_Book2 8 19" xfId="3566"/>
    <cellStyle name="_Book2 8 2" xfId="3567"/>
    <cellStyle name="_x0013__Book2 8 2" xfId="3568"/>
    <cellStyle name="_Book2 8 2 2" xfId="3569"/>
    <cellStyle name="_x0013__Book2 8 2 2" xfId="3570"/>
    <cellStyle name="_Book2 8 2 3" xfId="3571"/>
    <cellStyle name="_x0013__Book2 8 2 3" xfId="3572"/>
    <cellStyle name="_Book2 8 20" xfId="3573"/>
    <cellStyle name="_Book2 8 21" xfId="3574"/>
    <cellStyle name="_Book2 8 22" xfId="3575"/>
    <cellStyle name="_Book2 8 23" xfId="3576"/>
    <cellStyle name="_Book2 8 24" xfId="3577"/>
    <cellStyle name="_Book2 8 25" xfId="3578"/>
    <cellStyle name="_Book2 8 26" xfId="3579"/>
    <cellStyle name="_Book2 8 27" xfId="3580"/>
    <cellStyle name="_Book2 8 28" xfId="3581"/>
    <cellStyle name="_Book2 8 29" xfId="3582"/>
    <cellStyle name="_Book2 8 3" xfId="3583"/>
    <cellStyle name="_x0013__Book2 8 3" xfId="3584"/>
    <cellStyle name="_Book2 8 30" xfId="3585"/>
    <cellStyle name="_Book2 8 31" xfId="3586"/>
    <cellStyle name="_Book2 8 32" xfId="3587"/>
    <cellStyle name="_Book2 8 33" xfId="3588"/>
    <cellStyle name="_Book2 8 4" xfId="3589"/>
    <cellStyle name="_x0013__Book2 8 4" xfId="3590"/>
    <cellStyle name="_Book2 8 5" xfId="3591"/>
    <cellStyle name="_Book2 8 6" xfId="3592"/>
    <cellStyle name="_Book2 8 7" xfId="3593"/>
    <cellStyle name="_Book2 8 8" xfId="3594"/>
    <cellStyle name="_Book2 8 9" xfId="3595"/>
    <cellStyle name="_Book2 9" xfId="3596"/>
    <cellStyle name="_x0013__Book2 9" xfId="3597"/>
    <cellStyle name="_Book2 9 10" xfId="3598"/>
    <cellStyle name="_Book2 9 11" xfId="3599"/>
    <cellStyle name="_Book2 9 12" xfId="3600"/>
    <cellStyle name="_Book2 9 13" xfId="3601"/>
    <cellStyle name="_Book2 9 14" xfId="3602"/>
    <cellStyle name="_Book2 9 15" xfId="3603"/>
    <cellStyle name="_Book2 9 16" xfId="3604"/>
    <cellStyle name="_Book2 9 17" xfId="3605"/>
    <cellStyle name="_Book2 9 18" xfId="3606"/>
    <cellStyle name="_Book2 9 19" xfId="3607"/>
    <cellStyle name="_Book2 9 2" xfId="3608"/>
    <cellStyle name="_x0013__Book2 9 2" xfId="3609"/>
    <cellStyle name="_Book2 9 2 2" xfId="3610"/>
    <cellStyle name="_x0013__Book2 9 2 2" xfId="3611"/>
    <cellStyle name="_Book2 9 2 3" xfId="3612"/>
    <cellStyle name="_x0013__Book2 9 2 3" xfId="3613"/>
    <cellStyle name="_Book2 9 20" xfId="3614"/>
    <cellStyle name="_Book2 9 21" xfId="3615"/>
    <cellStyle name="_Book2 9 22" xfId="3616"/>
    <cellStyle name="_Book2 9 23" xfId="3617"/>
    <cellStyle name="_Book2 9 24" xfId="3618"/>
    <cellStyle name="_Book2 9 3" xfId="3619"/>
    <cellStyle name="_x0013__Book2 9 3" xfId="3620"/>
    <cellStyle name="_Book2 9 4" xfId="3621"/>
    <cellStyle name="_x0013__Book2 9 4" xfId="3622"/>
    <cellStyle name="_Book2 9 5" xfId="3623"/>
    <cellStyle name="_Book2 9 6" xfId="3624"/>
    <cellStyle name="_Book2 9 7" xfId="3625"/>
    <cellStyle name="_Book2 9 8" xfId="3626"/>
    <cellStyle name="_Book2 9 9" xfId="3627"/>
    <cellStyle name="_Book2_04 07E Wild Horse Wind Expansion (C) (2)" xfId="3628"/>
    <cellStyle name="_Book2_04 07E Wild Horse Wind Expansion (C) (2) 2" xfId="3629"/>
    <cellStyle name="_Book2_04 07E Wild Horse Wind Expansion (C) (2) 2 2" xfId="3630"/>
    <cellStyle name="_Book2_04 07E Wild Horse Wind Expansion (C) (2) 2 2 2" xfId="3631"/>
    <cellStyle name="_Book2_04 07E Wild Horse Wind Expansion (C) (2) 2 3" xfId="3632"/>
    <cellStyle name="_Book2_04 07E Wild Horse Wind Expansion (C) (2) 3" xfId="3633"/>
    <cellStyle name="_Book2_04 07E Wild Horse Wind Expansion (C) (2) 3 2" xfId="3634"/>
    <cellStyle name="_Book2_04 07E Wild Horse Wind Expansion (C) (2) 4" xfId="3635"/>
    <cellStyle name="_Book2_04 07E Wild Horse Wind Expansion (C) (2)_Adj Bench DR 3 for Initial Briefs (Electric)" xfId="3636"/>
    <cellStyle name="_Book2_04 07E Wild Horse Wind Expansion (C) (2)_Adj Bench DR 3 for Initial Briefs (Electric) 2" xfId="3637"/>
    <cellStyle name="_Book2_04 07E Wild Horse Wind Expansion (C) (2)_Adj Bench DR 3 for Initial Briefs (Electric) 2 2" xfId="3638"/>
    <cellStyle name="_Book2_04 07E Wild Horse Wind Expansion (C) (2)_Adj Bench DR 3 for Initial Briefs (Electric) 2 2 2" xfId="3639"/>
    <cellStyle name="_Book2_04 07E Wild Horse Wind Expansion (C) (2)_Adj Bench DR 3 for Initial Briefs (Electric) 2 3" xfId="3640"/>
    <cellStyle name="_Book2_04 07E Wild Horse Wind Expansion (C) (2)_Adj Bench DR 3 for Initial Briefs (Electric) 3" xfId="3641"/>
    <cellStyle name="_Book2_04 07E Wild Horse Wind Expansion (C) (2)_Adj Bench DR 3 for Initial Briefs (Electric) 3 2" xfId="3642"/>
    <cellStyle name="_Book2_04 07E Wild Horse Wind Expansion (C) (2)_Adj Bench DR 3 for Initial Briefs (Electric) 4" xfId="3643"/>
    <cellStyle name="_Book2_04 07E Wild Horse Wind Expansion (C) (2)_Adj Bench DR 3 for Initial Briefs (Electric)_DEM-WP(C) ENERG10C--ctn Mid-C_042010 2010GRC" xfId="3644"/>
    <cellStyle name="_Book2_04 07E Wild Horse Wind Expansion (C) (2)_Book1" xfId="3645"/>
    <cellStyle name="_Book2_04 07E Wild Horse Wind Expansion (C) (2)_DEM-WP(C) ENERG10C--ctn Mid-C_042010 2010GRC" xfId="3646"/>
    <cellStyle name="_Book2_04 07E Wild Horse Wind Expansion (C) (2)_Electric Rev Req Model (2009 GRC) " xfId="3647"/>
    <cellStyle name="_Book2_04 07E Wild Horse Wind Expansion (C) (2)_Electric Rev Req Model (2009 GRC)  2" xfId="3648"/>
    <cellStyle name="_Book2_04 07E Wild Horse Wind Expansion (C) (2)_Electric Rev Req Model (2009 GRC)  2 2" xfId="3649"/>
    <cellStyle name="_Book2_04 07E Wild Horse Wind Expansion (C) (2)_Electric Rev Req Model (2009 GRC)  2 2 2" xfId="3650"/>
    <cellStyle name="_Book2_04 07E Wild Horse Wind Expansion (C) (2)_Electric Rev Req Model (2009 GRC)  2 3" xfId="3651"/>
    <cellStyle name="_Book2_04 07E Wild Horse Wind Expansion (C) (2)_Electric Rev Req Model (2009 GRC)  3" xfId="3652"/>
    <cellStyle name="_Book2_04 07E Wild Horse Wind Expansion (C) (2)_Electric Rev Req Model (2009 GRC)  3 2" xfId="3653"/>
    <cellStyle name="_Book2_04 07E Wild Horse Wind Expansion (C) (2)_Electric Rev Req Model (2009 GRC)  4" xfId="3654"/>
    <cellStyle name="_Book2_04 07E Wild Horse Wind Expansion (C) (2)_Electric Rev Req Model (2009 GRC) _DEM-WP(C) ENERG10C--ctn Mid-C_042010 2010GRC" xfId="3655"/>
    <cellStyle name="_Book2_04 07E Wild Horse Wind Expansion (C) (2)_Electric Rev Req Model (2009 GRC) Rebuttal" xfId="3656"/>
    <cellStyle name="_Book2_04 07E Wild Horse Wind Expansion (C) (2)_Electric Rev Req Model (2009 GRC) Rebuttal 2" xfId="3657"/>
    <cellStyle name="_Book2_04 07E Wild Horse Wind Expansion (C) (2)_Electric Rev Req Model (2009 GRC) Rebuttal 2 2" xfId="3658"/>
    <cellStyle name="_Book2_04 07E Wild Horse Wind Expansion (C) (2)_Electric Rev Req Model (2009 GRC) Rebuttal 2 2 2" xfId="3659"/>
    <cellStyle name="_Book2_04 07E Wild Horse Wind Expansion (C) (2)_Electric Rev Req Model (2009 GRC) Rebuttal 2 3" xfId="3660"/>
    <cellStyle name="_Book2_04 07E Wild Horse Wind Expansion (C) (2)_Electric Rev Req Model (2009 GRC) Rebuttal 3" xfId="3661"/>
    <cellStyle name="_Book2_04 07E Wild Horse Wind Expansion (C) (2)_Electric Rev Req Model (2009 GRC) Rebuttal 3 2" xfId="3662"/>
    <cellStyle name="_Book2_04 07E Wild Horse Wind Expansion (C) (2)_Electric Rev Req Model (2009 GRC) Rebuttal 4" xfId="3663"/>
    <cellStyle name="_Book2_04 07E Wild Horse Wind Expansion (C) (2)_Electric Rev Req Model (2009 GRC) Rebuttal REmoval of New  WH Solar AdjustMI" xfId="3664"/>
    <cellStyle name="_Book2_04 07E Wild Horse Wind Expansion (C) (2)_Electric Rev Req Model (2009 GRC) Rebuttal REmoval of New  WH Solar AdjustMI 2" xfId="3665"/>
    <cellStyle name="_Book2_04 07E Wild Horse Wind Expansion (C) (2)_Electric Rev Req Model (2009 GRC) Rebuttal REmoval of New  WH Solar AdjustMI 2 2" xfId="3666"/>
    <cellStyle name="_Book2_04 07E Wild Horse Wind Expansion (C) (2)_Electric Rev Req Model (2009 GRC) Rebuttal REmoval of New  WH Solar AdjustMI 2 2 2" xfId="3667"/>
    <cellStyle name="_Book2_04 07E Wild Horse Wind Expansion (C) (2)_Electric Rev Req Model (2009 GRC) Rebuttal REmoval of New  WH Solar AdjustMI 2 3" xfId="3668"/>
    <cellStyle name="_Book2_04 07E Wild Horse Wind Expansion (C) (2)_Electric Rev Req Model (2009 GRC) Rebuttal REmoval of New  WH Solar AdjustMI 3" xfId="3669"/>
    <cellStyle name="_Book2_04 07E Wild Horse Wind Expansion (C) (2)_Electric Rev Req Model (2009 GRC) Rebuttal REmoval of New  WH Solar AdjustMI 3 2" xfId="3670"/>
    <cellStyle name="_Book2_04 07E Wild Horse Wind Expansion (C) (2)_Electric Rev Req Model (2009 GRC) Rebuttal REmoval of New  WH Solar AdjustMI 4" xfId="3671"/>
    <cellStyle name="_Book2_04 07E Wild Horse Wind Expansion (C) (2)_Electric Rev Req Model (2009 GRC) Rebuttal REmoval of New  WH Solar AdjustMI_DEM-WP(C) ENERG10C--ctn Mid-C_042010 2010GRC" xfId="3672"/>
    <cellStyle name="_Book2_04 07E Wild Horse Wind Expansion (C) (2)_Electric Rev Req Model (2009 GRC) Revised 01-18-2010" xfId="3673"/>
    <cellStyle name="_Book2_04 07E Wild Horse Wind Expansion (C) (2)_Electric Rev Req Model (2009 GRC) Revised 01-18-2010 2" xfId="3674"/>
    <cellStyle name="_Book2_04 07E Wild Horse Wind Expansion (C) (2)_Electric Rev Req Model (2009 GRC) Revised 01-18-2010 2 2" xfId="3675"/>
    <cellStyle name="_Book2_04 07E Wild Horse Wind Expansion (C) (2)_Electric Rev Req Model (2009 GRC) Revised 01-18-2010 2 2 2" xfId="3676"/>
    <cellStyle name="_Book2_04 07E Wild Horse Wind Expansion (C) (2)_Electric Rev Req Model (2009 GRC) Revised 01-18-2010 2 3" xfId="3677"/>
    <cellStyle name="_Book2_04 07E Wild Horse Wind Expansion (C) (2)_Electric Rev Req Model (2009 GRC) Revised 01-18-2010 3" xfId="3678"/>
    <cellStyle name="_Book2_04 07E Wild Horse Wind Expansion (C) (2)_Electric Rev Req Model (2009 GRC) Revised 01-18-2010 3 2" xfId="3679"/>
    <cellStyle name="_Book2_04 07E Wild Horse Wind Expansion (C) (2)_Electric Rev Req Model (2009 GRC) Revised 01-18-2010 4" xfId="3680"/>
    <cellStyle name="_Book2_04 07E Wild Horse Wind Expansion (C) (2)_Electric Rev Req Model (2009 GRC) Revised 01-18-2010_DEM-WP(C) ENERG10C--ctn Mid-C_042010 2010GRC" xfId="3681"/>
    <cellStyle name="_Book2_04 07E Wild Horse Wind Expansion (C) (2)_Electric Rev Req Model (2010 GRC)" xfId="3682"/>
    <cellStyle name="_Book2_04 07E Wild Horse Wind Expansion (C) (2)_Electric Rev Req Model (2010 GRC) SF" xfId="3683"/>
    <cellStyle name="_Book2_04 07E Wild Horse Wind Expansion (C) (2)_Final Order Electric EXHIBIT A-1" xfId="3684"/>
    <cellStyle name="_Book2_04 07E Wild Horse Wind Expansion (C) (2)_Final Order Electric EXHIBIT A-1 2" xfId="3685"/>
    <cellStyle name="_Book2_04 07E Wild Horse Wind Expansion (C) (2)_Final Order Electric EXHIBIT A-1 2 2" xfId="3686"/>
    <cellStyle name="_Book2_04 07E Wild Horse Wind Expansion (C) (2)_Final Order Electric EXHIBIT A-1 2 2 2" xfId="3687"/>
    <cellStyle name="_Book2_04 07E Wild Horse Wind Expansion (C) (2)_Final Order Electric EXHIBIT A-1 2 3" xfId="3688"/>
    <cellStyle name="_Book2_04 07E Wild Horse Wind Expansion (C) (2)_Final Order Electric EXHIBIT A-1 3" xfId="3689"/>
    <cellStyle name="_Book2_04 07E Wild Horse Wind Expansion (C) (2)_Final Order Electric EXHIBIT A-1 3 2" xfId="3690"/>
    <cellStyle name="_Book2_04 07E Wild Horse Wind Expansion (C) (2)_Final Order Electric EXHIBIT A-1 4" xfId="3691"/>
    <cellStyle name="_Book2_04 07E Wild Horse Wind Expansion (C) (2)_TENASKA REGULATORY ASSET" xfId="3692"/>
    <cellStyle name="_Book2_04 07E Wild Horse Wind Expansion (C) (2)_TENASKA REGULATORY ASSET 2" xfId="3693"/>
    <cellStyle name="_Book2_04 07E Wild Horse Wind Expansion (C) (2)_TENASKA REGULATORY ASSET 2 2" xfId="3694"/>
    <cellStyle name="_Book2_04 07E Wild Horse Wind Expansion (C) (2)_TENASKA REGULATORY ASSET 2 2 2" xfId="3695"/>
    <cellStyle name="_Book2_04 07E Wild Horse Wind Expansion (C) (2)_TENASKA REGULATORY ASSET 2 3" xfId="3696"/>
    <cellStyle name="_Book2_04 07E Wild Horse Wind Expansion (C) (2)_TENASKA REGULATORY ASSET 3" xfId="3697"/>
    <cellStyle name="_Book2_04 07E Wild Horse Wind Expansion (C) (2)_TENASKA REGULATORY ASSET 3 2" xfId="3698"/>
    <cellStyle name="_Book2_04 07E Wild Horse Wind Expansion (C) (2)_TENASKA REGULATORY ASSET 4" xfId="3699"/>
    <cellStyle name="_Book2_16.37E Wild Horse Expansion DeferralRevwrkingfile SF" xfId="3700"/>
    <cellStyle name="_Book2_16.37E Wild Horse Expansion DeferralRevwrkingfile SF 2" xfId="3701"/>
    <cellStyle name="_Book2_16.37E Wild Horse Expansion DeferralRevwrkingfile SF 2 2" xfId="3702"/>
    <cellStyle name="_Book2_16.37E Wild Horse Expansion DeferralRevwrkingfile SF 2 2 2" xfId="3703"/>
    <cellStyle name="_Book2_16.37E Wild Horse Expansion DeferralRevwrkingfile SF 2 3" xfId="3704"/>
    <cellStyle name="_Book2_16.37E Wild Horse Expansion DeferralRevwrkingfile SF 3" xfId="3705"/>
    <cellStyle name="_Book2_16.37E Wild Horse Expansion DeferralRevwrkingfile SF 3 2" xfId="3706"/>
    <cellStyle name="_Book2_16.37E Wild Horse Expansion DeferralRevwrkingfile SF 4" xfId="3707"/>
    <cellStyle name="_Book2_16.37E Wild Horse Expansion DeferralRevwrkingfile SF_DEM-WP(C) ENERG10C--ctn Mid-C_042010 2010GRC" xfId="3708"/>
    <cellStyle name="_Book2_2009 Compliance Filing PCA Exhibits for GRC" xfId="3709"/>
    <cellStyle name="_Book2_2009 Compliance Filing PCA Exhibits for GRC 2" xfId="3710"/>
    <cellStyle name="_Book2_2009 GRC Compl Filing - Exhibit D" xfId="3711"/>
    <cellStyle name="_Book2_2009 GRC Compl Filing - Exhibit D 2" xfId="3712"/>
    <cellStyle name="_Book2_2009 GRC Compl Filing - Exhibit D 2 2" xfId="3713"/>
    <cellStyle name="_Book2_2009 GRC Compl Filing - Exhibit D 3" xfId="3714"/>
    <cellStyle name="_Book2_2009 GRC Compl Filing - Exhibit D_DEM-WP(C) ENERG10C--ctn Mid-C_042010 2010GRC" xfId="3715"/>
    <cellStyle name="_Book2_2010 PTC's July1_Dec31 2010 " xfId="3716"/>
    <cellStyle name="_Book2_2010 PTC's Sept10_Aug11 (Version 4)" xfId="3717"/>
    <cellStyle name="_Book2_3.01 Income Statement" xfId="3718"/>
    <cellStyle name="_Book2_4 31 Regulatory Assets and Liabilities  7 06- Exhibit D" xfId="3719"/>
    <cellStyle name="_Book2_4 31 Regulatory Assets and Liabilities  7 06- Exhibit D 2" xfId="3720"/>
    <cellStyle name="_Book2_4 31 Regulatory Assets and Liabilities  7 06- Exhibit D 2 2" xfId="3721"/>
    <cellStyle name="_Book2_4 31 Regulatory Assets and Liabilities  7 06- Exhibit D 2 2 2" xfId="3722"/>
    <cellStyle name="_Book2_4 31 Regulatory Assets and Liabilities  7 06- Exhibit D 2 3" xfId="3723"/>
    <cellStyle name="_Book2_4 31 Regulatory Assets and Liabilities  7 06- Exhibit D 3" xfId="3724"/>
    <cellStyle name="_Book2_4 31 Regulatory Assets and Liabilities  7 06- Exhibit D 3 2" xfId="3725"/>
    <cellStyle name="_Book2_4 31 Regulatory Assets and Liabilities  7 06- Exhibit D 4" xfId="3726"/>
    <cellStyle name="_Book2_4 31 Regulatory Assets and Liabilities  7 06- Exhibit D_DEM-WP(C) ENERG10C--ctn Mid-C_042010 2010GRC" xfId="3727"/>
    <cellStyle name="_Book2_4 31 Regulatory Assets and Liabilities  7 06- Exhibit D_NIM Summary" xfId="3728"/>
    <cellStyle name="_Book2_4 31 Regulatory Assets and Liabilities  7 06- Exhibit D_NIM Summary 2" xfId="3729"/>
    <cellStyle name="_Book2_4 31 Regulatory Assets and Liabilities  7 06- Exhibit D_NIM Summary 2 2" xfId="3730"/>
    <cellStyle name="_Book2_4 31 Regulatory Assets and Liabilities  7 06- Exhibit D_NIM Summary 3" xfId="3731"/>
    <cellStyle name="_Book2_4 31 Regulatory Assets and Liabilities  7 06- Exhibit D_NIM Summary_DEM-WP(C) ENERG10C--ctn Mid-C_042010 2010GRC" xfId="3732"/>
    <cellStyle name="_Book2_4 31E Reg Asset  Liab and EXH D" xfId="3733"/>
    <cellStyle name="_Book2_4 31E Reg Asset  Liab and EXH D _ Aug 10 Filing (2)" xfId="3734"/>
    <cellStyle name="_Book2_4 31E Reg Asset  Liab and EXH D _ Aug 10 Filing (2) 2" xfId="3735"/>
    <cellStyle name="_Book2_4 31E Reg Asset  Liab and EXH D 10" xfId="3736"/>
    <cellStyle name="_Book2_4 31E Reg Asset  Liab and EXH D 11" xfId="3737"/>
    <cellStyle name="_Book2_4 31E Reg Asset  Liab and EXH D 12" xfId="3738"/>
    <cellStyle name="_Book2_4 31E Reg Asset  Liab and EXH D 13" xfId="3739"/>
    <cellStyle name="_Book2_4 31E Reg Asset  Liab and EXH D 14" xfId="3740"/>
    <cellStyle name="_Book2_4 31E Reg Asset  Liab and EXH D 15" xfId="3741"/>
    <cellStyle name="_Book2_4 31E Reg Asset  Liab and EXH D 16" xfId="3742"/>
    <cellStyle name="_Book2_4 31E Reg Asset  Liab and EXH D 17" xfId="3743"/>
    <cellStyle name="_Book2_4 31E Reg Asset  Liab and EXH D 18" xfId="3744"/>
    <cellStyle name="_Book2_4 31E Reg Asset  Liab and EXH D 19" xfId="3745"/>
    <cellStyle name="_Book2_4 31E Reg Asset  Liab and EXH D 2" xfId="3746"/>
    <cellStyle name="_Book2_4 31E Reg Asset  Liab and EXH D 20" xfId="3747"/>
    <cellStyle name="_Book2_4 31E Reg Asset  Liab and EXH D 21" xfId="3748"/>
    <cellStyle name="_Book2_4 31E Reg Asset  Liab and EXH D 22" xfId="3749"/>
    <cellStyle name="_Book2_4 31E Reg Asset  Liab and EXH D 23" xfId="3750"/>
    <cellStyle name="_Book2_4 31E Reg Asset  Liab and EXH D 24" xfId="3751"/>
    <cellStyle name="_Book2_4 31E Reg Asset  Liab and EXH D 25" xfId="3752"/>
    <cellStyle name="_Book2_4 31E Reg Asset  Liab and EXH D 26" xfId="3753"/>
    <cellStyle name="_Book2_4 31E Reg Asset  Liab and EXH D 27" xfId="3754"/>
    <cellStyle name="_Book2_4 31E Reg Asset  Liab and EXH D 28" xfId="3755"/>
    <cellStyle name="_Book2_4 31E Reg Asset  Liab and EXH D 29" xfId="3756"/>
    <cellStyle name="_Book2_4 31E Reg Asset  Liab and EXH D 3" xfId="3757"/>
    <cellStyle name="_Book2_4 31E Reg Asset  Liab and EXH D 30" xfId="3758"/>
    <cellStyle name="_Book2_4 31E Reg Asset  Liab and EXH D 31" xfId="3759"/>
    <cellStyle name="_Book2_4 31E Reg Asset  Liab and EXH D 32" xfId="3760"/>
    <cellStyle name="_Book2_4 31E Reg Asset  Liab and EXH D 33" xfId="3761"/>
    <cellStyle name="_Book2_4 31E Reg Asset  Liab and EXH D 34" xfId="3762"/>
    <cellStyle name="_Book2_4 31E Reg Asset  Liab and EXH D 35" xfId="3763"/>
    <cellStyle name="_Book2_4 31E Reg Asset  Liab and EXH D 36" xfId="3764"/>
    <cellStyle name="_Book2_4 31E Reg Asset  Liab and EXH D 4" xfId="3765"/>
    <cellStyle name="_Book2_4 31E Reg Asset  Liab and EXH D 5" xfId="3766"/>
    <cellStyle name="_Book2_4 31E Reg Asset  Liab and EXH D 6" xfId="3767"/>
    <cellStyle name="_Book2_4 31E Reg Asset  Liab and EXH D 7" xfId="3768"/>
    <cellStyle name="_Book2_4 31E Reg Asset  Liab and EXH D 8" xfId="3769"/>
    <cellStyle name="_Book2_4 31E Reg Asset  Liab and EXH D 9" xfId="3770"/>
    <cellStyle name="_Book2_4 32 Regulatory Assets and Liabilities  7 06- Exhibit D" xfId="3771"/>
    <cellStyle name="_Book2_4 32 Regulatory Assets and Liabilities  7 06- Exhibit D 2" xfId="3772"/>
    <cellStyle name="_Book2_4 32 Regulatory Assets and Liabilities  7 06- Exhibit D 2 2" xfId="3773"/>
    <cellStyle name="_Book2_4 32 Regulatory Assets and Liabilities  7 06- Exhibit D 2 2 2" xfId="3774"/>
    <cellStyle name="_Book2_4 32 Regulatory Assets and Liabilities  7 06- Exhibit D 2 3" xfId="3775"/>
    <cellStyle name="_Book2_4 32 Regulatory Assets and Liabilities  7 06- Exhibit D 3" xfId="3776"/>
    <cellStyle name="_Book2_4 32 Regulatory Assets and Liabilities  7 06- Exhibit D 3 2" xfId="3777"/>
    <cellStyle name="_Book2_4 32 Regulatory Assets and Liabilities  7 06- Exhibit D 4" xfId="3778"/>
    <cellStyle name="_Book2_4 32 Regulatory Assets and Liabilities  7 06- Exhibit D_DEM-WP(C) ENERG10C--ctn Mid-C_042010 2010GRC" xfId="3779"/>
    <cellStyle name="_Book2_4 32 Regulatory Assets and Liabilities  7 06- Exhibit D_NIM Summary" xfId="3780"/>
    <cellStyle name="_Book2_4 32 Regulatory Assets and Liabilities  7 06- Exhibit D_NIM Summary 2" xfId="3781"/>
    <cellStyle name="_Book2_4 32 Regulatory Assets and Liabilities  7 06- Exhibit D_NIM Summary 2 2" xfId="3782"/>
    <cellStyle name="_Book2_4 32 Regulatory Assets and Liabilities  7 06- Exhibit D_NIM Summary 3" xfId="3783"/>
    <cellStyle name="_Book2_4 32 Regulatory Assets and Liabilities  7 06- Exhibit D_NIM Summary_DEM-WP(C) ENERG10C--ctn Mid-C_042010 2010GRC" xfId="3784"/>
    <cellStyle name="_Book2_ACCOUNTS" xfId="3785"/>
    <cellStyle name="_x0013__Book2_Adj Bench DR 3 for Initial Briefs (Electric)" xfId="3786"/>
    <cellStyle name="_x0013__Book2_Adj Bench DR 3 for Initial Briefs (Electric) 2" xfId="3787"/>
    <cellStyle name="_x0013__Book2_Adj Bench DR 3 for Initial Briefs (Electric) 2 2" xfId="3788"/>
    <cellStyle name="_x0013__Book2_Adj Bench DR 3 for Initial Briefs (Electric) 2 2 2" xfId="3789"/>
    <cellStyle name="_x0013__Book2_Adj Bench DR 3 for Initial Briefs (Electric) 2 3" xfId="3790"/>
    <cellStyle name="_x0013__Book2_Adj Bench DR 3 for Initial Briefs (Electric) 3" xfId="3791"/>
    <cellStyle name="_x0013__Book2_Adj Bench DR 3 for Initial Briefs (Electric) 3 2" xfId="3792"/>
    <cellStyle name="_x0013__Book2_Adj Bench DR 3 for Initial Briefs (Electric) 4" xfId="3793"/>
    <cellStyle name="_x0013__Book2_Adj Bench DR 3 for Initial Briefs (Electric)_DEM-WP(C) ENERG10C--ctn Mid-C_042010 2010GRC" xfId="3794"/>
    <cellStyle name="_Book2_Att B to RECs proceeds proposal" xfId="3795"/>
    <cellStyle name="_Book2_AURORA Total New" xfId="3796"/>
    <cellStyle name="_Book2_AURORA Total New 2" xfId="3797"/>
    <cellStyle name="_Book2_AURORA Total New 2 2" xfId="3798"/>
    <cellStyle name="_Book2_AURORA Total New 3" xfId="3799"/>
    <cellStyle name="_Book2_Backup for Attachment B 2010-09-09" xfId="3800"/>
    <cellStyle name="_Book2_Bench Request - Attachment B" xfId="3801"/>
    <cellStyle name="_Book2_Book2" xfId="3802"/>
    <cellStyle name="_Book2_Book2 2" xfId="3803"/>
    <cellStyle name="_Book2_Book2 2 2" xfId="3804"/>
    <cellStyle name="_Book2_Book2 2 2 2" xfId="3805"/>
    <cellStyle name="_Book2_Book2 2 3" xfId="3806"/>
    <cellStyle name="_Book2_Book2 3" xfId="3807"/>
    <cellStyle name="_Book2_Book2 3 2" xfId="3808"/>
    <cellStyle name="_Book2_Book2 4" xfId="3809"/>
    <cellStyle name="_Book2_Book2_Adj Bench DR 3 for Initial Briefs (Electric)" xfId="3810"/>
    <cellStyle name="_Book2_Book2_Adj Bench DR 3 for Initial Briefs (Electric) 2" xfId="3811"/>
    <cellStyle name="_Book2_Book2_Adj Bench DR 3 for Initial Briefs (Electric) 2 2" xfId="3812"/>
    <cellStyle name="_Book2_Book2_Adj Bench DR 3 for Initial Briefs (Electric) 2 2 2" xfId="3813"/>
    <cellStyle name="_Book2_Book2_Adj Bench DR 3 for Initial Briefs (Electric) 2 3" xfId="3814"/>
    <cellStyle name="_Book2_Book2_Adj Bench DR 3 for Initial Briefs (Electric) 3" xfId="3815"/>
    <cellStyle name="_Book2_Book2_Adj Bench DR 3 for Initial Briefs (Electric) 3 2" xfId="3816"/>
    <cellStyle name="_Book2_Book2_Adj Bench DR 3 for Initial Briefs (Electric) 4" xfId="3817"/>
    <cellStyle name="_Book2_Book2_Adj Bench DR 3 for Initial Briefs (Electric)_DEM-WP(C) ENERG10C--ctn Mid-C_042010 2010GRC" xfId="3818"/>
    <cellStyle name="_Book2_Book2_DEM-WP(C) ENERG10C--ctn Mid-C_042010 2010GRC" xfId="3819"/>
    <cellStyle name="_Book2_Book2_Electric Rev Req Model (2009 GRC) Rebuttal" xfId="3820"/>
    <cellStyle name="_Book2_Book2_Electric Rev Req Model (2009 GRC) Rebuttal 2" xfId="3821"/>
    <cellStyle name="_Book2_Book2_Electric Rev Req Model (2009 GRC) Rebuttal 2 2" xfId="3822"/>
    <cellStyle name="_Book2_Book2_Electric Rev Req Model (2009 GRC) Rebuttal 2 2 2" xfId="3823"/>
    <cellStyle name="_Book2_Book2_Electric Rev Req Model (2009 GRC) Rebuttal 2 3" xfId="3824"/>
    <cellStyle name="_Book2_Book2_Electric Rev Req Model (2009 GRC) Rebuttal 3" xfId="3825"/>
    <cellStyle name="_Book2_Book2_Electric Rev Req Model (2009 GRC) Rebuttal 3 2" xfId="3826"/>
    <cellStyle name="_Book2_Book2_Electric Rev Req Model (2009 GRC) Rebuttal 4" xfId="3827"/>
    <cellStyle name="_Book2_Book2_Electric Rev Req Model (2009 GRC) Rebuttal REmoval of New  WH Solar AdjustMI" xfId="3828"/>
    <cellStyle name="_Book2_Book2_Electric Rev Req Model (2009 GRC) Rebuttal REmoval of New  WH Solar AdjustMI 2" xfId="3829"/>
    <cellStyle name="_Book2_Book2_Electric Rev Req Model (2009 GRC) Rebuttal REmoval of New  WH Solar AdjustMI 2 2" xfId="3830"/>
    <cellStyle name="_Book2_Book2_Electric Rev Req Model (2009 GRC) Rebuttal REmoval of New  WH Solar AdjustMI 2 2 2" xfId="3831"/>
    <cellStyle name="_Book2_Book2_Electric Rev Req Model (2009 GRC) Rebuttal REmoval of New  WH Solar AdjustMI 2 3" xfId="3832"/>
    <cellStyle name="_Book2_Book2_Electric Rev Req Model (2009 GRC) Rebuttal REmoval of New  WH Solar AdjustMI 3" xfId="3833"/>
    <cellStyle name="_Book2_Book2_Electric Rev Req Model (2009 GRC) Rebuttal REmoval of New  WH Solar AdjustMI 3 2" xfId="3834"/>
    <cellStyle name="_Book2_Book2_Electric Rev Req Model (2009 GRC) Rebuttal REmoval of New  WH Solar AdjustMI 4" xfId="3835"/>
    <cellStyle name="_Book2_Book2_Electric Rev Req Model (2009 GRC) Rebuttal REmoval of New  WH Solar AdjustMI_DEM-WP(C) ENERG10C--ctn Mid-C_042010 2010GRC" xfId="3836"/>
    <cellStyle name="_Book2_Book2_Electric Rev Req Model (2009 GRC) Revised 01-18-2010" xfId="3837"/>
    <cellStyle name="_Book2_Book2_Electric Rev Req Model (2009 GRC) Revised 01-18-2010 2" xfId="3838"/>
    <cellStyle name="_Book2_Book2_Electric Rev Req Model (2009 GRC) Revised 01-18-2010 2 2" xfId="3839"/>
    <cellStyle name="_Book2_Book2_Electric Rev Req Model (2009 GRC) Revised 01-18-2010 2 2 2" xfId="3840"/>
    <cellStyle name="_Book2_Book2_Electric Rev Req Model (2009 GRC) Revised 01-18-2010 2 3" xfId="3841"/>
    <cellStyle name="_Book2_Book2_Electric Rev Req Model (2009 GRC) Revised 01-18-2010 3" xfId="3842"/>
    <cellStyle name="_Book2_Book2_Electric Rev Req Model (2009 GRC) Revised 01-18-2010 3 2" xfId="3843"/>
    <cellStyle name="_Book2_Book2_Electric Rev Req Model (2009 GRC) Revised 01-18-2010 4" xfId="3844"/>
    <cellStyle name="_Book2_Book2_Electric Rev Req Model (2009 GRC) Revised 01-18-2010_DEM-WP(C) ENERG10C--ctn Mid-C_042010 2010GRC" xfId="3845"/>
    <cellStyle name="_Book2_Book2_Final Order Electric EXHIBIT A-1" xfId="3846"/>
    <cellStyle name="_Book2_Book2_Final Order Electric EXHIBIT A-1 2" xfId="3847"/>
    <cellStyle name="_Book2_Book2_Final Order Electric EXHIBIT A-1 2 2" xfId="3848"/>
    <cellStyle name="_Book2_Book2_Final Order Electric EXHIBIT A-1 2 2 2" xfId="3849"/>
    <cellStyle name="_Book2_Book2_Final Order Electric EXHIBIT A-1 2 3" xfId="3850"/>
    <cellStyle name="_Book2_Book2_Final Order Electric EXHIBIT A-1 3" xfId="3851"/>
    <cellStyle name="_Book2_Book2_Final Order Electric EXHIBIT A-1 3 2" xfId="3852"/>
    <cellStyle name="_Book2_Book2_Final Order Electric EXHIBIT A-1 4" xfId="3853"/>
    <cellStyle name="_Book2_Book4" xfId="3854"/>
    <cellStyle name="_Book2_Book4 2" xfId="3855"/>
    <cellStyle name="_Book2_Book4 2 2" xfId="3856"/>
    <cellStyle name="_Book2_Book4 2 2 2" xfId="3857"/>
    <cellStyle name="_Book2_Book4 2 3" xfId="3858"/>
    <cellStyle name="_Book2_Book4 3" xfId="3859"/>
    <cellStyle name="_Book2_Book4 3 2" xfId="3860"/>
    <cellStyle name="_Book2_Book4 4" xfId="3861"/>
    <cellStyle name="_Book2_Book4_DEM-WP(C) ENERG10C--ctn Mid-C_042010 2010GRC" xfId="3862"/>
    <cellStyle name="_Book2_Book9" xfId="3863"/>
    <cellStyle name="_Book2_Book9 2" xfId="3864"/>
    <cellStyle name="_Book2_Book9 2 2" xfId="3865"/>
    <cellStyle name="_Book2_Book9 2 2 2" xfId="3866"/>
    <cellStyle name="_Book2_Book9 2 3" xfId="3867"/>
    <cellStyle name="_Book2_Book9 3" xfId="3868"/>
    <cellStyle name="_Book2_Book9 3 2" xfId="3869"/>
    <cellStyle name="_Book2_Book9 4" xfId="3870"/>
    <cellStyle name="_Book2_Book9_DEM-WP(C) ENERG10C--ctn Mid-C_042010 2010GRC" xfId="3871"/>
    <cellStyle name="_Book2_Check the Interest Calculation" xfId="3872"/>
    <cellStyle name="_Book2_Check the Interest Calculation_Scenario 1 REC vs PTC Offset" xfId="3873"/>
    <cellStyle name="_Book2_Check the Interest Calculation_Scenario 3" xfId="3874"/>
    <cellStyle name="_Book2_Chelan PUD Power Costs (8-10)" xfId="3875"/>
    <cellStyle name="_Book2_Chelan PUD Power Costs (8-10) 2" xfId="3876"/>
    <cellStyle name="_Book2_DEM-WP(C) Chelan Power Costs" xfId="3877"/>
    <cellStyle name="_Book2_DEM-WP(C) Chelan Power Costs 2" xfId="3878"/>
    <cellStyle name="_Book2_DEM-WP(C) ENERG10C--ctn Mid-C_042010 2010GRC" xfId="3879"/>
    <cellStyle name="_x0013__Book2_DEM-WP(C) ENERG10C--ctn Mid-C_042010 2010GRC" xfId="3880"/>
    <cellStyle name="_Book2_DEM-WP(C) Gas Transport 2010GRC" xfId="3881"/>
    <cellStyle name="_Book2_DEM-WP(C) Gas Transport 2010GRC 2" xfId="3882"/>
    <cellStyle name="_x0013__Book2_Electric Rev Req Model (2009 GRC) Rebuttal" xfId="3883"/>
    <cellStyle name="_x0013__Book2_Electric Rev Req Model (2009 GRC) Rebuttal 2" xfId="3884"/>
    <cellStyle name="_x0013__Book2_Electric Rev Req Model (2009 GRC) Rebuttal 2 2" xfId="3885"/>
    <cellStyle name="_x0013__Book2_Electric Rev Req Model (2009 GRC) Rebuttal 2 2 2" xfId="3886"/>
    <cellStyle name="_x0013__Book2_Electric Rev Req Model (2009 GRC) Rebuttal 2 3" xfId="3887"/>
    <cellStyle name="_x0013__Book2_Electric Rev Req Model (2009 GRC) Rebuttal 3" xfId="3888"/>
    <cellStyle name="_x0013__Book2_Electric Rev Req Model (2009 GRC) Rebuttal 3 2" xfId="3889"/>
    <cellStyle name="_x0013__Book2_Electric Rev Req Model (2009 GRC) Rebuttal 4" xfId="3890"/>
    <cellStyle name="_x0013__Book2_Electric Rev Req Model (2009 GRC) Rebuttal REmoval of New  WH Solar AdjustMI" xfId="3891"/>
    <cellStyle name="_x0013__Book2_Electric Rev Req Model (2009 GRC) Rebuttal REmoval of New  WH Solar AdjustMI 2" xfId="3892"/>
    <cellStyle name="_x0013__Book2_Electric Rev Req Model (2009 GRC) Rebuttal REmoval of New  WH Solar AdjustMI 2 2" xfId="3893"/>
    <cellStyle name="_x0013__Book2_Electric Rev Req Model (2009 GRC) Rebuttal REmoval of New  WH Solar AdjustMI 2 2 2" xfId="3894"/>
    <cellStyle name="_x0013__Book2_Electric Rev Req Model (2009 GRC) Rebuttal REmoval of New  WH Solar AdjustMI 2 3" xfId="3895"/>
    <cellStyle name="_x0013__Book2_Electric Rev Req Model (2009 GRC) Rebuttal REmoval of New  WH Solar AdjustMI 3" xfId="3896"/>
    <cellStyle name="_x0013__Book2_Electric Rev Req Model (2009 GRC) Rebuttal REmoval of New  WH Solar AdjustMI 3 2" xfId="3897"/>
    <cellStyle name="_x0013__Book2_Electric Rev Req Model (2009 GRC) Rebuttal REmoval of New  WH Solar AdjustMI 4" xfId="3898"/>
    <cellStyle name="_x0013__Book2_Electric Rev Req Model (2009 GRC) Rebuttal REmoval of New  WH Solar AdjustMI_DEM-WP(C) ENERG10C--ctn Mid-C_042010 2010GRC" xfId="3899"/>
    <cellStyle name="_x0013__Book2_Electric Rev Req Model (2009 GRC) Revised 01-18-2010" xfId="3900"/>
    <cellStyle name="_x0013__Book2_Electric Rev Req Model (2009 GRC) Revised 01-18-2010 2" xfId="3901"/>
    <cellStyle name="_x0013__Book2_Electric Rev Req Model (2009 GRC) Revised 01-18-2010 2 2" xfId="3902"/>
    <cellStyle name="_x0013__Book2_Electric Rev Req Model (2009 GRC) Revised 01-18-2010 2 2 2" xfId="3903"/>
    <cellStyle name="_x0013__Book2_Electric Rev Req Model (2009 GRC) Revised 01-18-2010 2 3" xfId="3904"/>
    <cellStyle name="_x0013__Book2_Electric Rev Req Model (2009 GRC) Revised 01-18-2010 3" xfId="3905"/>
    <cellStyle name="_x0013__Book2_Electric Rev Req Model (2009 GRC) Revised 01-18-2010 3 2" xfId="3906"/>
    <cellStyle name="_x0013__Book2_Electric Rev Req Model (2009 GRC) Revised 01-18-2010 4" xfId="3907"/>
    <cellStyle name="_x0013__Book2_Electric Rev Req Model (2009 GRC) Revised 01-18-2010_DEM-WP(C) ENERG10C--ctn Mid-C_042010 2010GRC" xfId="3908"/>
    <cellStyle name="_Book2_Exh A-1 resulting from UE-112050 effective Jan 1 2012" xfId="3909"/>
    <cellStyle name="_Book2_Exh G - Klamath Peaker PPA fr C Locke 2-12" xfId="3910"/>
    <cellStyle name="_Book2_Exhibit A-1 effective 4-1-11 fr S Free 12-11" xfId="3911"/>
    <cellStyle name="_x0013__Book2_Final Order Electric EXHIBIT A-1" xfId="3912"/>
    <cellStyle name="_x0013__Book2_Final Order Electric EXHIBIT A-1 2" xfId="3913"/>
    <cellStyle name="_x0013__Book2_Final Order Electric EXHIBIT A-1 2 2" xfId="3914"/>
    <cellStyle name="_x0013__Book2_Final Order Electric EXHIBIT A-1 2 2 2" xfId="3915"/>
    <cellStyle name="_x0013__Book2_Final Order Electric EXHIBIT A-1 2 3" xfId="3916"/>
    <cellStyle name="_x0013__Book2_Final Order Electric EXHIBIT A-1 3" xfId="3917"/>
    <cellStyle name="_x0013__Book2_Final Order Electric EXHIBIT A-1 3 2" xfId="3918"/>
    <cellStyle name="_x0013__Book2_Final Order Electric EXHIBIT A-1 4" xfId="3919"/>
    <cellStyle name="_Book2_Gas Rev Req Model (2010 GRC)" xfId="3920"/>
    <cellStyle name="_Book2_INPUTS" xfId="3921"/>
    <cellStyle name="_Book2_INPUTS 2" xfId="3922"/>
    <cellStyle name="_Book2_INPUTS 2 2" xfId="3923"/>
    <cellStyle name="_Book2_INPUTS 2 2 2" xfId="3924"/>
    <cellStyle name="_Book2_INPUTS 2 3" xfId="3925"/>
    <cellStyle name="_Book2_INPUTS 3" xfId="3926"/>
    <cellStyle name="_Book2_INPUTS 3 2" xfId="3927"/>
    <cellStyle name="_Book2_INPUTS 4" xfId="3928"/>
    <cellStyle name="_Book2_Mint Farm Generation BPA" xfId="3929"/>
    <cellStyle name="_Book2_NIM Summary" xfId="3930"/>
    <cellStyle name="_Book2_NIM Summary 09GRC" xfId="3931"/>
    <cellStyle name="_Book2_NIM Summary 09GRC 2" xfId="3932"/>
    <cellStyle name="_Book2_NIM Summary 09GRC 2 2" xfId="3933"/>
    <cellStyle name="_Book2_NIM Summary 09GRC 3" xfId="3934"/>
    <cellStyle name="_Book2_NIM Summary 09GRC_DEM-WP(C) ENERG10C--ctn Mid-C_042010 2010GRC" xfId="3935"/>
    <cellStyle name="_Book2_NIM Summary 10" xfId="3936"/>
    <cellStyle name="_Book2_NIM Summary 11" xfId="3937"/>
    <cellStyle name="_Book2_NIM Summary 12" xfId="3938"/>
    <cellStyle name="_Book2_NIM Summary 13" xfId="3939"/>
    <cellStyle name="_Book2_NIM Summary 14" xfId="3940"/>
    <cellStyle name="_Book2_NIM Summary 15" xfId="3941"/>
    <cellStyle name="_Book2_NIM Summary 16" xfId="3942"/>
    <cellStyle name="_Book2_NIM Summary 17" xfId="3943"/>
    <cellStyle name="_Book2_NIM Summary 18" xfId="3944"/>
    <cellStyle name="_Book2_NIM Summary 19" xfId="3945"/>
    <cellStyle name="_Book2_NIM Summary 2" xfId="3946"/>
    <cellStyle name="_Book2_NIM Summary 2 2" xfId="3947"/>
    <cellStyle name="_Book2_NIM Summary 20" xfId="3948"/>
    <cellStyle name="_Book2_NIM Summary 21" xfId="3949"/>
    <cellStyle name="_Book2_NIM Summary 22" xfId="3950"/>
    <cellStyle name="_Book2_NIM Summary 23" xfId="3951"/>
    <cellStyle name="_Book2_NIM Summary 24" xfId="3952"/>
    <cellStyle name="_Book2_NIM Summary 25" xfId="3953"/>
    <cellStyle name="_Book2_NIM Summary 26" xfId="3954"/>
    <cellStyle name="_Book2_NIM Summary 27" xfId="3955"/>
    <cellStyle name="_Book2_NIM Summary 28" xfId="3956"/>
    <cellStyle name="_Book2_NIM Summary 29" xfId="3957"/>
    <cellStyle name="_Book2_NIM Summary 3" xfId="3958"/>
    <cellStyle name="_Book2_NIM Summary 3 2" xfId="3959"/>
    <cellStyle name="_Book2_NIM Summary 30" xfId="3960"/>
    <cellStyle name="_Book2_NIM Summary 31" xfId="3961"/>
    <cellStyle name="_Book2_NIM Summary 32" xfId="3962"/>
    <cellStyle name="_Book2_NIM Summary 33" xfId="3963"/>
    <cellStyle name="_Book2_NIM Summary 34" xfId="3964"/>
    <cellStyle name="_Book2_NIM Summary 35" xfId="3965"/>
    <cellStyle name="_Book2_NIM Summary 36" xfId="3966"/>
    <cellStyle name="_Book2_NIM Summary 37" xfId="3967"/>
    <cellStyle name="_Book2_NIM Summary 38" xfId="3968"/>
    <cellStyle name="_Book2_NIM Summary 39" xfId="3969"/>
    <cellStyle name="_Book2_NIM Summary 4" xfId="3970"/>
    <cellStyle name="_Book2_NIM Summary 4 2" xfId="3971"/>
    <cellStyle name="_Book2_NIM Summary 40" xfId="3972"/>
    <cellStyle name="_Book2_NIM Summary 41" xfId="3973"/>
    <cellStyle name="_Book2_NIM Summary 42" xfId="3974"/>
    <cellStyle name="_Book2_NIM Summary 43" xfId="3975"/>
    <cellStyle name="_Book2_NIM Summary 44" xfId="3976"/>
    <cellStyle name="_Book2_NIM Summary 45" xfId="3977"/>
    <cellStyle name="_Book2_NIM Summary 46" xfId="3978"/>
    <cellStyle name="_Book2_NIM Summary 47" xfId="3979"/>
    <cellStyle name="_Book2_NIM Summary 48" xfId="3980"/>
    <cellStyle name="_Book2_NIM Summary 49" xfId="3981"/>
    <cellStyle name="_Book2_NIM Summary 5" xfId="3982"/>
    <cellStyle name="_Book2_NIM Summary 5 2" xfId="3983"/>
    <cellStyle name="_Book2_NIM Summary 50" xfId="3984"/>
    <cellStyle name="_Book2_NIM Summary 51" xfId="3985"/>
    <cellStyle name="_Book2_NIM Summary 6" xfId="3986"/>
    <cellStyle name="_Book2_NIM Summary 6 2" xfId="3987"/>
    <cellStyle name="_Book2_NIM Summary 7" xfId="3988"/>
    <cellStyle name="_Book2_NIM Summary 7 2" xfId="3989"/>
    <cellStyle name="_Book2_NIM Summary 8" xfId="3990"/>
    <cellStyle name="_Book2_NIM Summary 8 2" xfId="3991"/>
    <cellStyle name="_Book2_NIM Summary 9" xfId="3992"/>
    <cellStyle name="_Book2_NIM Summary 9 2" xfId="3993"/>
    <cellStyle name="_Book2_NIM Summary_DEM-WP(C) ENERG10C--ctn Mid-C_042010 2010GRC" xfId="3994"/>
    <cellStyle name="_Book2_PCA 10 -  Exhibit D Dec 2011" xfId="3995"/>
    <cellStyle name="_Book2_PCA 10 -  Exhibit D from A Kellogg Jan 2011" xfId="3996"/>
    <cellStyle name="_Book2_PCA 10 -  Exhibit D from A Kellogg July 2011" xfId="3997"/>
    <cellStyle name="_Book2_PCA 10 -  Exhibit D from S Free Rcv'd 12-11" xfId="3998"/>
    <cellStyle name="_Book2_PCA 11 -  Exhibit D Jan 2012 fr A Kellogg" xfId="3999"/>
    <cellStyle name="_Book2_PCA 11 -  Exhibit D Jan 2012 WF" xfId="4000"/>
    <cellStyle name="_Book2_PCA 9 -  Exhibit D April 2010" xfId="4001"/>
    <cellStyle name="_Book2_PCA 9 -  Exhibit D April 2010 (3)" xfId="4002"/>
    <cellStyle name="_Book2_PCA 9 -  Exhibit D April 2010 (3) 2" xfId="4003"/>
    <cellStyle name="_Book2_PCA 9 -  Exhibit D April 2010 (3) 2 2" xfId="4004"/>
    <cellStyle name="_Book2_PCA 9 -  Exhibit D April 2010 (3) 3" xfId="4005"/>
    <cellStyle name="_Book2_PCA 9 -  Exhibit D April 2010 (3)_DEM-WP(C) ENERG10C--ctn Mid-C_042010 2010GRC" xfId="4006"/>
    <cellStyle name="_Book2_PCA 9 -  Exhibit D April 2010 2" xfId="4007"/>
    <cellStyle name="_Book2_PCA 9 -  Exhibit D April 2010 3" xfId="4008"/>
    <cellStyle name="_Book2_PCA 9 -  Exhibit D April 2010 4" xfId="4009"/>
    <cellStyle name="_Book2_PCA 9 -  Exhibit D April 2010 5" xfId="4010"/>
    <cellStyle name="_Book2_PCA 9 -  Exhibit D April 2010 6" xfId="4011"/>
    <cellStyle name="_Book2_PCA 9 -  Exhibit D Nov 2010" xfId="4012"/>
    <cellStyle name="_Book2_PCA 9 -  Exhibit D Nov 2010 2" xfId="4013"/>
    <cellStyle name="_Book2_PCA 9 - Exhibit D at August 2010" xfId="4014"/>
    <cellStyle name="_Book2_PCA 9 - Exhibit D at August 2010 2" xfId="4015"/>
    <cellStyle name="_Book2_PCA 9 - Exhibit D June 2010 GRC" xfId="4016"/>
    <cellStyle name="_Book2_PCA 9 - Exhibit D June 2010 GRC 2" xfId="4017"/>
    <cellStyle name="_Book2_Power Costs - Comparison bx Rbtl-Staff-Jt-PC" xfId="4018"/>
    <cellStyle name="_Book2_Power Costs - Comparison bx Rbtl-Staff-Jt-PC 2" xfId="4019"/>
    <cellStyle name="_Book2_Power Costs - Comparison bx Rbtl-Staff-Jt-PC 2 2" xfId="4020"/>
    <cellStyle name="_Book2_Power Costs - Comparison bx Rbtl-Staff-Jt-PC 2 2 2" xfId="4021"/>
    <cellStyle name="_Book2_Power Costs - Comparison bx Rbtl-Staff-Jt-PC 2 3" xfId="4022"/>
    <cellStyle name="_Book2_Power Costs - Comparison bx Rbtl-Staff-Jt-PC 3" xfId="4023"/>
    <cellStyle name="_Book2_Power Costs - Comparison bx Rbtl-Staff-Jt-PC 3 2" xfId="4024"/>
    <cellStyle name="_Book2_Power Costs - Comparison bx Rbtl-Staff-Jt-PC 4" xfId="4025"/>
    <cellStyle name="_Book2_Power Costs - Comparison bx Rbtl-Staff-Jt-PC_Adj Bench DR 3 for Initial Briefs (Electric)" xfId="4026"/>
    <cellStyle name="_Book2_Power Costs - Comparison bx Rbtl-Staff-Jt-PC_Adj Bench DR 3 for Initial Briefs (Electric) 2" xfId="4027"/>
    <cellStyle name="_Book2_Power Costs - Comparison bx Rbtl-Staff-Jt-PC_Adj Bench DR 3 for Initial Briefs (Electric) 2 2" xfId="4028"/>
    <cellStyle name="_Book2_Power Costs - Comparison bx Rbtl-Staff-Jt-PC_Adj Bench DR 3 for Initial Briefs (Electric) 2 2 2" xfId="4029"/>
    <cellStyle name="_Book2_Power Costs - Comparison bx Rbtl-Staff-Jt-PC_Adj Bench DR 3 for Initial Briefs (Electric) 2 3" xfId="4030"/>
    <cellStyle name="_Book2_Power Costs - Comparison bx Rbtl-Staff-Jt-PC_Adj Bench DR 3 for Initial Briefs (Electric) 3" xfId="4031"/>
    <cellStyle name="_Book2_Power Costs - Comparison bx Rbtl-Staff-Jt-PC_Adj Bench DR 3 for Initial Briefs (Electric) 3 2" xfId="4032"/>
    <cellStyle name="_Book2_Power Costs - Comparison bx Rbtl-Staff-Jt-PC_Adj Bench DR 3 for Initial Briefs (Electric) 4" xfId="4033"/>
    <cellStyle name="_Book2_Power Costs - Comparison bx Rbtl-Staff-Jt-PC_Adj Bench DR 3 for Initial Briefs (Electric)_DEM-WP(C) ENERG10C--ctn Mid-C_042010 2010GRC" xfId="4034"/>
    <cellStyle name="_Book2_Power Costs - Comparison bx Rbtl-Staff-Jt-PC_DEM-WP(C) ENERG10C--ctn Mid-C_042010 2010GRC" xfId="4035"/>
    <cellStyle name="_Book2_Power Costs - Comparison bx Rbtl-Staff-Jt-PC_Electric Rev Req Model (2009 GRC) Rebuttal" xfId="4036"/>
    <cellStyle name="_Book2_Power Costs - Comparison bx Rbtl-Staff-Jt-PC_Electric Rev Req Model (2009 GRC) Rebuttal 2" xfId="4037"/>
    <cellStyle name="_Book2_Power Costs - Comparison bx Rbtl-Staff-Jt-PC_Electric Rev Req Model (2009 GRC) Rebuttal 2 2" xfId="4038"/>
    <cellStyle name="_Book2_Power Costs - Comparison bx Rbtl-Staff-Jt-PC_Electric Rev Req Model (2009 GRC) Rebuttal 2 2 2" xfId="4039"/>
    <cellStyle name="_Book2_Power Costs - Comparison bx Rbtl-Staff-Jt-PC_Electric Rev Req Model (2009 GRC) Rebuttal 2 3" xfId="4040"/>
    <cellStyle name="_Book2_Power Costs - Comparison bx Rbtl-Staff-Jt-PC_Electric Rev Req Model (2009 GRC) Rebuttal 3" xfId="4041"/>
    <cellStyle name="_Book2_Power Costs - Comparison bx Rbtl-Staff-Jt-PC_Electric Rev Req Model (2009 GRC) Rebuttal 3 2" xfId="4042"/>
    <cellStyle name="_Book2_Power Costs - Comparison bx Rbtl-Staff-Jt-PC_Electric Rev Req Model (2009 GRC) Rebuttal 4" xfId="4043"/>
    <cellStyle name="_Book2_Power Costs - Comparison bx Rbtl-Staff-Jt-PC_Electric Rev Req Model (2009 GRC) Rebuttal REmoval of New  WH Solar AdjustMI" xfId="4044"/>
    <cellStyle name="_Book2_Power Costs - Comparison bx Rbtl-Staff-Jt-PC_Electric Rev Req Model (2009 GRC) Rebuttal REmoval of New  WH Solar AdjustMI 2" xfId="4045"/>
    <cellStyle name="_Book2_Power Costs - Comparison bx Rbtl-Staff-Jt-PC_Electric Rev Req Model (2009 GRC) Rebuttal REmoval of New  WH Solar AdjustMI 2 2" xfId="4046"/>
    <cellStyle name="_Book2_Power Costs - Comparison bx Rbtl-Staff-Jt-PC_Electric Rev Req Model (2009 GRC) Rebuttal REmoval of New  WH Solar AdjustMI 2 2 2" xfId="4047"/>
    <cellStyle name="_Book2_Power Costs - Comparison bx Rbtl-Staff-Jt-PC_Electric Rev Req Model (2009 GRC) Rebuttal REmoval of New  WH Solar AdjustMI 2 3" xfId="4048"/>
    <cellStyle name="_Book2_Power Costs - Comparison bx Rbtl-Staff-Jt-PC_Electric Rev Req Model (2009 GRC) Rebuttal REmoval of New  WH Solar AdjustMI 3" xfId="4049"/>
    <cellStyle name="_Book2_Power Costs - Comparison bx Rbtl-Staff-Jt-PC_Electric Rev Req Model (2009 GRC) Rebuttal REmoval of New  WH Solar AdjustMI 3 2" xfId="4050"/>
    <cellStyle name="_Book2_Power Costs - Comparison bx Rbtl-Staff-Jt-PC_Electric Rev Req Model (2009 GRC) Rebuttal REmoval of New  WH Solar AdjustMI 4" xfId="4051"/>
    <cellStyle name="_Book2_Power Costs - Comparison bx Rbtl-Staff-Jt-PC_Electric Rev Req Model (2009 GRC) Rebuttal REmoval of New  WH Solar AdjustMI_DEM-WP(C) ENERG10C--ctn Mid-C_042010 2010GRC" xfId="4052"/>
    <cellStyle name="_Book2_Power Costs - Comparison bx Rbtl-Staff-Jt-PC_Electric Rev Req Model (2009 GRC) Revised 01-18-2010" xfId="4053"/>
    <cellStyle name="_Book2_Power Costs - Comparison bx Rbtl-Staff-Jt-PC_Electric Rev Req Model (2009 GRC) Revised 01-18-2010 2" xfId="4054"/>
    <cellStyle name="_Book2_Power Costs - Comparison bx Rbtl-Staff-Jt-PC_Electric Rev Req Model (2009 GRC) Revised 01-18-2010 2 2" xfId="4055"/>
    <cellStyle name="_Book2_Power Costs - Comparison bx Rbtl-Staff-Jt-PC_Electric Rev Req Model (2009 GRC) Revised 01-18-2010 2 2 2" xfId="4056"/>
    <cellStyle name="_Book2_Power Costs - Comparison bx Rbtl-Staff-Jt-PC_Electric Rev Req Model (2009 GRC) Revised 01-18-2010 2 3" xfId="4057"/>
    <cellStyle name="_Book2_Power Costs - Comparison bx Rbtl-Staff-Jt-PC_Electric Rev Req Model (2009 GRC) Revised 01-18-2010 3" xfId="4058"/>
    <cellStyle name="_Book2_Power Costs - Comparison bx Rbtl-Staff-Jt-PC_Electric Rev Req Model (2009 GRC) Revised 01-18-2010 3 2" xfId="4059"/>
    <cellStyle name="_Book2_Power Costs - Comparison bx Rbtl-Staff-Jt-PC_Electric Rev Req Model (2009 GRC) Revised 01-18-2010 4" xfId="4060"/>
    <cellStyle name="_Book2_Power Costs - Comparison bx Rbtl-Staff-Jt-PC_Electric Rev Req Model (2009 GRC) Revised 01-18-2010_DEM-WP(C) ENERG10C--ctn Mid-C_042010 2010GRC" xfId="4061"/>
    <cellStyle name="_Book2_Power Costs - Comparison bx Rbtl-Staff-Jt-PC_Final Order Electric EXHIBIT A-1" xfId="4062"/>
    <cellStyle name="_Book2_Power Costs - Comparison bx Rbtl-Staff-Jt-PC_Final Order Electric EXHIBIT A-1 2" xfId="4063"/>
    <cellStyle name="_Book2_Power Costs - Comparison bx Rbtl-Staff-Jt-PC_Final Order Electric EXHIBIT A-1 2 2" xfId="4064"/>
    <cellStyle name="_Book2_Power Costs - Comparison bx Rbtl-Staff-Jt-PC_Final Order Electric EXHIBIT A-1 2 2 2" xfId="4065"/>
    <cellStyle name="_Book2_Power Costs - Comparison bx Rbtl-Staff-Jt-PC_Final Order Electric EXHIBIT A-1 2 3" xfId="4066"/>
    <cellStyle name="_Book2_Power Costs - Comparison bx Rbtl-Staff-Jt-PC_Final Order Electric EXHIBIT A-1 3" xfId="4067"/>
    <cellStyle name="_Book2_Power Costs - Comparison bx Rbtl-Staff-Jt-PC_Final Order Electric EXHIBIT A-1 3 2" xfId="4068"/>
    <cellStyle name="_Book2_Power Costs - Comparison bx Rbtl-Staff-Jt-PC_Final Order Electric EXHIBIT A-1 4" xfId="4069"/>
    <cellStyle name="_Book2_Production Adj 4.37" xfId="4070"/>
    <cellStyle name="_Book2_Production Adj 4.37 2" xfId="4071"/>
    <cellStyle name="_Book2_Production Adj 4.37 2 2" xfId="4072"/>
    <cellStyle name="_Book2_Production Adj 4.37 2 2 2" xfId="4073"/>
    <cellStyle name="_Book2_Production Adj 4.37 2 3" xfId="4074"/>
    <cellStyle name="_Book2_Production Adj 4.37 3" xfId="4075"/>
    <cellStyle name="_Book2_Production Adj 4.37 3 2" xfId="4076"/>
    <cellStyle name="_Book2_Production Adj 4.37 4" xfId="4077"/>
    <cellStyle name="_Book2_Purchased Power Adj 4.03" xfId="4078"/>
    <cellStyle name="_Book2_Purchased Power Adj 4.03 2" xfId="4079"/>
    <cellStyle name="_Book2_Purchased Power Adj 4.03 2 2" xfId="4080"/>
    <cellStyle name="_Book2_Purchased Power Adj 4.03 2 2 2" xfId="4081"/>
    <cellStyle name="_Book2_Purchased Power Adj 4.03 2 3" xfId="4082"/>
    <cellStyle name="_Book2_Purchased Power Adj 4.03 3" xfId="4083"/>
    <cellStyle name="_Book2_Purchased Power Adj 4.03 3 2" xfId="4084"/>
    <cellStyle name="_Book2_Purchased Power Adj 4.03 4" xfId="4085"/>
    <cellStyle name="_Book2_Rebuttal Power Costs" xfId="4086"/>
    <cellStyle name="_Book2_Rebuttal Power Costs 2" xfId="4087"/>
    <cellStyle name="_Book2_Rebuttal Power Costs 2 2" xfId="4088"/>
    <cellStyle name="_Book2_Rebuttal Power Costs 2 2 2" xfId="4089"/>
    <cellStyle name="_Book2_Rebuttal Power Costs 2 3" xfId="4090"/>
    <cellStyle name="_Book2_Rebuttal Power Costs 3" xfId="4091"/>
    <cellStyle name="_Book2_Rebuttal Power Costs 3 2" xfId="4092"/>
    <cellStyle name="_Book2_Rebuttal Power Costs 4" xfId="4093"/>
    <cellStyle name="_Book2_Rebuttal Power Costs_Adj Bench DR 3 for Initial Briefs (Electric)" xfId="4094"/>
    <cellStyle name="_Book2_Rebuttal Power Costs_Adj Bench DR 3 for Initial Briefs (Electric) 2" xfId="4095"/>
    <cellStyle name="_Book2_Rebuttal Power Costs_Adj Bench DR 3 for Initial Briefs (Electric) 2 2" xfId="4096"/>
    <cellStyle name="_Book2_Rebuttal Power Costs_Adj Bench DR 3 for Initial Briefs (Electric) 2 2 2" xfId="4097"/>
    <cellStyle name="_Book2_Rebuttal Power Costs_Adj Bench DR 3 for Initial Briefs (Electric) 2 3" xfId="4098"/>
    <cellStyle name="_Book2_Rebuttal Power Costs_Adj Bench DR 3 for Initial Briefs (Electric) 3" xfId="4099"/>
    <cellStyle name="_Book2_Rebuttal Power Costs_Adj Bench DR 3 for Initial Briefs (Electric) 3 2" xfId="4100"/>
    <cellStyle name="_Book2_Rebuttal Power Costs_Adj Bench DR 3 for Initial Briefs (Electric) 4" xfId="4101"/>
    <cellStyle name="_Book2_Rebuttal Power Costs_Adj Bench DR 3 for Initial Briefs (Electric)_DEM-WP(C) ENERG10C--ctn Mid-C_042010 2010GRC" xfId="4102"/>
    <cellStyle name="_Book2_Rebuttal Power Costs_DEM-WP(C) ENERG10C--ctn Mid-C_042010 2010GRC" xfId="4103"/>
    <cellStyle name="_Book2_Rebuttal Power Costs_Electric Rev Req Model (2009 GRC) Rebuttal" xfId="4104"/>
    <cellStyle name="_Book2_Rebuttal Power Costs_Electric Rev Req Model (2009 GRC) Rebuttal 2" xfId="4105"/>
    <cellStyle name="_Book2_Rebuttal Power Costs_Electric Rev Req Model (2009 GRC) Rebuttal 2 2" xfId="4106"/>
    <cellStyle name="_Book2_Rebuttal Power Costs_Electric Rev Req Model (2009 GRC) Rebuttal 2 2 2" xfId="4107"/>
    <cellStyle name="_Book2_Rebuttal Power Costs_Electric Rev Req Model (2009 GRC) Rebuttal 2 3" xfId="4108"/>
    <cellStyle name="_Book2_Rebuttal Power Costs_Electric Rev Req Model (2009 GRC) Rebuttal 3" xfId="4109"/>
    <cellStyle name="_Book2_Rebuttal Power Costs_Electric Rev Req Model (2009 GRC) Rebuttal 3 2" xfId="4110"/>
    <cellStyle name="_Book2_Rebuttal Power Costs_Electric Rev Req Model (2009 GRC) Rebuttal 4" xfId="4111"/>
    <cellStyle name="_Book2_Rebuttal Power Costs_Electric Rev Req Model (2009 GRC) Rebuttal REmoval of New  WH Solar AdjustMI" xfId="4112"/>
    <cellStyle name="_Book2_Rebuttal Power Costs_Electric Rev Req Model (2009 GRC) Rebuttal REmoval of New  WH Solar AdjustMI 2" xfId="4113"/>
    <cellStyle name="_Book2_Rebuttal Power Costs_Electric Rev Req Model (2009 GRC) Rebuttal REmoval of New  WH Solar AdjustMI 2 2" xfId="4114"/>
    <cellStyle name="_Book2_Rebuttal Power Costs_Electric Rev Req Model (2009 GRC) Rebuttal REmoval of New  WH Solar AdjustMI 2 2 2" xfId="4115"/>
    <cellStyle name="_Book2_Rebuttal Power Costs_Electric Rev Req Model (2009 GRC) Rebuttal REmoval of New  WH Solar AdjustMI 2 3" xfId="4116"/>
    <cellStyle name="_Book2_Rebuttal Power Costs_Electric Rev Req Model (2009 GRC) Rebuttal REmoval of New  WH Solar AdjustMI 3" xfId="4117"/>
    <cellStyle name="_Book2_Rebuttal Power Costs_Electric Rev Req Model (2009 GRC) Rebuttal REmoval of New  WH Solar AdjustMI 3 2" xfId="4118"/>
    <cellStyle name="_Book2_Rebuttal Power Costs_Electric Rev Req Model (2009 GRC) Rebuttal REmoval of New  WH Solar AdjustMI 4" xfId="4119"/>
    <cellStyle name="_Book2_Rebuttal Power Costs_Electric Rev Req Model (2009 GRC) Rebuttal REmoval of New  WH Solar AdjustMI_DEM-WP(C) ENERG10C--ctn Mid-C_042010 2010GRC" xfId="4120"/>
    <cellStyle name="_Book2_Rebuttal Power Costs_Electric Rev Req Model (2009 GRC) Revised 01-18-2010" xfId="4121"/>
    <cellStyle name="_Book2_Rebuttal Power Costs_Electric Rev Req Model (2009 GRC) Revised 01-18-2010 2" xfId="4122"/>
    <cellStyle name="_Book2_Rebuttal Power Costs_Electric Rev Req Model (2009 GRC) Revised 01-18-2010 2 2" xfId="4123"/>
    <cellStyle name="_Book2_Rebuttal Power Costs_Electric Rev Req Model (2009 GRC) Revised 01-18-2010 2 2 2" xfId="4124"/>
    <cellStyle name="_Book2_Rebuttal Power Costs_Electric Rev Req Model (2009 GRC) Revised 01-18-2010 2 3" xfId="4125"/>
    <cellStyle name="_Book2_Rebuttal Power Costs_Electric Rev Req Model (2009 GRC) Revised 01-18-2010 3" xfId="4126"/>
    <cellStyle name="_Book2_Rebuttal Power Costs_Electric Rev Req Model (2009 GRC) Revised 01-18-2010 3 2" xfId="4127"/>
    <cellStyle name="_Book2_Rebuttal Power Costs_Electric Rev Req Model (2009 GRC) Revised 01-18-2010 4" xfId="4128"/>
    <cellStyle name="_Book2_Rebuttal Power Costs_Electric Rev Req Model (2009 GRC) Revised 01-18-2010_DEM-WP(C) ENERG10C--ctn Mid-C_042010 2010GRC" xfId="4129"/>
    <cellStyle name="_Book2_Rebuttal Power Costs_Final Order Electric EXHIBIT A-1" xfId="4130"/>
    <cellStyle name="_Book2_Rebuttal Power Costs_Final Order Electric EXHIBIT A-1 2" xfId="4131"/>
    <cellStyle name="_Book2_Rebuttal Power Costs_Final Order Electric EXHIBIT A-1 2 2" xfId="4132"/>
    <cellStyle name="_Book2_Rebuttal Power Costs_Final Order Electric EXHIBIT A-1 2 2 2" xfId="4133"/>
    <cellStyle name="_Book2_Rebuttal Power Costs_Final Order Electric EXHIBIT A-1 2 3" xfId="4134"/>
    <cellStyle name="_Book2_Rebuttal Power Costs_Final Order Electric EXHIBIT A-1 3" xfId="4135"/>
    <cellStyle name="_Book2_Rebuttal Power Costs_Final Order Electric EXHIBIT A-1 3 2" xfId="4136"/>
    <cellStyle name="_Book2_Rebuttal Power Costs_Final Order Electric EXHIBIT A-1 4" xfId="4137"/>
    <cellStyle name="_Book2_RECS vs PTC's w Interest 6-28-10" xfId="4138"/>
    <cellStyle name="_Book2_ROR &amp; CONV FACTOR" xfId="4139"/>
    <cellStyle name="_Book2_ROR &amp; CONV FACTOR 2" xfId="4140"/>
    <cellStyle name="_Book2_ROR &amp; CONV FACTOR 2 2" xfId="4141"/>
    <cellStyle name="_Book2_ROR &amp; CONV FACTOR 2 2 2" xfId="4142"/>
    <cellStyle name="_Book2_ROR &amp; CONV FACTOR 2 3" xfId="4143"/>
    <cellStyle name="_Book2_ROR &amp; CONV FACTOR 3" xfId="4144"/>
    <cellStyle name="_Book2_ROR &amp; CONV FACTOR 3 2" xfId="4145"/>
    <cellStyle name="_Book2_ROR &amp; CONV FACTOR 4" xfId="4146"/>
    <cellStyle name="_Book2_ROR 5.02" xfId="4147"/>
    <cellStyle name="_Book2_ROR 5.02 2" xfId="4148"/>
    <cellStyle name="_Book2_ROR 5.02 2 2" xfId="4149"/>
    <cellStyle name="_Book2_ROR 5.02 2 2 2" xfId="4150"/>
    <cellStyle name="_Book2_ROR 5.02 2 3" xfId="4151"/>
    <cellStyle name="_Book2_ROR 5.02 3" xfId="4152"/>
    <cellStyle name="_Book2_ROR 5.02 3 2" xfId="4153"/>
    <cellStyle name="_Book2_ROR 5.02 4" xfId="4154"/>
    <cellStyle name="_Book2_Wind Integration 10GRC" xfId="4155"/>
    <cellStyle name="_Book2_Wind Integration 10GRC 2" xfId="4156"/>
    <cellStyle name="_Book2_Wind Integration 10GRC 2 2" xfId="4157"/>
    <cellStyle name="_Book2_Wind Integration 10GRC 3" xfId="4158"/>
    <cellStyle name="_Book2_Wind Integration 10GRC_DEM-WP(C) ENERG10C--ctn Mid-C_042010 2010GRC" xfId="4159"/>
    <cellStyle name="_Book3" xfId="4160"/>
    <cellStyle name="_Book5" xfId="4161"/>
    <cellStyle name="_Book5 2" xfId="4162"/>
    <cellStyle name="_Book5 2 2" xfId="4163"/>
    <cellStyle name="_Book5 2 2 2" xfId="4164"/>
    <cellStyle name="_Book5 2 3" xfId="4165"/>
    <cellStyle name="_Book5 3" xfId="4166"/>
    <cellStyle name="_Book5 3 2" xfId="4167"/>
    <cellStyle name="_Book5 4" xfId="4168"/>
    <cellStyle name="_Book5 4 2" xfId="4169"/>
    <cellStyle name="_Book5 5" xfId="4170"/>
    <cellStyle name="_Book5 5 2" xfId="4171"/>
    <cellStyle name="_Book5 6" xfId="4172"/>
    <cellStyle name="_Book5 6 2" xfId="4173"/>
    <cellStyle name="_Book5 7" xfId="4174"/>
    <cellStyle name="_Book5_4 31E Reg Asset  Liab and EXH D" xfId="4175"/>
    <cellStyle name="_Book5_4 31E Reg Asset  Liab and EXH D _ Aug 10 Filing (2)" xfId="4176"/>
    <cellStyle name="_Book5_Chelan PUD Power Costs (8-10)" xfId="4177"/>
    <cellStyle name="_Book5_Chelan PUD Power Costs (8-10) 2" xfId="4178"/>
    <cellStyle name="_Book5_compare wind integration" xfId="4179"/>
    <cellStyle name="_Book5_DEM-WP(C) Chelan Power Costs" xfId="4180"/>
    <cellStyle name="_Book5_DEM-WP(C) Chelan Power Costs 2" xfId="4181"/>
    <cellStyle name="_Book5_DEM-WP(C) Costs Not In AURORA 2010GRC As Filed" xfId="4182"/>
    <cellStyle name="_Book5_DEM-WP(C) Costs Not In AURORA 2010GRC As Filed 2" xfId="4183"/>
    <cellStyle name="_Book5_DEM-WP(C) Costs Not In AURORA 2010GRC As Filed 2 2" xfId="4184"/>
    <cellStyle name="_Book5_DEM-WP(C) Costs Not In AURORA 2010GRC As Filed 3" xfId="4185"/>
    <cellStyle name="_Book5_DEM-WP(C) Costs Not In AURORA 2010GRC As Filed 3 2" xfId="4186"/>
    <cellStyle name="_Book5_DEM-WP(C) Costs Not In AURORA 2010GRC As Filed 4" xfId="4187"/>
    <cellStyle name="_Book5_DEM-WP(C) Costs Not In AURORA 2010GRC As Filed 4 2" xfId="4188"/>
    <cellStyle name="_Book5_DEM-WP(C) Costs Not In AURORA 2010GRC As Filed 5" xfId="4189"/>
    <cellStyle name="_Book5_DEM-WP(C) Costs Not In AURORA 2010GRC As Filed 5 2" xfId="4190"/>
    <cellStyle name="_Book5_DEM-WP(C) Costs Not In AURORA 2010GRC As Filed 6" xfId="4191"/>
    <cellStyle name="_Book5_DEM-WP(C) Costs Not In AURORA 2010GRC As Filed 6 2" xfId="4192"/>
    <cellStyle name="_Book5_DEM-WP(C) Costs Not In AURORA 2010GRC As Filed_DEM-WP(C) ENERG10C--ctn Mid-C_042010 2010GRC" xfId="4193"/>
    <cellStyle name="_Book5_DEM-WP(C) Gas Transport 2010GRC" xfId="4194"/>
    <cellStyle name="_Book5_DEM-WP(C) Gas Transport 2010GRC 2" xfId="4195"/>
    <cellStyle name="_Book5_NIM Summary" xfId="4196"/>
    <cellStyle name="_Book5_NIM Summary 09GRC" xfId="4197"/>
    <cellStyle name="_Book5_NIM Summary 10" xfId="4198"/>
    <cellStyle name="_Book5_NIM Summary 11" xfId="4199"/>
    <cellStyle name="_Book5_NIM Summary 12" xfId="4200"/>
    <cellStyle name="_Book5_NIM Summary 13" xfId="4201"/>
    <cellStyle name="_Book5_NIM Summary 14" xfId="4202"/>
    <cellStyle name="_Book5_NIM Summary 15" xfId="4203"/>
    <cellStyle name="_Book5_NIM Summary 16" xfId="4204"/>
    <cellStyle name="_Book5_NIM Summary 17" xfId="4205"/>
    <cellStyle name="_Book5_NIM Summary 18" xfId="4206"/>
    <cellStyle name="_Book5_NIM Summary 19" xfId="4207"/>
    <cellStyle name="_Book5_NIM Summary 2" xfId="4208"/>
    <cellStyle name="_Book5_NIM Summary 2 2" xfId="4209"/>
    <cellStyle name="_Book5_NIM Summary 20" xfId="4210"/>
    <cellStyle name="_Book5_NIM Summary 21" xfId="4211"/>
    <cellStyle name="_Book5_NIM Summary 22" xfId="4212"/>
    <cellStyle name="_Book5_NIM Summary 23" xfId="4213"/>
    <cellStyle name="_Book5_NIM Summary 24" xfId="4214"/>
    <cellStyle name="_Book5_NIM Summary 25" xfId="4215"/>
    <cellStyle name="_Book5_NIM Summary 26" xfId="4216"/>
    <cellStyle name="_Book5_NIM Summary 27" xfId="4217"/>
    <cellStyle name="_Book5_NIM Summary 28" xfId="4218"/>
    <cellStyle name="_Book5_NIM Summary 29" xfId="4219"/>
    <cellStyle name="_Book5_NIM Summary 3" xfId="4220"/>
    <cellStyle name="_Book5_NIM Summary 3 2" xfId="4221"/>
    <cellStyle name="_Book5_NIM Summary 30" xfId="4222"/>
    <cellStyle name="_Book5_NIM Summary 31" xfId="4223"/>
    <cellStyle name="_Book5_NIM Summary 32" xfId="4224"/>
    <cellStyle name="_Book5_NIM Summary 33" xfId="4225"/>
    <cellStyle name="_Book5_NIM Summary 34" xfId="4226"/>
    <cellStyle name="_Book5_NIM Summary 35" xfId="4227"/>
    <cellStyle name="_Book5_NIM Summary 36" xfId="4228"/>
    <cellStyle name="_Book5_NIM Summary 37" xfId="4229"/>
    <cellStyle name="_Book5_NIM Summary 38" xfId="4230"/>
    <cellStyle name="_Book5_NIM Summary 39" xfId="4231"/>
    <cellStyle name="_Book5_NIM Summary 4" xfId="4232"/>
    <cellStyle name="_Book5_NIM Summary 4 2" xfId="4233"/>
    <cellStyle name="_Book5_NIM Summary 40" xfId="4234"/>
    <cellStyle name="_Book5_NIM Summary 41" xfId="4235"/>
    <cellStyle name="_Book5_NIM Summary 42" xfId="4236"/>
    <cellStyle name="_Book5_NIM Summary 43" xfId="4237"/>
    <cellStyle name="_Book5_NIM Summary 44" xfId="4238"/>
    <cellStyle name="_Book5_NIM Summary 45" xfId="4239"/>
    <cellStyle name="_Book5_NIM Summary 46" xfId="4240"/>
    <cellStyle name="_Book5_NIM Summary 47" xfId="4241"/>
    <cellStyle name="_Book5_NIM Summary 48" xfId="4242"/>
    <cellStyle name="_Book5_NIM Summary 49" xfId="4243"/>
    <cellStyle name="_Book5_NIM Summary 5" xfId="4244"/>
    <cellStyle name="_Book5_NIM Summary 5 2" xfId="4245"/>
    <cellStyle name="_Book5_NIM Summary 50" xfId="4246"/>
    <cellStyle name="_Book5_NIM Summary 51" xfId="4247"/>
    <cellStyle name="_Book5_NIM Summary 6" xfId="4248"/>
    <cellStyle name="_Book5_NIM Summary 6 2" xfId="4249"/>
    <cellStyle name="_Book5_NIM Summary 7" xfId="4250"/>
    <cellStyle name="_Book5_NIM Summary 7 2" xfId="4251"/>
    <cellStyle name="_Book5_NIM Summary 8" xfId="4252"/>
    <cellStyle name="_Book5_NIM Summary 8 2" xfId="4253"/>
    <cellStyle name="_Book5_NIM Summary 9" xfId="4254"/>
    <cellStyle name="_Book5_NIM Summary 9 2" xfId="4255"/>
    <cellStyle name="_Book5_NIM Summary_DEM-WP(C) ENERG10C--ctn Mid-C_042010 2010GRC" xfId="4256"/>
    <cellStyle name="_Book5_PCA 9 -  Exhibit D April 2010 (3)" xfId="4257"/>
    <cellStyle name="_Book5_Reconciliation" xfId="4258"/>
    <cellStyle name="_Book5_Reconciliation 2" xfId="4259"/>
    <cellStyle name="_Book5_Reconciliation 2 2" xfId="4260"/>
    <cellStyle name="_Book5_Reconciliation 3" xfId="4261"/>
    <cellStyle name="_Book5_Reconciliation 3 2" xfId="4262"/>
    <cellStyle name="_Book5_Reconciliation 4" xfId="4263"/>
    <cellStyle name="_Book5_Reconciliation 4 2" xfId="4264"/>
    <cellStyle name="_Book5_Reconciliation 5" xfId="4265"/>
    <cellStyle name="_Book5_Reconciliation 5 2" xfId="4266"/>
    <cellStyle name="_Book5_Reconciliation 6" xfId="4267"/>
    <cellStyle name="_Book5_Reconciliation 6 2" xfId="4268"/>
    <cellStyle name="_Book5_Reconciliation_DEM-WP(C) ENERG10C--ctn Mid-C_042010 2010GRC" xfId="4269"/>
    <cellStyle name="_Book5_Wind Integration 10GRC" xfId="4270"/>
    <cellStyle name="_Book5_Wind Integration 10GRC 2" xfId="4271"/>
    <cellStyle name="_Book5_Wind Integration 10GRC 2 2" xfId="4272"/>
    <cellStyle name="_Book5_Wind Integration 10GRC 3" xfId="4273"/>
    <cellStyle name="_Book5_Wind Integration 10GRC_DEM-WP(C) ENERG10C--ctn Mid-C_042010 2010GRC" xfId="4274"/>
    <cellStyle name="_BPA NOS" xfId="4275"/>
    <cellStyle name="_BPA NOS 2" xfId="4276"/>
    <cellStyle name="_BPA NOS 2 2" xfId="4277"/>
    <cellStyle name="_BPA NOS 2 2 2" xfId="4278"/>
    <cellStyle name="_BPA NOS 2 3" xfId="4279"/>
    <cellStyle name="_BPA NOS 3" xfId="4280"/>
    <cellStyle name="_BPA NOS 3 2" xfId="4281"/>
    <cellStyle name="_BPA NOS 4" xfId="4282"/>
    <cellStyle name="_BPA NOS 4 2" xfId="4283"/>
    <cellStyle name="_BPA NOS 5" xfId="4284"/>
    <cellStyle name="_BPA NOS 5 2" xfId="4285"/>
    <cellStyle name="_BPA NOS 6" xfId="4286"/>
    <cellStyle name="_BPA NOS 6 2" xfId="4287"/>
    <cellStyle name="_BPA NOS_DEM-WP(C) Chelan Power Costs" xfId="4288"/>
    <cellStyle name="_BPA NOS_DEM-WP(C) Chelan Power Costs 2" xfId="4289"/>
    <cellStyle name="_BPA NOS_DEM-WP(C) ENERG10C--ctn Mid-C_042010 2010GRC" xfId="4290"/>
    <cellStyle name="_BPA NOS_DEM-WP(C) Gas Transport 2010GRC" xfId="4291"/>
    <cellStyle name="_BPA NOS_DEM-WP(C) Gas Transport 2010GRC 2" xfId="4292"/>
    <cellStyle name="_BPA NOS_DEM-WP(C) Wind Integration Summary 2010GRC" xfId="4293"/>
    <cellStyle name="_BPA NOS_DEM-WP(C) Wind Integration Summary 2010GRC 2" xfId="4294"/>
    <cellStyle name="_BPA NOS_DEM-WP(C) Wind Integration Summary 2010GRC 2 2" xfId="4295"/>
    <cellStyle name="_BPA NOS_DEM-WP(C) Wind Integration Summary 2010GRC 3" xfId="4296"/>
    <cellStyle name="_BPA NOS_DEM-WP(C) Wind Integration Summary 2010GRC_DEM-WP(C) ENERG10C--ctn Mid-C_042010 2010GRC" xfId="4297"/>
    <cellStyle name="_BPA NOS_NIM Summary" xfId="4298"/>
    <cellStyle name="_BPA NOS_NIM Summary 2" xfId="4299"/>
    <cellStyle name="_BPA NOS_NIM Summary 2 2" xfId="4300"/>
    <cellStyle name="_BPA NOS_NIM Summary 3" xfId="4301"/>
    <cellStyle name="_BPA NOS_NIM Summary_DEM-WP(C) ENERG10C--ctn Mid-C_042010 2010GRC" xfId="4302"/>
    <cellStyle name="_Chelan Debt Forecast 12.19.05" xfId="4303"/>
    <cellStyle name="_Chelan Debt Forecast 12.19.05 10" xfId="4304"/>
    <cellStyle name="_Chelan Debt Forecast 12.19.05 10 2" xfId="4305"/>
    <cellStyle name="_Chelan Debt Forecast 12.19.05 2" xfId="4306"/>
    <cellStyle name="_Chelan Debt Forecast 12.19.05 2 2" xfId="4307"/>
    <cellStyle name="_Chelan Debt Forecast 12.19.05 2 2 2" xfId="4308"/>
    <cellStyle name="_Chelan Debt Forecast 12.19.05 2 2 2 2" xfId="4309"/>
    <cellStyle name="_Chelan Debt Forecast 12.19.05 2 2 3" xfId="4310"/>
    <cellStyle name="_Chelan Debt Forecast 12.19.05 2 3" xfId="4311"/>
    <cellStyle name="_Chelan Debt Forecast 12.19.05 2 3 2" xfId="4312"/>
    <cellStyle name="_Chelan Debt Forecast 12.19.05 2 4" xfId="4313"/>
    <cellStyle name="_Chelan Debt Forecast 12.19.05 3" xfId="4314"/>
    <cellStyle name="_Chelan Debt Forecast 12.19.05 3 2" xfId="4315"/>
    <cellStyle name="_Chelan Debt Forecast 12.19.05 3 2 2" xfId="4316"/>
    <cellStyle name="_Chelan Debt Forecast 12.19.05 3 2 2 2" xfId="4317"/>
    <cellStyle name="_Chelan Debt Forecast 12.19.05 3 2 3" xfId="4318"/>
    <cellStyle name="_Chelan Debt Forecast 12.19.05 3 3" xfId="4319"/>
    <cellStyle name="_Chelan Debt Forecast 12.19.05 3 3 2" xfId="4320"/>
    <cellStyle name="_Chelan Debt Forecast 12.19.05 3 3 2 2" xfId="4321"/>
    <cellStyle name="_Chelan Debt Forecast 12.19.05 3 3 3" xfId="4322"/>
    <cellStyle name="_Chelan Debt Forecast 12.19.05 3 4" xfId="4323"/>
    <cellStyle name="_Chelan Debt Forecast 12.19.05 3 4 2" xfId="4324"/>
    <cellStyle name="_Chelan Debt Forecast 12.19.05 3 4 2 2" xfId="4325"/>
    <cellStyle name="_Chelan Debt Forecast 12.19.05 3 4 3" xfId="4326"/>
    <cellStyle name="_Chelan Debt Forecast 12.19.05 3 5" xfId="4327"/>
    <cellStyle name="_Chelan Debt Forecast 12.19.05 4" xfId="4328"/>
    <cellStyle name="_Chelan Debt Forecast 12.19.05 4 2" xfId="4329"/>
    <cellStyle name="_Chelan Debt Forecast 12.19.05 4 2 2" xfId="4330"/>
    <cellStyle name="_Chelan Debt Forecast 12.19.05 4 3" xfId="4331"/>
    <cellStyle name="_Chelan Debt Forecast 12.19.05 5" xfId="4332"/>
    <cellStyle name="_Chelan Debt Forecast 12.19.05 5 2" xfId="4333"/>
    <cellStyle name="_Chelan Debt Forecast 12.19.05 5 2 2" xfId="4334"/>
    <cellStyle name="_Chelan Debt Forecast 12.19.05 5 2 3" xfId="4335"/>
    <cellStyle name="_Chelan Debt Forecast 12.19.05 5 3" xfId="4336"/>
    <cellStyle name="_Chelan Debt Forecast 12.19.05 5 3 2" xfId="4337"/>
    <cellStyle name="_Chelan Debt Forecast 12.19.05 6" xfId="4338"/>
    <cellStyle name="_Chelan Debt Forecast 12.19.05 6 2" xfId="4339"/>
    <cellStyle name="_Chelan Debt Forecast 12.19.05 6 2 2" xfId="4340"/>
    <cellStyle name="_Chelan Debt Forecast 12.19.05 6 3" xfId="4341"/>
    <cellStyle name="_Chelan Debt Forecast 12.19.05 7" xfId="4342"/>
    <cellStyle name="_Chelan Debt Forecast 12.19.05 7 2" xfId="4343"/>
    <cellStyle name="_Chelan Debt Forecast 12.19.05 8" xfId="4344"/>
    <cellStyle name="_Chelan Debt Forecast 12.19.05 8 2" xfId="4345"/>
    <cellStyle name="_Chelan Debt Forecast 12.19.05 9" xfId="4346"/>
    <cellStyle name="_Chelan Debt Forecast 12.19.05 9 2" xfId="4347"/>
    <cellStyle name="_Chelan Debt Forecast 12.19.05_(C) WHE Proforma with ITC cash grant 10 Yr Amort_for deferral_102809" xfId="4348"/>
    <cellStyle name="_Chelan Debt Forecast 12.19.05_(C) WHE Proforma with ITC cash grant 10 Yr Amort_for deferral_102809 2" xfId="4349"/>
    <cellStyle name="_Chelan Debt Forecast 12.19.05_(C) WHE Proforma with ITC cash grant 10 Yr Amort_for deferral_102809 2 2" xfId="4350"/>
    <cellStyle name="_Chelan Debt Forecast 12.19.05_(C) WHE Proforma with ITC cash grant 10 Yr Amort_for deferral_102809 2 2 2" xfId="4351"/>
    <cellStyle name="_Chelan Debt Forecast 12.19.05_(C) WHE Proforma with ITC cash grant 10 Yr Amort_for deferral_102809 2 3" xfId="4352"/>
    <cellStyle name="_Chelan Debt Forecast 12.19.05_(C) WHE Proforma with ITC cash grant 10 Yr Amort_for deferral_102809 3" xfId="4353"/>
    <cellStyle name="_Chelan Debt Forecast 12.19.05_(C) WHE Proforma with ITC cash grant 10 Yr Amort_for deferral_102809 3 2" xfId="4354"/>
    <cellStyle name="_Chelan Debt Forecast 12.19.05_(C) WHE Proforma with ITC cash grant 10 Yr Amort_for deferral_102809 4" xfId="4355"/>
    <cellStyle name="_Chelan Debt Forecast 12.19.05_(C) WHE Proforma with ITC cash grant 10 Yr Amort_for deferral_102809_16.07E Wild Horse Wind Expansionwrkingfile" xfId="4356"/>
    <cellStyle name="_Chelan Debt Forecast 12.19.05_(C) WHE Proforma with ITC cash grant 10 Yr Amort_for deferral_102809_16.07E Wild Horse Wind Expansionwrkingfile 2" xfId="4357"/>
    <cellStyle name="_Chelan Debt Forecast 12.19.05_(C) WHE Proforma with ITC cash grant 10 Yr Amort_for deferral_102809_16.07E Wild Horse Wind Expansionwrkingfile 2 2" xfId="4358"/>
    <cellStyle name="_Chelan Debt Forecast 12.19.05_(C) WHE Proforma with ITC cash grant 10 Yr Amort_for deferral_102809_16.07E Wild Horse Wind Expansionwrkingfile 2 2 2" xfId="4359"/>
    <cellStyle name="_Chelan Debt Forecast 12.19.05_(C) WHE Proforma with ITC cash grant 10 Yr Amort_for deferral_102809_16.07E Wild Horse Wind Expansionwrkingfile 2 3" xfId="4360"/>
    <cellStyle name="_Chelan Debt Forecast 12.19.05_(C) WHE Proforma with ITC cash grant 10 Yr Amort_for deferral_102809_16.07E Wild Horse Wind Expansionwrkingfile 3" xfId="4361"/>
    <cellStyle name="_Chelan Debt Forecast 12.19.05_(C) WHE Proforma with ITC cash grant 10 Yr Amort_for deferral_102809_16.07E Wild Horse Wind Expansionwrkingfile 3 2" xfId="4362"/>
    <cellStyle name="_Chelan Debt Forecast 12.19.05_(C) WHE Proforma with ITC cash grant 10 Yr Amort_for deferral_102809_16.07E Wild Horse Wind Expansionwrkingfile 4" xfId="4363"/>
    <cellStyle name="_Chelan Debt Forecast 12.19.05_(C) WHE Proforma with ITC cash grant 10 Yr Amort_for deferral_102809_16.07E Wild Horse Wind Expansionwrkingfile SF" xfId="4364"/>
    <cellStyle name="_Chelan Debt Forecast 12.19.05_(C) WHE Proforma with ITC cash grant 10 Yr Amort_for deferral_102809_16.07E Wild Horse Wind Expansionwrkingfile SF 2" xfId="4365"/>
    <cellStyle name="_Chelan Debt Forecast 12.19.05_(C) WHE Proforma with ITC cash grant 10 Yr Amort_for deferral_102809_16.07E Wild Horse Wind Expansionwrkingfile SF 2 2" xfId="4366"/>
    <cellStyle name="_Chelan Debt Forecast 12.19.05_(C) WHE Proforma with ITC cash grant 10 Yr Amort_for deferral_102809_16.07E Wild Horse Wind Expansionwrkingfile SF 2 2 2" xfId="4367"/>
    <cellStyle name="_Chelan Debt Forecast 12.19.05_(C) WHE Proforma with ITC cash grant 10 Yr Amort_for deferral_102809_16.07E Wild Horse Wind Expansionwrkingfile SF 2 3" xfId="4368"/>
    <cellStyle name="_Chelan Debt Forecast 12.19.05_(C) WHE Proforma with ITC cash grant 10 Yr Amort_for deferral_102809_16.07E Wild Horse Wind Expansionwrkingfile SF 3" xfId="4369"/>
    <cellStyle name="_Chelan Debt Forecast 12.19.05_(C) WHE Proforma with ITC cash grant 10 Yr Amort_for deferral_102809_16.07E Wild Horse Wind Expansionwrkingfile SF 3 2" xfId="4370"/>
    <cellStyle name="_Chelan Debt Forecast 12.19.05_(C) WHE Proforma with ITC cash grant 10 Yr Amort_for deferral_102809_16.07E Wild Horse Wind Expansionwrkingfile SF 4" xfId="4371"/>
    <cellStyle name="_Chelan Debt Forecast 12.19.05_(C) WHE Proforma with ITC cash grant 10 Yr Amort_for deferral_102809_16.07E Wild Horse Wind Expansionwrkingfile SF_DEM-WP(C) ENERG10C--ctn Mid-C_042010 2010GRC" xfId="4372"/>
    <cellStyle name="_Chelan Debt Forecast 12.19.05_(C) WHE Proforma with ITC cash grant 10 Yr Amort_for deferral_102809_16.07E Wild Horse Wind Expansionwrkingfile_DEM-WP(C) ENERG10C--ctn Mid-C_042010 2010GRC" xfId="4373"/>
    <cellStyle name="_Chelan Debt Forecast 12.19.05_(C) WHE Proforma with ITC cash grant 10 Yr Amort_for deferral_102809_16.37E Wild Horse Expansion DeferralRevwrkingfile SF" xfId="4374"/>
    <cellStyle name="_Chelan Debt Forecast 12.19.05_(C) WHE Proforma with ITC cash grant 10 Yr Amort_for deferral_102809_16.37E Wild Horse Expansion DeferralRevwrkingfile SF 2" xfId="4375"/>
    <cellStyle name="_Chelan Debt Forecast 12.19.05_(C) WHE Proforma with ITC cash grant 10 Yr Amort_for deferral_102809_16.37E Wild Horse Expansion DeferralRevwrkingfile SF 2 2" xfId="4376"/>
    <cellStyle name="_Chelan Debt Forecast 12.19.05_(C) WHE Proforma with ITC cash grant 10 Yr Amort_for deferral_102809_16.37E Wild Horse Expansion DeferralRevwrkingfile SF 2 2 2" xfId="4377"/>
    <cellStyle name="_Chelan Debt Forecast 12.19.05_(C) WHE Proforma with ITC cash grant 10 Yr Amort_for deferral_102809_16.37E Wild Horse Expansion DeferralRevwrkingfile SF 2 3" xfId="4378"/>
    <cellStyle name="_Chelan Debt Forecast 12.19.05_(C) WHE Proforma with ITC cash grant 10 Yr Amort_for deferral_102809_16.37E Wild Horse Expansion DeferralRevwrkingfile SF 3" xfId="4379"/>
    <cellStyle name="_Chelan Debt Forecast 12.19.05_(C) WHE Proforma with ITC cash grant 10 Yr Amort_for deferral_102809_16.37E Wild Horse Expansion DeferralRevwrkingfile SF 3 2" xfId="4380"/>
    <cellStyle name="_Chelan Debt Forecast 12.19.05_(C) WHE Proforma with ITC cash grant 10 Yr Amort_for deferral_102809_16.37E Wild Horse Expansion DeferralRevwrkingfile SF 4" xfId="4381"/>
    <cellStyle name="_Chelan Debt Forecast 12.19.05_(C) WHE Proforma with ITC cash grant 10 Yr Amort_for deferral_102809_16.37E Wild Horse Expansion DeferralRevwrkingfile SF_DEM-WP(C) ENERG10C--ctn Mid-C_042010 2010GRC" xfId="4382"/>
    <cellStyle name="_Chelan Debt Forecast 12.19.05_(C) WHE Proforma with ITC cash grant 10 Yr Amort_for deferral_102809_DEM-WP(C) ENERG10C--ctn Mid-C_042010 2010GRC" xfId="4383"/>
    <cellStyle name="_Chelan Debt Forecast 12.19.05_(C) WHE Proforma with ITC cash grant 10 Yr Amort_for rebuttal_120709" xfId="4384"/>
    <cellStyle name="_Chelan Debt Forecast 12.19.05_(C) WHE Proforma with ITC cash grant 10 Yr Amort_for rebuttal_120709 2" xfId="4385"/>
    <cellStyle name="_Chelan Debt Forecast 12.19.05_(C) WHE Proforma with ITC cash grant 10 Yr Amort_for rebuttal_120709 2 2" xfId="4386"/>
    <cellStyle name="_Chelan Debt Forecast 12.19.05_(C) WHE Proforma with ITC cash grant 10 Yr Amort_for rebuttal_120709 2 2 2" xfId="4387"/>
    <cellStyle name="_Chelan Debt Forecast 12.19.05_(C) WHE Proforma with ITC cash grant 10 Yr Amort_for rebuttal_120709 2 3" xfId="4388"/>
    <cellStyle name="_Chelan Debt Forecast 12.19.05_(C) WHE Proforma with ITC cash grant 10 Yr Amort_for rebuttal_120709 3" xfId="4389"/>
    <cellStyle name="_Chelan Debt Forecast 12.19.05_(C) WHE Proforma with ITC cash grant 10 Yr Amort_for rebuttal_120709 3 2" xfId="4390"/>
    <cellStyle name="_Chelan Debt Forecast 12.19.05_(C) WHE Proforma with ITC cash grant 10 Yr Amort_for rebuttal_120709 4" xfId="4391"/>
    <cellStyle name="_Chelan Debt Forecast 12.19.05_(C) WHE Proforma with ITC cash grant 10 Yr Amort_for rebuttal_120709_DEM-WP(C) ENERG10C--ctn Mid-C_042010 2010GRC" xfId="4392"/>
    <cellStyle name="_Chelan Debt Forecast 12.19.05_04.07E Wild Horse Wind Expansion" xfId="4393"/>
    <cellStyle name="_Chelan Debt Forecast 12.19.05_04.07E Wild Horse Wind Expansion 2" xfId="4394"/>
    <cellStyle name="_Chelan Debt Forecast 12.19.05_04.07E Wild Horse Wind Expansion 2 2" xfId="4395"/>
    <cellStyle name="_Chelan Debt Forecast 12.19.05_04.07E Wild Horse Wind Expansion 2 2 2" xfId="4396"/>
    <cellStyle name="_Chelan Debt Forecast 12.19.05_04.07E Wild Horse Wind Expansion 2 3" xfId="4397"/>
    <cellStyle name="_Chelan Debt Forecast 12.19.05_04.07E Wild Horse Wind Expansion 3" xfId="4398"/>
    <cellStyle name="_Chelan Debt Forecast 12.19.05_04.07E Wild Horse Wind Expansion 3 2" xfId="4399"/>
    <cellStyle name="_Chelan Debt Forecast 12.19.05_04.07E Wild Horse Wind Expansion 4" xfId="4400"/>
    <cellStyle name="_Chelan Debt Forecast 12.19.05_04.07E Wild Horse Wind Expansion_16.07E Wild Horse Wind Expansionwrkingfile" xfId="4401"/>
    <cellStyle name="_Chelan Debt Forecast 12.19.05_04.07E Wild Horse Wind Expansion_16.07E Wild Horse Wind Expansionwrkingfile 2" xfId="4402"/>
    <cellStyle name="_Chelan Debt Forecast 12.19.05_04.07E Wild Horse Wind Expansion_16.07E Wild Horse Wind Expansionwrkingfile 2 2" xfId="4403"/>
    <cellStyle name="_Chelan Debt Forecast 12.19.05_04.07E Wild Horse Wind Expansion_16.07E Wild Horse Wind Expansionwrkingfile 2 2 2" xfId="4404"/>
    <cellStyle name="_Chelan Debt Forecast 12.19.05_04.07E Wild Horse Wind Expansion_16.07E Wild Horse Wind Expansionwrkingfile 2 3" xfId="4405"/>
    <cellStyle name="_Chelan Debt Forecast 12.19.05_04.07E Wild Horse Wind Expansion_16.07E Wild Horse Wind Expansionwrkingfile 3" xfId="4406"/>
    <cellStyle name="_Chelan Debt Forecast 12.19.05_04.07E Wild Horse Wind Expansion_16.07E Wild Horse Wind Expansionwrkingfile 3 2" xfId="4407"/>
    <cellStyle name="_Chelan Debt Forecast 12.19.05_04.07E Wild Horse Wind Expansion_16.07E Wild Horse Wind Expansionwrkingfile 4" xfId="4408"/>
    <cellStyle name="_Chelan Debt Forecast 12.19.05_04.07E Wild Horse Wind Expansion_16.07E Wild Horse Wind Expansionwrkingfile SF" xfId="4409"/>
    <cellStyle name="_Chelan Debt Forecast 12.19.05_04.07E Wild Horse Wind Expansion_16.07E Wild Horse Wind Expansionwrkingfile SF 2" xfId="4410"/>
    <cellStyle name="_Chelan Debt Forecast 12.19.05_04.07E Wild Horse Wind Expansion_16.07E Wild Horse Wind Expansionwrkingfile SF 2 2" xfId="4411"/>
    <cellStyle name="_Chelan Debt Forecast 12.19.05_04.07E Wild Horse Wind Expansion_16.07E Wild Horse Wind Expansionwrkingfile SF 2 2 2" xfId="4412"/>
    <cellStyle name="_Chelan Debt Forecast 12.19.05_04.07E Wild Horse Wind Expansion_16.07E Wild Horse Wind Expansionwrkingfile SF 2 3" xfId="4413"/>
    <cellStyle name="_Chelan Debt Forecast 12.19.05_04.07E Wild Horse Wind Expansion_16.07E Wild Horse Wind Expansionwrkingfile SF 3" xfId="4414"/>
    <cellStyle name="_Chelan Debt Forecast 12.19.05_04.07E Wild Horse Wind Expansion_16.07E Wild Horse Wind Expansionwrkingfile SF 3 2" xfId="4415"/>
    <cellStyle name="_Chelan Debt Forecast 12.19.05_04.07E Wild Horse Wind Expansion_16.07E Wild Horse Wind Expansionwrkingfile SF 4" xfId="4416"/>
    <cellStyle name="_Chelan Debt Forecast 12.19.05_04.07E Wild Horse Wind Expansion_16.07E Wild Horse Wind Expansionwrkingfile SF_DEM-WP(C) ENERG10C--ctn Mid-C_042010 2010GRC" xfId="4417"/>
    <cellStyle name="_Chelan Debt Forecast 12.19.05_04.07E Wild Horse Wind Expansion_16.07E Wild Horse Wind Expansionwrkingfile_DEM-WP(C) ENERG10C--ctn Mid-C_042010 2010GRC" xfId="4418"/>
    <cellStyle name="_Chelan Debt Forecast 12.19.05_04.07E Wild Horse Wind Expansion_16.37E Wild Horse Expansion DeferralRevwrkingfile SF" xfId="4419"/>
    <cellStyle name="_Chelan Debt Forecast 12.19.05_04.07E Wild Horse Wind Expansion_16.37E Wild Horse Expansion DeferralRevwrkingfile SF 2" xfId="4420"/>
    <cellStyle name="_Chelan Debt Forecast 12.19.05_04.07E Wild Horse Wind Expansion_16.37E Wild Horse Expansion DeferralRevwrkingfile SF 2 2" xfId="4421"/>
    <cellStyle name="_Chelan Debt Forecast 12.19.05_04.07E Wild Horse Wind Expansion_16.37E Wild Horse Expansion DeferralRevwrkingfile SF 2 2 2" xfId="4422"/>
    <cellStyle name="_Chelan Debt Forecast 12.19.05_04.07E Wild Horse Wind Expansion_16.37E Wild Horse Expansion DeferralRevwrkingfile SF 2 3" xfId="4423"/>
    <cellStyle name="_Chelan Debt Forecast 12.19.05_04.07E Wild Horse Wind Expansion_16.37E Wild Horse Expansion DeferralRevwrkingfile SF 3" xfId="4424"/>
    <cellStyle name="_Chelan Debt Forecast 12.19.05_04.07E Wild Horse Wind Expansion_16.37E Wild Horse Expansion DeferralRevwrkingfile SF 3 2" xfId="4425"/>
    <cellStyle name="_Chelan Debt Forecast 12.19.05_04.07E Wild Horse Wind Expansion_16.37E Wild Horse Expansion DeferralRevwrkingfile SF 4" xfId="4426"/>
    <cellStyle name="_Chelan Debt Forecast 12.19.05_04.07E Wild Horse Wind Expansion_16.37E Wild Horse Expansion DeferralRevwrkingfile SF_DEM-WP(C) ENERG10C--ctn Mid-C_042010 2010GRC" xfId="4427"/>
    <cellStyle name="_Chelan Debt Forecast 12.19.05_04.07E Wild Horse Wind Expansion_DEM-WP(C) ENERG10C--ctn Mid-C_042010 2010GRC" xfId="4428"/>
    <cellStyle name="_Chelan Debt Forecast 12.19.05_16.07E Wild Horse Wind Expansionwrkingfile" xfId="4429"/>
    <cellStyle name="_Chelan Debt Forecast 12.19.05_16.07E Wild Horse Wind Expansionwrkingfile 2" xfId="4430"/>
    <cellStyle name="_Chelan Debt Forecast 12.19.05_16.07E Wild Horse Wind Expansionwrkingfile 2 2" xfId="4431"/>
    <cellStyle name="_Chelan Debt Forecast 12.19.05_16.07E Wild Horse Wind Expansionwrkingfile 2 2 2" xfId="4432"/>
    <cellStyle name="_Chelan Debt Forecast 12.19.05_16.07E Wild Horse Wind Expansionwrkingfile 2 3" xfId="4433"/>
    <cellStyle name="_Chelan Debt Forecast 12.19.05_16.07E Wild Horse Wind Expansionwrkingfile 3" xfId="4434"/>
    <cellStyle name="_Chelan Debt Forecast 12.19.05_16.07E Wild Horse Wind Expansionwrkingfile 3 2" xfId="4435"/>
    <cellStyle name="_Chelan Debt Forecast 12.19.05_16.07E Wild Horse Wind Expansionwrkingfile 4" xfId="4436"/>
    <cellStyle name="_Chelan Debt Forecast 12.19.05_16.07E Wild Horse Wind Expansionwrkingfile SF" xfId="4437"/>
    <cellStyle name="_Chelan Debt Forecast 12.19.05_16.07E Wild Horse Wind Expansionwrkingfile SF 2" xfId="4438"/>
    <cellStyle name="_Chelan Debt Forecast 12.19.05_16.07E Wild Horse Wind Expansionwrkingfile SF 2 2" xfId="4439"/>
    <cellStyle name="_Chelan Debt Forecast 12.19.05_16.07E Wild Horse Wind Expansionwrkingfile SF 2 2 2" xfId="4440"/>
    <cellStyle name="_Chelan Debt Forecast 12.19.05_16.07E Wild Horse Wind Expansionwrkingfile SF 2 3" xfId="4441"/>
    <cellStyle name="_Chelan Debt Forecast 12.19.05_16.07E Wild Horse Wind Expansionwrkingfile SF 3" xfId="4442"/>
    <cellStyle name="_Chelan Debt Forecast 12.19.05_16.07E Wild Horse Wind Expansionwrkingfile SF 3 2" xfId="4443"/>
    <cellStyle name="_Chelan Debt Forecast 12.19.05_16.07E Wild Horse Wind Expansionwrkingfile SF 4" xfId="4444"/>
    <cellStyle name="_Chelan Debt Forecast 12.19.05_16.07E Wild Horse Wind Expansionwrkingfile SF_DEM-WP(C) ENERG10C--ctn Mid-C_042010 2010GRC" xfId="4445"/>
    <cellStyle name="_Chelan Debt Forecast 12.19.05_16.07E Wild Horse Wind Expansionwrkingfile_DEM-WP(C) ENERG10C--ctn Mid-C_042010 2010GRC" xfId="4446"/>
    <cellStyle name="_Chelan Debt Forecast 12.19.05_16.37E Wild Horse Expansion DeferralRevwrkingfile SF" xfId="4447"/>
    <cellStyle name="_Chelan Debt Forecast 12.19.05_16.37E Wild Horse Expansion DeferralRevwrkingfile SF 2" xfId="4448"/>
    <cellStyle name="_Chelan Debt Forecast 12.19.05_16.37E Wild Horse Expansion DeferralRevwrkingfile SF 2 2" xfId="4449"/>
    <cellStyle name="_Chelan Debt Forecast 12.19.05_16.37E Wild Horse Expansion DeferralRevwrkingfile SF 2 2 2" xfId="4450"/>
    <cellStyle name="_Chelan Debt Forecast 12.19.05_16.37E Wild Horse Expansion DeferralRevwrkingfile SF 2 3" xfId="4451"/>
    <cellStyle name="_Chelan Debt Forecast 12.19.05_16.37E Wild Horse Expansion DeferralRevwrkingfile SF 3" xfId="4452"/>
    <cellStyle name="_Chelan Debt Forecast 12.19.05_16.37E Wild Horse Expansion DeferralRevwrkingfile SF 3 2" xfId="4453"/>
    <cellStyle name="_Chelan Debt Forecast 12.19.05_16.37E Wild Horse Expansion DeferralRevwrkingfile SF 4" xfId="4454"/>
    <cellStyle name="_Chelan Debt Forecast 12.19.05_16.37E Wild Horse Expansion DeferralRevwrkingfile SF_DEM-WP(C) ENERG10C--ctn Mid-C_042010 2010GRC" xfId="4455"/>
    <cellStyle name="_Chelan Debt Forecast 12.19.05_2009 Compliance Filing PCA Exhibits for GRC" xfId="4456"/>
    <cellStyle name="_Chelan Debt Forecast 12.19.05_2009 Compliance Filing PCA Exhibits for GRC 2" xfId="4457"/>
    <cellStyle name="_Chelan Debt Forecast 12.19.05_2009 GRC Compl Filing - Exhibit D" xfId="4458"/>
    <cellStyle name="_Chelan Debt Forecast 12.19.05_2009 GRC Compl Filing - Exhibit D 2" xfId="4459"/>
    <cellStyle name="_Chelan Debt Forecast 12.19.05_2009 GRC Compl Filing - Exhibit D 2 2" xfId="4460"/>
    <cellStyle name="_Chelan Debt Forecast 12.19.05_2009 GRC Compl Filing - Exhibit D 3" xfId="4461"/>
    <cellStyle name="_Chelan Debt Forecast 12.19.05_2009 GRC Compl Filing - Exhibit D_DEM-WP(C) ENERG10C--ctn Mid-C_042010 2010GRC" xfId="4462"/>
    <cellStyle name="_Chelan Debt Forecast 12.19.05_2010 PTC's July1_Dec31 2010 " xfId="4463"/>
    <cellStyle name="_Chelan Debt Forecast 12.19.05_2010 PTC's Sept10_Aug11 (Version 4)" xfId="4464"/>
    <cellStyle name="_Chelan Debt Forecast 12.19.05_3.01 Income Statement" xfId="4465"/>
    <cellStyle name="_Chelan Debt Forecast 12.19.05_4 31 Regulatory Assets and Liabilities  7 06- Exhibit D" xfId="4466"/>
    <cellStyle name="_Chelan Debt Forecast 12.19.05_4 31 Regulatory Assets and Liabilities  7 06- Exhibit D 2" xfId="4467"/>
    <cellStyle name="_Chelan Debt Forecast 12.19.05_4 31 Regulatory Assets and Liabilities  7 06- Exhibit D 2 2" xfId="4468"/>
    <cellStyle name="_Chelan Debt Forecast 12.19.05_4 31 Regulatory Assets and Liabilities  7 06- Exhibit D 2 2 2" xfId="4469"/>
    <cellStyle name="_Chelan Debt Forecast 12.19.05_4 31 Regulatory Assets and Liabilities  7 06- Exhibit D 3" xfId="4470"/>
    <cellStyle name="_Chelan Debt Forecast 12.19.05_4 31 Regulatory Assets and Liabilities  7 06- Exhibit D 3 2" xfId="4471"/>
    <cellStyle name="_Chelan Debt Forecast 12.19.05_4 31 Regulatory Assets and Liabilities  7 06- Exhibit D_DEM-WP(C) ENERG10C--ctn Mid-C_042010 2010GRC" xfId="4472"/>
    <cellStyle name="_Chelan Debt Forecast 12.19.05_4 31 Regulatory Assets and Liabilities  7 06- Exhibit D_NIM Summary" xfId="4473"/>
    <cellStyle name="_Chelan Debt Forecast 12.19.05_4 31 Regulatory Assets and Liabilities  7 06- Exhibit D_NIM Summary 2" xfId="4474"/>
    <cellStyle name="_Chelan Debt Forecast 12.19.05_4 31 Regulatory Assets and Liabilities  7 06- Exhibit D_NIM Summary 2 2" xfId="4475"/>
    <cellStyle name="_Chelan Debt Forecast 12.19.05_4 31 Regulatory Assets and Liabilities  7 06- Exhibit D_NIM Summary 3" xfId="4476"/>
    <cellStyle name="_Chelan Debt Forecast 12.19.05_4 31 Regulatory Assets and Liabilities  7 06- Exhibit D_NIM Summary_DEM-WP(C) ENERG10C--ctn Mid-C_042010 2010GRC" xfId="4477"/>
    <cellStyle name="_Chelan Debt Forecast 12.19.05_4 31 Regulatory Assets and Liabilities  7 06- Exhibit D_NIM+O&amp;M" xfId="4478"/>
    <cellStyle name="_Chelan Debt Forecast 12.19.05_4 31 Regulatory Assets and Liabilities  7 06- Exhibit D_NIM+O&amp;M 2" xfId="4479"/>
    <cellStyle name="_Chelan Debt Forecast 12.19.05_4 31 Regulatory Assets and Liabilities  7 06- Exhibit D_NIM+O&amp;M Monthly" xfId="4480"/>
    <cellStyle name="_Chelan Debt Forecast 12.19.05_4 31 Regulatory Assets and Liabilities  7 06- Exhibit D_NIM+O&amp;M Monthly 2" xfId="4481"/>
    <cellStyle name="_Chelan Debt Forecast 12.19.05_4 31E Reg Asset  Liab and EXH D" xfId="4482"/>
    <cellStyle name="_Chelan Debt Forecast 12.19.05_4 31E Reg Asset  Liab and EXH D _ Aug 10 Filing (2)" xfId="4483"/>
    <cellStyle name="_Chelan Debt Forecast 12.19.05_4 31E Reg Asset  Liab and EXH D _ Aug 10 Filing (2) 2" xfId="4484"/>
    <cellStyle name="_Chelan Debt Forecast 12.19.05_4 31E Reg Asset  Liab and EXH D 10" xfId="4485"/>
    <cellStyle name="_Chelan Debt Forecast 12.19.05_4 31E Reg Asset  Liab and EXH D 11" xfId="4486"/>
    <cellStyle name="_Chelan Debt Forecast 12.19.05_4 31E Reg Asset  Liab and EXH D 12" xfId="4487"/>
    <cellStyle name="_Chelan Debt Forecast 12.19.05_4 31E Reg Asset  Liab and EXH D 13" xfId="4488"/>
    <cellStyle name="_Chelan Debt Forecast 12.19.05_4 31E Reg Asset  Liab and EXH D 14" xfId="4489"/>
    <cellStyle name="_Chelan Debt Forecast 12.19.05_4 31E Reg Asset  Liab and EXH D 15" xfId="4490"/>
    <cellStyle name="_Chelan Debt Forecast 12.19.05_4 31E Reg Asset  Liab and EXH D 16" xfId="4491"/>
    <cellStyle name="_Chelan Debt Forecast 12.19.05_4 31E Reg Asset  Liab and EXH D 17" xfId="4492"/>
    <cellStyle name="_Chelan Debt Forecast 12.19.05_4 31E Reg Asset  Liab and EXH D 18" xfId="4493"/>
    <cellStyle name="_Chelan Debt Forecast 12.19.05_4 31E Reg Asset  Liab and EXH D 19" xfId="4494"/>
    <cellStyle name="_Chelan Debt Forecast 12.19.05_4 31E Reg Asset  Liab and EXH D 2" xfId="4495"/>
    <cellStyle name="_Chelan Debt Forecast 12.19.05_4 31E Reg Asset  Liab and EXH D 20" xfId="4496"/>
    <cellStyle name="_Chelan Debt Forecast 12.19.05_4 31E Reg Asset  Liab and EXH D 21" xfId="4497"/>
    <cellStyle name="_Chelan Debt Forecast 12.19.05_4 31E Reg Asset  Liab and EXH D 22" xfId="4498"/>
    <cellStyle name="_Chelan Debt Forecast 12.19.05_4 31E Reg Asset  Liab and EXH D 23" xfId="4499"/>
    <cellStyle name="_Chelan Debt Forecast 12.19.05_4 31E Reg Asset  Liab and EXH D 24" xfId="4500"/>
    <cellStyle name="_Chelan Debt Forecast 12.19.05_4 31E Reg Asset  Liab and EXH D 25" xfId="4501"/>
    <cellStyle name="_Chelan Debt Forecast 12.19.05_4 31E Reg Asset  Liab and EXH D 26" xfId="4502"/>
    <cellStyle name="_Chelan Debt Forecast 12.19.05_4 31E Reg Asset  Liab and EXH D 27" xfId="4503"/>
    <cellStyle name="_Chelan Debt Forecast 12.19.05_4 31E Reg Asset  Liab and EXH D 28" xfId="4504"/>
    <cellStyle name="_Chelan Debt Forecast 12.19.05_4 31E Reg Asset  Liab and EXH D 29" xfId="4505"/>
    <cellStyle name="_Chelan Debt Forecast 12.19.05_4 31E Reg Asset  Liab and EXH D 3" xfId="4506"/>
    <cellStyle name="_Chelan Debt Forecast 12.19.05_4 31E Reg Asset  Liab and EXH D 30" xfId="4507"/>
    <cellStyle name="_Chelan Debt Forecast 12.19.05_4 31E Reg Asset  Liab and EXH D 31" xfId="4508"/>
    <cellStyle name="_Chelan Debt Forecast 12.19.05_4 31E Reg Asset  Liab and EXH D 32" xfId="4509"/>
    <cellStyle name="_Chelan Debt Forecast 12.19.05_4 31E Reg Asset  Liab and EXH D 33" xfId="4510"/>
    <cellStyle name="_Chelan Debt Forecast 12.19.05_4 31E Reg Asset  Liab and EXH D 34" xfId="4511"/>
    <cellStyle name="_Chelan Debt Forecast 12.19.05_4 31E Reg Asset  Liab and EXH D 35" xfId="4512"/>
    <cellStyle name="_Chelan Debt Forecast 12.19.05_4 31E Reg Asset  Liab and EXH D 36" xfId="4513"/>
    <cellStyle name="_Chelan Debt Forecast 12.19.05_4 31E Reg Asset  Liab and EXH D 4" xfId="4514"/>
    <cellStyle name="_Chelan Debt Forecast 12.19.05_4 31E Reg Asset  Liab and EXH D 5" xfId="4515"/>
    <cellStyle name="_Chelan Debt Forecast 12.19.05_4 31E Reg Asset  Liab and EXH D 6" xfId="4516"/>
    <cellStyle name="_Chelan Debt Forecast 12.19.05_4 31E Reg Asset  Liab and EXH D 7" xfId="4517"/>
    <cellStyle name="_Chelan Debt Forecast 12.19.05_4 31E Reg Asset  Liab and EXH D 8" xfId="4518"/>
    <cellStyle name="_Chelan Debt Forecast 12.19.05_4 31E Reg Asset  Liab and EXH D 9" xfId="4519"/>
    <cellStyle name="_Chelan Debt Forecast 12.19.05_4 32 Regulatory Assets and Liabilities  7 06- Exhibit D" xfId="4520"/>
    <cellStyle name="_Chelan Debt Forecast 12.19.05_4 32 Regulatory Assets and Liabilities  7 06- Exhibit D 2" xfId="4521"/>
    <cellStyle name="_Chelan Debt Forecast 12.19.05_4 32 Regulatory Assets and Liabilities  7 06- Exhibit D 2 2" xfId="4522"/>
    <cellStyle name="_Chelan Debt Forecast 12.19.05_4 32 Regulatory Assets and Liabilities  7 06- Exhibit D 2 2 2" xfId="4523"/>
    <cellStyle name="_Chelan Debt Forecast 12.19.05_4 32 Regulatory Assets and Liabilities  7 06- Exhibit D 3" xfId="4524"/>
    <cellStyle name="_Chelan Debt Forecast 12.19.05_4 32 Regulatory Assets and Liabilities  7 06- Exhibit D 3 2" xfId="4525"/>
    <cellStyle name="_Chelan Debt Forecast 12.19.05_4 32 Regulatory Assets and Liabilities  7 06- Exhibit D_DEM-WP(C) ENERG10C--ctn Mid-C_042010 2010GRC" xfId="4526"/>
    <cellStyle name="_Chelan Debt Forecast 12.19.05_4 32 Regulatory Assets and Liabilities  7 06- Exhibit D_NIM Summary" xfId="4527"/>
    <cellStyle name="_Chelan Debt Forecast 12.19.05_4 32 Regulatory Assets and Liabilities  7 06- Exhibit D_NIM Summary 2" xfId="4528"/>
    <cellStyle name="_Chelan Debt Forecast 12.19.05_4 32 Regulatory Assets and Liabilities  7 06- Exhibit D_NIM Summary 2 2" xfId="4529"/>
    <cellStyle name="_Chelan Debt Forecast 12.19.05_4 32 Regulatory Assets and Liabilities  7 06- Exhibit D_NIM Summary 3" xfId="4530"/>
    <cellStyle name="_Chelan Debt Forecast 12.19.05_4 32 Regulatory Assets and Liabilities  7 06- Exhibit D_NIM Summary_DEM-WP(C) ENERG10C--ctn Mid-C_042010 2010GRC" xfId="4531"/>
    <cellStyle name="_Chelan Debt Forecast 12.19.05_4 32 Regulatory Assets and Liabilities  7 06- Exhibit D_NIM+O&amp;M" xfId="4532"/>
    <cellStyle name="_Chelan Debt Forecast 12.19.05_4 32 Regulatory Assets and Liabilities  7 06- Exhibit D_NIM+O&amp;M 2" xfId="4533"/>
    <cellStyle name="_Chelan Debt Forecast 12.19.05_4 32 Regulatory Assets and Liabilities  7 06- Exhibit D_NIM+O&amp;M Monthly" xfId="4534"/>
    <cellStyle name="_Chelan Debt Forecast 12.19.05_4 32 Regulatory Assets and Liabilities  7 06- Exhibit D_NIM+O&amp;M Monthly 2" xfId="4535"/>
    <cellStyle name="_Chelan Debt Forecast 12.19.05_ACCOUNTS" xfId="4536"/>
    <cellStyle name="_Chelan Debt Forecast 12.19.05_Att B to RECs proceeds proposal" xfId="4537"/>
    <cellStyle name="_Chelan Debt Forecast 12.19.05_AURORA Total New" xfId="4538"/>
    <cellStyle name="_Chelan Debt Forecast 12.19.05_AURORA Total New 2" xfId="4539"/>
    <cellStyle name="_Chelan Debt Forecast 12.19.05_AURORA Total New 2 2" xfId="4540"/>
    <cellStyle name="_Chelan Debt Forecast 12.19.05_AURORA Total New 3" xfId="4541"/>
    <cellStyle name="_Chelan Debt Forecast 12.19.05_Backup for Attachment B 2010-09-09" xfId="4542"/>
    <cellStyle name="_Chelan Debt Forecast 12.19.05_Bench Request - Attachment B" xfId="4543"/>
    <cellStyle name="_Chelan Debt Forecast 12.19.05_Book1" xfId="4544"/>
    <cellStyle name="_Chelan Debt Forecast 12.19.05_Book2" xfId="4545"/>
    <cellStyle name="_Chelan Debt Forecast 12.19.05_Book2 2" xfId="4546"/>
    <cellStyle name="_Chelan Debt Forecast 12.19.05_Book2 2 2" xfId="4547"/>
    <cellStyle name="_Chelan Debt Forecast 12.19.05_Book2 2 2 2" xfId="4548"/>
    <cellStyle name="_Chelan Debt Forecast 12.19.05_Book2 2 3" xfId="4549"/>
    <cellStyle name="_Chelan Debt Forecast 12.19.05_Book2 3" xfId="4550"/>
    <cellStyle name="_Chelan Debt Forecast 12.19.05_Book2 3 2" xfId="4551"/>
    <cellStyle name="_Chelan Debt Forecast 12.19.05_Book2 4" xfId="4552"/>
    <cellStyle name="_Chelan Debt Forecast 12.19.05_Book2_Adj Bench DR 3 for Initial Briefs (Electric)" xfId="4553"/>
    <cellStyle name="_Chelan Debt Forecast 12.19.05_Book2_Adj Bench DR 3 for Initial Briefs (Electric) 2" xfId="4554"/>
    <cellStyle name="_Chelan Debt Forecast 12.19.05_Book2_Adj Bench DR 3 for Initial Briefs (Electric) 2 2" xfId="4555"/>
    <cellStyle name="_Chelan Debt Forecast 12.19.05_Book2_Adj Bench DR 3 for Initial Briefs (Electric) 2 2 2" xfId="4556"/>
    <cellStyle name="_Chelan Debt Forecast 12.19.05_Book2_Adj Bench DR 3 for Initial Briefs (Electric) 2 3" xfId="4557"/>
    <cellStyle name="_Chelan Debt Forecast 12.19.05_Book2_Adj Bench DR 3 for Initial Briefs (Electric) 3" xfId="4558"/>
    <cellStyle name="_Chelan Debt Forecast 12.19.05_Book2_Adj Bench DR 3 for Initial Briefs (Electric) 3 2" xfId="4559"/>
    <cellStyle name="_Chelan Debt Forecast 12.19.05_Book2_Adj Bench DR 3 for Initial Briefs (Electric) 4" xfId="4560"/>
    <cellStyle name="_Chelan Debt Forecast 12.19.05_Book2_Adj Bench DR 3 for Initial Briefs (Electric)_DEM-WP(C) ENERG10C--ctn Mid-C_042010 2010GRC" xfId="4561"/>
    <cellStyle name="_Chelan Debt Forecast 12.19.05_Book2_DEM-WP(C) ENERG10C--ctn Mid-C_042010 2010GRC" xfId="4562"/>
    <cellStyle name="_Chelan Debt Forecast 12.19.05_Book2_Electric Rev Req Model (2009 GRC) Rebuttal" xfId="4563"/>
    <cellStyle name="_Chelan Debt Forecast 12.19.05_Book2_Electric Rev Req Model (2009 GRC) Rebuttal 2" xfId="4564"/>
    <cellStyle name="_Chelan Debt Forecast 12.19.05_Book2_Electric Rev Req Model (2009 GRC) Rebuttal 2 2" xfId="4565"/>
    <cellStyle name="_Chelan Debt Forecast 12.19.05_Book2_Electric Rev Req Model (2009 GRC) Rebuttal 2 2 2" xfId="4566"/>
    <cellStyle name="_Chelan Debt Forecast 12.19.05_Book2_Electric Rev Req Model (2009 GRC) Rebuttal 2 3" xfId="4567"/>
    <cellStyle name="_Chelan Debt Forecast 12.19.05_Book2_Electric Rev Req Model (2009 GRC) Rebuttal 3" xfId="4568"/>
    <cellStyle name="_Chelan Debt Forecast 12.19.05_Book2_Electric Rev Req Model (2009 GRC) Rebuttal 3 2" xfId="4569"/>
    <cellStyle name="_Chelan Debt Forecast 12.19.05_Book2_Electric Rev Req Model (2009 GRC) Rebuttal 4" xfId="4570"/>
    <cellStyle name="_Chelan Debt Forecast 12.19.05_Book2_Electric Rev Req Model (2009 GRC) Rebuttal REmoval of New  WH Solar AdjustMI" xfId="4571"/>
    <cellStyle name="_Chelan Debt Forecast 12.19.05_Book2_Electric Rev Req Model (2009 GRC) Rebuttal REmoval of New  WH Solar AdjustMI 2" xfId="4572"/>
    <cellStyle name="_Chelan Debt Forecast 12.19.05_Book2_Electric Rev Req Model (2009 GRC) Rebuttal REmoval of New  WH Solar AdjustMI 2 2" xfId="4573"/>
    <cellStyle name="_Chelan Debt Forecast 12.19.05_Book2_Electric Rev Req Model (2009 GRC) Rebuttal REmoval of New  WH Solar AdjustMI 2 2 2" xfId="4574"/>
    <cellStyle name="_Chelan Debt Forecast 12.19.05_Book2_Electric Rev Req Model (2009 GRC) Rebuttal REmoval of New  WH Solar AdjustMI 2 3" xfId="4575"/>
    <cellStyle name="_Chelan Debt Forecast 12.19.05_Book2_Electric Rev Req Model (2009 GRC) Rebuttal REmoval of New  WH Solar AdjustMI 3" xfId="4576"/>
    <cellStyle name="_Chelan Debt Forecast 12.19.05_Book2_Electric Rev Req Model (2009 GRC) Rebuttal REmoval of New  WH Solar AdjustMI 3 2" xfId="4577"/>
    <cellStyle name="_Chelan Debt Forecast 12.19.05_Book2_Electric Rev Req Model (2009 GRC) Rebuttal REmoval of New  WH Solar AdjustMI 4" xfId="4578"/>
    <cellStyle name="_Chelan Debt Forecast 12.19.05_Book2_Electric Rev Req Model (2009 GRC) Rebuttal REmoval of New  WH Solar AdjustMI_DEM-WP(C) ENERG10C--ctn Mid-C_042010 2010GRC" xfId="4579"/>
    <cellStyle name="_Chelan Debt Forecast 12.19.05_Book2_Electric Rev Req Model (2009 GRC) Revised 01-18-2010" xfId="4580"/>
    <cellStyle name="_Chelan Debt Forecast 12.19.05_Book2_Electric Rev Req Model (2009 GRC) Revised 01-18-2010 2" xfId="4581"/>
    <cellStyle name="_Chelan Debt Forecast 12.19.05_Book2_Electric Rev Req Model (2009 GRC) Revised 01-18-2010 2 2" xfId="4582"/>
    <cellStyle name="_Chelan Debt Forecast 12.19.05_Book2_Electric Rev Req Model (2009 GRC) Revised 01-18-2010 2 2 2" xfId="4583"/>
    <cellStyle name="_Chelan Debt Forecast 12.19.05_Book2_Electric Rev Req Model (2009 GRC) Revised 01-18-2010 2 3" xfId="4584"/>
    <cellStyle name="_Chelan Debt Forecast 12.19.05_Book2_Electric Rev Req Model (2009 GRC) Revised 01-18-2010 3" xfId="4585"/>
    <cellStyle name="_Chelan Debt Forecast 12.19.05_Book2_Electric Rev Req Model (2009 GRC) Revised 01-18-2010 3 2" xfId="4586"/>
    <cellStyle name="_Chelan Debt Forecast 12.19.05_Book2_Electric Rev Req Model (2009 GRC) Revised 01-18-2010 4" xfId="4587"/>
    <cellStyle name="_Chelan Debt Forecast 12.19.05_Book2_Electric Rev Req Model (2009 GRC) Revised 01-18-2010_DEM-WP(C) ENERG10C--ctn Mid-C_042010 2010GRC" xfId="4588"/>
    <cellStyle name="_Chelan Debt Forecast 12.19.05_Book2_Final Order Electric EXHIBIT A-1" xfId="4589"/>
    <cellStyle name="_Chelan Debt Forecast 12.19.05_Book2_Final Order Electric EXHIBIT A-1 2" xfId="4590"/>
    <cellStyle name="_Chelan Debt Forecast 12.19.05_Book2_Final Order Electric EXHIBIT A-1 2 2" xfId="4591"/>
    <cellStyle name="_Chelan Debt Forecast 12.19.05_Book2_Final Order Electric EXHIBIT A-1 2 2 2" xfId="4592"/>
    <cellStyle name="_Chelan Debt Forecast 12.19.05_Book2_Final Order Electric EXHIBIT A-1 2 3" xfId="4593"/>
    <cellStyle name="_Chelan Debt Forecast 12.19.05_Book2_Final Order Electric EXHIBIT A-1 3" xfId="4594"/>
    <cellStyle name="_Chelan Debt Forecast 12.19.05_Book2_Final Order Electric EXHIBIT A-1 3 2" xfId="4595"/>
    <cellStyle name="_Chelan Debt Forecast 12.19.05_Book2_Final Order Electric EXHIBIT A-1 4" xfId="4596"/>
    <cellStyle name="_Chelan Debt Forecast 12.19.05_Book4" xfId="4597"/>
    <cellStyle name="_Chelan Debt Forecast 12.19.05_Book4 2" xfId="4598"/>
    <cellStyle name="_Chelan Debt Forecast 12.19.05_Book4 2 2" xfId="4599"/>
    <cellStyle name="_Chelan Debt Forecast 12.19.05_Book4 2 2 2" xfId="4600"/>
    <cellStyle name="_Chelan Debt Forecast 12.19.05_Book4 2 3" xfId="4601"/>
    <cellStyle name="_Chelan Debt Forecast 12.19.05_Book4 3" xfId="4602"/>
    <cellStyle name="_Chelan Debt Forecast 12.19.05_Book4 3 2" xfId="4603"/>
    <cellStyle name="_Chelan Debt Forecast 12.19.05_Book4 4" xfId="4604"/>
    <cellStyle name="_Chelan Debt Forecast 12.19.05_Book4_DEM-WP(C) ENERG10C--ctn Mid-C_042010 2010GRC" xfId="4605"/>
    <cellStyle name="_Chelan Debt Forecast 12.19.05_Book9" xfId="4606"/>
    <cellStyle name="_Chelan Debt Forecast 12.19.05_Book9 2" xfId="4607"/>
    <cellStyle name="_Chelan Debt Forecast 12.19.05_Book9 2 2" xfId="4608"/>
    <cellStyle name="_Chelan Debt Forecast 12.19.05_Book9 2 2 2" xfId="4609"/>
    <cellStyle name="_Chelan Debt Forecast 12.19.05_Book9 2 3" xfId="4610"/>
    <cellStyle name="_Chelan Debt Forecast 12.19.05_Book9 3" xfId="4611"/>
    <cellStyle name="_Chelan Debt Forecast 12.19.05_Book9 3 2" xfId="4612"/>
    <cellStyle name="_Chelan Debt Forecast 12.19.05_Book9 4" xfId="4613"/>
    <cellStyle name="_Chelan Debt Forecast 12.19.05_Book9_DEM-WP(C) ENERG10C--ctn Mid-C_042010 2010GRC" xfId="4614"/>
    <cellStyle name="_Chelan Debt Forecast 12.19.05_Check the Interest Calculation" xfId="4615"/>
    <cellStyle name="_Chelan Debt Forecast 12.19.05_Check the Interest Calculation_Scenario 1 REC vs PTC Offset" xfId="4616"/>
    <cellStyle name="_Chelan Debt Forecast 12.19.05_Check the Interest Calculation_Scenario 3" xfId="4617"/>
    <cellStyle name="_Chelan Debt Forecast 12.19.05_Chelan PUD Power Costs (8-10)" xfId="4618"/>
    <cellStyle name="_Chelan Debt Forecast 12.19.05_Chelan PUD Power Costs (8-10) 2" xfId="4619"/>
    <cellStyle name="_Chelan Debt Forecast 12.19.05_DEM-WP(C) Chelan Power Costs" xfId="4620"/>
    <cellStyle name="_Chelan Debt Forecast 12.19.05_DEM-WP(C) Chelan Power Costs 2" xfId="4621"/>
    <cellStyle name="_Chelan Debt Forecast 12.19.05_DEM-WP(C) ENERG10C--ctn Mid-C_042010 2010GRC" xfId="4622"/>
    <cellStyle name="_Chelan Debt Forecast 12.19.05_DEM-WP(C) Gas Transport 2010GRC" xfId="4623"/>
    <cellStyle name="_Chelan Debt Forecast 12.19.05_DEM-WP(C) Gas Transport 2010GRC 2" xfId="4624"/>
    <cellStyle name="_Chelan Debt Forecast 12.19.05_Exh A-1 resulting from UE-112050 effective Jan 1 2012" xfId="4625"/>
    <cellStyle name="_Chelan Debt Forecast 12.19.05_Exh G - Klamath Peaker PPA fr C Locke 2-12" xfId="4626"/>
    <cellStyle name="_Chelan Debt Forecast 12.19.05_Exhibit A-1 effective 4-1-11 fr S Free 12-11" xfId="4627"/>
    <cellStyle name="_Chelan Debt Forecast 12.19.05_Exhibit D fr R Gho 12-31-08" xfId="4628"/>
    <cellStyle name="_Chelan Debt Forecast 12.19.05_Exhibit D fr R Gho 12-31-08 2" xfId="4629"/>
    <cellStyle name="_Chelan Debt Forecast 12.19.05_Exhibit D fr R Gho 12-31-08 2 2" xfId="4630"/>
    <cellStyle name="_Chelan Debt Forecast 12.19.05_Exhibit D fr R Gho 12-31-08 3" xfId="4631"/>
    <cellStyle name="_Chelan Debt Forecast 12.19.05_Exhibit D fr R Gho 12-31-08 v2" xfId="4632"/>
    <cellStyle name="_Chelan Debt Forecast 12.19.05_Exhibit D fr R Gho 12-31-08 v2 2" xfId="4633"/>
    <cellStyle name="_Chelan Debt Forecast 12.19.05_Exhibit D fr R Gho 12-31-08 v2 2 2" xfId="4634"/>
    <cellStyle name="_Chelan Debt Forecast 12.19.05_Exhibit D fr R Gho 12-31-08 v2 3" xfId="4635"/>
    <cellStyle name="_Chelan Debt Forecast 12.19.05_Exhibit D fr R Gho 12-31-08 v2_DEM-WP(C) ENERG10C--ctn Mid-C_042010 2010GRC" xfId="4636"/>
    <cellStyle name="_Chelan Debt Forecast 12.19.05_Exhibit D fr R Gho 12-31-08 v2_NIM Summary" xfId="4637"/>
    <cellStyle name="_Chelan Debt Forecast 12.19.05_Exhibit D fr R Gho 12-31-08 v2_NIM Summary 2" xfId="4638"/>
    <cellStyle name="_Chelan Debt Forecast 12.19.05_Exhibit D fr R Gho 12-31-08 v2_NIM Summary 2 2" xfId="4639"/>
    <cellStyle name="_Chelan Debt Forecast 12.19.05_Exhibit D fr R Gho 12-31-08 v2_NIM Summary 3" xfId="4640"/>
    <cellStyle name="_Chelan Debt Forecast 12.19.05_Exhibit D fr R Gho 12-31-08 v2_NIM Summary_DEM-WP(C) ENERG10C--ctn Mid-C_042010 2010GRC" xfId="4641"/>
    <cellStyle name="_Chelan Debt Forecast 12.19.05_Exhibit D fr R Gho 12-31-08_DEM-WP(C) ENERG10C--ctn Mid-C_042010 2010GRC" xfId="4642"/>
    <cellStyle name="_Chelan Debt Forecast 12.19.05_Exhibit D fr R Gho 12-31-08_NIM Summary" xfId="4643"/>
    <cellStyle name="_Chelan Debt Forecast 12.19.05_Exhibit D fr R Gho 12-31-08_NIM Summary 2" xfId="4644"/>
    <cellStyle name="_Chelan Debt Forecast 12.19.05_Exhibit D fr R Gho 12-31-08_NIM Summary 2 2" xfId="4645"/>
    <cellStyle name="_Chelan Debt Forecast 12.19.05_Exhibit D fr R Gho 12-31-08_NIM Summary 3" xfId="4646"/>
    <cellStyle name="_Chelan Debt Forecast 12.19.05_Exhibit D fr R Gho 12-31-08_NIM Summary_DEM-WP(C) ENERG10C--ctn Mid-C_042010 2010GRC" xfId="4647"/>
    <cellStyle name="_Chelan Debt Forecast 12.19.05_Gas Rev Req Model (2010 GRC)" xfId="4648"/>
    <cellStyle name="_Chelan Debt Forecast 12.19.05_Hopkins Ridge Prepaid Tran - Interest Earned RY 12ME Feb  '11" xfId="4649"/>
    <cellStyle name="_Chelan Debt Forecast 12.19.05_Hopkins Ridge Prepaid Tran - Interest Earned RY 12ME Feb  '11 2" xfId="4650"/>
    <cellStyle name="_Chelan Debt Forecast 12.19.05_Hopkins Ridge Prepaid Tran - Interest Earned RY 12ME Feb  '11 2 2" xfId="4651"/>
    <cellStyle name="_Chelan Debt Forecast 12.19.05_Hopkins Ridge Prepaid Tran - Interest Earned RY 12ME Feb  '11 3" xfId="4652"/>
    <cellStyle name="_Chelan Debt Forecast 12.19.05_Hopkins Ridge Prepaid Tran - Interest Earned RY 12ME Feb  '11_DEM-WP(C) ENERG10C--ctn Mid-C_042010 2010GRC" xfId="4653"/>
    <cellStyle name="_Chelan Debt Forecast 12.19.05_Hopkins Ridge Prepaid Tran - Interest Earned RY 12ME Feb  '11_NIM Summary" xfId="4654"/>
    <cellStyle name="_Chelan Debt Forecast 12.19.05_Hopkins Ridge Prepaid Tran - Interest Earned RY 12ME Feb  '11_NIM Summary 2" xfId="4655"/>
    <cellStyle name="_Chelan Debt Forecast 12.19.05_Hopkins Ridge Prepaid Tran - Interest Earned RY 12ME Feb  '11_NIM Summary 2 2" xfId="4656"/>
    <cellStyle name="_Chelan Debt Forecast 12.19.05_Hopkins Ridge Prepaid Tran - Interest Earned RY 12ME Feb  '11_NIM Summary 3" xfId="4657"/>
    <cellStyle name="_Chelan Debt Forecast 12.19.05_Hopkins Ridge Prepaid Tran - Interest Earned RY 12ME Feb  '11_NIM Summary_DEM-WP(C) ENERG10C--ctn Mid-C_042010 2010GRC" xfId="4658"/>
    <cellStyle name="_Chelan Debt Forecast 12.19.05_Hopkins Ridge Prepaid Tran - Interest Earned RY 12ME Feb  '11_Transmission Workbook for May BOD" xfId="4659"/>
    <cellStyle name="_Chelan Debt Forecast 12.19.05_Hopkins Ridge Prepaid Tran - Interest Earned RY 12ME Feb  '11_Transmission Workbook for May BOD 2" xfId="4660"/>
    <cellStyle name="_Chelan Debt Forecast 12.19.05_Hopkins Ridge Prepaid Tran - Interest Earned RY 12ME Feb  '11_Transmission Workbook for May BOD 2 2" xfId="4661"/>
    <cellStyle name="_Chelan Debt Forecast 12.19.05_Hopkins Ridge Prepaid Tran - Interest Earned RY 12ME Feb  '11_Transmission Workbook for May BOD 3" xfId="4662"/>
    <cellStyle name="_Chelan Debt Forecast 12.19.05_Hopkins Ridge Prepaid Tran - Interest Earned RY 12ME Feb  '11_Transmission Workbook for May BOD_DEM-WP(C) ENERG10C--ctn Mid-C_042010 2010GRC" xfId="4663"/>
    <cellStyle name="_Chelan Debt Forecast 12.19.05_INPUTS" xfId="4664"/>
    <cellStyle name="_Chelan Debt Forecast 12.19.05_INPUTS 2" xfId="4665"/>
    <cellStyle name="_Chelan Debt Forecast 12.19.05_INPUTS 2 2" xfId="4666"/>
    <cellStyle name="_Chelan Debt Forecast 12.19.05_INPUTS 2 2 2" xfId="4667"/>
    <cellStyle name="_Chelan Debt Forecast 12.19.05_INPUTS 2 3" xfId="4668"/>
    <cellStyle name="_Chelan Debt Forecast 12.19.05_INPUTS 3" xfId="4669"/>
    <cellStyle name="_Chelan Debt Forecast 12.19.05_INPUTS 3 2" xfId="4670"/>
    <cellStyle name="_Chelan Debt Forecast 12.19.05_INPUTS 4" xfId="4671"/>
    <cellStyle name="_Chelan Debt Forecast 12.19.05_LSRWEP LGIA like Acctg Petition Aug 2010" xfId="4672"/>
    <cellStyle name="_Chelan Debt Forecast 12.19.05_LSRWEP LGIA like Acctg Petition Aug 2010 2" xfId="4673"/>
    <cellStyle name="_Chelan Debt Forecast 12.19.05_Mint Farm Generation BPA" xfId="4674"/>
    <cellStyle name="_Chelan Debt Forecast 12.19.05_NIM Summary" xfId="4675"/>
    <cellStyle name="_Chelan Debt Forecast 12.19.05_NIM Summary 09GRC" xfId="4676"/>
    <cellStyle name="_Chelan Debt Forecast 12.19.05_NIM Summary 09GRC 2" xfId="4677"/>
    <cellStyle name="_Chelan Debt Forecast 12.19.05_NIM Summary 09GRC 2 2" xfId="4678"/>
    <cellStyle name="_Chelan Debt Forecast 12.19.05_NIM Summary 09GRC 3" xfId="4679"/>
    <cellStyle name="_Chelan Debt Forecast 12.19.05_NIM Summary 09GRC_DEM-WP(C) ENERG10C--ctn Mid-C_042010 2010GRC" xfId="4680"/>
    <cellStyle name="_Chelan Debt Forecast 12.19.05_NIM Summary 10" xfId="4681"/>
    <cellStyle name="_Chelan Debt Forecast 12.19.05_NIM Summary 11" xfId="4682"/>
    <cellStyle name="_Chelan Debt Forecast 12.19.05_NIM Summary 12" xfId="4683"/>
    <cellStyle name="_Chelan Debt Forecast 12.19.05_NIM Summary 13" xfId="4684"/>
    <cellStyle name="_Chelan Debt Forecast 12.19.05_NIM Summary 14" xfId="4685"/>
    <cellStyle name="_Chelan Debt Forecast 12.19.05_NIM Summary 15" xfId="4686"/>
    <cellStyle name="_Chelan Debt Forecast 12.19.05_NIM Summary 16" xfId="4687"/>
    <cellStyle name="_Chelan Debt Forecast 12.19.05_NIM Summary 17" xfId="4688"/>
    <cellStyle name="_Chelan Debt Forecast 12.19.05_NIM Summary 18" xfId="4689"/>
    <cellStyle name="_Chelan Debt Forecast 12.19.05_NIM Summary 19" xfId="4690"/>
    <cellStyle name="_Chelan Debt Forecast 12.19.05_NIM Summary 2" xfId="4691"/>
    <cellStyle name="_Chelan Debt Forecast 12.19.05_NIM Summary 2 2" xfId="4692"/>
    <cellStyle name="_Chelan Debt Forecast 12.19.05_NIM Summary 20" xfId="4693"/>
    <cellStyle name="_Chelan Debt Forecast 12.19.05_NIM Summary 21" xfId="4694"/>
    <cellStyle name="_Chelan Debt Forecast 12.19.05_NIM Summary 22" xfId="4695"/>
    <cellStyle name="_Chelan Debt Forecast 12.19.05_NIM Summary 23" xfId="4696"/>
    <cellStyle name="_Chelan Debt Forecast 12.19.05_NIM Summary 24" xfId="4697"/>
    <cellStyle name="_Chelan Debt Forecast 12.19.05_NIM Summary 25" xfId="4698"/>
    <cellStyle name="_Chelan Debt Forecast 12.19.05_NIM Summary 26" xfId="4699"/>
    <cellStyle name="_Chelan Debt Forecast 12.19.05_NIM Summary 27" xfId="4700"/>
    <cellStyle name="_Chelan Debt Forecast 12.19.05_NIM Summary 28" xfId="4701"/>
    <cellStyle name="_Chelan Debt Forecast 12.19.05_NIM Summary 29" xfId="4702"/>
    <cellStyle name="_Chelan Debt Forecast 12.19.05_NIM Summary 3" xfId="4703"/>
    <cellStyle name="_Chelan Debt Forecast 12.19.05_NIM Summary 3 2" xfId="4704"/>
    <cellStyle name="_Chelan Debt Forecast 12.19.05_NIM Summary 30" xfId="4705"/>
    <cellStyle name="_Chelan Debt Forecast 12.19.05_NIM Summary 31" xfId="4706"/>
    <cellStyle name="_Chelan Debt Forecast 12.19.05_NIM Summary 32" xfId="4707"/>
    <cellStyle name="_Chelan Debt Forecast 12.19.05_NIM Summary 33" xfId="4708"/>
    <cellStyle name="_Chelan Debt Forecast 12.19.05_NIM Summary 34" xfId="4709"/>
    <cellStyle name="_Chelan Debt Forecast 12.19.05_NIM Summary 35" xfId="4710"/>
    <cellStyle name="_Chelan Debt Forecast 12.19.05_NIM Summary 36" xfId="4711"/>
    <cellStyle name="_Chelan Debt Forecast 12.19.05_NIM Summary 37" xfId="4712"/>
    <cellStyle name="_Chelan Debt Forecast 12.19.05_NIM Summary 38" xfId="4713"/>
    <cellStyle name="_Chelan Debt Forecast 12.19.05_NIM Summary 39" xfId="4714"/>
    <cellStyle name="_Chelan Debt Forecast 12.19.05_NIM Summary 4" xfId="4715"/>
    <cellStyle name="_Chelan Debt Forecast 12.19.05_NIM Summary 4 2" xfId="4716"/>
    <cellStyle name="_Chelan Debt Forecast 12.19.05_NIM Summary 40" xfId="4717"/>
    <cellStyle name="_Chelan Debt Forecast 12.19.05_NIM Summary 41" xfId="4718"/>
    <cellStyle name="_Chelan Debt Forecast 12.19.05_NIM Summary 42" xfId="4719"/>
    <cellStyle name="_Chelan Debt Forecast 12.19.05_NIM Summary 43" xfId="4720"/>
    <cellStyle name="_Chelan Debt Forecast 12.19.05_NIM Summary 44" xfId="4721"/>
    <cellStyle name="_Chelan Debt Forecast 12.19.05_NIM Summary 45" xfId="4722"/>
    <cellStyle name="_Chelan Debt Forecast 12.19.05_NIM Summary 46" xfId="4723"/>
    <cellStyle name="_Chelan Debt Forecast 12.19.05_NIM Summary 47" xfId="4724"/>
    <cellStyle name="_Chelan Debt Forecast 12.19.05_NIM Summary 48" xfId="4725"/>
    <cellStyle name="_Chelan Debt Forecast 12.19.05_NIM Summary 49" xfId="4726"/>
    <cellStyle name="_Chelan Debt Forecast 12.19.05_NIM Summary 5" xfId="4727"/>
    <cellStyle name="_Chelan Debt Forecast 12.19.05_NIM Summary 5 2" xfId="4728"/>
    <cellStyle name="_Chelan Debt Forecast 12.19.05_NIM Summary 50" xfId="4729"/>
    <cellStyle name="_Chelan Debt Forecast 12.19.05_NIM Summary 51" xfId="4730"/>
    <cellStyle name="_Chelan Debt Forecast 12.19.05_NIM Summary 6" xfId="4731"/>
    <cellStyle name="_Chelan Debt Forecast 12.19.05_NIM Summary 6 2" xfId="4732"/>
    <cellStyle name="_Chelan Debt Forecast 12.19.05_NIM Summary 7" xfId="4733"/>
    <cellStyle name="_Chelan Debt Forecast 12.19.05_NIM Summary 7 2" xfId="4734"/>
    <cellStyle name="_Chelan Debt Forecast 12.19.05_NIM Summary 8" xfId="4735"/>
    <cellStyle name="_Chelan Debt Forecast 12.19.05_NIM Summary 8 2" xfId="4736"/>
    <cellStyle name="_Chelan Debt Forecast 12.19.05_NIM Summary 9" xfId="4737"/>
    <cellStyle name="_Chelan Debt Forecast 12.19.05_NIM Summary 9 2" xfId="4738"/>
    <cellStyle name="_Chelan Debt Forecast 12.19.05_NIM Summary_DEM-WP(C) ENERG10C--ctn Mid-C_042010 2010GRC" xfId="4739"/>
    <cellStyle name="_Chelan Debt Forecast 12.19.05_NIM+O&amp;M" xfId="4740"/>
    <cellStyle name="_Chelan Debt Forecast 12.19.05_NIM+O&amp;M 2" xfId="4741"/>
    <cellStyle name="_Chelan Debt Forecast 12.19.05_NIM+O&amp;M 2 2" xfId="4742"/>
    <cellStyle name="_Chelan Debt Forecast 12.19.05_NIM+O&amp;M 3" xfId="4743"/>
    <cellStyle name="_Chelan Debt Forecast 12.19.05_NIM+O&amp;M Monthly" xfId="4744"/>
    <cellStyle name="_Chelan Debt Forecast 12.19.05_NIM+O&amp;M Monthly 2" xfId="4745"/>
    <cellStyle name="_Chelan Debt Forecast 12.19.05_NIM+O&amp;M Monthly 2 2" xfId="4746"/>
    <cellStyle name="_Chelan Debt Forecast 12.19.05_NIM+O&amp;M Monthly 3" xfId="4747"/>
    <cellStyle name="_Chelan Debt Forecast 12.19.05_PCA 10 -  Exhibit D Dec 2011" xfId="4748"/>
    <cellStyle name="_Chelan Debt Forecast 12.19.05_PCA 10 -  Exhibit D from A Kellogg Jan 2011" xfId="4749"/>
    <cellStyle name="_Chelan Debt Forecast 12.19.05_PCA 10 -  Exhibit D from A Kellogg July 2011" xfId="4750"/>
    <cellStyle name="_Chelan Debt Forecast 12.19.05_PCA 10 -  Exhibit D from S Free Rcv'd 12-11" xfId="4751"/>
    <cellStyle name="_Chelan Debt Forecast 12.19.05_PCA 11 -  Exhibit D Jan 2012 fr A Kellogg" xfId="4752"/>
    <cellStyle name="_Chelan Debt Forecast 12.19.05_PCA 11 -  Exhibit D Jan 2012 WF" xfId="4753"/>
    <cellStyle name="_Chelan Debt Forecast 12.19.05_PCA 7 - Exhibit D update 11_30_08 (2)" xfId="4754"/>
    <cellStyle name="_Chelan Debt Forecast 12.19.05_PCA 7 - Exhibit D update 11_30_08 (2) 2" xfId="4755"/>
    <cellStyle name="_Chelan Debt Forecast 12.19.05_PCA 7 - Exhibit D update 11_30_08 (2) 2 2" xfId="4756"/>
    <cellStyle name="_Chelan Debt Forecast 12.19.05_PCA 7 - Exhibit D update 11_30_08 (2) 2 2 2" xfId="4757"/>
    <cellStyle name="_Chelan Debt Forecast 12.19.05_PCA 7 - Exhibit D update 11_30_08 (2) 2 3" xfId="4758"/>
    <cellStyle name="_Chelan Debt Forecast 12.19.05_PCA 7 - Exhibit D update 11_30_08 (2) 3" xfId="4759"/>
    <cellStyle name="_Chelan Debt Forecast 12.19.05_PCA 7 - Exhibit D update 11_30_08 (2) 3 2" xfId="4760"/>
    <cellStyle name="_Chelan Debt Forecast 12.19.05_PCA 7 - Exhibit D update 11_30_08 (2) 4" xfId="4761"/>
    <cellStyle name="_Chelan Debt Forecast 12.19.05_PCA 7 - Exhibit D update 11_30_08 (2)_DEM-WP(C) ENERG10C--ctn Mid-C_042010 2010GRC" xfId="4762"/>
    <cellStyle name="_Chelan Debt Forecast 12.19.05_PCA 7 - Exhibit D update 11_30_08 (2)_NIM Summary" xfId="4763"/>
    <cellStyle name="_Chelan Debt Forecast 12.19.05_PCA 7 - Exhibit D update 11_30_08 (2)_NIM Summary 2" xfId="4764"/>
    <cellStyle name="_Chelan Debt Forecast 12.19.05_PCA 7 - Exhibit D update 11_30_08 (2)_NIM Summary 2 2" xfId="4765"/>
    <cellStyle name="_Chelan Debt Forecast 12.19.05_PCA 7 - Exhibit D update 11_30_08 (2)_NIM Summary 3" xfId="4766"/>
    <cellStyle name="_Chelan Debt Forecast 12.19.05_PCA 7 - Exhibit D update 11_30_08 (2)_NIM Summary_DEM-WP(C) ENERG10C--ctn Mid-C_042010 2010GRC" xfId="4767"/>
    <cellStyle name="_Chelan Debt Forecast 12.19.05_PCA 8 - Exhibit D update 12_31_09" xfId="4768"/>
    <cellStyle name="_Chelan Debt Forecast 12.19.05_PCA 8 - Exhibit D update 12_31_09 2" xfId="4769"/>
    <cellStyle name="_Chelan Debt Forecast 12.19.05_PCA 9 -  Exhibit D April 2010" xfId="4770"/>
    <cellStyle name="_Chelan Debt Forecast 12.19.05_PCA 9 -  Exhibit D April 2010 (3)" xfId="4771"/>
    <cellStyle name="_Chelan Debt Forecast 12.19.05_PCA 9 -  Exhibit D April 2010 (3) 2" xfId="4772"/>
    <cellStyle name="_Chelan Debt Forecast 12.19.05_PCA 9 -  Exhibit D April 2010 (3) 2 2" xfId="4773"/>
    <cellStyle name="_Chelan Debt Forecast 12.19.05_PCA 9 -  Exhibit D April 2010 (3) 3" xfId="4774"/>
    <cellStyle name="_Chelan Debt Forecast 12.19.05_PCA 9 -  Exhibit D April 2010 (3)_DEM-WP(C) ENERG10C--ctn Mid-C_042010 2010GRC" xfId="4775"/>
    <cellStyle name="_Chelan Debt Forecast 12.19.05_PCA 9 -  Exhibit D April 2010 2" xfId="4776"/>
    <cellStyle name="_Chelan Debt Forecast 12.19.05_PCA 9 -  Exhibit D April 2010 3" xfId="4777"/>
    <cellStyle name="_Chelan Debt Forecast 12.19.05_PCA 9 -  Exhibit D April 2010 4" xfId="4778"/>
    <cellStyle name="_Chelan Debt Forecast 12.19.05_PCA 9 -  Exhibit D April 2010 5" xfId="4779"/>
    <cellStyle name="_Chelan Debt Forecast 12.19.05_PCA 9 -  Exhibit D April 2010 6" xfId="4780"/>
    <cellStyle name="_Chelan Debt Forecast 12.19.05_PCA 9 -  Exhibit D Feb 2010" xfId="4781"/>
    <cellStyle name="_Chelan Debt Forecast 12.19.05_PCA 9 -  Exhibit D Feb 2010 2" xfId="4782"/>
    <cellStyle name="_Chelan Debt Forecast 12.19.05_PCA 9 -  Exhibit D Feb 2010 v2" xfId="4783"/>
    <cellStyle name="_Chelan Debt Forecast 12.19.05_PCA 9 -  Exhibit D Feb 2010 v2 2" xfId="4784"/>
    <cellStyle name="_Chelan Debt Forecast 12.19.05_PCA 9 -  Exhibit D Feb 2010 WF" xfId="4785"/>
    <cellStyle name="_Chelan Debt Forecast 12.19.05_PCA 9 -  Exhibit D Feb 2010 WF 2" xfId="4786"/>
    <cellStyle name="_Chelan Debt Forecast 12.19.05_PCA 9 -  Exhibit D Jan 2010" xfId="4787"/>
    <cellStyle name="_Chelan Debt Forecast 12.19.05_PCA 9 -  Exhibit D Jan 2010 2" xfId="4788"/>
    <cellStyle name="_Chelan Debt Forecast 12.19.05_PCA 9 -  Exhibit D March 2010 (2)" xfId="4789"/>
    <cellStyle name="_Chelan Debt Forecast 12.19.05_PCA 9 -  Exhibit D March 2010 (2) 2" xfId="4790"/>
    <cellStyle name="_Chelan Debt Forecast 12.19.05_PCA 9 -  Exhibit D Nov 2010" xfId="4791"/>
    <cellStyle name="_Chelan Debt Forecast 12.19.05_PCA 9 -  Exhibit D Nov 2010 2" xfId="4792"/>
    <cellStyle name="_Chelan Debt Forecast 12.19.05_PCA 9 - Exhibit D at August 2010" xfId="4793"/>
    <cellStyle name="_Chelan Debt Forecast 12.19.05_PCA 9 - Exhibit D at August 2010 2" xfId="4794"/>
    <cellStyle name="_Chelan Debt Forecast 12.19.05_PCA 9 - Exhibit D June 2010 GRC" xfId="4795"/>
    <cellStyle name="_Chelan Debt Forecast 12.19.05_PCA 9 - Exhibit D June 2010 GRC 2" xfId="4796"/>
    <cellStyle name="_Chelan Debt Forecast 12.19.05_Power Costs - Comparison bx Rbtl-Staff-Jt-PC" xfId="4797"/>
    <cellStyle name="_Chelan Debt Forecast 12.19.05_Power Costs - Comparison bx Rbtl-Staff-Jt-PC 2" xfId="4798"/>
    <cellStyle name="_Chelan Debt Forecast 12.19.05_Power Costs - Comparison bx Rbtl-Staff-Jt-PC 2 2" xfId="4799"/>
    <cellStyle name="_Chelan Debt Forecast 12.19.05_Power Costs - Comparison bx Rbtl-Staff-Jt-PC 2 2 2" xfId="4800"/>
    <cellStyle name="_Chelan Debt Forecast 12.19.05_Power Costs - Comparison bx Rbtl-Staff-Jt-PC 2 3" xfId="4801"/>
    <cellStyle name="_Chelan Debt Forecast 12.19.05_Power Costs - Comparison bx Rbtl-Staff-Jt-PC 3" xfId="4802"/>
    <cellStyle name="_Chelan Debt Forecast 12.19.05_Power Costs - Comparison bx Rbtl-Staff-Jt-PC 3 2" xfId="4803"/>
    <cellStyle name="_Chelan Debt Forecast 12.19.05_Power Costs - Comparison bx Rbtl-Staff-Jt-PC 4" xfId="4804"/>
    <cellStyle name="_Chelan Debt Forecast 12.19.05_Power Costs - Comparison bx Rbtl-Staff-Jt-PC_Adj Bench DR 3 for Initial Briefs (Electric)" xfId="4805"/>
    <cellStyle name="_Chelan Debt Forecast 12.19.05_Power Costs - Comparison bx Rbtl-Staff-Jt-PC_Adj Bench DR 3 for Initial Briefs (Electric) 2" xfId="4806"/>
    <cellStyle name="_Chelan Debt Forecast 12.19.05_Power Costs - Comparison bx Rbtl-Staff-Jt-PC_Adj Bench DR 3 for Initial Briefs (Electric) 2 2" xfId="4807"/>
    <cellStyle name="_Chelan Debt Forecast 12.19.05_Power Costs - Comparison bx Rbtl-Staff-Jt-PC_Adj Bench DR 3 for Initial Briefs (Electric) 2 2 2" xfId="4808"/>
    <cellStyle name="_Chelan Debt Forecast 12.19.05_Power Costs - Comparison bx Rbtl-Staff-Jt-PC_Adj Bench DR 3 for Initial Briefs (Electric) 2 3" xfId="4809"/>
    <cellStyle name="_Chelan Debt Forecast 12.19.05_Power Costs - Comparison bx Rbtl-Staff-Jt-PC_Adj Bench DR 3 for Initial Briefs (Electric) 3" xfId="4810"/>
    <cellStyle name="_Chelan Debt Forecast 12.19.05_Power Costs - Comparison bx Rbtl-Staff-Jt-PC_Adj Bench DR 3 for Initial Briefs (Electric) 3 2" xfId="4811"/>
    <cellStyle name="_Chelan Debt Forecast 12.19.05_Power Costs - Comparison bx Rbtl-Staff-Jt-PC_Adj Bench DR 3 for Initial Briefs (Electric) 4" xfId="4812"/>
    <cellStyle name="_Chelan Debt Forecast 12.19.05_Power Costs - Comparison bx Rbtl-Staff-Jt-PC_Adj Bench DR 3 for Initial Briefs (Electric)_DEM-WP(C) ENERG10C--ctn Mid-C_042010 2010GRC" xfId="4813"/>
    <cellStyle name="_Chelan Debt Forecast 12.19.05_Power Costs - Comparison bx Rbtl-Staff-Jt-PC_DEM-WP(C) ENERG10C--ctn Mid-C_042010 2010GRC" xfId="4814"/>
    <cellStyle name="_Chelan Debt Forecast 12.19.05_Power Costs - Comparison bx Rbtl-Staff-Jt-PC_Electric Rev Req Model (2009 GRC) Rebuttal" xfId="4815"/>
    <cellStyle name="_Chelan Debt Forecast 12.19.05_Power Costs - Comparison bx Rbtl-Staff-Jt-PC_Electric Rev Req Model (2009 GRC) Rebuttal 2" xfId="4816"/>
    <cellStyle name="_Chelan Debt Forecast 12.19.05_Power Costs - Comparison bx Rbtl-Staff-Jt-PC_Electric Rev Req Model (2009 GRC) Rebuttal 2 2" xfId="4817"/>
    <cellStyle name="_Chelan Debt Forecast 12.19.05_Power Costs - Comparison bx Rbtl-Staff-Jt-PC_Electric Rev Req Model (2009 GRC) Rebuttal 2 2 2" xfId="4818"/>
    <cellStyle name="_Chelan Debt Forecast 12.19.05_Power Costs - Comparison bx Rbtl-Staff-Jt-PC_Electric Rev Req Model (2009 GRC) Rebuttal 2 3" xfId="4819"/>
    <cellStyle name="_Chelan Debt Forecast 12.19.05_Power Costs - Comparison bx Rbtl-Staff-Jt-PC_Electric Rev Req Model (2009 GRC) Rebuttal 3" xfId="4820"/>
    <cellStyle name="_Chelan Debt Forecast 12.19.05_Power Costs - Comparison bx Rbtl-Staff-Jt-PC_Electric Rev Req Model (2009 GRC) Rebuttal 3 2" xfId="4821"/>
    <cellStyle name="_Chelan Debt Forecast 12.19.05_Power Costs - Comparison bx Rbtl-Staff-Jt-PC_Electric Rev Req Model (2009 GRC) Rebuttal 4" xfId="4822"/>
    <cellStyle name="_Chelan Debt Forecast 12.19.05_Power Costs - Comparison bx Rbtl-Staff-Jt-PC_Electric Rev Req Model (2009 GRC) Rebuttal REmoval of New  WH Solar AdjustMI" xfId="4823"/>
    <cellStyle name="_Chelan Debt Forecast 12.19.05_Power Costs - Comparison bx Rbtl-Staff-Jt-PC_Electric Rev Req Model (2009 GRC) Rebuttal REmoval of New  WH Solar AdjustMI 2" xfId="4824"/>
    <cellStyle name="_Chelan Debt Forecast 12.19.05_Power Costs - Comparison bx Rbtl-Staff-Jt-PC_Electric Rev Req Model (2009 GRC) Rebuttal REmoval of New  WH Solar AdjustMI 2 2" xfId="4825"/>
    <cellStyle name="_Chelan Debt Forecast 12.19.05_Power Costs - Comparison bx Rbtl-Staff-Jt-PC_Electric Rev Req Model (2009 GRC) Rebuttal REmoval of New  WH Solar AdjustMI 2 2 2" xfId="4826"/>
    <cellStyle name="_Chelan Debt Forecast 12.19.05_Power Costs - Comparison bx Rbtl-Staff-Jt-PC_Electric Rev Req Model (2009 GRC) Rebuttal REmoval of New  WH Solar AdjustMI 2 3" xfId="4827"/>
    <cellStyle name="_Chelan Debt Forecast 12.19.05_Power Costs - Comparison bx Rbtl-Staff-Jt-PC_Electric Rev Req Model (2009 GRC) Rebuttal REmoval of New  WH Solar AdjustMI 3" xfId="4828"/>
    <cellStyle name="_Chelan Debt Forecast 12.19.05_Power Costs - Comparison bx Rbtl-Staff-Jt-PC_Electric Rev Req Model (2009 GRC) Rebuttal REmoval of New  WH Solar AdjustMI 3 2" xfId="4829"/>
    <cellStyle name="_Chelan Debt Forecast 12.19.05_Power Costs - Comparison bx Rbtl-Staff-Jt-PC_Electric Rev Req Model (2009 GRC) Rebuttal REmoval of New  WH Solar AdjustMI 4" xfId="4830"/>
    <cellStyle name="_Chelan Debt Forecast 12.19.05_Power Costs - Comparison bx Rbtl-Staff-Jt-PC_Electric Rev Req Model (2009 GRC) Rebuttal REmoval of New  WH Solar AdjustMI_DEM-WP(C) ENERG10C--ctn Mid-C_042010 2010GRC" xfId="4831"/>
    <cellStyle name="_Chelan Debt Forecast 12.19.05_Power Costs - Comparison bx Rbtl-Staff-Jt-PC_Electric Rev Req Model (2009 GRC) Revised 01-18-2010" xfId="4832"/>
    <cellStyle name="_Chelan Debt Forecast 12.19.05_Power Costs - Comparison bx Rbtl-Staff-Jt-PC_Electric Rev Req Model (2009 GRC) Revised 01-18-2010 2" xfId="4833"/>
    <cellStyle name="_Chelan Debt Forecast 12.19.05_Power Costs - Comparison bx Rbtl-Staff-Jt-PC_Electric Rev Req Model (2009 GRC) Revised 01-18-2010 2 2" xfId="4834"/>
    <cellStyle name="_Chelan Debt Forecast 12.19.05_Power Costs - Comparison bx Rbtl-Staff-Jt-PC_Electric Rev Req Model (2009 GRC) Revised 01-18-2010 2 2 2" xfId="4835"/>
    <cellStyle name="_Chelan Debt Forecast 12.19.05_Power Costs - Comparison bx Rbtl-Staff-Jt-PC_Electric Rev Req Model (2009 GRC) Revised 01-18-2010 2 3" xfId="4836"/>
    <cellStyle name="_Chelan Debt Forecast 12.19.05_Power Costs - Comparison bx Rbtl-Staff-Jt-PC_Electric Rev Req Model (2009 GRC) Revised 01-18-2010 3" xfId="4837"/>
    <cellStyle name="_Chelan Debt Forecast 12.19.05_Power Costs - Comparison bx Rbtl-Staff-Jt-PC_Electric Rev Req Model (2009 GRC) Revised 01-18-2010 3 2" xfId="4838"/>
    <cellStyle name="_Chelan Debt Forecast 12.19.05_Power Costs - Comparison bx Rbtl-Staff-Jt-PC_Electric Rev Req Model (2009 GRC) Revised 01-18-2010 4" xfId="4839"/>
    <cellStyle name="_Chelan Debt Forecast 12.19.05_Power Costs - Comparison bx Rbtl-Staff-Jt-PC_Electric Rev Req Model (2009 GRC) Revised 01-18-2010_DEM-WP(C) ENERG10C--ctn Mid-C_042010 2010GRC" xfId="4840"/>
    <cellStyle name="_Chelan Debt Forecast 12.19.05_Power Costs - Comparison bx Rbtl-Staff-Jt-PC_Final Order Electric EXHIBIT A-1" xfId="4841"/>
    <cellStyle name="_Chelan Debt Forecast 12.19.05_Power Costs - Comparison bx Rbtl-Staff-Jt-PC_Final Order Electric EXHIBIT A-1 2" xfId="4842"/>
    <cellStyle name="_Chelan Debt Forecast 12.19.05_Power Costs - Comparison bx Rbtl-Staff-Jt-PC_Final Order Electric EXHIBIT A-1 2 2" xfId="4843"/>
    <cellStyle name="_Chelan Debt Forecast 12.19.05_Power Costs - Comparison bx Rbtl-Staff-Jt-PC_Final Order Electric EXHIBIT A-1 2 2 2" xfId="4844"/>
    <cellStyle name="_Chelan Debt Forecast 12.19.05_Power Costs - Comparison bx Rbtl-Staff-Jt-PC_Final Order Electric EXHIBIT A-1 2 3" xfId="4845"/>
    <cellStyle name="_Chelan Debt Forecast 12.19.05_Power Costs - Comparison bx Rbtl-Staff-Jt-PC_Final Order Electric EXHIBIT A-1 3" xfId="4846"/>
    <cellStyle name="_Chelan Debt Forecast 12.19.05_Power Costs - Comparison bx Rbtl-Staff-Jt-PC_Final Order Electric EXHIBIT A-1 3 2" xfId="4847"/>
    <cellStyle name="_Chelan Debt Forecast 12.19.05_Power Costs - Comparison bx Rbtl-Staff-Jt-PC_Final Order Electric EXHIBIT A-1 4" xfId="4848"/>
    <cellStyle name="_Chelan Debt Forecast 12.19.05_Production Adj 4.37" xfId="4849"/>
    <cellStyle name="_Chelan Debt Forecast 12.19.05_Production Adj 4.37 2" xfId="4850"/>
    <cellStyle name="_Chelan Debt Forecast 12.19.05_Production Adj 4.37 2 2" xfId="4851"/>
    <cellStyle name="_Chelan Debt Forecast 12.19.05_Production Adj 4.37 2 2 2" xfId="4852"/>
    <cellStyle name="_Chelan Debt Forecast 12.19.05_Production Adj 4.37 2 3" xfId="4853"/>
    <cellStyle name="_Chelan Debt Forecast 12.19.05_Production Adj 4.37 3" xfId="4854"/>
    <cellStyle name="_Chelan Debt Forecast 12.19.05_Production Adj 4.37 3 2" xfId="4855"/>
    <cellStyle name="_Chelan Debt Forecast 12.19.05_Production Adj 4.37 4" xfId="4856"/>
    <cellStyle name="_Chelan Debt Forecast 12.19.05_Purchased Power Adj 4.03" xfId="4857"/>
    <cellStyle name="_Chelan Debt Forecast 12.19.05_Purchased Power Adj 4.03 2" xfId="4858"/>
    <cellStyle name="_Chelan Debt Forecast 12.19.05_Purchased Power Adj 4.03 2 2" xfId="4859"/>
    <cellStyle name="_Chelan Debt Forecast 12.19.05_Purchased Power Adj 4.03 2 2 2" xfId="4860"/>
    <cellStyle name="_Chelan Debt Forecast 12.19.05_Purchased Power Adj 4.03 2 3" xfId="4861"/>
    <cellStyle name="_Chelan Debt Forecast 12.19.05_Purchased Power Adj 4.03 3" xfId="4862"/>
    <cellStyle name="_Chelan Debt Forecast 12.19.05_Purchased Power Adj 4.03 3 2" xfId="4863"/>
    <cellStyle name="_Chelan Debt Forecast 12.19.05_Purchased Power Adj 4.03 4" xfId="4864"/>
    <cellStyle name="_Chelan Debt Forecast 12.19.05_Rebuttal Power Costs" xfId="4865"/>
    <cellStyle name="_Chelan Debt Forecast 12.19.05_Rebuttal Power Costs 2" xfId="4866"/>
    <cellStyle name="_Chelan Debt Forecast 12.19.05_Rebuttal Power Costs 2 2" xfId="4867"/>
    <cellStyle name="_Chelan Debt Forecast 12.19.05_Rebuttal Power Costs 2 2 2" xfId="4868"/>
    <cellStyle name="_Chelan Debt Forecast 12.19.05_Rebuttal Power Costs 2 3" xfId="4869"/>
    <cellStyle name="_Chelan Debt Forecast 12.19.05_Rebuttal Power Costs 3" xfId="4870"/>
    <cellStyle name="_Chelan Debt Forecast 12.19.05_Rebuttal Power Costs 3 2" xfId="4871"/>
    <cellStyle name="_Chelan Debt Forecast 12.19.05_Rebuttal Power Costs 4" xfId="4872"/>
    <cellStyle name="_Chelan Debt Forecast 12.19.05_Rebuttal Power Costs_Adj Bench DR 3 for Initial Briefs (Electric)" xfId="4873"/>
    <cellStyle name="_Chelan Debt Forecast 12.19.05_Rebuttal Power Costs_Adj Bench DR 3 for Initial Briefs (Electric) 2" xfId="4874"/>
    <cellStyle name="_Chelan Debt Forecast 12.19.05_Rebuttal Power Costs_Adj Bench DR 3 for Initial Briefs (Electric) 2 2" xfId="4875"/>
    <cellStyle name="_Chelan Debt Forecast 12.19.05_Rebuttal Power Costs_Adj Bench DR 3 for Initial Briefs (Electric) 2 2 2" xfId="4876"/>
    <cellStyle name="_Chelan Debt Forecast 12.19.05_Rebuttal Power Costs_Adj Bench DR 3 for Initial Briefs (Electric) 2 3" xfId="4877"/>
    <cellStyle name="_Chelan Debt Forecast 12.19.05_Rebuttal Power Costs_Adj Bench DR 3 for Initial Briefs (Electric) 3" xfId="4878"/>
    <cellStyle name="_Chelan Debt Forecast 12.19.05_Rebuttal Power Costs_Adj Bench DR 3 for Initial Briefs (Electric) 3 2" xfId="4879"/>
    <cellStyle name="_Chelan Debt Forecast 12.19.05_Rebuttal Power Costs_Adj Bench DR 3 for Initial Briefs (Electric) 4" xfId="4880"/>
    <cellStyle name="_Chelan Debt Forecast 12.19.05_Rebuttal Power Costs_Adj Bench DR 3 for Initial Briefs (Electric)_DEM-WP(C) ENERG10C--ctn Mid-C_042010 2010GRC" xfId="4881"/>
    <cellStyle name="_Chelan Debt Forecast 12.19.05_Rebuttal Power Costs_DEM-WP(C) ENERG10C--ctn Mid-C_042010 2010GRC" xfId="4882"/>
    <cellStyle name="_Chelan Debt Forecast 12.19.05_Rebuttal Power Costs_Electric Rev Req Model (2009 GRC) Rebuttal" xfId="4883"/>
    <cellStyle name="_Chelan Debt Forecast 12.19.05_Rebuttal Power Costs_Electric Rev Req Model (2009 GRC) Rebuttal 2" xfId="4884"/>
    <cellStyle name="_Chelan Debt Forecast 12.19.05_Rebuttal Power Costs_Electric Rev Req Model (2009 GRC) Rebuttal 2 2" xfId="4885"/>
    <cellStyle name="_Chelan Debt Forecast 12.19.05_Rebuttal Power Costs_Electric Rev Req Model (2009 GRC) Rebuttal 2 2 2" xfId="4886"/>
    <cellStyle name="_Chelan Debt Forecast 12.19.05_Rebuttal Power Costs_Electric Rev Req Model (2009 GRC) Rebuttal 2 3" xfId="4887"/>
    <cellStyle name="_Chelan Debt Forecast 12.19.05_Rebuttal Power Costs_Electric Rev Req Model (2009 GRC) Rebuttal 3" xfId="4888"/>
    <cellStyle name="_Chelan Debt Forecast 12.19.05_Rebuttal Power Costs_Electric Rev Req Model (2009 GRC) Rebuttal 3 2" xfId="4889"/>
    <cellStyle name="_Chelan Debt Forecast 12.19.05_Rebuttal Power Costs_Electric Rev Req Model (2009 GRC) Rebuttal 4" xfId="4890"/>
    <cellStyle name="_Chelan Debt Forecast 12.19.05_Rebuttal Power Costs_Electric Rev Req Model (2009 GRC) Rebuttal REmoval of New  WH Solar AdjustMI" xfId="4891"/>
    <cellStyle name="_Chelan Debt Forecast 12.19.05_Rebuttal Power Costs_Electric Rev Req Model (2009 GRC) Rebuttal REmoval of New  WH Solar AdjustMI 2" xfId="4892"/>
    <cellStyle name="_Chelan Debt Forecast 12.19.05_Rebuttal Power Costs_Electric Rev Req Model (2009 GRC) Rebuttal REmoval of New  WH Solar AdjustMI 2 2" xfId="4893"/>
    <cellStyle name="_Chelan Debt Forecast 12.19.05_Rebuttal Power Costs_Electric Rev Req Model (2009 GRC) Rebuttal REmoval of New  WH Solar AdjustMI 2 2 2" xfId="4894"/>
    <cellStyle name="_Chelan Debt Forecast 12.19.05_Rebuttal Power Costs_Electric Rev Req Model (2009 GRC) Rebuttal REmoval of New  WH Solar AdjustMI 2 3" xfId="4895"/>
    <cellStyle name="_Chelan Debt Forecast 12.19.05_Rebuttal Power Costs_Electric Rev Req Model (2009 GRC) Rebuttal REmoval of New  WH Solar AdjustMI 3" xfId="4896"/>
    <cellStyle name="_Chelan Debt Forecast 12.19.05_Rebuttal Power Costs_Electric Rev Req Model (2009 GRC) Rebuttal REmoval of New  WH Solar AdjustMI 3 2" xfId="4897"/>
    <cellStyle name="_Chelan Debt Forecast 12.19.05_Rebuttal Power Costs_Electric Rev Req Model (2009 GRC) Rebuttal REmoval of New  WH Solar AdjustMI 4" xfId="4898"/>
    <cellStyle name="_Chelan Debt Forecast 12.19.05_Rebuttal Power Costs_Electric Rev Req Model (2009 GRC) Rebuttal REmoval of New  WH Solar AdjustMI_DEM-WP(C) ENERG10C--ctn Mid-C_042010 2010GRC" xfId="4899"/>
    <cellStyle name="_Chelan Debt Forecast 12.19.05_Rebuttal Power Costs_Electric Rev Req Model (2009 GRC) Revised 01-18-2010" xfId="4900"/>
    <cellStyle name="_Chelan Debt Forecast 12.19.05_Rebuttal Power Costs_Electric Rev Req Model (2009 GRC) Revised 01-18-2010 2" xfId="4901"/>
    <cellStyle name="_Chelan Debt Forecast 12.19.05_Rebuttal Power Costs_Electric Rev Req Model (2009 GRC) Revised 01-18-2010 2 2" xfId="4902"/>
    <cellStyle name="_Chelan Debt Forecast 12.19.05_Rebuttal Power Costs_Electric Rev Req Model (2009 GRC) Revised 01-18-2010 2 2 2" xfId="4903"/>
    <cellStyle name="_Chelan Debt Forecast 12.19.05_Rebuttal Power Costs_Electric Rev Req Model (2009 GRC) Revised 01-18-2010 2 3" xfId="4904"/>
    <cellStyle name="_Chelan Debt Forecast 12.19.05_Rebuttal Power Costs_Electric Rev Req Model (2009 GRC) Revised 01-18-2010 3" xfId="4905"/>
    <cellStyle name="_Chelan Debt Forecast 12.19.05_Rebuttal Power Costs_Electric Rev Req Model (2009 GRC) Revised 01-18-2010 3 2" xfId="4906"/>
    <cellStyle name="_Chelan Debt Forecast 12.19.05_Rebuttal Power Costs_Electric Rev Req Model (2009 GRC) Revised 01-18-2010 4" xfId="4907"/>
    <cellStyle name="_Chelan Debt Forecast 12.19.05_Rebuttal Power Costs_Electric Rev Req Model (2009 GRC) Revised 01-18-2010_DEM-WP(C) ENERG10C--ctn Mid-C_042010 2010GRC" xfId="4908"/>
    <cellStyle name="_Chelan Debt Forecast 12.19.05_Rebuttal Power Costs_Final Order Electric EXHIBIT A-1" xfId="4909"/>
    <cellStyle name="_Chelan Debt Forecast 12.19.05_Rebuttal Power Costs_Final Order Electric EXHIBIT A-1 2" xfId="4910"/>
    <cellStyle name="_Chelan Debt Forecast 12.19.05_Rebuttal Power Costs_Final Order Electric EXHIBIT A-1 2 2" xfId="4911"/>
    <cellStyle name="_Chelan Debt Forecast 12.19.05_Rebuttal Power Costs_Final Order Electric EXHIBIT A-1 2 2 2" xfId="4912"/>
    <cellStyle name="_Chelan Debt Forecast 12.19.05_Rebuttal Power Costs_Final Order Electric EXHIBIT A-1 2 3" xfId="4913"/>
    <cellStyle name="_Chelan Debt Forecast 12.19.05_Rebuttal Power Costs_Final Order Electric EXHIBIT A-1 3" xfId="4914"/>
    <cellStyle name="_Chelan Debt Forecast 12.19.05_Rebuttal Power Costs_Final Order Electric EXHIBIT A-1 3 2" xfId="4915"/>
    <cellStyle name="_Chelan Debt Forecast 12.19.05_Rebuttal Power Costs_Final Order Electric EXHIBIT A-1 4" xfId="4916"/>
    <cellStyle name="_Chelan Debt Forecast 12.19.05_RECS vs PTC's w Interest 6-28-10" xfId="4917"/>
    <cellStyle name="_Chelan Debt Forecast 12.19.05_ROR &amp; CONV FACTOR" xfId="4918"/>
    <cellStyle name="_Chelan Debt Forecast 12.19.05_ROR &amp; CONV FACTOR 2" xfId="4919"/>
    <cellStyle name="_Chelan Debt Forecast 12.19.05_ROR &amp; CONV FACTOR 2 2" xfId="4920"/>
    <cellStyle name="_Chelan Debt Forecast 12.19.05_ROR &amp; CONV FACTOR 2 2 2" xfId="4921"/>
    <cellStyle name="_Chelan Debt Forecast 12.19.05_ROR &amp; CONV FACTOR 2 3" xfId="4922"/>
    <cellStyle name="_Chelan Debt Forecast 12.19.05_ROR &amp; CONV FACTOR 3" xfId="4923"/>
    <cellStyle name="_Chelan Debt Forecast 12.19.05_ROR &amp; CONV FACTOR 3 2" xfId="4924"/>
    <cellStyle name="_Chelan Debt Forecast 12.19.05_ROR &amp; CONV FACTOR 4" xfId="4925"/>
    <cellStyle name="_Chelan Debt Forecast 12.19.05_ROR 5.02" xfId="4926"/>
    <cellStyle name="_Chelan Debt Forecast 12.19.05_ROR 5.02 2" xfId="4927"/>
    <cellStyle name="_Chelan Debt Forecast 12.19.05_ROR 5.02 2 2" xfId="4928"/>
    <cellStyle name="_Chelan Debt Forecast 12.19.05_ROR 5.02 2 2 2" xfId="4929"/>
    <cellStyle name="_Chelan Debt Forecast 12.19.05_ROR 5.02 2 3" xfId="4930"/>
    <cellStyle name="_Chelan Debt Forecast 12.19.05_ROR 5.02 3" xfId="4931"/>
    <cellStyle name="_Chelan Debt Forecast 12.19.05_ROR 5.02 3 2" xfId="4932"/>
    <cellStyle name="_Chelan Debt Forecast 12.19.05_ROR 5.02 4" xfId="4933"/>
    <cellStyle name="_Chelan Debt Forecast 12.19.05_Transmission Workbook for May BOD" xfId="4934"/>
    <cellStyle name="_Chelan Debt Forecast 12.19.05_Transmission Workbook for May BOD 2" xfId="4935"/>
    <cellStyle name="_Chelan Debt Forecast 12.19.05_Transmission Workbook for May BOD 2 2" xfId="4936"/>
    <cellStyle name="_Chelan Debt Forecast 12.19.05_Transmission Workbook for May BOD 3" xfId="4937"/>
    <cellStyle name="_Chelan Debt Forecast 12.19.05_Transmission Workbook for May BOD_DEM-WP(C) ENERG10C--ctn Mid-C_042010 2010GRC" xfId="4938"/>
    <cellStyle name="_Chelan Debt Forecast 12.19.05_Wind Integration 10GRC" xfId="4939"/>
    <cellStyle name="_Chelan Debt Forecast 12.19.05_Wind Integration 10GRC 2" xfId="4940"/>
    <cellStyle name="_Chelan Debt Forecast 12.19.05_Wind Integration 10GRC 2 2" xfId="4941"/>
    <cellStyle name="_Chelan Debt Forecast 12.19.05_Wind Integration 10GRC 3" xfId="4942"/>
    <cellStyle name="_Chelan Debt Forecast 12.19.05_Wind Integration 10GRC_DEM-WP(C) ENERG10C--ctn Mid-C_042010 2010GRC" xfId="4943"/>
    <cellStyle name="_x0013__Colstrip 1&amp;2 Annual O&amp;M Budgets" xfId="4944"/>
    <cellStyle name="_Colstrip FOR - GADS 1990-2009" xfId="4945"/>
    <cellStyle name="_Colstrip FOR - GADS 1990-2009 2" xfId="4946"/>
    <cellStyle name="_Colstrip FOR - GADS 1990-2009 2 2" xfId="4947"/>
    <cellStyle name="_Colstrip FOR - GADS 1990-2009 3" xfId="4948"/>
    <cellStyle name="_Colstrip FOR - GADS 1990-2009 3 2" xfId="4949"/>
    <cellStyle name="_Colstrip FOR - GADS 1990-2009 4" xfId="4950"/>
    <cellStyle name="_Colstrip FOR - GADS 1990-2009 4 2" xfId="4951"/>
    <cellStyle name="_Colstrip FOR - GADS 1990-2009 5" xfId="4952"/>
    <cellStyle name="_Colstrip FOR - GADS 1990-2009 5 2" xfId="4953"/>
    <cellStyle name="_Colstrip FOR - GADS 1990-2009 6" xfId="4954"/>
    <cellStyle name="_Colstrip FOR - GADS 1990-2009 6 2" xfId="4955"/>
    <cellStyle name="_compare wind integration" xfId="4956"/>
    <cellStyle name="_x0013__Confidential Material" xfId="4957"/>
    <cellStyle name="_x0013__Confidential Material 2" xfId="4958"/>
    <cellStyle name="_Copy 11-9 Sumas Proforma - Current" xfId="4959"/>
    <cellStyle name="_Costs not in AURORA 06GRC" xfId="4960"/>
    <cellStyle name="_Costs not in AURORA 06GRC 2" xfId="4961"/>
    <cellStyle name="_Costs not in AURORA 06GRC 2 2" xfId="4962"/>
    <cellStyle name="_Costs not in AURORA 06GRC 2 2 2" xfId="4963"/>
    <cellStyle name="_Costs not in AURORA 06GRC 2 2 2 2" xfId="4964"/>
    <cellStyle name="_Costs not in AURORA 06GRC 2 2 3" xfId="4965"/>
    <cellStyle name="_Costs not in AURORA 06GRC 2 3" xfId="4966"/>
    <cellStyle name="_Costs not in AURORA 06GRC 2 3 2" xfId="4967"/>
    <cellStyle name="_Costs not in AURORA 06GRC 2 4" xfId="4968"/>
    <cellStyle name="_Costs not in AURORA 06GRC 3" xfId="4969"/>
    <cellStyle name="_Costs not in AURORA 06GRC 3 2" xfId="4970"/>
    <cellStyle name="_Costs not in AURORA 06GRC 3 2 2" xfId="4971"/>
    <cellStyle name="_Costs not in AURORA 06GRC 3 2 2 2" xfId="4972"/>
    <cellStyle name="_Costs not in AURORA 06GRC 3 2 3" xfId="4973"/>
    <cellStyle name="_Costs not in AURORA 06GRC 3 3" xfId="4974"/>
    <cellStyle name="_Costs not in AURORA 06GRC 3 3 2" xfId="4975"/>
    <cellStyle name="_Costs not in AURORA 06GRC 3 3 2 2" xfId="4976"/>
    <cellStyle name="_Costs not in AURORA 06GRC 3 3 3" xfId="4977"/>
    <cellStyle name="_Costs not in AURORA 06GRC 3 4" xfId="4978"/>
    <cellStyle name="_Costs not in AURORA 06GRC 3 4 2" xfId="4979"/>
    <cellStyle name="_Costs not in AURORA 06GRC 3 4 2 2" xfId="4980"/>
    <cellStyle name="_Costs not in AURORA 06GRC 3 4 3" xfId="4981"/>
    <cellStyle name="_Costs not in AURORA 06GRC 3 5" xfId="4982"/>
    <cellStyle name="_Costs not in AURORA 06GRC 4" xfId="4983"/>
    <cellStyle name="_Costs not in AURORA 06GRC 4 2" xfId="4984"/>
    <cellStyle name="_Costs not in AURORA 06GRC 4 2 2" xfId="4985"/>
    <cellStyle name="_Costs not in AURORA 06GRC 4 3" xfId="4986"/>
    <cellStyle name="_Costs not in AURORA 06GRC 5" xfId="4987"/>
    <cellStyle name="_Costs not in AURORA 06GRC 5 2" xfId="4988"/>
    <cellStyle name="_Costs not in AURORA 06GRC 5 2 2" xfId="4989"/>
    <cellStyle name="_Costs not in AURORA 06GRC 5 3" xfId="4990"/>
    <cellStyle name="_Costs not in AURORA 06GRC 6" xfId="4991"/>
    <cellStyle name="_Costs not in AURORA 06GRC 6 2" xfId="4992"/>
    <cellStyle name="_Costs not in AURORA 06GRC 7" xfId="4993"/>
    <cellStyle name="_Costs not in AURORA 06GRC 7 2" xfId="4994"/>
    <cellStyle name="_Costs not in AURORA 06GRC 8" xfId="4995"/>
    <cellStyle name="_Costs not in AURORA 06GRC 8 2" xfId="4996"/>
    <cellStyle name="_Costs not in AURORA 06GRC 9" xfId="4997"/>
    <cellStyle name="_Costs not in AURORA 06GRC 9 2" xfId="4998"/>
    <cellStyle name="_Costs not in AURORA 06GRC_04 07E Wild Horse Wind Expansion (C) (2)" xfId="4999"/>
    <cellStyle name="_Costs not in AURORA 06GRC_04 07E Wild Horse Wind Expansion (C) (2) 2" xfId="5000"/>
    <cellStyle name="_Costs not in AURORA 06GRC_04 07E Wild Horse Wind Expansion (C) (2) 2 2" xfId="5001"/>
    <cellStyle name="_Costs not in AURORA 06GRC_04 07E Wild Horse Wind Expansion (C) (2) 2 2 2" xfId="5002"/>
    <cellStyle name="_Costs not in AURORA 06GRC_04 07E Wild Horse Wind Expansion (C) (2) 2 3" xfId="5003"/>
    <cellStyle name="_Costs not in AURORA 06GRC_04 07E Wild Horse Wind Expansion (C) (2) 3" xfId="5004"/>
    <cellStyle name="_Costs not in AURORA 06GRC_04 07E Wild Horse Wind Expansion (C) (2) 3 2" xfId="5005"/>
    <cellStyle name="_Costs not in AURORA 06GRC_04 07E Wild Horse Wind Expansion (C) (2) 4" xfId="5006"/>
    <cellStyle name="_Costs not in AURORA 06GRC_04 07E Wild Horse Wind Expansion (C) (2)_Adj Bench DR 3 for Initial Briefs (Electric)" xfId="5007"/>
    <cellStyle name="_Costs not in AURORA 06GRC_04 07E Wild Horse Wind Expansion (C) (2)_Adj Bench DR 3 for Initial Briefs (Electric) 2" xfId="5008"/>
    <cellStyle name="_Costs not in AURORA 06GRC_04 07E Wild Horse Wind Expansion (C) (2)_Adj Bench DR 3 for Initial Briefs (Electric) 2 2" xfId="5009"/>
    <cellStyle name="_Costs not in AURORA 06GRC_04 07E Wild Horse Wind Expansion (C) (2)_Adj Bench DR 3 for Initial Briefs (Electric) 2 2 2" xfId="5010"/>
    <cellStyle name="_Costs not in AURORA 06GRC_04 07E Wild Horse Wind Expansion (C) (2)_Adj Bench DR 3 for Initial Briefs (Electric) 2 3" xfId="5011"/>
    <cellStyle name="_Costs not in AURORA 06GRC_04 07E Wild Horse Wind Expansion (C) (2)_Adj Bench DR 3 for Initial Briefs (Electric) 3" xfId="5012"/>
    <cellStyle name="_Costs not in AURORA 06GRC_04 07E Wild Horse Wind Expansion (C) (2)_Adj Bench DR 3 for Initial Briefs (Electric) 3 2" xfId="5013"/>
    <cellStyle name="_Costs not in AURORA 06GRC_04 07E Wild Horse Wind Expansion (C) (2)_Adj Bench DR 3 for Initial Briefs (Electric) 4" xfId="5014"/>
    <cellStyle name="_Costs not in AURORA 06GRC_04 07E Wild Horse Wind Expansion (C) (2)_Adj Bench DR 3 for Initial Briefs (Electric)_DEM-WP(C) ENERG10C--ctn Mid-C_042010 2010GRC" xfId="5015"/>
    <cellStyle name="_Costs not in AURORA 06GRC_04 07E Wild Horse Wind Expansion (C) (2)_Book1" xfId="5016"/>
    <cellStyle name="_Costs not in AURORA 06GRC_04 07E Wild Horse Wind Expansion (C) (2)_DEM-WP(C) ENERG10C--ctn Mid-C_042010 2010GRC" xfId="5017"/>
    <cellStyle name="_Costs not in AURORA 06GRC_04 07E Wild Horse Wind Expansion (C) (2)_Electric Rev Req Model (2009 GRC) " xfId="5018"/>
    <cellStyle name="_Costs not in AURORA 06GRC_04 07E Wild Horse Wind Expansion (C) (2)_Electric Rev Req Model (2009 GRC)  2" xfId="5019"/>
    <cellStyle name="_Costs not in AURORA 06GRC_04 07E Wild Horse Wind Expansion (C) (2)_Electric Rev Req Model (2009 GRC)  2 2" xfId="5020"/>
    <cellStyle name="_Costs not in AURORA 06GRC_04 07E Wild Horse Wind Expansion (C) (2)_Electric Rev Req Model (2009 GRC)  2 2 2" xfId="5021"/>
    <cellStyle name="_Costs not in AURORA 06GRC_04 07E Wild Horse Wind Expansion (C) (2)_Electric Rev Req Model (2009 GRC)  2 3" xfId="5022"/>
    <cellStyle name="_Costs not in AURORA 06GRC_04 07E Wild Horse Wind Expansion (C) (2)_Electric Rev Req Model (2009 GRC)  3" xfId="5023"/>
    <cellStyle name="_Costs not in AURORA 06GRC_04 07E Wild Horse Wind Expansion (C) (2)_Electric Rev Req Model (2009 GRC)  3 2" xfId="5024"/>
    <cellStyle name="_Costs not in AURORA 06GRC_04 07E Wild Horse Wind Expansion (C) (2)_Electric Rev Req Model (2009 GRC)  4" xfId="5025"/>
    <cellStyle name="_Costs not in AURORA 06GRC_04 07E Wild Horse Wind Expansion (C) (2)_Electric Rev Req Model (2009 GRC) _DEM-WP(C) ENERG10C--ctn Mid-C_042010 2010GRC" xfId="5026"/>
    <cellStyle name="_Costs not in AURORA 06GRC_04 07E Wild Horse Wind Expansion (C) (2)_Electric Rev Req Model (2009 GRC) Rebuttal" xfId="5027"/>
    <cellStyle name="_Costs not in AURORA 06GRC_04 07E Wild Horse Wind Expansion (C) (2)_Electric Rev Req Model (2009 GRC) Rebuttal 2" xfId="5028"/>
    <cellStyle name="_Costs not in AURORA 06GRC_04 07E Wild Horse Wind Expansion (C) (2)_Electric Rev Req Model (2009 GRC) Rebuttal 2 2" xfId="5029"/>
    <cellStyle name="_Costs not in AURORA 06GRC_04 07E Wild Horse Wind Expansion (C) (2)_Electric Rev Req Model (2009 GRC) Rebuttal 2 2 2" xfId="5030"/>
    <cellStyle name="_Costs not in AURORA 06GRC_04 07E Wild Horse Wind Expansion (C) (2)_Electric Rev Req Model (2009 GRC) Rebuttal 2 3" xfId="5031"/>
    <cellStyle name="_Costs not in AURORA 06GRC_04 07E Wild Horse Wind Expansion (C) (2)_Electric Rev Req Model (2009 GRC) Rebuttal 3" xfId="5032"/>
    <cellStyle name="_Costs not in AURORA 06GRC_04 07E Wild Horse Wind Expansion (C) (2)_Electric Rev Req Model (2009 GRC) Rebuttal 3 2" xfId="5033"/>
    <cellStyle name="_Costs not in AURORA 06GRC_04 07E Wild Horse Wind Expansion (C) (2)_Electric Rev Req Model (2009 GRC) Rebuttal 4" xfId="5034"/>
    <cellStyle name="_Costs not in AURORA 06GRC_04 07E Wild Horse Wind Expansion (C) (2)_Electric Rev Req Model (2009 GRC) Rebuttal REmoval of New  WH Solar AdjustMI" xfId="5035"/>
    <cellStyle name="_Costs not in AURORA 06GRC_04 07E Wild Horse Wind Expansion (C) (2)_Electric Rev Req Model (2009 GRC) Rebuttal REmoval of New  WH Solar AdjustMI 2" xfId="5036"/>
    <cellStyle name="_Costs not in AURORA 06GRC_04 07E Wild Horse Wind Expansion (C) (2)_Electric Rev Req Model (2009 GRC) Rebuttal REmoval of New  WH Solar AdjustMI 2 2" xfId="5037"/>
    <cellStyle name="_Costs not in AURORA 06GRC_04 07E Wild Horse Wind Expansion (C) (2)_Electric Rev Req Model (2009 GRC) Rebuttal REmoval of New  WH Solar AdjustMI 2 2 2" xfId="5038"/>
    <cellStyle name="_Costs not in AURORA 06GRC_04 07E Wild Horse Wind Expansion (C) (2)_Electric Rev Req Model (2009 GRC) Rebuttal REmoval of New  WH Solar AdjustMI 2 3" xfId="5039"/>
    <cellStyle name="_Costs not in AURORA 06GRC_04 07E Wild Horse Wind Expansion (C) (2)_Electric Rev Req Model (2009 GRC) Rebuttal REmoval of New  WH Solar AdjustMI 3" xfId="5040"/>
    <cellStyle name="_Costs not in AURORA 06GRC_04 07E Wild Horse Wind Expansion (C) (2)_Electric Rev Req Model (2009 GRC) Rebuttal REmoval of New  WH Solar AdjustMI 3 2" xfId="5041"/>
    <cellStyle name="_Costs not in AURORA 06GRC_04 07E Wild Horse Wind Expansion (C) (2)_Electric Rev Req Model (2009 GRC) Rebuttal REmoval of New  WH Solar AdjustMI 4" xfId="5042"/>
    <cellStyle name="_Costs not in AURORA 06GRC_04 07E Wild Horse Wind Expansion (C) (2)_Electric Rev Req Model (2009 GRC) Rebuttal REmoval of New  WH Solar AdjustMI_DEM-WP(C) ENERG10C--ctn Mid-C_042010 2010GRC" xfId="5043"/>
    <cellStyle name="_Costs not in AURORA 06GRC_04 07E Wild Horse Wind Expansion (C) (2)_Electric Rev Req Model (2009 GRC) Revised 01-18-2010" xfId="5044"/>
    <cellStyle name="_Costs not in AURORA 06GRC_04 07E Wild Horse Wind Expansion (C) (2)_Electric Rev Req Model (2009 GRC) Revised 01-18-2010 2" xfId="5045"/>
    <cellStyle name="_Costs not in AURORA 06GRC_04 07E Wild Horse Wind Expansion (C) (2)_Electric Rev Req Model (2009 GRC) Revised 01-18-2010 2 2" xfId="5046"/>
    <cellStyle name="_Costs not in AURORA 06GRC_04 07E Wild Horse Wind Expansion (C) (2)_Electric Rev Req Model (2009 GRC) Revised 01-18-2010 2 2 2" xfId="5047"/>
    <cellStyle name="_Costs not in AURORA 06GRC_04 07E Wild Horse Wind Expansion (C) (2)_Electric Rev Req Model (2009 GRC) Revised 01-18-2010 2 3" xfId="5048"/>
    <cellStyle name="_Costs not in AURORA 06GRC_04 07E Wild Horse Wind Expansion (C) (2)_Electric Rev Req Model (2009 GRC) Revised 01-18-2010 3" xfId="5049"/>
    <cellStyle name="_Costs not in AURORA 06GRC_04 07E Wild Horse Wind Expansion (C) (2)_Electric Rev Req Model (2009 GRC) Revised 01-18-2010 3 2" xfId="5050"/>
    <cellStyle name="_Costs not in AURORA 06GRC_04 07E Wild Horse Wind Expansion (C) (2)_Electric Rev Req Model (2009 GRC) Revised 01-18-2010 4" xfId="5051"/>
    <cellStyle name="_Costs not in AURORA 06GRC_04 07E Wild Horse Wind Expansion (C) (2)_Electric Rev Req Model (2009 GRC) Revised 01-18-2010_DEM-WP(C) ENERG10C--ctn Mid-C_042010 2010GRC" xfId="5052"/>
    <cellStyle name="_Costs not in AURORA 06GRC_04 07E Wild Horse Wind Expansion (C) (2)_Electric Rev Req Model (2010 GRC)" xfId="5053"/>
    <cellStyle name="_Costs not in AURORA 06GRC_04 07E Wild Horse Wind Expansion (C) (2)_Electric Rev Req Model (2010 GRC) SF" xfId="5054"/>
    <cellStyle name="_Costs not in AURORA 06GRC_04 07E Wild Horse Wind Expansion (C) (2)_Final Order Electric EXHIBIT A-1" xfId="5055"/>
    <cellStyle name="_Costs not in AURORA 06GRC_04 07E Wild Horse Wind Expansion (C) (2)_Final Order Electric EXHIBIT A-1 2" xfId="5056"/>
    <cellStyle name="_Costs not in AURORA 06GRC_04 07E Wild Horse Wind Expansion (C) (2)_Final Order Electric EXHIBIT A-1 2 2" xfId="5057"/>
    <cellStyle name="_Costs not in AURORA 06GRC_04 07E Wild Horse Wind Expansion (C) (2)_Final Order Electric EXHIBIT A-1 2 2 2" xfId="5058"/>
    <cellStyle name="_Costs not in AURORA 06GRC_04 07E Wild Horse Wind Expansion (C) (2)_Final Order Electric EXHIBIT A-1 2 3" xfId="5059"/>
    <cellStyle name="_Costs not in AURORA 06GRC_04 07E Wild Horse Wind Expansion (C) (2)_Final Order Electric EXHIBIT A-1 3" xfId="5060"/>
    <cellStyle name="_Costs not in AURORA 06GRC_04 07E Wild Horse Wind Expansion (C) (2)_Final Order Electric EXHIBIT A-1 3 2" xfId="5061"/>
    <cellStyle name="_Costs not in AURORA 06GRC_04 07E Wild Horse Wind Expansion (C) (2)_Final Order Electric EXHIBIT A-1 4" xfId="5062"/>
    <cellStyle name="_Costs not in AURORA 06GRC_04 07E Wild Horse Wind Expansion (C) (2)_TENASKA REGULATORY ASSET" xfId="5063"/>
    <cellStyle name="_Costs not in AURORA 06GRC_04 07E Wild Horse Wind Expansion (C) (2)_TENASKA REGULATORY ASSET 2" xfId="5064"/>
    <cellStyle name="_Costs not in AURORA 06GRC_04 07E Wild Horse Wind Expansion (C) (2)_TENASKA REGULATORY ASSET 2 2" xfId="5065"/>
    <cellStyle name="_Costs not in AURORA 06GRC_04 07E Wild Horse Wind Expansion (C) (2)_TENASKA REGULATORY ASSET 2 2 2" xfId="5066"/>
    <cellStyle name="_Costs not in AURORA 06GRC_04 07E Wild Horse Wind Expansion (C) (2)_TENASKA REGULATORY ASSET 2 3" xfId="5067"/>
    <cellStyle name="_Costs not in AURORA 06GRC_04 07E Wild Horse Wind Expansion (C) (2)_TENASKA REGULATORY ASSET 3" xfId="5068"/>
    <cellStyle name="_Costs not in AURORA 06GRC_04 07E Wild Horse Wind Expansion (C) (2)_TENASKA REGULATORY ASSET 3 2" xfId="5069"/>
    <cellStyle name="_Costs not in AURORA 06GRC_04 07E Wild Horse Wind Expansion (C) (2)_TENASKA REGULATORY ASSET 4" xfId="5070"/>
    <cellStyle name="_Costs not in AURORA 06GRC_16.37E Wild Horse Expansion DeferralRevwrkingfile SF" xfId="5071"/>
    <cellStyle name="_Costs not in AURORA 06GRC_16.37E Wild Horse Expansion DeferralRevwrkingfile SF 2" xfId="5072"/>
    <cellStyle name="_Costs not in AURORA 06GRC_16.37E Wild Horse Expansion DeferralRevwrkingfile SF 2 2" xfId="5073"/>
    <cellStyle name="_Costs not in AURORA 06GRC_16.37E Wild Horse Expansion DeferralRevwrkingfile SF 2 2 2" xfId="5074"/>
    <cellStyle name="_Costs not in AURORA 06GRC_16.37E Wild Horse Expansion DeferralRevwrkingfile SF 2 3" xfId="5075"/>
    <cellStyle name="_Costs not in AURORA 06GRC_16.37E Wild Horse Expansion DeferralRevwrkingfile SF 3" xfId="5076"/>
    <cellStyle name="_Costs not in AURORA 06GRC_16.37E Wild Horse Expansion DeferralRevwrkingfile SF 3 2" xfId="5077"/>
    <cellStyle name="_Costs not in AURORA 06GRC_16.37E Wild Horse Expansion DeferralRevwrkingfile SF 4" xfId="5078"/>
    <cellStyle name="_Costs not in AURORA 06GRC_16.37E Wild Horse Expansion DeferralRevwrkingfile SF_DEM-WP(C) ENERG10C--ctn Mid-C_042010 2010GRC" xfId="5079"/>
    <cellStyle name="_Costs not in AURORA 06GRC_2009 Compliance Filing PCA Exhibits for GRC" xfId="5080"/>
    <cellStyle name="_Costs not in AURORA 06GRC_2009 Compliance Filing PCA Exhibits for GRC 2" xfId="5081"/>
    <cellStyle name="_Costs not in AURORA 06GRC_2009 GRC Compl Filing - Exhibit D" xfId="5082"/>
    <cellStyle name="_Costs not in AURORA 06GRC_2009 GRC Compl Filing - Exhibit D 2" xfId="5083"/>
    <cellStyle name="_Costs not in AURORA 06GRC_2009 GRC Compl Filing - Exhibit D 2 2" xfId="5084"/>
    <cellStyle name="_Costs not in AURORA 06GRC_2009 GRC Compl Filing - Exhibit D 3" xfId="5085"/>
    <cellStyle name="_Costs not in AURORA 06GRC_2009 GRC Compl Filing - Exhibit D_DEM-WP(C) ENERG10C--ctn Mid-C_042010 2010GRC" xfId="5086"/>
    <cellStyle name="_Costs not in AURORA 06GRC_2010 PTC's July1_Dec31 2010 " xfId="5087"/>
    <cellStyle name="_Costs not in AURORA 06GRC_2010 PTC's Sept10_Aug11 (Version 4)" xfId="5088"/>
    <cellStyle name="_Costs not in AURORA 06GRC_3.01 Income Statement" xfId="5089"/>
    <cellStyle name="_Costs not in AURORA 06GRC_4 31 Regulatory Assets and Liabilities  7 06- Exhibit D" xfId="5090"/>
    <cellStyle name="_Costs not in AURORA 06GRC_4 31 Regulatory Assets and Liabilities  7 06- Exhibit D 2" xfId="5091"/>
    <cellStyle name="_Costs not in AURORA 06GRC_4 31 Regulatory Assets and Liabilities  7 06- Exhibit D 2 2" xfId="5092"/>
    <cellStyle name="_Costs not in AURORA 06GRC_4 31 Regulatory Assets and Liabilities  7 06- Exhibit D 2 2 2" xfId="5093"/>
    <cellStyle name="_Costs not in AURORA 06GRC_4 31 Regulatory Assets and Liabilities  7 06- Exhibit D 2 3" xfId="5094"/>
    <cellStyle name="_Costs not in AURORA 06GRC_4 31 Regulatory Assets and Liabilities  7 06- Exhibit D 3" xfId="5095"/>
    <cellStyle name="_Costs not in AURORA 06GRC_4 31 Regulatory Assets and Liabilities  7 06- Exhibit D 3 2" xfId="5096"/>
    <cellStyle name="_Costs not in AURORA 06GRC_4 31 Regulatory Assets and Liabilities  7 06- Exhibit D 4" xfId="5097"/>
    <cellStyle name="_Costs not in AURORA 06GRC_4 31 Regulatory Assets and Liabilities  7 06- Exhibit D_DEM-WP(C) ENERG10C--ctn Mid-C_042010 2010GRC" xfId="5098"/>
    <cellStyle name="_Costs not in AURORA 06GRC_4 31 Regulatory Assets and Liabilities  7 06- Exhibit D_NIM Summary" xfId="5099"/>
    <cellStyle name="_Costs not in AURORA 06GRC_4 31 Regulatory Assets and Liabilities  7 06- Exhibit D_NIM Summary 2" xfId="5100"/>
    <cellStyle name="_Costs not in AURORA 06GRC_4 31 Regulatory Assets and Liabilities  7 06- Exhibit D_NIM Summary 2 2" xfId="5101"/>
    <cellStyle name="_Costs not in AURORA 06GRC_4 31 Regulatory Assets and Liabilities  7 06- Exhibit D_NIM Summary 3" xfId="5102"/>
    <cellStyle name="_Costs not in AURORA 06GRC_4 31 Regulatory Assets and Liabilities  7 06- Exhibit D_NIM Summary_DEM-WP(C) ENERG10C--ctn Mid-C_042010 2010GRC" xfId="5103"/>
    <cellStyle name="_Costs not in AURORA 06GRC_4 31E Reg Asset  Liab and EXH D" xfId="5104"/>
    <cellStyle name="_Costs not in AURORA 06GRC_4 31E Reg Asset  Liab and EXH D _ Aug 10 Filing (2)" xfId="5105"/>
    <cellStyle name="_Costs not in AURORA 06GRC_4 31E Reg Asset  Liab and EXH D _ Aug 10 Filing (2) 2" xfId="5106"/>
    <cellStyle name="_Costs not in AURORA 06GRC_4 31E Reg Asset  Liab and EXH D 10" xfId="5107"/>
    <cellStyle name="_Costs not in AURORA 06GRC_4 31E Reg Asset  Liab and EXH D 11" xfId="5108"/>
    <cellStyle name="_Costs not in AURORA 06GRC_4 31E Reg Asset  Liab and EXH D 12" xfId="5109"/>
    <cellStyle name="_Costs not in AURORA 06GRC_4 31E Reg Asset  Liab and EXH D 13" xfId="5110"/>
    <cellStyle name="_Costs not in AURORA 06GRC_4 31E Reg Asset  Liab and EXH D 14" xfId="5111"/>
    <cellStyle name="_Costs not in AURORA 06GRC_4 31E Reg Asset  Liab and EXH D 15" xfId="5112"/>
    <cellStyle name="_Costs not in AURORA 06GRC_4 31E Reg Asset  Liab and EXH D 16" xfId="5113"/>
    <cellStyle name="_Costs not in AURORA 06GRC_4 31E Reg Asset  Liab and EXH D 17" xfId="5114"/>
    <cellStyle name="_Costs not in AURORA 06GRC_4 31E Reg Asset  Liab and EXH D 18" xfId="5115"/>
    <cellStyle name="_Costs not in AURORA 06GRC_4 31E Reg Asset  Liab and EXH D 19" xfId="5116"/>
    <cellStyle name="_Costs not in AURORA 06GRC_4 31E Reg Asset  Liab and EXH D 2" xfId="5117"/>
    <cellStyle name="_Costs not in AURORA 06GRC_4 31E Reg Asset  Liab and EXH D 20" xfId="5118"/>
    <cellStyle name="_Costs not in AURORA 06GRC_4 31E Reg Asset  Liab and EXH D 21" xfId="5119"/>
    <cellStyle name="_Costs not in AURORA 06GRC_4 31E Reg Asset  Liab and EXH D 22" xfId="5120"/>
    <cellStyle name="_Costs not in AURORA 06GRC_4 31E Reg Asset  Liab and EXH D 23" xfId="5121"/>
    <cellStyle name="_Costs not in AURORA 06GRC_4 31E Reg Asset  Liab and EXH D 24" xfId="5122"/>
    <cellStyle name="_Costs not in AURORA 06GRC_4 31E Reg Asset  Liab and EXH D 25" xfId="5123"/>
    <cellStyle name="_Costs not in AURORA 06GRC_4 31E Reg Asset  Liab and EXH D 26" xfId="5124"/>
    <cellStyle name="_Costs not in AURORA 06GRC_4 31E Reg Asset  Liab and EXH D 27" xfId="5125"/>
    <cellStyle name="_Costs not in AURORA 06GRC_4 31E Reg Asset  Liab and EXH D 28" xfId="5126"/>
    <cellStyle name="_Costs not in AURORA 06GRC_4 31E Reg Asset  Liab and EXH D 29" xfId="5127"/>
    <cellStyle name="_Costs not in AURORA 06GRC_4 31E Reg Asset  Liab and EXH D 3" xfId="5128"/>
    <cellStyle name="_Costs not in AURORA 06GRC_4 31E Reg Asset  Liab and EXH D 30" xfId="5129"/>
    <cellStyle name="_Costs not in AURORA 06GRC_4 31E Reg Asset  Liab and EXH D 31" xfId="5130"/>
    <cellStyle name="_Costs not in AURORA 06GRC_4 31E Reg Asset  Liab and EXH D 32" xfId="5131"/>
    <cellStyle name="_Costs not in AURORA 06GRC_4 31E Reg Asset  Liab and EXH D 33" xfId="5132"/>
    <cellStyle name="_Costs not in AURORA 06GRC_4 31E Reg Asset  Liab and EXH D 34" xfId="5133"/>
    <cellStyle name="_Costs not in AURORA 06GRC_4 31E Reg Asset  Liab and EXH D 35" xfId="5134"/>
    <cellStyle name="_Costs not in AURORA 06GRC_4 31E Reg Asset  Liab and EXH D 36" xfId="5135"/>
    <cellStyle name="_Costs not in AURORA 06GRC_4 31E Reg Asset  Liab and EXH D 4" xfId="5136"/>
    <cellStyle name="_Costs not in AURORA 06GRC_4 31E Reg Asset  Liab and EXH D 5" xfId="5137"/>
    <cellStyle name="_Costs not in AURORA 06GRC_4 31E Reg Asset  Liab and EXH D 6" xfId="5138"/>
    <cellStyle name="_Costs not in AURORA 06GRC_4 31E Reg Asset  Liab and EXH D 7" xfId="5139"/>
    <cellStyle name="_Costs not in AURORA 06GRC_4 31E Reg Asset  Liab and EXH D 8" xfId="5140"/>
    <cellStyle name="_Costs not in AURORA 06GRC_4 31E Reg Asset  Liab and EXH D 9" xfId="5141"/>
    <cellStyle name="_Costs not in AURORA 06GRC_4 32 Regulatory Assets and Liabilities  7 06- Exhibit D" xfId="5142"/>
    <cellStyle name="_Costs not in AURORA 06GRC_4 32 Regulatory Assets and Liabilities  7 06- Exhibit D 2" xfId="5143"/>
    <cellStyle name="_Costs not in AURORA 06GRC_4 32 Regulatory Assets and Liabilities  7 06- Exhibit D 2 2" xfId="5144"/>
    <cellStyle name="_Costs not in AURORA 06GRC_4 32 Regulatory Assets and Liabilities  7 06- Exhibit D 2 2 2" xfId="5145"/>
    <cellStyle name="_Costs not in AURORA 06GRC_4 32 Regulatory Assets and Liabilities  7 06- Exhibit D 2 3" xfId="5146"/>
    <cellStyle name="_Costs not in AURORA 06GRC_4 32 Regulatory Assets and Liabilities  7 06- Exhibit D 3" xfId="5147"/>
    <cellStyle name="_Costs not in AURORA 06GRC_4 32 Regulatory Assets and Liabilities  7 06- Exhibit D 3 2" xfId="5148"/>
    <cellStyle name="_Costs not in AURORA 06GRC_4 32 Regulatory Assets and Liabilities  7 06- Exhibit D 4" xfId="5149"/>
    <cellStyle name="_Costs not in AURORA 06GRC_4 32 Regulatory Assets and Liabilities  7 06- Exhibit D_DEM-WP(C) ENERG10C--ctn Mid-C_042010 2010GRC" xfId="5150"/>
    <cellStyle name="_Costs not in AURORA 06GRC_4 32 Regulatory Assets and Liabilities  7 06- Exhibit D_NIM Summary" xfId="5151"/>
    <cellStyle name="_Costs not in AURORA 06GRC_4 32 Regulatory Assets and Liabilities  7 06- Exhibit D_NIM Summary 2" xfId="5152"/>
    <cellStyle name="_Costs not in AURORA 06GRC_4 32 Regulatory Assets and Liabilities  7 06- Exhibit D_NIM Summary 2 2" xfId="5153"/>
    <cellStyle name="_Costs not in AURORA 06GRC_4 32 Regulatory Assets and Liabilities  7 06- Exhibit D_NIM Summary 3" xfId="5154"/>
    <cellStyle name="_Costs not in AURORA 06GRC_4 32 Regulatory Assets and Liabilities  7 06- Exhibit D_NIM Summary_DEM-WP(C) ENERG10C--ctn Mid-C_042010 2010GRC" xfId="5155"/>
    <cellStyle name="_Costs not in AURORA 06GRC_ACCOUNTS" xfId="5156"/>
    <cellStyle name="_Costs not in AURORA 06GRC_Att B to RECs proceeds proposal" xfId="5157"/>
    <cellStyle name="_Costs not in AURORA 06GRC_AURORA Total New" xfId="5158"/>
    <cellStyle name="_Costs not in AURORA 06GRC_AURORA Total New 2" xfId="5159"/>
    <cellStyle name="_Costs not in AURORA 06GRC_AURORA Total New 2 2" xfId="5160"/>
    <cellStyle name="_Costs not in AURORA 06GRC_AURORA Total New 3" xfId="5161"/>
    <cellStyle name="_Costs not in AURORA 06GRC_Backup for Attachment B 2010-09-09" xfId="5162"/>
    <cellStyle name="_Costs not in AURORA 06GRC_Bench Request - Attachment B" xfId="5163"/>
    <cellStyle name="_Costs not in AURORA 06GRC_Book2" xfId="5164"/>
    <cellStyle name="_Costs not in AURORA 06GRC_Book2 2" xfId="5165"/>
    <cellStyle name="_Costs not in AURORA 06GRC_Book2 2 2" xfId="5166"/>
    <cellStyle name="_Costs not in AURORA 06GRC_Book2 2 2 2" xfId="5167"/>
    <cellStyle name="_Costs not in AURORA 06GRC_Book2 2 3" xfId="5168"/>
    <cellStyle name="_Costs not in AURORA 06GRC_Book2 3" xfId="5169"/>
    <cellStyle name="_Costs not in AURORA 06GRC_Book2 3 2" xfId="5170"/>
    <cellStyle name="_Costs not in AURORA 06GRC_Book2 4" xfId="5171"/>
    <cellStyle name="_Costs not in AURORA 06GRC_Book2_Adj Bench DR 3 for Initial Briefs (Electric)" xfId="5172"/>
    <cellStyle name="_Costs not in AURORA 06GRC_Book2_Adj Bench DR 3 for Initial Briefs (Electric) 2" xfId="5173"/>
    <cellStyle name="_Costs not in AURORA 06GRC_Book2_Adj Bench DR 3 for Initial Briefs (Electric) 2 2" xfId="5174"/>
    <cellStyle name="_Costs not in AURORA 06GRC_Book2_Adj Bench DR 3 for Initial Briefs (Electric) 2 2 2" xfId="5175"/>
    <cellStyle name="_Costs not in AURORA 06GRC_Book2_Adj Bench DR 3 for Initial Briefs (Electric) 2 3" xfId="5176"/>
    <cellStyle name="_Costs not in AURORA 06GRC_Book2_Adj Bench DR 3 for Initial Briefs (Electric) 3" xfId="5177"/>
    <cellStyle name="_Costs not in AURORA 06GRC_Book2_Adj Bench DR 3 for Initial Briefs (Electric) 3 2" xfId="5178"/>
    <cellStyle name="_Costs not in AURORA 06GRC_Book2_Adj Bench DR 3 for Initial Briefs (Electric) 4" xfId="5179"/>
    <cellStyle name="_Costs not in AURORA 06GRC_Book2_Adj Bench DR 3 for Initial Briefs (Electric)_DEM-WP(C) ENERG10C--ctn Mid-C_042010 2010GRC" xfId="5180"/>
    <cellStyle name="_Costs not in AURORA 06GRC_Book2_DEM-WP(C) ENERG10C--ctn Mid-C_042010 2010GRC" xfId="5181"/>
    <cellStyle name="_Costs not in AURORA 06GRC_Book2_Electric Rev Req Model (2009 GRC) Rebuttal" xfId="5182"/>
    <cellStyle name="_Costs not in AURORA 06GRC_Book2_Electric Rev Req Model (2009 GRC) Rebuttal 2" xfId="5183"/>
    <cellStyle name="_Costs not in AURORA 06GRC_Book2_Electric Rev Req Model (2009 GRC) Rebuttal 2 2" xfId="5184"/>
    <cellStyle name="_Costs not in AURORA 06GRC_Book2_Electric Rev Req Model (2009 GRC) Rebuttal 2 2 2" xfId="5185"/>
    <cellStyle name="_Costs not in AURORA 06GRC_Book2_Electric Rev Req Model (2009 GRC) Rebuttal 2 3" xfId="5186"/>
    <cellStyle name="_Costs not in AURORA 06GRC_Book2_Electric Rev Req Model (2009 GRC) Rebuttal 3" xfId="5187"/>
    <cellStyle name="_Costs not in AURORA 06GRC_Book2_Electric Rev Req Model (2009 GRC) Rebuttal 3 2" xfId="5188"/>
    <cellStyle name="_Costs not in AURORA 06GRC_Book2_Electric Rev Req Model (2009 GRC) Rebuttal 4" xfId="5189"/>
    <cellStyle name="_Costs not in AURORA 06GRC_Book2_Electric Rev Req Model (2009 GRC) Rebuttal REmoval of New  WH Solar AdjustMI" xfId="5190"/>
    <cellStyle name="_Costs not in AURORA 06GRC_Book2_Electric Rev Req Model (2009 GRC) Rebuttal REmoval of New  WH Solar AdjustMI 2" xfId="5191"/>
    <cellStyle name="_Costs not in AURORA 06GRC_Book2_Electric Rev Req Model (2009 GRC) Rebuttal REmoval of New  WH Solar AdjustMI 2 2" xfId="5192"/>
    <cellStyle name="_Costs not in AURORA 06GRC_Book2_Electric Rev Req Model (2009 GRC) Rebuttal REmoval of New  WH Solar AdjustMI 2 2 2" xfId="5193"/>
    <cellStyle name="_Costs not in AURORA 06GRC_Book2_Electric Rev Req Model (2009 GRC) Rebuttal REmoval of New  WH Solar AdjustMI 2 3" xfId="5194"/>
    <cellStyle name="_Costs not in AURORA 06GRC_Book2_Electric Rev Req Model (2009 GRC) Rebuttal REmoval of New  WH Solar AdjustMI 3" xfId="5195"/>
    <cellStyle name="_Costs not in AURORA 06GRC_Book2_Electric Rev Req Model (2009 GRC) Rebuttal REmoval of New  WH Solar AdjustMI 3 2" xfId="5196"/>
    <cellStyle name="_Costs not in AURORA 06GRC_Book2_Electric Rev Req Model (2009 GRC) Rebuttal REmoval of New  WH Solar AdjustMI 4" xfId="5197"/>
    <cellStyle name="_Costs not in AURORA 06GRC_Book2_Electric Rev Req Model (2009 GRC) Rebuttal REmoval of New  WH Solar AdjustMI_DEM-WP(C) ENERG10C--ctn Mid-C_042010 2010GRC" xfId="5198"/>
    <cellStyle name="_Costs not in AURORA 06GRC_Book2_Electric Rev Req Model (2009 GRC) Revised 01-18-2010" xfId="5199"/>
    <cellStyle name="_Costs not in AURORA 06GRC_Book2_Electric Rev Req Model (2009 GRC) Revised 01-18-2010 2" xfId="5200"/>
    <cellStyle name="_Costs not in AURORA 06GRC_Book2_Electric Rev Req Model (2009 GRC) Revised 01-18-2010 2 2" xfId="5201"/>
    <cellStyle name="_Costs not in AURORA 06GRC_Book2_Electric Rev Req Model (2009 GRC) Revised 01-18-2010 2 2 2" xfId="5202"/>
    <cellStyle name="_Costs not in AURORA 06GRC_Book2_Electric Rev Req Model (2009 GRC) Revised 01-18-2010 2 3" xfId="5203"/>
    <cellStyle name="_Costs not in AURORA 06GRC_Book2_Electric Rev Req Model (2009 GRC) Revised 01-18-2010 3" xfId="5204"/>
    <cellStyle name="_Costs not in AURORA 06GRC_Book2_Electric Rev Req Model (2009 GRC) Revised 01-18-2010 3 2" xfId="5205"/>
    <cellStyle name="_Costs not in AURORA 06GRC_Book2_Electric Rev Req Model (2009 GRC) Revised 01-18-2010 4" xfId="5206"/>
    <cellStyle name="_Costs not in AURORA 06GRC_Book2_Electric Rev Req Model (2009 GRC) Revised 01-18-2010_DEM-WP(C) ENERG10C--ctn Mid-C_042010 2010GRC" xfId="5207"/>
    <cellStyle name="_Costs not in AURORA 06GRC_Book2_Final Order Electric EXHIBIT A-1" xfId="5208"/>
    <cellStyle name="_Costs not in AURORA 06GRC_Book2_Final Order Electric EXHIBIT A-1 2" xfId="5209"/>
    <cellStyle name="_Costs not in AURORA 06GRC_Book2_Final Order Electric EXHIBIT A-1 2 2" xfId="5210"/>
    <cellStyle name="_Costs not in AURORA 06GRC_Book2_Final Order Electric EXHIBIT A-1 2 2 2" xfId="5211"/>
    <cellStyle name="_Costs not in AURORA 06GRC_Book2_Final Order Electric EXHIBIT A-1 2 3" xfId="5212"/>
    <cellStyle name="_Costs not in AURORA 06GRC_Book2_Final Order Electric EXHIBIT A-1 3" xfId="5213"/>
    <cellStyle name="_Costs not in AURORA 06GRC_Book2_Final Order Electric EXHIBIT A-1 3 2" xfId="5214"/>
    <cellStyle name="_Costs not in AURORA 06GRC_Book2_Final Order Electric EXHIBIT A-1 4" xfId="5215"/>
    <cellStyle name="_Costs not in AURORA 06GRC_Book4" xfId="5216"/>
    <cellStyle name="_Costs not in AURORA 06GRC_Book4 2" xfId="5217"/>
    <cellStyle name="_Costs not in AURORA 06GRC_Book4 2 2" xfId="5218"/>
    <cellStyle name="_Costs not in AURORA 06GRC_Book4 2 2 2" xfId="5219"/>
    <cellStyle name="_Costs not in AURORA 06GRC_Book4 2 3" xfId="5220"/>
    <cellStyle name="_Costs not in AURORA 06GRC_Book4 3" xfId="5221"/>
    <cellStyle name="_Costs not in AURORA 06GRC_Book4 3 2" xfId="5222"/>
    <cellStyle name="_Costs not in AURORA 06GRC_Book4 4" xfId="5223"/>
    <cellStyle name="_Costs not in AURORA 06GRC_Book4_DEM-WP(C) ENERG10C--ctn Mid-C_042010 2010GRC" xfId="5224"/>
    <cellStyle name="_Costs not in AURORA 06GRC_Book9" xfId="5225"/>
    <cellStyle name="_Costs not in AURORA 06GRC_Book9 2" xfId="5226"/>
    <cellStyle name="_Costs not in AURORA 06GRC_Book9 2 2" xfId="5227"/>
    <cellStyle name="_Costs not in AURORA 06GRC_Book9 2 2 2" xfId="5228"/>
    <cellStyle name="_Costs not in AURORA 06GRC_Book9 2 3" xfId="5229"/>
    <cellStyle name="_Costs not in AURORA 06GRC_Book9 3" xfId="5230"/>
    <cellStyle name="_Costs not in AURORA 06GRC_Book9 3 2" xfId="5231"/>
    <cellStyle name="_Costs not in AURORA 06GRC_Book9 4" xfId="5232"/>
    <cellStyle name="_Costs not in AURORA 06GRC_Book9_DEM-WP(C) ENERG10C--ctn Mid-C_042010 2010GRC" xfId="5233"/>
    <cellStyle name="_Costs not in AURORA 06GRC_Check the Interest Calculation" xfId="5234"/>
    <cellStyle name="_Costs not in AURORA 06GRC_Check the Interest Calculation_Scenario 1 REC vs PTC Offset" xfId="5235"/>
    <cellStyle name="_Costs not in AURORA 06GRC_Check the Interest Calculation_Scenario 3" xfId="5236"/>
    <cellStyle name="_Costs not in AURORA 06GRC_Chelan PUD Power Costs (8-10)" xfId="5237"/>
    <cellStyle name="_Costs not in AURORA 06GRC_Chelan PUD Power Costs (8-10) 2" xfId="5238"/>
    <cellStyle name="_Costs not in AURORA 06GRC_DEM-WP(C) Chelan Power Costs" xfId="5239"/>
    <cellStyle name="_Costs not in AURORA 06GRC_DEM-WP(C) Chelan Power Costs 2" xfId="5240"/>
    <cellStyle name="_Costs not in AURORA 06GRC_DEM-WP(C) ENERG10C--ctn Mid-C_042010 2010GRC" xfId="5241"/>
    <cellStyle name="_Costs not in AURORA 06GRC_DEM-WP(C) Gas Transport 2010GRC" xfId="5242"/>
    <cellStyle name="_Costs not in AURORA 06GRC_DEM-WP(C) Gas Transport 2010GRC 2" xfId="5243"/>
    <cellStyle name="_Costs not in AURORA 06GRC_Exh A-1 resulting from UE-112050 effective Jan 1 2012" xfId="5244"/>
    <cellStyle name="_Costs not in AURORA 06GRC_Exh G - Klamath Peaker PPA fr C Locke 2-12" xfId="5245"/>
    <cellStyle name="_Costs not in AURORA 06GRC_Exhibit A-1 effective 4-1-11 fr S Free 12-11" xfId="5246"/>
    <cellStyle name="_Costs not in AURORA 06GRC_Exhibit D fr R Gho 12-31-08" xfId="5247"/>
    <cellStyle name="_Costs not in AURORA 06GRC_Exhibit D fr R Gho 12-31-08 2" xfId="5248"/>
    <cellStyle name="_Costs not in AURORA 06GRC_Exhibit D fr R Gho 12-31-08 2 2" xfId="5249"/>
    <cellStyle name="_Costs not in AURORA 06GRC_Exhibit D fr R Gho 12-31-08 3" xfId="5250"/>
    <cellStyle name="_Costs not in AURORA 06GRC_Exhibit D fr R Gho 12-31-08 v2" xfId="5251"/>
    <cellStyle name="_Costs not in AURORA 06GRC_Exhibit D fr R Gho 12-31-08 v2 2" xfId="5252"/>
    <cellStyle name="_Costs not in AURORA 06GRC_Exhibit D fr R Gho 12-31-08 v2 2 2" xfId="5253"/>
    <cellStyle name="_Costs not in AURORA 06GRC_Exhibit D fr R Gho 12-31-08 v2 3" xfId="5254"/>
    <cellStyle name="_Costs not in AURORA 06GRC_Exhibit D fr R Gho 12-31-08 v2_DEM-WP(C) ENERG10C--ctn Mid-C_042010 2010GRC" xfId="5255"/>
    <cellStyle name="_Costs not in AURORA 06GRC_Exhibit D fr R Gho 12-31-08 v2_NIM Summary" xfId="5256"/>
    <cellStyle name="_Costs not in AURORA 06GRC_Exhibit D fr R Gho 12-31-08 v2_NIM Summary 2" xfId="5257"/>
    <cellStyle name="_Costs not in AURORA 06GRC_Exhibit D fr R Gho 12-31-08 v2_NIM Summary 2 2" xfId="5258"/>
    <cellStyle name="_Costs not in AURORA 06GRC_Exhibit D fr R Gho 12-31-08 v2_NIM Summary 3" xfId="5259"/>
    <cellStyle name="_Costs not in AURORA 06GRC_Exhibit D fr R Gho 12-31-08 v2_NIM Summary_DEM-WP(C) ENERG10C--ctn Mid-C_042010 2010GRC" xfId="5260"/>
    <cellStyle name="_Costs not in AURORA 06GRC_Exhibit D fr R Gho 12-31-08_DEM-WP(C) ENERG10C--ctn Mid-C_042010 2010GRC" xfId="5261"/>
    <cellStyle name="_Costs not in AURORA 06GRC_Exhibit D fr R Gho 12-31-08_NIM Summary" xfId="5262"/>
    <cellStyle name="_Costs not in AURORA 06GRC_Exhibit D fr R Gho 12-31-08_NIM Summary 2" xfId="5263"/>
    <cellStyle name="_Costs not in AURORA 06GRC_Exhibit D fr R Gho 12-31-08_NIM Summary 2 2" xfId="5264"/>
    <cellStyle name="_Costs not in AURORA 06GRC_Exhibit D fr R Gho 12-31-08_NIM Summary 3" xfId="5265"/>
    <cellStyle name="_Costs not in AURORA 06GRC_Exhibit D fr R Gho 12-31-08_NIM Summary_DEM-WP(C) ENERG10C--ctn Mid-C_042010 2010GRC" xfId="5266"/>
    <cellStyle name="_Costs not in AURORA 06GRC_Gas Rev Req Model (2010 GRC)" xfId="5267"/>
    <cellStyle name="_Costs not in AURORA 06GRC_Hopkins Ridge Prepaid Tran - Interest Earned RY 12ME Feb  '11" xfId="5268"/>
    <cellStyle name="_Costs not in AURORA 06GRC_Hopkins Ridge Prepaid Tran - Interest Earned RY 12ME Feb  '11 2" xfId="5269"/>
    <cellStyle name="_Costs not in AURORA 06GRC_Hopkins Ridge Prepaid Tran - Interest Earned RY 12ME Feb  '11 2 2" xfId="5270"/>
    <cellStyle name="_Costs not in AURORA 06GRC_Hopkins Ridge Prepaid Tran - Interest Earned RY 12ME Feb  '11 3" xfId="5271"/>
    <cellStyle name="_Costs not in AURORA 06GRC_Hopkins Ridge Prepaid Tran - Interest Earned RY 12ME Feb  '11_DEM-WP(C) ENERG10C--ctn Mid-C_042010 2010GRC" xfId="5272"/>
    <cellStyle name="_Costs not in AURORA 06GRC_Hopkins Ridge Prepaid Tran - Interest Earned RY 12ME Feb  '11_NIM Summary" xfId="5273"/>
    <cellStyle name="_Costs not in AURORA 06GRC_Hopkins Ridge Prepaid Tran - Interest Earned RY 12ME Feb  '11_NIM Summary 2" xfId="5274"/>
    <cellStyle name="_Costs not in AURORA 06GRC_Hopkins Ridge Prepaid Tran - Interest Earned RY 12ME Feb  '11_NIM Summary 2 2" xfId="5275"/>
    <cellStyle name="_Costs not in AURORA 06GRC_Hopkins Ridge Prepaid Tran - Interest Earned RY 12ME Feb  '11_NIM Summary 3" xfId="5276"/>
    <cellStyle name="_Costs not in AURORA 06GRC_Hopkins Ridge Prepaid Tran - Interest Earned RY 12ME Feb  '11_NIM Summary_DEM-WP(C) ENERG10C--ctn Mid-C_042010 2010GRC" xfId="5277"/>
    <cellStyle name="_Costs not in AURORA 06GRC_Hopkins Ridge Prepaid Tran - Interest Earned RY 12ME Feb  '11_Transmission Workbook for May BOD" xfId="5278"/>
    <cellStyle name="_Costs not in AURORA 06GRC_Hopkins Ridge Prepaid Tran - Interest Earned RY 12ME Feb  '11_Transmission Workbook for May BOD 2" xfId="5279"/>
    <cellStyle name="_Costs not in AURORA 06GRC_Hopkins Ridge Prepaid Tran - Interest Earned RY 12ME Feb  '11_Transmission Workbook for May BOD 2 2" xfId="5280"/>
    <cellStyle name="_Costs not in AURORA 06GRC_Hopkins Ridge Prepaid Tran - Interest Earned RY 12ME Feb  '11_Transmission Workbook for May BOD 3" xfId="5281"/>
    <cellStyle name="_Costs not in AURORA 06GRC_Hopkins Ridge Prepaid Tran - Interest Earned RY 12ME Feb  '11_Transmission Workbook for May BOD_DEM-WP(C) ENERG10C--ctn Mid-C_042010 2010GRC" xfId="5282"/>
    <cellStyle name="_Costs not in AURORA 06GRC_INPUTS" xfId="5283"/>
    <cellStyle name="_Costs not in AURORA 06GRC_INPUTS 2" xfId="5284"/>
    <cellStyle name="_Costs not in AURORA 06GRC_INPUTS 2 2" xfId="5285"/>
    <cellStyle name="_Costs not in AURORA 06GRC_INPUTS 2 2 2" xfId="5286"/>
    <cellStyle name="_Costs not in AURORA 06GRC_INPUTS 2 3" xfId="5287"/>
    <cellStyle name="_Costs not in AURORA 06GRC_INPUTS 3" xfId="5288"/>
    <cellStyle name="_Costs not in AURORA 06GRC_INPUTS 3 2" xfId="5289"/>
    <cellStyle name="_Costs not in AURORA 06GRC_INPUTS 4" xfId="5290"/>
    <cellStyle name="_Costs not in AURORA 06GRC_Mint Farm Generation BPA" xfId="5291"/>
    <cellStyle name="_Costs not in AURORA 06GRC_NIM Summary" xfId="5292"/>
    <cellStyle name="_Costs not in AURORA 06GRC_NIM Summary 09GRC" xfId="5293"/>
    <cellStyle name="_Costs not in AURORA 06GRC_NIM Summary 09GRC 2" xfId="5294"/>
    <cellStyle name="_Costs not in AURORA 06GRC_NIM Summary 09GRC 2 2" xfId="5295"/>
    <cellStyle name="_Costs not in AURORA 06GRC_NIM Summary 09GRC 3" xfId="5296"/>
    <cellStyle name="_Costs not in AURORA 06GRC_NIM Summary 09GRC_DEM-WP(C) ENERG10C--ctn Mid-C_042010 2010GRC" xfId="5297"/>
    <cellStyle name="_Costs not in AURORA 06GRC_NIM Summary 10" xfId="5298"/>
    <cellStyle name="_Costs not in AURORA 06GRC_NIM Summary 11" xfId="5299"/>
    <cellStyle name="_Costs not in AURORA 06GRC_NIM Summary 12" xfId="5300"/>
    <cellStyle name="_Costs not in AURORA 06GRC_NIM Summary 13" xfId="5301"/>
    <cellStyle name="_Costs not in AURORA 06GRC_NIM Summary 14" xfId="5302"/>
    <cellStyle name="_Costs not in AURORA 06GRC_NIM Summary 15" xfId="5303"/>
    <cellStyle name="_Costs not in AURORA 06GRC_NIM Summary 16" xfId="5304"/>
    <cellStyle name="_Costs not in AURORA 06GRC_NIM Summary 17" xfId="5305"/>
    <cellStyle name="_Costs not in AURORA 06GRC_NIM Summary 18" xfId="5306"/>
    <cellStyle name="_Costs not in AURORA 06GRC_NIM Summary 19" xfId="5307"/>
    <cellStyle name="_Costs not in AURORA 06GRC_NIM Summary 2" xfId="5308"/>
    <cellStyle name="_Costs not in AURORA 06GRC_NIM Summary 2 2" xfId="5309"/>
    <cellStyle name="_Costs not in AURORA 06GRC_NIM Summary 20" xfId="5310"/>
    <cellStyle name="_Costs not in AURORA 06GRC_NIM Summary 21" xfId="5311"/>
    <cellStyle name="_Costs not in AURORA 06GRC_NIM Summary 22" xfId="5312"/>
    <cellStyle name="_Costs not in AURORA 06GRC_NIM Summary 23" xfId="5313"/>
    <cellStyle name="_Costs not in AURORA 06GRC_NIM Summary 24" xfId="5314"/>
    <cellStyle name="_Costs not in AURORA 06GRC_NIM Summary 25" xfId="5315"/>
    <cellStyle name="_Costs not in AURORA 06GRC_NIM Summary 26" xfId="5316"/>
    <cellStyle name="_Costs not in AURORA 06GRC_NIM Summary 27" xfId="5317"/>
    <cellStyle name="_Costs not in AURORA 06GRC_NIM Summary 28" xfId="5318"/>
    <cellStyle name="_Costs not in AURORA 06GRC_NIM Summary 29" xfId="5319"/>
    <cellStyle name="_Costs not in AURORA 06GRC_NIM Summary 3" xfId="5320"/>
    <cellStyle name="_Costs not in AURORA 06GRC_NIM Summary 3 2" xfId="5321"/>
    <cellStyle name="_Costs not in AURORA 06GRC_NIM Summary 30" xfId="5322"/>
    <cellStyle name="_Costs not in AURORA 06GRC_NIM Summary 31" xfId="5323"/>
    <cellStyle name="_Costs not in AURORA 06GRC_NIM Summary 32" xfId="5324"/>
    <cellStyle name="_Costs not in AURORA 06GRC_NIM Summary 33" xfId="5325"/>
    <cellStyle name="_Costs not in AURORA 06GRC_NIM Summary 34" xfId="5326"/>
    <cellStyle name="_Costs not in AURORA 06GRC_NIM Summary 35" xfId="5327"/>
    <cellStyle name="_Costs not in AURORA 06GRC_NIM Summary 36" xfId="5328"/>
    <cellStyle name="_Costs not in AURORA 06GRC_NIM Summary 37" xfId="5329"/>
    <cellStyle name="_Costs not in AURORA 06GRC_NIM Summary 38" xfId="5330"/>
    <cellStyle name="_Costs not in AURORA 06GRC_NIM Summary 39" xfId="5331"/>
    <cellStyle name="_Costs not in AURORA 06GRC_NIM Summary 4" xfId="5332"/>
    <cellStyle name="_Costs not in AURORA 06GRC_NIM Summary 4 2" xfId="5333"/>
    <cellStyle name="_Costs not in AURORA 06GRC_NIM Summary 40" xfId="5334"/>
    <cellStyle name="_Costs not in AURORA 06GRC_NIM Summary 41" xfId="5335"/>
    <cellStyle name="_Costs not in AURORA 06GRC_NIM Summary 42" xfId="5336"/>
    <cellStyle name="_Costs not in AURORA 06GRC_NIM Summary 43" xfId="5337"/>
    <cellStyle name="_Costs not in AURORA 06GRC_NIM Summary 44" xfId="5338"/>
    <cellStyle name="_Costs not in AURORA 06GRC_NIM Summary 45" xfId="5339"/>
    <cellStyle name="_Costs not in AURORA 06GRC_NIM Summary 46" xfId="5340"/>
    <cellStyle name="_Costs not in AURORA 06GRC_NIM Summary 47" xfId="5341"/>
    <cellStyle name="_Costs not in AURORA 06GRC_NIM Summary 48" xfId="5342"/>
    <cellStyle name="_Costs not in AURORA 06GRC_NIM Summary 49" xfId="5343"/>
    <cellStyle name="_Costs not in AURORA 06GRC_NIM Summary 5" xfId="5344"/>
    <cellStyle name="_Costs not in AURORA 06GRC_NIM Summary 5 2" xfId="5345"/>
    <cellStyle name="_Costs not in AURORA 06GRC_NIM Summary 50" xfId="5346"/>
    <cellStyle name="_Costs not in AURORA 06GRC_NIM Summary 51" xfId="5347"/>
    <cellStyle name="_Costs not in AURORA 06GRC_NIM Summary 6" xfId="5348"/>
    <cellStyle name="_Costs not in AURORA 06GRC_NIM Summary 6 2" xfId="5349"/>
    <cellStyle name="_Costs not in AURORA 06GRC_NIM Summary 7" xfId="5350"/>
    <cellStyle name="_Costs not in AURORA 06GRC_NIM Summary 7 2" xfId="5351"/>
    <cellStyle name="_Costs not in AURORA 06GRC_NIM Summary 8" xfId="5352"/>
    <cellStyle name="_Costs not in AURORA 06GRC_NIM Summary 8 2" xfId="5353"/>
    <cellStyle name="_Costs not in AURORA 06GRC_NIM Summary 9" xfId="5354"/>
    <cellStyle name="_Costs not in AURORA 06GRC_NIM Summary 9 2" xfId="5355"/>
    <cellStyle name="_Costs not in AURORA 06GRC_NIM Summary_DEM-WP(C) ENERG10C--ctn Mid-C_042010 2010GRC" xfId="5356"/>
    <cellStyle name="_Costs not in AURORA 06GRC_PCA 10 -  Exhibit D Dec 2011" xfId="5357"/>
    <cellStyle name="_Costs not in AURORA 06GRC_PCA 10 -  Exhibit D from A Kellogg Jan 2011" xfId="5358"/>
    <cellStyle name="_Costs not in AURORA 06GRC_PCA 10 -  Exhibit D from A Kellogg July 2011" xfId="5359"/>
    <cellStyle name="_Costs not in AURORA 06GRC_PCA 10 -  Exhibit D from S Free Rcv'd 12-11" xfId="5360"/>
    <cellStyle name="_Costs not in AURORA 06GRC_PCA 11 -  Exhibit D Jan 2012 fr A Kellogg" xfId="5361"/>
    <cellStyle name="_Costs not in AURORA 06GRC_PCA 11 -  Exhibit D Jan 2012 WF" xfId="5362"/>
    <cellStyle name="_Costs not in AURORA 06GRC_PCA 7 - Exhibit D update 11_30_08 (2)" xfId="5363"/>
    <cellStyle name="_Costs not in AURORA 06GRC_PCA 7 - Exhibit D update 11_30_08 (2) 2" xfId="5364"/>
    <cellStyle name="_Costs not in AURORA 06GRC_PCA 7 - Exhibit D update 11_30_08 (2) 2 2" xfId="5365"/>
    <cellStyle name="_Costs not in AURORA 06GRC_PCA 7 - Exhibit D update 11_30_08 (2) 2 2 2" xfId="5366"/>
    <cellStyle name="_Costs not in AURORA 06GRC_PCA 7 - Exhibit D update 11_30_08 (2) 2 3" xfId="5367"/>
    <cellStyle name="_Costs not in AURORA 06GRC_PCA 7 - Exhibit D update 11_30_08 (2) 3" xfId="5368"/>
    <cellStyle name="_Costs not in AURORA 06GRC_PCA 7 - Exhibit D update 11_30_08 (2) 3 2" xfId="5369"/>
    <cellStyle name="_Costs not in AURORA 06GRC_PCA 7 - Exhibit D update 11_30_08 (2) 4" xfId="5370"/>
    <cellStyle name="_Costs not in AURORA 06GRC_PCA 7 - Exhibit D update 11_30_08 (2)_DEM-WP(C) ENERG10C--ctn Mid-C_042010 2010GRC" xfId="5371"/>
    <cellStyle name="_Costs not in AURORA 06GRC_PCA 7 - Exhibit D update 11_30_08 (2)_NIM Summary" xfId="5372"/>
    <cellStyle name="_Costs not in AURORA 06GRC_PCA 7 - Exhibit D update 11_30_08 (2)_NIM Summary 2" xfId="5373"/>
    <cellStyle name="_Costs not in AURORA 06GRC_PCA 7 - Exhibit D update 11_30_08 (2)_NIM Summary 2 2" xfId="5374"/>
    <cellStyle name="_Costs not in AURORA 06GRC_PCA 7 - Exhibit D update 11_30_08 (2)_NIM Summary 3" xfId="5375"/>
    <cellStyle name="_Costs not in AURORA 06GRC_PCA 7 - Exhibit D update 11_30_08 (2)_NIM Summary_DEM-WP(C) ENERG10C--ctn Mid-C_042010 2010GRC" xfId="5376"/>
    <cellStyle name="_Costs not in AURORA 06GRC_PCA 8 - Exhibit D update 12_31_09" xfId="5377"/>
    <cellStyle name="_Costs not in AURORA 06GRC_PCA 8 - Exhibit D update 12_31_09 2" xfId="5378"/>
    <cellStyle name="_Costs not in AURORA 06GRC_PCA 9 -  Exhibit D April 2010" xfId="5379"/>
    <cellStyle name="_Costs not in AURORA 06GRC_PCA 9 -  Exhibit D April 2010 (3)" xfId="5380"/>
    <cellStyle name="_Costs not in AURORA 06GRC_PCA 9 -  Exhibit D April 2010 (3) 2" xfId="5381"/>
    <cellStyle name="_Costs not in AURORA 06GRC_PCA 9 -  Exhibit D April 2010 (3) 2 2" xfId="5382"/>
    <cellStyle name="_Costs not in AURORA 06GRC_PCA 9 -  Exhibit D April 2010 (3) 3" xfId="5383"/>
    <cellStyle name="_Costs not in AURORA 06GRC_PCA 9 -  Exhibit D April 2010 (3)_DEM-WP(C) ENERG10C--ctn Mid-C_042010 2010GRC" xfId="5384"/>
    <cellStyle name="_Costs not in AURORA 06GRC_PCA 9 -  Exhibit D April 2010 2" xfId="5385"/>
    <cellStyle name="_Costs not in AURORA 06GRC_PCA 9 -  Exhibit D April 2010 3" xfId="5386"/>
    <cellStyle name="_Costs not in AURORA 06GRC_PCA 9 -  Exhibit D April 2010 4" xfId="5387"/>
    <cellStyle name="_Costs not in AURORA 06GRC_PCA 9 -  Exhibit D April 2010 5" xfId="5388"/>
    <cellStyle name="_Costs not in AURORA 06GRC_PCA 9 -  Exhibit D April 2010 6" xfId="5389"/>
    <cellStyle name="_Costs not in AURORA 06GRC_PCA 9 -  Exhibit D Feb 2010" xfId="5390"/>
    <cellStyle name="_Costs not in AURORA 06GRC_PCA 9 -  Exhibit D Feb 2010 2" xfId="5391"/>
    <cellStyle name="_Costs not in AURORA 06GRC_PCA 9 -  Exhibit D Feb 2010 v2" xfId="5392"/>
    <cellStyle name="_Costs not in AURORA 06GRC_PCA 9 -  Exhibit D Feb 2010 v2 2" xfId="5393"/>
    <cellStyle name="_Costs not in AURORA 06GRC_PCA 9 -  Exhibit D Feb 2010 WF" xfId="5394"/>
    <cellStyle name="_Costs not in AURORA 06GRC_PCA 9 -  Exhibit D Feb 2010 WF 2" xfId="5395"/>
    <cellStyle name="_Costs not in AURORA 06GRC_PCA 9 -  Exhibit D Jan 2010" xfId="5396"/>
    <cellStyle name="_Costs not in AURORA 06GRC_PCA 9 -  Exhibit D Jan 2010 2" xfId="5397"/>
    <cellStyle name="_Costs not in AURORA 06GRC_PCA 9 -  Exhibit D March 2010 (2)" xfId="5398"/>
    <cellStyle name="_Costs not in AURORA 06GRC_PCA 9 -  Exhibit D March 2010 (2) 2" xfId="5399"/>
    <cellStyle name="_Costs not in AURORA 06GRC_PCA 9 -  Exhibit D Nov 2010" xfId="5400"/>
    <cellStyle name="_Costs not in AURORA 06GRC_PCA 9 -  Exhibit D Nov 2010 2" xfId="5401"/>
    <cellStyle name="_Costs not in AURORA 06GRC_PCA 9 - Exhibit D at August 2010" xfId="5402"/>
    <cellStyle name="_Costs not in AURORA 06GRC_PCA 9 - Exhibit D at August 2010 2" xfId="5403"/>
    <cellStyle name="_Costs not in AURORA 06GRC_PCA 9 - Exhibit D June 2010 GRC" xfId="5404"/>
    <cellStyle name="_Costs not in AURORA 06GRC_PCA 9 - Exhibit D June 2010 GRC 2" xfId="5405"/>
    <cellStyle name="_Costs not in AURORA 06GRC_Power Costs - Comparison bx Rbtl-Staff-Jt-PC" xfId="5406"/>
    <cellStyle name="_Costs not in AURORA 06GRC_Power Costs - Comparison bx Rbtl-Staff-Jt-PC 2" xfId="5407"/>
    <cellStyle name="_Costs not in AURORA 06GRC_Power Costs - Comparison bx Rbtl-Staff-Jt-PC 2 2" xfId="5408"/>
    <cellStyle name="_Costs not in AURORA 06GRC_Power Costs - Comparison bx Rbtl-Staff-Jt-PC 2 2 2" xfId="5409"/>
    <cellStyle name="_Costs not in AURORA 06GRC_Power Costs - Comparison bx Rbtl-Staff-Jt-PC 2 3" xfId="5410"/>
    <cellStyle name="_Costs not in AURORA 06GRC_Power Costs - Comparison bx Rbtl-Staff-Jt-PC 3" xfId="5411"/>
    <cellStyle name="_Costs not in AURORA 06GRC_Power Costs - Comparison bx Rbtl-Staff-Jt-PC 3 2" xfId="5412"/>
    <cellStyle name="_Costs not in AURORA 06GRC_Power Costs - Comparison bx Rbtl-Staff-Jt-PC 4" xfId="5413"/>
    <cellStyle name="_Costs not in AURORA 06GRC_Power Costs - Comparison bx Rbtl-Staff-Jt-PC_Adj Bench DR 3 for Initial Briefs (Electric)" xfId="5414"/>
    <cellStyle name="_Costs not in AURORA 06GRC_Power Costs - Comparison bx Rbtl-Staff-Jt-PC_Adj Bench DR 3 for Initial Briefs (Electric) 2" xfId="5415"/>
    <cellStyle name="_Costs not in AURORA 06GRC_Power Costs - Comparison bx Rbtl-Staff-Jt-PC_Adj Bench DR 3 for Initial Briefs (Electric) 2 2" xfId="5416"/>
    <cellStyle name="_Costs not in AURORA 06GRC_Power Costs - Comparison bx Rbtl-Staff-Jt-PC_Adj Bench DR 3 for Initial Briefs (Electric) 2 2 2" xfId="5417"/>
    <cellStyle name="_Costs not in AURORA 06GRC_Power Costs - Comparison bx Rbtl-Staff-Jt-PC_Adj Bench DR 3 for Initial Briefs (Electric) 2 3" xfId="5418"/>
    <cellStyle name="_Costs not in AURORA 06GRC_Power Costs - Comparison bx Rbtl-Staff-Jt-PC_Adj Bench DR 3 for Initial Briefs (Electric) 3" xfId="5419"/>
    <cellStyle name="_Costs not in AURORA 06GRC_Power Costs - Comparison bx Rbtl-Staff-Jt-PC_Adj Bench DR 3 for Initial Briefs (Electric) 3 2" xfId="5420"/>
    <cellStyle name="_Costs not in AURORA 06GRC_Power Costs - Comparison bx Rbtl-Staff-Jt-PC_Adj Bench DR 3 for Initial Briefs (Electric) 4" xfId="5421"/>
    <cellStyle name="_Costs not in AURORA 06GRC_Power Costs - Comparison bx Rbtl-Staff-Jt-PC_Adj Bench DR 3 for Initial Briefs (Electric)_DEM-WP(C) ENERG10C--ctn Mid-C_042010 2010GRC" xfId="5422"/>
    <cellStyle name="_Costs not in AURORA 06GRC_Power Costs - Comparison bx Rbtl-Staff-Jt-PC_DEM-WP(C) ENERG10C--ctn Mid-C_042010 2010GRC" xfId="5423"/>
    <cellStyle name="_Costs not in AURORA 06GRC_Power Costs - Comparison bx Rbtl-Staff-Jt-PC_Electric Rev Req Model (2009 GRC) Rebuttal" xfId="5424"/>
    <cellStyle name="_Costs not in AURORA 06GRC_Power Costs - Comparison bx Rbtl-Staff-Jt-PC_Electric Rev Req Model (2009 GRC) Rebuttal 2" xfId="5425"/>
    <cellStyle name="_Costs not in AURORA 06GRC_Power Costs - Comparison bx Rbtl-Staff-Jt-PC_Electric Rev Req Model (2009 GRC) Rebuttal 2 2" xfId="5426"/>
    <cellStyle name="_Costs not in AURORA 06GRC_Power Costs - Comparison bx Rbtl-Staff-Jt-PC_Electric Rev Req Model (2009 GRC) Rebuttal 2 2 2" xfId="5427"/>
    <cellStyle name="_Costs not in AURORA 06GRC_Power Costs - Comparison bx Rbtl-Staff-Jt-PC_Electric Rev Req Model (2009 GRC) Rebuttal 2 3" xfId="5428"/>
    <cellStyle name="_Costs not in AURORA 06GRC_Power Costs - Comparison bx Rbtl-Staff-Jt-PC_Electric Rev Req Model (2009 GRC) Rebuttal 3" xfId="5429"/>
    <cellStyle name="_Costs not in AURORA 06GRC_Power Costs - Comparison bx Rbtl-Staff-Jt-PC_Electric Rev Req Model (2009 GRC) Rebuttal 3 2" xfId="5430"/>
    <cellStyle name="_Costs not in AURORA 06GRC_Power Costs - Comparison bx Rbtl-Staff-Jt-PC_Electric Rev Req Model (2009 GRC) Rebuttal 4" xfId="5431"/>
    <cellStyle name="_Costs not in AURORA 06GRC_Power Costs - Comparison bx Rbtl-Staff-Jt-PC_Electric Rev Req Model (2009 GRC) Rebuttal REmoval of New  WH Solar AdjustMI" xfId="5432"/>
    <cellStyle name="_Costs not in AURORA 06GRC_Power Costs - Comparison bx Rbtl-Staff-Jt-PC_Electric Rev Req Model (2009 GRC) Rebuttal REmoval of New  WH Solar AdjustMI 2" xfId="5433"/>
    <cellStyle name="_Costs not in AURORA 06GRC_Power Costs - Comparison bx Rbtl-Staff-Jt-PC_Electric Rev Req Model (2009 GRC) Rebuttal REmoval of New  WH Solar AdjustMI 2 2" xfId="5434"/>
    <cellStyle name="_Costs not in AURORA 06GRC_Power Costs - Comparison bx Rbtl-Staff-Jt-PC_Electric Rev Req Model (2009 GRC) Rebuttal REmoval of New  WH Solar AdjustMI 2 2 2" xfId="5435"/>
    <cellStyle name="_Costs not in AURORA 06GRC_Power Costs - Comparison bx Rbtl-Staff-Jt-PC_Electric Rev Req Model (2009 GRC) Rebuttal REmoval of New  WH Solar AdjustMI 2 3" xfId="5436"/>
    <cellStyle name="_Costs not in AURORA 06GRC_Power Costs - Comparison bx Rbtl-Staff-Jt-PC_Electric Rev Req Model (2009 GRC) Rebuttal REmoval of New  WH Solar AdjustMI 3" xfId="5437"/>
    <cellStyle name="_Costs not in AURORA 06GRC_Power Costs - Comparison bx Rbtl-Staff-Jt-PC_Electric Rev Req Model (2009 GRC) Rebuttal REmoval of New  WH Solar AdjustMI 3 2" xfId="5438"/>
    <cellStyle name="_Costs not in AURORA 06GRC_Power Costs - Comparison bx Rbtl-Staff-Jt-PC_Electric Rev Req Model (2009 GRC) Rebuttal REmoval of New  WH Solar AdjustMI 4" xfId="5439"/>
    <cellStyle name="_Costs not in AURORA 06GRC_Power Costs - Comparison bx Rbtl-Staff-Jt-PC_Electric Rev Req Model (2009 GRC) Rebuttal REmoval of New  WH Solar AdjustMI_DEM-WP(C) ENERG10C--ctn Mid-C_042010 2010GRC" xfId="5440"/>
    <cellStyle name="_Costs not in AURORA 06GRC_Power Costs - Comparison bx Rbtl-Staff-Jt-PC_Electric Rev Req Model (2009 GRC) Revised 01-18-2010" xfId="5441"/>
    <cellStyle name="_Costs not in AURORA 06GRC_Power Costs - Comparison bx Rbtl-Staff-Jt-PC_Electric Rev Req Model (2009 GRC) Revised 01-18-2010 2" xfId="5442"/>
    <cellStyle name="_Costs not in AURORA 06GRC_Power Costs - Comparison bx Rbtl-Staff-Jt-PC_Electric Rev Req Model (2009 GRC) Revised 01-18-2010 2 2" xfId="5443"/>
    <cellStyle name="_Costs not in AURORA 06GRC_Power Costs - Comparison bx Rbtl-Staff-Jt-PC_Electric Rev Req Model (2009 GRC) Revised 01-18-2010 2 2 2" xfId="5444"/>
    <cellStyle name="_Costs not in AURORA 06GRC_Power Costs - Comparison bx Rbtl-Staff-Jt-PC_Electric Rev Req Model (2009 GRC) Revised 01-18-2010 2 3" xfId="5445"/>
    <cellStyle name="_Costs not in AURORA 06GRC_Power Costs - Comparison bx Rbtl-Staff-Jt-PC_Electric Rev Req Model (2009 GRC) Revised 01-18-2010 3" xfId="5446"/>
    <cellStyle name="_Costs not in AURORA 06GRC_Power Costs - Comparison bx Rbtl-Staff-Jt-PC_Electric Rev Req Model (2009 GRC) Revised 01-18-2010 3 2" xfId="5447"/>
    <cellStyle name="_Costs not in AURORA 06GRC_Power Costs - Comparison bx Rbtl-Staff-Jt-PC_Electric Rev Req Model (2009 GRC) Revised 01-18-2010 4" xfId="5448"/>
    <cellStyle name="_Costs not in AURORA 06GRC_Power Costs - Comparison bx Rbtl-Staff-Jt-PC_Electric Rev Req Model (2009 GRC) Revised 01-18-2010_DEM-WP(C) ENERG10C--ctn Mid-C_042010 2010GRC" xfId="5449"/>
    <cellStyle name="_Costs not in AURORA 06GRC_Power Costs - Comparison bx Rbtl-Staff-Jt-PC_Final Order Electric EXHIBIT A-1" xfId="5450"/>
    <cellStyle name="_Costs not in AURORA 06GRC_Power Costs - Comparison bx Rbtl-Staff-Jt-PC_Final Order Electric EXHIBIT A-1 2" xfId="5451"/>
    <cellStyle name="_Costs not in AURORA 06GRC_Power Costs - Comparison bx Rbtl-Staff-Jt-PC_Final Order Electric EXHIBIT A-1 2 2" xfId="5452"/>
    <cellStyle name="_Costs not in AURORA 06GRC_Power Costs - Comparison bx Rbtl-Staff-Jt-PC_Final Order Electric EXHIBIT A-1 2 2 2" xfId="5453"/>
    <cellStyle name="_Costs not in AURORA 06GRC_Power Costs - Comparison bx Rbtl-Staff-Jt-PC_Final Order Electric EXHIBIT A-1 2 3" xfId="5454"/>
    <cellStyle name="_Costs not in AURORA 06GRC_Power Costs - Comparison bx Rbtl-Staff-Jt-PC_Final Order Electric EXHIBIT A-1 3" xfId="5455"/>
    <cellStyle name="_Costs not in AURORA 06GRC_Power Costs - Comparison bx Rbtl-Staff-Jt-PC_Final Order Electric EXHIBIT A-1 3 2" xfId="5456"/>
    <cellStyle name="_Costs not in AURORA 06GRC_Power Costs - Comparison bx Rbtl-Staff-Jt-PC_Final Order Electric EXHIBIT A-1 4" xfId="5457"/>
    <cellStyle name="_Costs not in AURORA 06GRC_Production Adj 4.37" xfId="5458"/>
    <cellStyle name="_Costs not in AURORA 06GRC_Production Adj 4.37 2" xfId="5459"/>
    <cellStyle name="_Costs not in AURORA 06GRC_Production Adj 4.37 2 2" xfId="5460"/>
    <cellStyle name="_Costs not in AURORA 06GRC_Production Adj 4.37 2 2 2" xfId="5461"/>
    <cellStyle name="_Costs not in AURORA 06GRC_Production Adj 4.37 2 3" xfId="5462"/>
    <cellStyle name="_Costs not in AURORA 06GRC_Production Adj 4.37 3" xfId="5463"/>
    <cellStyle name="_Costs not in AURORA 06GRC_Production Adj 4.37 3 2" xfId="5464"/>
    <cellStyle name="_Costs not in AURORA 06GRC_Production Adj 4.37 4" xfId="5465"/>
    <cellStyle name="_Costs not in AURORA 06GRC_Purchased Power Adj 4.03" xfId="5466"/>
    <cellStyle name="_Costs not in AURORA 06GRC_Purchased Power Adj 4.03 2" xfId="5467"/>
    <cellStyle name="_Costs not in AURORA 06GRC_Purchased Power Adj 4.03 2 2" xfId="5468"/>
    <cellStyle name="_Costs not in AURORA 06GRC_Purchased Power Adj 4.03 2 2 2" xfId="5469"/>
    <cellStyle name="_Costs not in AURORA 06GRC_Purchased Power Adj 4.03 2 3" xfId="5470"/>
    <cellStyle name="_Costs not in AURORA 06GRC_Purchased Power Adj 4.03 3" xfId="5471"/>
    <cellStyle name="_Costs not in AURORA 06GRC_Purchased Power Adj 4.03 3 2" xfId="5472"/>
    <cellStyle name="_Costs not in AURORA 06GRC_Purchased Power Adj 4.03 4" xfId="5473"/>
    <cellStyle name="_Costs not in AURORA 06GRC_Rebuttal Power Costs" xfId="5474"/>
    <cellStyle name="_Costs not in AURORA 06GRC_Rebuttal Power Costs 2" xfId="5475"/>
    <cellStyle name="_Costs not in AURORA 06GRC_Rebuttal Power Costs 2 2" xfId="5476"/>
    <cellStyle name="_Costs not in AURORA 06GRC_Rebuttal Power Costs 2 2 2" xfId="5477"/>
    <cellStyle name="_Costs not in AURORA 06GRC_Rebuttal Power Costs 2 3" xfId="5478"/>
    <cellStyle name="_Costs not in AURORA 06GRC_Rebuttal Power Costs 3" xfId="5479"/>
    <cellStyle name="_Costs not in AURORA 06GRC_Rebuttal Power Costs 3 2" xfId="5480"/>
    <cellStyle name="_Costs not in AURORA 06GRC_Rebuttal Power Costs 4" xfId="5481"/>
    <cellStyle name="_Costs not in AURORA 06GRC_Rebuttal Power Costs_Adj Bench DR 3 for Initial Briefs (Electric)" xfId="5482"/>
    <cellStyle name="_Costs not in AURORA 06GRC_Rebuttal Power Costs_Adj Bench DR 3 for Initial Briefs (Electric) 2" xfId="5483"/>
    <cellStyle name="_Costs not in AURORA 06GRC_Rebuttal Power Costs_Adj Bench DR 3 for Initial Briefs (Electric) 2 2" xfId="5484"/>
    <cellStyle name="_Costs not in AURORA 06GRC_Rebuttal Power Costs_Adj Bench DR 3 for Initial Briefs (Electric) 2 2 2" xfId="5485"/>
    <cellStyle name="_Costs not in AURORA 06GRC_Rebuttal Power Costs_Adj Bench DR 3 for Initial Briefs (Electric) 2 3" xfId="5486"/>
    <cellStyle name="_Costs not in AURORA 06GRC_Rebuttal Power Costs_Adj Bench DR 3 for Initial Briefs (Electric) 3" xfId="5487"/>
    <cellStyle name="_Costs not in AURORA 06GRC_Rebuttal Power Costs_Adj Bench DR 3 for Initial Briefs (Electric) 3 2" xfId="5488"/>
    <cellStyle name="_Costs not in AURORA 06GRC_Rebuttal Power Costs_Adj Bench DR 3 for Initial Briefs (Electric) 4" xfId="5489"/>
    <cellStyle name="_Costs not in AURORA 06GRC_Rebuttal Power Costs_Adj Bench DR 3 for Initial Briefs (Electric)_DEM-WP(C) ENERG10C--ctn Mid-C_042010 2010GRC" xfId="5490"/>
    <cellStyle name="_Costs not in AURORA 06GRC_Rebuttal Power Costs_DEM-WP(C) ENERG10C--ctn Mid-C_042010 2010GRC" xfId="5491"/>
    <cellStyle name="_Costs not in AURORA 06GRC_Rebuttal Power Costs_Electric Rev Req Model (2009 GRC) Rebuttal" xfId="5492"/>
    <cellStyle name="_Costs not in AURORA 06GRC_Rebuttal Power Costs_Electric Rev Req Model (2009 GRC) Rebuttal 2" xfId="5493"/>
    <cellStyle name="_Costs not in AURORA 06GRC_Rebuttal Power Costs_Electric Rev Req Model (2009 GRC) Rebuttal 2 2" xfId="5494"/>
    <cellStyle name="_Costs not in AURORA 06GRC_Rebuttal Power Costs_Electric Rev Req Model (2009 GRC) Rebuttal 2 2 2" xfId="5495"/>
    <cellStyle name="_Costs not in AURORA 06GRC_Rebuttal Power Costs_Electric Rev Req Model (2009 GRC) Rebuttal 2 3" xfId="5496"/>
    <cellStyle name="_Costs not in AURORA 06GRC_Rebuttal Power Costs_Electric Rev Req Model (2009 GRC) Rebuttal 3" xfId="5497"/>
    <cellStyle name="_Costs not in AURORA 06GRC_Rebuttal Power Costs_Electric Rev Req Model (2009 GRC) Rebuttal 3 2" xfId="5498"/>
    <cellStyle name="_Costs not in AURORA 06GRC_Rebuttal Power Costs_Electric Rev Req Model (2009 GRC) Rebuttal 4" xfId="5499"/>
    <cellStyle name="_Costs not in AURORA 06GRC_Rebuttal Power Costs_Electric Rev Req Model (2009 GRC) Rebuttal REmoval of New  WH Solar AdjustMI" xfId="5500"/>
    <cellStyle name="_Costs not in AURORA 06GRC_Rebuttal Power Costs_Electric Rev Req Model (2009 GRC) Rebuttal REmoval of New  WH Solar AdjustMI 2" xfId="5501"/>
    <cellStyle name="_Costs not in AURORA 06GRC_Rebuttal Power Costs_Electric Rev Req Model (2009 GRC) Rebuttal REmoval of New  WH Solar AdjustMI 2 2" xfId="5502"/>
    <cellStyle name="_Costs not in AURORA 06GRC_Rebuttal Power Costs_Electric Rev Req Model (2009 GRC) Rebuttal REmoval of New  WH Solar AdjustMI 2 2 2" xfId="5503"/>
    <cellStyle name="_Costs not in AURORA 06GRC_Rebuttal Power Costs_Electric Rev Req Model (2009 GRC) Rebuttal REmoval of New  WH Solar AdjustMI 2 3" xfId="5504"/>
    <cellStyle name="_Costs not in AURORA 06GRC_Rebuttal Power Costs_Electric Rev Req Model (2009 GRC) Rebuttal REmoval of New  WH Solar AdjustMI 3" xfId="5505"/>
    <cellStyle name="_Costs not in AURORA 06GRC_Rebuttal Power Costs_Electric Rev Req Model (2009 GRC) Rebuttal REmoval of New  WH Solar AdjustMI 3 2" xfId="5506"/>
    <cellStyle name="_Costs not in AURORA 06GRC_Rebuttal Power Costs_Electric Rev Req Model (2009 GRC) Rebuttal REmoval of New  WH Solar AdjustMI 4" xfId="5507"/>
    <cellStyle name="_Costs not in AURORA 06GRC_Rebuttal Power Costs_Electric Rev Req Model (2009 GRC) Rebuttal REmoval of New  WH Solar AdjustMI_DEM-WP(C) ENERG10C--ctn Mid-C_042010 2010GRC" xfId="5508"/>
    <cellStyle name="_Costs not in AURORA 06GRC_Rebuttal Power Costs_Electric Rev Req Model (2009 GRC) Revised 01-18-2010" xfId="5509"/>
    <cellStyle name="_Costs not in AURORA 06GRC_Rebuttal Power Costs_Electric Rev Req Model (2009 GRC) Revised 01-18-2010 2" xfId="5510"/>
    <cellStyle name="_Costs not in AURORA 06GRC_Rebuttal Power Costs_Electric Rev Req Model (2009 GRC) Revised 01-18-2010 2 2" xfId="5511"/>
    <cellStyle name="_Costs not in AURORA 06GRC_Rebuttal Power Costs_Electric Rev Req Model (2009 GRC) Revised 01-18-2010 2 2 2" xfId="5512"/>
    <cellStyle name="_Costs not in AURORA 06GRC_Rebuttal Power Costs_Electric Rev Req Model (2009 GRC) Revised 01-18-2010 2 3" xfId="5513"/>
    <cellStyle name="_Costs not in AURORA 06GRC_Rebuttal Power Costs_Electric Rev Req Model (2009 GRC) Revised 01-18-2010 3" xfId="5514"/>
    <cellStyle name="_Costs not in AURORA 06GRC_Rebuttal Power Costs_Electric Rev Req Model (2009 GRC) Revised 01-18-2010 3 2" xfId="5515"/>
    <cellStyle name="_Costs not in AURORA 06GRC_Rebuttal Power Costs_Electric Rev Req Model (2009 GRC) Revised 01-18-2010 4" xfId="5516"/>
    <cellStyle name="_Costs not in AURORA 06GRC_Rebuttal Power Costs_Electric Rev Req Model (2009 GRC) Revised 01-18-2010_DEM-WP(C) ENERG10C--ctn Mid-C_042010 2010GRC" xfId="5517"/>
    <cellStyle name="_Costs not in AURORA 06GRC_Rebuttal Power Costs_Final Order Electric EXHIBIT A-1" xfId="5518"/>
    <cellStyle name="_Costs not in AURORA 06GRC_Rebuttal Power Costs_Final Order Electric EXHIBIT A-1 2" xfId="5519"/>
    <cellStyle name="_Costs not in AURORA 06GRC_Rebuttal Power Costs_Final Order Electric EXHIBIT A-1 2 2" xfId="5520"/>
    <cellStyle name="_Costs not in AURORA 06GRC_Rebuttal Power Costs_Final Order Electric EXHIBIT A-1 2 2 2" xfId="5521"/>
    <cellStyle name="_Costs not in AURORA 06GRC_Rebuttal Power Costs_Final Order Electric EXHIBIT A-1 2 3" xfId="5522"/>
    <cellStyle name="_Costs not in AURORA 06GRC_Rebuttal Power Costs_Final Order Electric EXHIBIT A-1 3" xfId="5523"/>
    <cellStyle name="_Costs not in AURORA 06GRC_Rebuttal Power Costs_Final Order Electric EXHIBIT A-1 3 2" xfId="5524"/>
    <cellStyle name="_Costs not in AURORA 06GRC_Rebuttal Power Costs_Final Order Electric EXHIBIT A-1 4" xfId="5525"/>
    <cellStyle name="_Costs not in AURORA 06GRC_RECS vs PTC's w Interest 6-28-10" xfId="5526"/>
    <cellStyle name="_Costs not in AURORA 06GRC_ROR &amp; CONV FACTOR" xfId="5527"/>
    <cellStyle name="_Costs not in AURORA 06GRC_ROR &amp; CONV FACTOR 2" xfId="5528"/>
    <cellStyle name="_Costs not in AURORA 06GRC_ROR &amp; CONV FACTOR 2 2" xfId="5529"/>
    <cellStyle name="_Costs not in AURORA 06GRC_ROR &amp; CONV FACTOR 2 2 2" xfId="5530"/>
    <cellStyle name="_Costs not in AURORA 06GRC_ROR &amp; CONV FACTOR 2 3" xfId="5531"/>
    <cellStyle name="_Costs not in AURORA 06GRC_ROR &amp; CONV FACTOR 3" xfId="5532"/>
    <cellStyle name="_Costs not in AURORA 06GRC_ROR &amp; CONV FACTOR 3 2" xfId="5533"/>
    <cellStyle name="_Costs not in AURORA 06GRC_ROR &amp; CONV FACTOR 4" xfId="5534"/>
    <cellStyle name="_Costs not in AURORA 06GRC_ROR 5.02" xfId="5535"/>
    <cellStyle name="_Costs not in AURORA 06GRC_ROR 5.02 2" xfId="5536"/>
    <cellStyle name="_Costs not in AURORA 06GRC_ROR 5.02 2 2" xfId="5537"/>
    <cellStyle name="_Costs not in AURORA 06GRC_ROR 5.02 2 2 2" xfId="5538"/>
    <cellStyle name="_Costs not in AURORA 06GRC_ROR 5.02 2 3" xfId="5539"/>
    <cellStyle name="_Costs not in AURORA 06GRC_ROR 5.02 3" xfId="5540"/>
    <cellStyle name="_Costs not in AURORA 06GRC_ROR 5.02 3 2" xfId="5541"/>
    <cellStyle name="_Costs not in AURORA 06GRC_ROR 5.02 4" xfId="5542"/>
    <cellStyle name="_Costs not in AURORA 06GRC_Transmission Workbook for May BOD" xfId="5543"/>
    <cellStyle name="_Costs not in AURORA 06GRC_Transmission Workbook for May BOD 2" xfId="5544"/>
    <cellStyle name="_Costs not in AURORA 06GRC_Transmission Workbook for May BOD 2 2" xfId="5545"/>
    <cellStyle name="_Costs not in AURORA 06GRC_Transmission Workbook for May BOD 3" xfId="5546"/>
    <cellStyle name="_Costs not in AURORA 06GRC_Transmission Workbook for May BOD_DEM-WP(C) ENERG10C--ctn Mid-C_042010 2010GRC" xfId="5547"/>
    <cellStyle name="_Costs not in AURORA 06GRC_Wind Integration 10GRC" xfId="5548"/>
    <cellStyle name="_Costs not in AURORA 06GRC_Wind Integration 10GRC 2" xfId="5549"/>
    <cellStyle name="_Costs not in AURORA 06GRC_Wind Integration 10GRC 2 2" xfId="5550"/>
    <cellStyle name="_Costs not in AURORA 06GRC_Wind Integration 10GRC 3" xfId="5551"/>
    <cellStyle name="_Costs not in AURORA 06GRC_Wind Integration 10GRC_DEM-WP(C) ENERG10C--ctn Mid-C_042010 2010GRC" xfId="5552"/>
    <cellStyle name="_Costs not in AURORA 2006GRC 6.15.06" xfId="5553"/>
    <cellStyle name="_Costs not in AURORA 2006GRC 6.15.06 2" xfId="5554"/>
    <cellStyle name="_Costs not in AURORA 2006GRC 6.15.06 2 2" xfId="5555"/>
    <cellStyle name="_Costs not in AURORA 2006GRC 6.15.06 2 2 2" xfId="5556"/>
    <cellStyle name="_Costs not in AURORA 2006GRC 6.15.06 2 2 2 2" xfId="5557"/>
    <cellStyle name="_Costs not in AURORA 2006GRC 6.15.06 2 2 3" xfId="5558"/>
    <cellStyle name="_Costs not in AURORA 2006GRC 6.15.06 2 3" xfId="5559"/>
    <cellStyle name="_Costs not in AURORA 2006GRC 6.15.06 2 3 2" xfId="5560"/>
    <cellStyle name="_Costs not in AURORA 2006GRC 6.15.06 2 4" xfId="5561"/>
    <cellStyle name="_Costs not in AURORA 2006GRC 6.15.06 3" xfId="5562"/>
    <cellStyle name="_Costs not in AURORA 2006GRC 6.15.06 3 2" xfId="5563"/>
    <cellStyle name="_Costs not in AURORA 2006GRC 6.15.06 3 2 2" xfId="5564"/>
    <cellStyle name="_Costs not in AURORA 2006GRC 6.15.06 3 2 2 2" xfId="5565"/>
    <cellStyle name="_Costs not in AURORA 2006GRC 6.15.06 3 2 3" xfId="5566"/>
    <cellStyle name="_Costs not in AURORA 2006GRC 6.15.06 3 3" xfId="5567"/>
    <cellStyle name="_Costs not in AURORA 2006GRC 6.15.06 3 3 2" xfId="5568"/>
    <cellStyle name="_Costs not in AURORA 2006GRC 6.15.06 3 3 2 2" xfId="5569"/>
    <cellStyle name="_Costs not in AURORA 2006GRC 6.15.06 3 3 3" xfId="5570"/>
    <cellStyle name="_Costs not in AURORA 2006GRC 6.15.06 3 4" xfId="5571"/>
    <cellStyle name="_Costs not in AURORA 2006GRC 6.15.06 3 4 2" xfId="5572"/>
    <cellStyle name="_Costs not in AURORA 2006GRC 6.15.06 3 4 2 2" xfId="5573"/>
    <cellStyle name="_Costs not in AURORA 2006GRC 6.15.06 3 4 3" xfId="5574"/>
    <cellStyle name="_Costs not in AURORA 2006GRC 6.15.06 3 5" xfId="5575"/>
    <cellStyle name="_Costs not in AURORA 2006GRC 6.15.06 4" xfId="5576"/>
    <cellStyle name="_Costs not in AURORA 2006GRC 6.15.06 4 2" xfId="5577"/>
    <cellStyle name="_Costs not in AURORA 2006GRC 6.15.06 4 2 2" xfId="5578"/>
    <cellStyle name="_Costs not in AURORA 2006GRC 6.15.06 4 3" xfId="5579"/>
    <cellStyle name="_Costs not in AURORA 2006GRC 6.15.06 5" xfId="5580"/>
    <cellStyle name="_Costs not in AURORA 2006GRC 6.15.06 5 2" xfId="5581"/>
    <cellStyle name="_Costs not in AURORA 2006GRC 6.15.06 5 2 2" xfId="5582"/>
    <cellStyle name="_Costs not in AURORA 2006GRC 6.15.06 5 3" xfId="5583"/>
    <cellStyle name="_Costs not in AURORA 2006GRC 6.15.06 6" xfId="5584"/>
    <cellStyle name="_Costs not in AURORA 2006GRC 6.15.06 6 2" xfId="5585"/>
    <cellStyle name="_Costs not in AURORA 2006GRC 6.15.06 7" xfId="5586"/>
    <cellStyle name="_Costs not in AURORA 2006GRC 6.15.06 7 2" xfId="5587"/>
    <cellStyle name="_Costs not in AURORA 2006GRC 6.15.06 8" xfId="5588"/>
    <cellStyle name="_Costs not in AURORA 2006GRC 6.15.06 8 2" xfId="5589"/>
    <cellStyle name="_Costs not in AURORA 2006GRC 6.15.06 9" xfId="5590"/>
    <cellStyle name="_Costs not in AURORA 2006GRC 6.15.06 9 2" xfId="5591"/>
    <cellStyle name="_Costs not in AURORA 2006GRC 6.15.06_04 07E Wild Horse Wind Expansion (C) (2)" xfId="5592"/>
    <cellStyle name="_Costs not in AURORA 2006GRC 6.15.06_04 07E Wild Horse Wind Expansion (C) (2) 2" xfId="5593"/>
    <cellStyle name="_Costs not in AURORA 2006GRC 6.15.06_04 07E Wild Horse Wind Expansion (C) (2) 2 2" xfId="5594"/>
    <cellStyle name="_Costs not in AURORA 2006GRC 6.15.06_04 07E Wild Horse Wind Expansion (C) (2) 2 2 2" xfId="5595"/>
    <cellStyle name="_Costs not in AURORA 2006GRC 6.15.06_04 07E Wild Horse Wind Expansion (C) (2) 2 3" xfId="5596"/>
    <cellStyle name="_Costs not in AURORA 2006GRC 6.15.06_04 07E Wild Horse Wind Expansion (C) (2) 3" xfId="5597"/>
    <cellStyle name="_Costs not in AURORA 2006GRC 6.15.06_04 07E Wild Horse Wind Expansion (C) (2) 3 2" xfId="5598"/>
    <cellStyle name="_Costs not in AURORA 2006GRC 6.15.06_04 07E Wild Horse Wind Expansion (C) (2) 4" xfId="5599"/>
    <cellStyle name="_Costs not in AURORA 2006GRC 6.15.06_04 07E Wild Horse Wind Expansion (C) (2)_Adj Bench DR 3 for Initial Briefs (Electric)" xfId="5600"/>
    <cellStyle name="_Costs not in AURORA 2006GRC 6.15.06_04 07E Wild Horse Wind Expansion (C) (2)_Adj Bench DR 3 for Initial Briefs (Electric) 2" xfId="5601"/>
    <cellStyle name="_Costs not in AURORA 2006GRC 6.15.06_04 07E Wild Horse Wind Expansion (C) (2)_Adj Bench DR 3 for Initial Briefs (Electric) 2 2" xfId="5602"/>
    <cellStyle name="_Costs not in AURORA 2006GRC 6.15.06_04 07E Wild Horse Wind Expansion (C) (2)_Adj Bench DR 3 for Initial Briefs (Electric) 2 2 2" xfId="5603"/>
    <cellStyle name="_Costs not in AURORA 2006GRC 6.15.06_04 07E Wild Horse Wind Expansion (C) (2)_Adj Bench DR 3 for Initial Briefs (Electric) 2 3" xfId="5604"/>
    <cellStyle name="_Costs not in AURORA 2006GRC 6.15.06_04 07E Wild Horse Wind Expansion (C) (2)_Adj Bench DR 3 for Initial Briefs (Electric) 3" xfId="5605"/>
    <cellStyle name="_Costs not in AURORA 2006GRC 6.15.06_04 07E Wild Horse Wind Expansion (C) (2)_Adj Bench DR 3 for Initial Briefs (Electric) 3 2" xfId="5606"/>
    <cellStyle name="_Costs not in AURORA 2006GRC 6.15.06_04 07E Wild Horse Wind Expansion (C) (2)_Adj Bench DR 3 for Initial Briefs (Electric) 4" xfId="5607"/>
    <cellStyle name="_Costs not in AURORA 2006GRC 6.15.06_04 07E Wild Horse Wind Expansion (C) (2)_Adj Bench DR 3 for Initial Briefs (Electric)_DEM-WP(C) ENERG10C--ctn Mid-C_042010 2010GRC" xfId="5608"/>
    <cellStyle name="_Costs not in AURORA 2006GRC 6.15.06_04 07E Wild Horse Wind Expansion (C) (2)_Book1" xfId="5609"/>
    <cellStyle name="_Costs not in AURORA 2006GRC 6.15.06_04 07E Wild Horse Wind Expansion (C) (2)_DEM-WP(C) ENERG10C--ctn Mid-C_042010 2010GRC" xfId="5610"/>
    <cellStyle name="_Costs not in AURORA 2006GRC 6.15.06_04 07E Wild Horse Wind Expansion (C) (2)_Electric Rev Req Model (2009 GRC) " xfId="5611"/>
    <cellStyle name="_Costs not in AURORA 2006GRC 6.15.06_04 07E Wild Horse Wind Expansion (C) (2)_Electric Rev Req Model (2009 GRC)  2" xfId="5612"/>
    <cellStyle name="_Costs not in AURORA 2006GRC 6.15.06_04 07E Wild Horse Wind Expansion (C) (2)_Electric Rev Req Model (2009 GRC)  2 2" xfId="5613"/>
    <cellStyle name="_Costs not in AURORA 2006GRC 6.15.06_04 07E Wild Horse Wind Expansion (C) (2)_Electric Rev Req Model (2009 GRC)  2 2 2" xfId="5614"/>
    <cellStyle name="_Costs not in AURORA 2006GRC 6.15.06_04 07E Wild Horse Wind Expansion (C) (2)_Electric Rev Req Model (2009 GRC)  2 3" xfId="5615"/>
    <cellStyle name="_Costs not in AURORA 2006GRC 6.15.06_04 07E Wild Horse Wind Expansion (C) (2)_Electric Rev Req Model (2009 GRC)  3" xfId="5616"/>
    <cellStyle name="_Costs not in AURORA 2006GRC 6.15.06_04 07E Wild Horse Wind Expansion (C) (2)_Electric Rev Req Model (2009 GRC)  3 2" xfId="5617"/>
    <cellStyle name="_Costs not in AURORA 2006GRC 6.15.06_04 07E Wild Horse Wind Expansion (C) (2)_Electric Rev Req Model (2009 GRC)  4" xfId="5618"/>
    <cellStyle name="_Costs not in AURORA 2006GRC 6.15.06_04 07E Wild Horse Wind Expansion (C) (2)_Electric Rev Req Model (2009 GRC) _DEM-WP(C) ENERG10C--ctn Mid-C_042010 2010GRC" xfId="5619"/>
    <cellStyle name="_Costs not in AURORA 2006GRC 6.15.06_04 07E Wild Horse Wind Expansion (C) (2)_Electric Rev Req Model (2009 GRC) Rebuttal" xfId="5620"/>
    <cellStyle name="_Costs not in AURORA 2006GRC 6.15.06_04 07E Wild Horse Wind Expansion (C) (2)_Electric Rev Req Model (2009 GRC) Rebuttal 2" xfId="5621"/>
    <cellStyle name="_Costs not in AURORA 2006GRC 6.15.06_04 07E Wild Horse Wind Expansion (C) (2)_Electric Rev Req Model (2009 GRC) Rebuttal 2 2" xfId="5622"/>
    <cellStyle name="_Costs not in AURORA 2006GRC 6.15.06_04 07E Wild Horse Wind Expansion (C) (2)_Electric Rev Req Model (2009 GRC) Rebuttal 2 2 2" xfId="5623"/>
    <cellStyle name="_Costs not in AURORA 2006GRC 6.15.06_04 07E Wild Horse Wind Expansion (C) (2)_Electric Rev Req Model (2009 GRC) Rebuttal 2 3" xfId="5624"/>
    <cellStyle name="_Costs not in AURORA 2006GRC 6.15.06_04 07E Wild Horse Wind Expansion (C) (2)_Electric Rev Req Model (2009 GRC) Rebuttal 3" xfId="5625"/>
    <cellStyle name="_Costs not in AURORA 2006GRC 6.15.06_04 07E Wild Horse Wind Expansion (C) (2)_Electric Rev Req Model (2009 GRC) Rebuttal 3 2" xfId="5626"/>
    <cellStyle name="_Costs not in AURORA 2006GRC 6.15.06_04 07E Wild Horse Wind Expansion (C) (2)_Electric Rev Req Model (2009 GRC) Rebuttal 4" xfId="5627"/>
    <cellStyle name="_Costs not in AURORA 2006GRC 6.15.06_04 07E Wild Horse Wind Expansion (C) (2)_Electric Rev Req Model (2009 GRC) Rebuttal REmoval of New  WH Solar AdjustMI" xfId="5628"/>
    <cellStyle name="_Costs not in AURORA 2006GRC 6.15.06_04 07E Wild Horse Wind Expansion (C) (2)_Electric Rev Req Model (2009 GRC) Rebuttal REmoval of New  WH Solar AdjustMI 2" xfId="5629"/>
    <cellStyle name="_Costs not in AURORA 2006GRC 6.15.06_04 07E Wild Horse Wind Expansion (C) (2)_Electric Rev Req Model (2009 GRC) Rebuttal REmoval of New  WH Solar AdjustMI 2 2" xfId="5630"/>
    <cellStyle name="_Costs not in AURORA 2006GRC 6.15.06_04 07E Wild Horse Wind Expansion (C) (2)_Electric Rev Req Model (2009 GRC) Rebuttal REmoval of New  WH Solar AdjustMI 2 2 2" xfId="5631"/>
    <cellStyle name="_Costs not in AURORA 2006GRC 6.15.06_04 07E Wild Horse Wind Expansion (C) (2)_Electric Rev Req Model (2009 GRC) Rebuttal REmoval of New  WH Solar AdjustMI 2 3" xfId="5632"/>
    <cellStyle name="_Costs not in AURORA 2006GRC 6.15.06_04 07E Wild Horse Wind Expansion (C) (2)_Electric Rev Req Model (2009 GRC) Rebuttal REmoval of New  WH Solar AdjustMI 3" xfId="5633"/>
    <cellStyle name="_Costs not in AURORA 2006GRC 6.15.06_04 07E Wild Horse Wind Expansion (C) (2)_Electric Rev Req Model (2009 GRC) Rebuttal REmoval of New  WH Solar AdjustMI 3 2" xfId="5634"/>
    <cellStyle name="_Costs not in AURORA 2006GRC 6.15.06_04 07E Wild Horse Wind Expansion (C) (2)_Electric Rev Req Model (2009 GRC) Rebuttal REmoval of New  WH Solar AdjustMI 4" xfId="5635"/>
    <cellStyle name="_Costs not in AURORA 2006GRC 6.15.06_04 07E Wild Horse Wind Expansion (C) (2)_Electric Rev Req Model (2009 GRC) Rebuttal REmoval of New  WH Solar AdjustMI_DEM-WP(C) ENERG10C--ctn Mid-C_042010 2010GRC" xfId="5636"/>
    <cellStyle name="_Costs not in AURORA 2006GRC 6.15.06_04 07E Wild Horse Wind Expansion (C) (2)_Electric Rev Req Model (2009 GRC) Revised 01-18-2010" xfId="5637"/>
    <cellStyle name="_Costs not in AURORA 2006GRC 6.15.06_04 07E Wild Horse Wind Expansion (C) (2)_Electric Rev Req Model (2009 GRC) Revised 01-18-2010 2" xfId="5638"/>
    <cellStyle name="_Costs not in AURORA 2006GRC 6.15.06_04 07E Wild Horse Wind Expansion (C) (2)_Electric Rev Req Model (2009 GRC) Revised 01-18-2010 2 2" xfId="5639"/>
    <cellStyle name="_Costs not in AURORA 2006GRC 6.15.06_04 07E Wild Horse Wind Expansion (C) (2)_Electric Rev Req Model (2009 GRC) Revised 01-18-2010 2 2 2" xfId="5640"/>
    <cellStyle name="_Costs not in AURORA 2006GRC 6.15.06_04 07E Wild Horse Wind Expansion (C) (2)_Electric Rev Req Model (2009 GRC) Revised 01-18-2010 2 3" xfId="5641"/>
    <cellStyle name="_Costs not in AURORA 2006GRC 6.15.06_04 07E Wild Horse Wind Expansion (C) (2)_Electric Rev Req Model (2009 GRC) Revised 01-18-2010 3" xfId="5642"/>
    <cellStyle name="_Costs not in AURORA 2006GRC 6.15.06_04 07E Wild Horse Wind Expansion (C) (2)_Electric Rev Req Model (2009 GRC) Revised 01-18-2010 3 2" xfId="5643"/>
    <cellStyle name="_Costs not in AURORA 2006GRC 6.15.06_04 07E Wild Horse Wind Expansion (C) (2)_Electric Rev Req Model (2009 GRC) Revised 01-18-2010 4" xfId="5644"/>
    <cellStyle name="_Costs not in AURORA 2006GRC 6.15.06_04 07E Wild Horse Wind Expansion (C) (2)_Electric Rev Req Model (2009 GRC) Revised 01-18-2010_DEM-WP(C) ENERG10C--ctn Mid-C_042010 2010GRC" xfId="5645"/>
    <cellStyle name="_Costs not in AURORA 2006GRC 6.15.06_04 07E Wild Horse Wind Expansion (C) (2)_Electric Rev Req Model (2010 GRC)" xfId="5646"/>
    <cellStyle name="_Costs not in AURORA 2006GRC 6.15.06_04 07E Wild Horse Wind Expansion (C) (2)_Electric Rev Req Model (2010 GRC) SF" xfId="5647"/>
    <cellStyle name="_Costs not in AURORA 2006GRC 6.15.06_04 07E Wild Horse Wind Expansion (C) (2)_Final Order Electric EXHIBIT A-1" xfId="5648"/>
    <cellStyle name="_Costs not in AURORA 2006GRC 6.15.06_04 07E Wild Horse Wind Expansion (C) (2)_Final Order Electric EXHIBIT A-1 2" xfId="5649"/>
    <cellStyle name="_Costs not in AURORA 2006GRC 6.15.06_04 07E Wild Horse Wind Expansion (C) (2)_Final Order Electric EXHIBIT A-1 2 2" xfId="5650"/>
    <cellStyle name="_Costs not in AURORA 2006GRC 6.15.06_04 07E Wild Horse Wind Expansion (C) (2)_Final Order Electric EXHIBIT A-1 2 2 2" xfId="5651"/>
    <cellStyle name="_Costs not in AURORA 2006GRC 6.15.06_04 07E Wild Horse Wind Expansion (C) (2)_Final Order Electric EXHIBIT A-1 2 3" xfId="5652"/>
    <cellStyle name="_Costs not in AURORA 2006GRC 6.15.06_04 07E Wild Horse Wind Expansion (C) (2)_Final Order Electric EXHIBIT A-1 3" xfId="5653"/>
    <cellStyle name="_Costs not in AURORA 2006GRC 6.15.06_04 07E Wild Horse Wind Expansion (C) (2)_Final Order Electric EXHIBIT A-1 3 2" xfId="5654"/>
    <cellStyle name="_Costs not in AURORA 2006GRC 6.15.06_04 07E Wild Horse Wind Expansion (C) (2)_Final Order Electric EXHIBIT A-1 4" xfId="5655"/>
    <cellStyle name="_Costs not in AURORA 2006GRC 6.15.06_04 07E Wild Horse Wind Expansion (C) (2)_TENASKA REGULATORY ASSET" xfId="5656"/>
    <cellStyle name="_Costs not in AURORA 2006GRC 6.15.06_04 07E Wild Horse Wind Expansion (C) (2)_TENASKA REGULATORY ASSET 2" xfId="5657"/>
    <cellStyle name="_Costs not in AURORA 2006GRC 6.15.06_04 07E Wild Horse Wind Expansion (C) (2)_TENASKA REGULATORY ASSET 2 2" xfId="5658"/>
    <cellStyle name="_Costs not in AURORA 2006GRC 6.15.06_04 07E Wild Horse Wind Expansion (C) (2)_TENASKA REGULATORY ASSET 2 2 2" xfId="5659"/>
    <cellStyle name="_Costs not in AURORA 2006GRC 6.15.06_04 07E Wild Horse Wind Expansion (C) (2)_TENASKA REGULATORY ASSET 2 3" xfId="5660"/>
    <cellStyle name="_Costs not in AURORA 2006GRC 6.15.06_04 07E Wild Horse Wind Expansion (C) (2)_TENASKA REGULATORY ASSET 3" xfId="5661"/>
    <cellStyle name="_Costs not in AURORA 2006GRC 6.15.06_04 07E Wild Horse Wind Expansion (C) (2)_TENASKA REGULATORY ASSET 3 2" xfId="5662"/>
    <cellStyle name="_Costs not in AURORA 2006GRC 6.15.06_04 07E Wild Horse Wind Expansion (C) (2)_TENASKA REGULATORY ASSET 4" xfId="5663"/>
    <cellStyle name="_Costs not in AURORA 2006GRC 6.15.06_16.37E Wild Horse Expansion DeferralRevwrkingfile SF" xfId="5664"/>
    <cellStyle name="_Costs not in AURORA 2006GRC 6.15.06_16.37E Wild Horse Expansion DeferralRevwrkingfile SF 2" xfId="5665"/>
    <cellStyle name="_Costs not in AURORA 2006GRC 6.15.06_16.37E Wild Horse Expansion DeferralRevwrkingfile SF 2 2" xfId="5666"/>
    <cellStyle name="_Costs not in AURORA 2006GRC 6.15.06_16.37E Wild Horse Expansion DeferralRevwrkingfile SF 2 2 2" xfId="5667"/>
    <cellStyle name="_Costs not in AURORA 2006GRC 6.15.06_16.37E Wild Horse Expansion DeferralRevwrkingfile SF 2 3" xfId="5668"/>
    <cellStyle name="_Costs not in AURORA 2006GRC 6.15.06_16.37E Wild Horse Expansion DeferralRevwrkingfile SF 3" xfId="5669"/>
    <cellStyle name="_Costs not in AURORA 2006GRC 6.15.06_16.37E Wild Horse Expansion DeferralRevwrkingfile SF 3 2" xfId="5670"/>
    <cellStyle name="_Costs not in AURORA 2006GRC 6.15.06_16.37E Wild Horse Expansion DeferralRevwrkingfile SF 4" xfId="5671"/>
    <cellStyle name="_Costs not in AURORA 2006GRC 6.15.06_16.37E Wild Horse Expansion DeferralRevwrkingfile SF_DEM-WP(C) ENERG10C--ctn Mid-C_042010 2010GRC" xfId="5672"/>
    <cellStyle name="_Costs not in AURORA 2006GRC 6.15.06_2009 Compliance Filing PCA Exhibits for GRC" xfId="5673"/>
    <cellStyle name="_Costs not in AURORA 2006GRC 6.15.06_2009 Compliance Filing PCA Exhibits for GRC 2" xfId="5674"/>
    <cellStyle name="_Costs not in AURORA 2006GRC 6.15.06_2009 GRC Compl Filing - Exhibit D" xfId="5675"/>
    <cellStyle name="_Costs not in AURORA 2006GRC 6.15.06_2009 GRC Compl Filing - Exhibit D 2" xfId="5676"/>
    <cellStyle name="_Costs not in AURORA 2006GRC 6.15.06_2009 GRC Compl Filing - Exhibit D 2 2" xfId="5677"/>
    <cellStyle name="_Costs not in AURORA 2006GRC 6.15.06_2009 GRC Compl Filing - Exhibit D 3" xfId="5678"/>
    <cellStyle name="_Costs not in AURORA 2006GRC 6.15.06_2009 GRC Compl Filing - Exhibit D_DEM-WP(C) ENERG10C--ctn Mid-C_042010 2010GRC" xfId="5679"/>
    <cellStyle name="_Costs not in AURORA 2006GRC 6.15.06_2010 PTC's July1_Dec31 2010 " xfId="5680"/>
    <cellStyle name="_Costs not in AURORA 2006GRC 6.15.06_2010 PTC's Sept10_Aug11 (Version 4)" xfId="5681"/>
    <cellStyle name="_Costs not in AURORA 2006GRC 6.15.06_3.01 Income Statement" xfId="5682"/>
    <cellStyle name="_Costs not in AURORA 2006GRC 6.15.06_4 31 Regulatory Assets and Liabilities  7 06- Exhibit D" xfId="5683"/>
    <cellStyle name="_Costs not in AURORA 2006GRC 6.15.06_4 31 Regulatory Assets and Liabilities  7 06- Exhibit D 2" xfId="5684"/>
    <cellStyle name="_Costs not in AURORA 2006GRC 6.15.06_4 31 Regulatory Assets and Liabilities  7 06- Exhibit D 2 2" xfId="5685"/>
    <cellStyle name="_Costs not in AURORA 2006GRC 6.15.06_4 31 Regulatory Assets and Liabilities  7 06- Exhibit D 2 2 2" xfId="5686"/>
    <cellStyle name="_Costs not in AURORA 2006GRC 6.15.06_4 31 Regulatory Assets and Liabilities  7 06- Exhibit D 2 3" xfId="5687"/>
    <cellStyle name="_Costs not in AURORA 2006GRC 6.15.06_4 31 Regulatory Assets and Liabilities  7 06- Exhibit D 3" xfId="5688"/>
    <cellStyle name="_Costs not in AURORA 2006GRC 6.15.06_4 31 Regulatory Assets and Liabilities  7 06- Exhibit D 3 2" xfId="5689"/>
    <cellStyle name="_Costs not in AURORA 2006GRC 6.15.06_4 31 Regulatory Assets and Liabilities  7 06- Exhibit D 4" xfId="5690"/>
    <cellStyle name="_Costs not in AURORA 2006GRC 6.15.06_4 31 Regulatory Assets and Liabilities  7 06- Exhibit D_DEM-WP(C) ENERG10C--ctn Mid-C_042010 2010GRC" xfId="5691"/>
    <cellStyle name="_Costs not in AURORA 2006GRC 6.15.06_4 31 Regulatory Assets and Liabilities  7 06- Exhibit D_NIM Summary" xfId="5692"/>
    <cellStyle name="_Costs not in AURORA 2006GRC 6.15.06_4 31 Regulatory Assets and Liabilities  7 06- Exhibit D_NIM Summary 2" xfId="5693"/>
    <cellStyle name="_Costs not in AURORA 2006GRC 6.15.06_4 31 Regulatory Assets and Liabilities  7 06- Exhibit D_NIM Summary 2 2" xfId="5694"/>
    <cellStyle name="_Costs not in AURORA 2006GRC 6.15.06_4 31 Regulatory Assets and Liabilities  7 06- Exhibit D_NIM Summary 3" xfId="5695"/>
    <cellStyle name="_Costs not in AURORA 2006GRC 6.15.06_4 31 Regulatory Assets and Liabilities  7 06- Exhibit D_NIM Summary_DEM-WP(C) ENERG10C--ctn Mid-C_042010 2010GRC" xfId="5696"/>
    <cellStyle name="_Costs not in AURORA 2006GRC 6.15.06_4 31E Reg Asset  Liab and EXH D" xfId="5697"/>
    <cellStyle name="_Costs not in AURORA 2006GRC 6.15.06_4 31E Reg Asset  Liab and EXH D _ Aug 10 Filing (2)" xfId="5698"/>
    <cellStyle name="_Costs not in AURORA 2006GRC 6.15.06_4 31E Reg Asset  Liab and EXH D _ Aug 10 Filing (2) 2" xfId="5699"/>
    <cellStyle name="_Costs not in AURORA 2006GRC 6.15.06_4 31E Reg Asset  Liab and EXH D 10" xfId="5700"/>
    <cellStyle name="_Costs not in AURORA 2006GRC 6.15.06_4 31E Reg Asset  Liab and EXH D 11" xfId="5701"/>
    <cellStyle name="_Costs not in AURORA 2006GRC 6.15.06_4 31E Reg Asset  Liab and EXH D 12" xfId="5702"/>
    <cellStyle name="_Costs not in AURORA 2006GRC 6.15.06_4 31E Reg Asset  Liab and EXH D 13" xfId="5703"/>
    <cellStyle name="_Costs not in AURORA 2006GRC 6.15.06_4 31E Reg Asset  Liab and EXH D 14" xfId="5704"/>
    <cellStyle name="_Costs not in AURORA 2006GRC 6.15.06_4 31E Reg Asset  Liab and EXH D 15" xfId="5705"/>
    <cellStyle name="_Costs not in AURORA 2006GRC 6.15.06_4 31E Reg Asset  Liab and EXH D 16" xfId="5706"/>
    <cellStyle name="_Costs not in AURORA 2006GRC 6.15.06_4 31E Reg Asset  Liab and EXH D 17" xfId="5707"/>
    <cellStyle name="_Costs not in AURORA 2006GRC 6.15.06_4 31E Reg Asset  Liab and EXH D 18" xfId="5708"/>
    <cellStyle name="_Costs not in AURORA 2006GRC 6.15.06_4 31E Reg Asset  Liab and EXH D 19" xfId="5709"/>
    <cellStyle name="_Costs not in AURORA 2006GRC 6.15.06_4 31E Reg Asset  Liab and EXH D 2" xfId="5710"/>
    <cellStyle name="_Costs not in AURORA 2006GRC 6.15.06_4 31E Reg Asset  Liab and EXH D 20" xfId="5711"/>
    <cellStyle name="_Costs not in AURORA 2006GRC 6.15.06_4 31E Reg Asset  Liab and EXH D 21" xfId="5712"/>
    <cellStyle name="_Costs not in AURORA 2006GRC 6.15.06_4 31E Reg Asset  Liab and EXH D 22" xfId="5713"/>
    <cellStyle name="_Costs not in AURORA 2006GRC 6.15.06_4 31E Reg Asset  Liab and EXH D 23" xfId="5714"/>
    <cellStyle name="_Costs not in AURORA 2006GRC 6.15.06_4 31E Reg Asset  Liab and EXH D 24" xfId="5715"/>
    <cellStyle name="_Costs not in AURORA 2006GRC 6.15.06_4 31E Reg Asset  Liab and EXH D 25" xfId="5716"/>
    <cellStyle name="_Costs not in AURORA 2006GRC 6.15.06_4 31E Reg Asset  Liab and EXH D 26" xfId="5717"/>
    <cellStyle name="_Costs not in AURORA 2006GRC 6.15.06_4 31E Reg Asset  Liab and EXH D 27" xfId="5718"/>
    <cellStyle name="_Costs not in AURORA 2006GRC 6.15.06_4 31E Reg Asset  Liab and EXH D 28" xfId="5719"/>
    <cellStyle name="_Costs not in AURORA 2006GRC 6.15.06_4 31E Reg Asset  Liab and EXH D 29" xfId="5720"/>
    <cellStyle name="_Costs not in AURORA 2006GRC 6.15.06_4 31E Reg Asset  Liab and EXH D 3" xfId="5721"/>
    <cellStyle name="_Costs not in AURORA 2006GRC 6.15.06_4 31E Reg Asset  Liab and EXH D 30" xfId="5722"/>
    <cellStyle name="_Costs not in AURORA 2006GRC 6.15.06_4 31E Reg Asset  Liab and EXH D 31" xfId="5723"/>
    <cellStyle name="_Costs not in AURORA 2006GRC 6.15.06_4 31E Reg Asset  Liab and EXH D 32" xfId="5724"/>
    <cellStyle name="_Costs not in AURORA 2006GRC 6.15.06_4 31E Reg Asset  Liab and EXH D 33" xfId="5725"/>
    <cellStyle name="_Costs not in AURORA 2006GRC 6.15.06_4 31E Reg Asset  Liab and EXH D 34" xfId="5726"/>
    <cellStyle name="_Costs not in AURORA 2006GRC 6.15.06_4 31E Reg Asset  Liab and EXH D 35" xfId="5727"/>
    <cellStyle name="_Costs not in AURORA 2006GRC 6.15.06_4 31E Reg Asset  Liab and EXH D 36" xfId="5728"/>
    <cellStyle name="_Costs not in AURORA 2006GRC 6.15.06_4 31E Reg Asset  Liab and EXH D 4" xfId="5729"/>
    <cellStyle name="_Costs not in AURORA 2006GRC 6.15.06_4 31E Reg Asset  Liab and EXH D 5" xfId="5730"/>
    <cellStyle name="_Costs not in AURORA 2006GRC 6.15.06_4 31E Reg Asset  Liab and EXH D 6" xfId="5731"/>
    <cellStyle name="_Costs not in AURORA 2006GRC 6.15.06_4 31E Reg Asset  Liab and EXH D 7" xfId="5732"/>
    <cellStyle name="_Costs not in AURORA 2006GRC 6.15.06_4 31E Reg Asset  Liab and EXH D 8" xfId="5733"/>
    <cellStyle name="_Costs not in AURORA 2006GRC 6.15.06_4 31E Reg Asset  Liab and EXH D 9" xfId="5734"/>
    <cellStyle name="_Costs not in AURORA 2006GRC 6.15.06_4 32 Regulatory Assets and Liabilities  7 06- Exhibit D" xfId="5735"/>
    <cellStyle name="_Costs not in AURORA 2006GRC 6.15.06_4 32 Regulatory Assets and Liabilities  7 06- Exhibit D 2" xfId="5736"/>
    <cellStyle name="_Costs not in AURORA 2006GRC 6.15.06_4 32 Regulatory Assets and Liabilities  7 06- Exhibit D 2 2" xfId="5737"/>
    <cellStyle name="_Costs not in AURORA 2006GRC 6.15.06_4 32 Regulatory Assets and Liabilities  7 06- Exhibit D 2 2 2" xfId="5738"/>
    <cellStyle name="_Costs not in AURORA 2006GRC 6.15.06_4 32 Regulatory Assets and Liabilities  7 06- Exhibit D 2 3" xfId="5739"/>
    <cellStyle name="_Costs not in AURORA 2006GRC 6.15.06_4 32 Regulatory Assets and Liabilities  7 06- Exhibit D 3" xfId="5740"/>
    <cellStyle name="_Costs not in AURORA 2006GRC 6.15.06_4 32 Regulatory Assets and Liabilities  7 06- Exhibit D 3 2" xfId="5741"/>
    <cellStyle name="_Costs not in AURORA 2006GRC 6.15.06_4 32 Regulatory Assets and Liabilities  7 06- Exhibit D 4" xfId="5742"/>
    <cellStyle name="_Costs not in AURORA 2006GRC 6.15.06_4 32 Regulatory Assets and Liabilities  7 06- Exhibit D_DEM-WP(C) ENERG10C--ctn Mid-C_042010 2010GRC" xfId="5743"/>
    <cellStyle name="_Costs not in AURORA 2006GRC 6.15.06_4 32 Regulatory Assets and Liabilities  7 06- Exhibit D_NIM Summary" xfId="5744"/>
    <cellStyle name="_Costs not in AURORA 2006GRC 6.15.06_4 32 Regulatory Assets and Liabilities  7 06- Exhibit D_NIM Summary 2" xfId="5745"/>
    <cellStyle name="_Costs not in AURORA 2006GRC 6.15.06_4 32 Regulatory Assets and Liabilities  7 06- Exhibit D_NIM Summary 2 2" xfId="5746"/>
    <cellStyle name="_Costs not in AURORA 2006GRC 6.15.06_4 32 Regulatory Assets and Liabilities  7 06- Exhibit D_NIM Summary 3" xfId="5747"/>
    <cellStyle name="_Costs not in AURORA 2006GRC 6.15.06_4 32 Regulatory Assets and Liabilities  7 06- Exhibit D_NIM Summary_DEM-WP(C) ENERG10C--ctn Mid-C_042010 2010GRC" xfId="5748"/>
    <cellStyle name="_Costs not in AURORA 2006GRC 6.15.06_ACCOUNTS" xfId="5749"/>
    <cellStyle name="_Costs not in AURORA 2006GRC 6.15.06_Att B to RECs proceeds proposal" xfId="5750"/>
    <cellStyle name="_Costs not in AURORA 2006GRC 6.15.06_AURORA Total New" xfId="5751"/>
    <cellStyle name="_Costs not in AURORA 2006GRC 6.15.06_AURORA Total New 2" xfId="5752"/>
    <cellStyle name="_Costs not in AURORA 2006GRC 6.15.06_AURORA Total New 2 2" xfId="5753"/>
    <cellStyle name="_Costs not in AURORA 2006GRC 6.15.06_AURORA Total New 3" xfId="5754"/>
    <cellStyle name="_Costs not in AURORA 2006GRC 6.15.06_Backup for Attachment B 2010-09-09" xfId="5755"/>
    <cellStyle name="_Costs not in AURORA 2006GRC 6.15.06_Bench Request - Attachment B" xfId="5756"/>
    <cellStyle name="_Costs not in AURORA 2006GRC 6.15.06_Book2" xfId="5757"/>
    <cellStyle name="_Costs not in AURORA 2006GRC 6.15.06_Book2 2" xfId="5758"/>
    <cellStyle name="_Costs not in AURORA 2006GRC 6.15.06_Book2 2 2" xfId="5759"/>
    <cellStyle name="_Costs not in AURORA 2006GRC 6.15.06_Book2 2 2 2" xfId="5760"/>
    <cellStyle name="_Costs not in AURORA 2006GRC 6.15.06_Book2 2 3" xfId="5761"/>
    <cellStyle name="_Costs not in AURORA 2006GRC 6.15.06_Book2 3" xfId="5762"/>
    <cellStyle name="_Costs not in AURORA 2006GRC 6.15.06_Book2 3 2" xfId="5763"/>
    <cellStyle name="_Costs not in AURORA 2006GRC 6.15.06_Book2 4" xfId="5764"/>
    <cellStyle name="_Costs not in AURORA 2006GRC 6.15.06_Book2_Adj Bench DR 3 for Initial Briefs (Electric)" xfId="5765"/>
    <cellStyle name="_Costs not in AURORA 2006GRC 6.15.06_Book2_Adj Bench DR 3 for Initial Briefs (Electric) 2" xfId="5766"/>
    <cellStyle name="_Costs not in AURORA 2006GRC 6.15.06_Book2_Adj Bench DR 3 for Initial Briefs (Electric) 2 2" xfId="5767"/>
    <cellStyle name="_Costs not in AURORA 2006GRC 6.15.06_Book2_Adj Bench DR 3 for Initial Briefs (Electric) 2 2 2" xfId="5768"/>
    <cellStyle name="_Costs not in AURORA 2006GRC 6.15.06_Book2_Adj Bench DR 3 for Initial Briefs (Electric) 2 3" xfId="5769"/>
    <cellStyle name="_Costs not in AURORA 2006GRC 6.15.06_Book2_Adj Bench DR 3 for Initial Briefs (Electric) 3" xfId="5770"/>
    <cellStyle name="_Costs not in AURORA 2006GRC 6.15.06_Book2_Adj Bench DR 3 for Initial Briefs (Electric) 3 2" xfId="5771"/>
    <cellStyle name="_Costs not in AURORA 2006GRC 6.15.06_Book2_Adj Bench DR 3 for Initial Briefs (Electric) 4" xfId="5772"/>
    <cellStyle name="_Costs not in AURORA 2006GRC 6.15.06_Book2_Adj Bench DR 3 for Initial Briefs (Electric)_DEM-WP(C) ENERG10C--ctn Mid-C_042010 2010GRC" xfId="5773"/>
    <cellStyle name="_Costs not in AURORA 2006GRC 6.15.06_Book2_DEM-WP(C) ENERG10C--ctn Mid-C_042010 2010GRC" xfId="5774"/>
    <cellStyle name="_Costs not in AURORA 2006GRC 6.15.06_Book2_Electric Rev Req Model (2009 GRC) Rebuttal" xfId="5775"/>
    <cellStyle name="_Costs not in AURORA 2006GRC 6.15.06_Book2_Electric Rev Req Model (2009 GRC) Rebuttal 2" xfId="5776"/>
    <cellStyle name="_Costs not in AURORA 2006GRC 6.15.06_Book2_Electric Rev Req Model (2009 GRC) Rebuttal 2 2" xfId="5777"/>
    <cellStyle name="_Costs not in AURORA 2006GRC 6.15.06_Book2_Electric Rev Req Model (2009 GRC) Rebuttal 2 2 2" xfId="5778"/>
    <cellStyle name="_Costs not in AURORA 2006GRC 6.15.06_Book2_Electric Rev Req Model (2009 GRC) Rebuttal 2 3" xfId="5779"/>
    <cellStyle name="_Costs not in AURORA 2006GRC 6.15.06_Book2_Electric Rev Req Model (2009 GRC) Rebuttal 3" xfId="5780"/>
    <cellStyle name="_Costs not in AURORA 2006GRC 6.15.06_Book2_Electric Rev Req Model (2009 GRC) Rebuttal 3 2" xfId="5781"/>
    <cellStyle name="_Costs not in AURORA 2006GRC 6.15.06_Book2_Electric Rev Req Model (2009 GRC) Rebuttal 4" xfId="5782"/>
    <cellStyle name="_Costs not in AURORA 2006GRC 6.15.06_Book2_Electric Rev Req Model (2009 GRC) Rebuttal REmoval of New  WH Solar AdjustMI" xfId="5783"/>
    <cellStyle name="_Costs not in AURORA 2006GRC 6.15.06_Book2_Electric Rev Req Model (2009 GRC) Rebuttal REmoval of New  WH Solar AdjustMI 2" xfId="5784"/>
    <cellStyle name="_Costs not in AURORA 2006GRC 6.15.06_Book2_Electric Rev Req Model (2009 GRC) Rebuttal REmoval of New  WH Solar AdjustMI 2 2" xfId="5785"/>
    <cellStyle name="_Costs not in AURORA 2006GRC 6.15.06_Book2_Electric Rev Req Model (2009 GRC) Rebuttal REmoval of New  WH Solar AdjustMI 2 2 2" xfId="5786"/>
    <cellStyle name="_Costs not in AURORA 2006GRC 6.15.06_Book2_Electric Rev Req Model (2009 GRC) Rebuttal REmoval of New  WH Solar AdjustMI 2 3" xfId="5787"/>
    <cellStyle name="_Costs not in AURORA 2006GRC 6.15.06_Book2_Electric Rev Req Model (2009 GRC) Rebuttal REmoval of New  WH Solar AdjustMI 3" xfId="5788"/>
    <cellStyle name="_Costs not in AURORA 2006GRC 6.15.06_Book2_Electric Rev Req Model (2009 GRC) Rebuttal REmoval of New  WH Solar AdjustMI 3 2" xfId="5789"/>
    <cellStyle name="_Costs not in AURORA 2006GRC 6.15.06_Book2_Electric Rev Req Model (2009 GRC) Rebuttal REmoval of New  WH Solar AdjustMI 4" xfId="5790"/>
    <cellStyle name="_Costs not in AURORA 2006GRC 6.15.06_Book2_Electric Rev Req Model (2009 GRC) Rebuttal REmoval of New  WH Solar AdjustMI_DEM-WP(C) ENERG10C--ctn Mid-C_042010 2010GRC" xfId="5791"/>
    <cellStyle name="_Costs not in AURORA 2006GRC 6.15.06_Book2_Electric Rev Req Model (2009 GRC) Revised 01-18-2010" xfId="5792"/>
    <cellStyle name="_Costs not in AURORA 2006GRC 6.15.06_Book2_Electric Rev Req Model (2009 GRC) Revised 01-18-2010 2" xfId="5793"/>
    <cellStyle name="_Costs not in AURORA 2006GRC 6.15.06_Book2_Electric Rev Req Model (2009 GRC) Revised 01-18-2010 2 2" xfId="5794"/>
    <cellStyle name="_Costs not in AURORA 2006GRC 6.15.06_Book2_Electric Rev Req Model (2009 GRC) Revised 01-18-2010 2 2 2" xfId="5795"/>
    <cellStyle name="_Costs not in AURORA 2006GRC 6.15.06_Book2_Electric Rev Req Model (2009 GRC) Revised 01-18-2010 2 3" xfId="5796"/>
    <cellStyle name="_Costs not in AURORA 2006GRC 6.15.06_Book2_Electric Rev Req Model (2009 GRC) Revised 01-18-2010 3" xfId="5797"/>
    <cellStyle name="_Costs not in AURORA 2006GRC 6.15.06_Book2_Electric Rev Req Model (2009 GRC) Revised 01-18-2010 3 2" xfId="5798"/>
    <cellStyle name="_Costs not in AURORA 2006GRC 6.15.06_Book2_Electric Rev Req Model (2009 GRC) Revised 01-18-2010 4" xfId="5799"/>
    <cellStyle name="_Costs not in AURORA 2006GRC 6.15.06_Book2_Electric Rev Req Model (2009 GRC) Revised 01-18-2010_DEM-WP(C) ENERG10C--ctn Mid-C_042010 2010GRC" xfId="5800"/>
    <cellStyle name="_Costs not in AURORA 2006GRC 6.15.06_Book2_Final Order Electric EXHIBIT A-1" xfId="5801"/>
    <cellStyle name="_Costs not in AURORA 2006GRC 6.15.06_Book2_Final Order Electric EXHIBIT A-1 2" xfId="5802"/>
    <cellStyle name="_Costs not in AURORA 2006GRC 6.15.06_Book2_Final Order Electric EXHIBIT A-1 2 2" xfId="5803"/>
    <cellStyle name="_Costs not in AURORA 2006GRC 6.15.06_Book2_Final Order Electric EXHIBIT A-1 2 2 2" xfId="5804"/>
    <cellStyle name="_Costs not in AURORA 2006GRC 6.15.06_Book2_Final Order Electric EXHIBIT A-1 2 3" xfId="5805"/>
    <cellStyle name="_Costs not in AURORA 2006GRC 6.15.06_Book2_Final Order Electric EXHIBIT A-1 3" xfId="5806"/>
    <cellStyle name="_Costs not in AURORA 2006GRC 6.15.06_Book2_Final Order Electric EXHIBIT A-1 3 2" xfId="5807"/>
    <cellStyle name="_Costs not in AURORA 2006GRC 6.15.06_Book2_Final Order Electric EXHIBIT A-1 4" xfId="5808"/>
    <cellStyle name="_Costs not in AURORA 2006GRC 6.15.06_Book4" xfId="5809"/>
    <cellStyle name="_Costs not in AURORA 2006GRC 6.15.06_Book4 2" xfId="5810"/>
    <cellStyle name="_Costs not in AURORA 2006GRC 6.15.06_Book4 2 2" xfId="5811"/>
    <cellStyle name="_Costs not in AURORA 2006GRC 6.15.06_Book4 2 2 2" xfId="5812"/>
    <cellStyle name="_Costs not in AURORA 2006GRC 6.15.06_Book4 2 3" xfId="5813"/>
    <cellStyle name="_Costs not in AURORA 2006GRC 6.15.06_Book4 3" xfId="5814"/>
    <cellStyle name="_Costs not in AURORA 2006GRC 6.15.06_Book4 3 2" xfId="5815"/>
    <cellStyle name="_Costs not in AURORA 2006GRC 6.15.06_Book4 4" xfId="5816"/>
    <cellStyle name="_Costs not in AURORA 2006GRC 6.15.06_Book4_DEM-WP(C) ENERG10C--ctn Mid-C_042010 2010GRC" xfId="5817"/>
    <cellStyle name="_Costs not in AURORA 2006GRC 6.15.06_Book9" xfId="5818"/>
    <cellStyle name="_Costs not in AURORA 2006GRC 6.15.06_Book9 2" xfId="5819"/>
    <cellStyle name="_Costs not in AURORA 2006GRC 6.15.06_Book9 2 2" xfId="5820"/>
    <cellStyle name="_Costs not in AURORA 2006GRC 6.15.06_Book9 2 2 2" xfId="5821"/>
    <cellStyle name="_Costs not in AURORA 2006GRC 6.15.06_Book9 2 3" xfId="5822"/>
    <cellStyle name="_Costs not in AURORA 2006GRC 6.15.06_Book9 3" xfId="5823"/>
    <cellStyle name="_Costs not in AURORA 2006GRC 6.15.06_Book9 3 2" xfId="5824"/>
    <cellStyle name="_Costs not in AURORA 2006GRC 6.15.06_Book9 4" xfId="5825"/>
    <cellStyle name="_Costs not in AURORA 2006GRC 6.15.06_Book9_DEM-WP(C) ENERG10C--ctn Mid-C_042010 2010GRC" xfId="5826"/>
    <cellStyle name="_Costs not in AURORA 2006GRC 6.15.06_Chelan PUD Power Costs (8-10)" xfId="5827"/>
    <cellStyle name="_Costs not in AURORA 2006GRC 6.15.06_Chelan PUD Power Costs (8-10) 2" xfId="5828"/>
    <cellStyle name="_Costs not in AURORA 2006GRC 6.15.06_DEM-WP(C) Chelan Power Costs" xfId="5829"/>
    <cellStyle name="_Costs not in AURORA 2006GRC 6.15.06_DEM-WP(C) Chelan Power Costs 2" xfId="5830"/>
    <cellStyle name="_Costs not in AURORA 2006GRC 6.15.06_DEM-WP(C) ENERG10C--ctn Mid-C_042010 2010GRC" xfId="5831"/>
    <cellStyle name="_Costs not in AURORA 2006GRC 6.15.06_DEM-WP(C) Gas Transport 2010GRC" xfId="5832"/>
    <cellStyle name="_Costs not in AURORA 2006GRC 6.15.06_DEM-WP(C) Gas Transport 2010GRC 2" xfId="5833"/>
    <cellStyle name="_Costs not in AURORA 2006GRC 6.15.06_Exh A-1 resulting from UE-112050 effective Jan 1 2012" xfId="5834"/>
    <cellStyle name="_Costs not in AURORA 2006GRC 6.15.06_Exh G - Klamath Peaker PPA fr C Locke 2-12" xfId="5835"/>
    <cellStyle name="_Costs not in AURORA 2006GRC 6.15.06_Exhibit A-1 effective 4-1-11 fr S Free 12-11" xfId="5836"/>
    <cellStyle name="_Costs not in AURORA 2006GRC 6.15.06_Gas Rev Req Model (2010 GRC)" xfId="5837"/>
    <cellStyle name="_Costs not in AURORA 2006GRC 6.15.06_INPUTS" xfId="5838"/>
    <cellStyle name="_Costs not in AURORA 2006GRC 6.15.06_INPUTS 2" xfId="5839"/>
    <cellStyle name="_Costs not in AURORA 2006GRC 6.15.06_INPUTS 2 2" xfId="5840"/>
    <cellStyle name="_Costs not in AURORA 2006GRC 6.15.06_INPUTS 2 2 2" xfId="5841"/>
    <cellStyle name="_Costs not in AURORA 2006GRC 6.15.06_INPUTS 2 3" xfId="5842"/>
    <cellStyle name="_Costs not in AURORA 2006GRC 6.15.06_INPUTS 3" xfId="5843"/>
    <cellStyle name="_Costs not in AURORA 2006GRC 6.15.06_INPUTS 3 2" xfId="5844"/>
    <cellStyle name="_Costs not in AURORA 2006GRC 6.15.06_INPUTS 4" xfId="5845"/>
    <cellStyle name="_Costs not in AURORA 2006GRC 6.15.06_Mint Farm Generation BPA" xfId="5846"/>
    <cellStyle name="_Costs not in AURORA 2006GRC 6.15.06_NIM Summary" xfId="5847"/>
    <cellStyle name="_Costs not in AURORA 2006GRC 6.15.06_NIM Summary 09GRC" xfId="5848"/>
    <cellStyle name="_Costs not in AURORA 2006GRC 6.15.06_NIM Summary 09GRC 2" xfId="5849"/>
    <cellStyle name="_Costs not in AURORA 2006GRC 6.15.06_NIM Summary 09GRC 2 2" xfId="5850"/>
    <cellStyle name="_Costs not in AURORA 2006GRC 6.15.06_NIM Summary 09GRC 3" xfId="5851"/>
    <cellStyle name="_Costs not in AURORA 2006GRC 6.15.06_NIM Summary 09GRC_DEM-WP(C) ENERG10C--ctn Mid-C_042010 2010GRC" xfId="5852"/>
    <cellStyle name="_Costs not in AURORA 2006GRC 6.15.06_NIM Summary 10" xfId="5853"/>
    <cellStyle name="_Costs not in AURORA 2006GRC 6.15.06_NIM Summary 11" xfId="5854"/>
    <cellStyle name="_Costs not in AURORA 2006GRC 6.15.06_NIM Summary 12" xfId="5855"/>
    <cellStyle name="_Costs not in AURORA 2006GRC 6.15.06_NIM Summary 13" xfId="5856"/>
    <cellStyle name="_Costs not in AURORA 2006GRC 6.15.06_NIM Summary 14" xfId="5857"/>
    <cellStyle name="_Costs not in AURORA 2006GRC 6.15.06_NIM Summary 15" xfId="5858"/>
    <cellStyle name="_Costs not in AURORA 2006GRC 6.15.06_NIM Summary 16" xfId="5859"/>
    <cellStyle name="_Costs not in AURORA 2006GRC 6.15.06_NIM Summary 17" xfId="5860"/>
    <cellStyle name="_Costs not in AURORA 2006GRC 6.15.06_NIM Summary 18" xfId="5861"/>
    <cellStyle name="_Costs not in AURORA 2006GRC 6.15.06_NIM Summary 19" xfId="5862"/>
    <cellStyle name="_Costs not in AURORA 2006GRC 6.15.06_NIM Summary 2" xfId="5863"/>
    <cellStyle name="_Costs not in AURORA 2006GRC 6.15.06_NIM Summary 2 2" xfId="5864"/>
    <cellStyle name="_Costs not in AURORA 2006GRC 6.15.06_NIM Summary 20" xfId="5865"/>
    <cellStyle name="_Costs not in AURORA 2006GRC 6.15.06_NIM Summary 21" xfId="5866"/>
    <cellStyle name="_Costs not in AURORA 2006GRC 6.15.06_NIM Summary 22" xfId="5867"/>
    <cellStyle name="_Costs not in AURORA 2006GRC 6.15.06_NIM Summary 23" xfId="5868"/>
    <cellStyle name="_Costs not in AURORA 2006GRC 6.15.06_NIM Summary 24" xfId="5869"/>
    <cellStyle name="_Costs not in AURORA 2006GRC 6.15.06_NIM Summary 25" xfId="5870"/>
    <cellStyle name="_Costs not in AURORA 2006GRC 6.15.06_NIM Summary 26" xfId="5871"/>
    <cellStyle name="_Costs not in AURORA 2006GRC 6.15.06_NIM Summary 27" xfId="5872"/>
    <cellStyle name="_Costs not in AURORA 2006GRC 6.15.06_NIM Summary 28" xfId="5873"/>
    <cellStyle name="_Costs not in AURORA 2006GRC 6.15.06_NIM Summary 29" xfId="5874"/>
    <cellStyle name="_Costs not in AURORA 2006GRC 6.15.06_NIM Summary 3" xfId="5875"/>
    <cellStyle name="_Costs not in AURORA 2006GRC 6.15.06_NIM Summary 3 2" xfId="5876"/>
    <cellStyle name="_Costs not in AURORA 2006GRC 6.15.06_NIM Summary 30" xfId="5877"/>
    <cellStyle name="_Costs not in AURORA 2006GRC 6.15.06_NIM Summary 31" xfId="5878"/>
    <cellStyle name="_Costs not in AURORA 2006GRC 6.15.06_NIM Summary 32" xfId="5879"/>
    <cellStyle name="_Costs not in AURORA 2006GRC 6.15.06_NIM Summary 33" xfId="5880"/>
    <cellStyle name="_Costs not in AURORA 2006GRC 6.15.06_NIM Summary 34" xfId="5881"/>
    <cellStyle name="_Costs not in AURORA 2006GRC 6.15.06_NIM Summary 35" xfId="5882"/>
    <cellStyle name="_Costs not in AURORA 2006GRC 6.15.06_NIM Summary 36" xfId="5883"/>
    <cellStyle name="_Costs not in AURORA 2006GRC 6.15.06_NIM Summary 37" xfId="5884"/>
    <cellStyle name="_Costs not in AURORA 2006GRC 6.15.06_NIM Summary 38" xfId="5885"/>
    <cellStyle name="_Costs not in AURORA 2006GRC 6.15.06_NIM Summary 39" xfId="5886"/>
    <cellStyle name="_Costs not in AURORA 2006GRC 6.15.06_NIM Summary 4" xfId="5887"/>
    <cellStyle name="_Costs not in AURORA 2006GRC 6.15.06_NIM Summary 4 2" xfId="5888"/>
    <cellStyle name="_Costs not in AURORA 2006GRC 6.15.06_NIM Summary 40" xfId="5889"/>
    <cellStyle name="_Costs not in AURORA 2006GRC 6.15.06_NIM Summary 41" xfId="5890"/>
    <cellStyle name="_Costs not in AURORA 2006GRC 6.15.06_NIM Summary 42" xfId="5891"/>
    <cellStyle name="_Costs not in AURORA 2006GRC 6.15.06_NIM Summary 43" xfId="5892"/>
    <cellStyle name="_Costs not in AURORA 2006GRC 6.15.06_NIM Summary 44" xfId="5893"/>
    <cellStyle name="_Costs not in AURORA 2006GRC 6.15.06_NIM Summary 45" xfId="5894"/>
    <cellStyle name="_Costs not in AURORA 2006GRC 6.15.06_NIM Summary 46" xfId="5895"/>
    <cellStyle name="_Costs not in AURORA 2006GRC 6.15.06_NIM Summary 47" xfId="5896"/>
    <cellStyle name="_Costs not in AURORA 2006GRC 6.15.06_NIM Summary 48" xfId="5897"/>
    <cellStyle name="_Costs not in AURORA 2006GRC 6.15.06_NIM Summary 49" xfId="5898"/>
    <cellStyle name="_Costs not in AURORA 2006GRC 6.15.06_NIM Summary 5" xfId="5899"/>
    <cellStyle name="_Costs not in AURORA 2006GRC 6.15.06_NIM Summary 5 2" xfId="5900"/>
    <cellStyle name="_Costs not in AURORA 2006GRC 6.15.06_NIM Summary 50" xfId="5901"/>
    <cellStyle name="_Costs not in AURORA 2006GRC 6.15.06_NIM Summary 51" xfId="5902"/>
    <cellStyle name="_Costs not in AURORA 2006GRC 6.15.06_NIM Summary 6" xfId="5903"/>
    <cellStyle name="_Costs not in AURORA 2006GRC 6.15.06_NIM Summary 6 2" xfId="5904"/>
    <cellStyle name="_Costs not in AURORA 2006GRC 6.15.06_NIM Summary 7" xfId="5905"/>
    <cellStyle name="_Costs not in AURORA 2006GRC 6.15.06_NIM Summary 7 2" xfId="5906"/>
    <cellStyle name="_Costs not in AURORA 2006GRC 6.15.06_NIM Summary 8" xfId="5907"/>
    <cellStyle name="_Costs not in AURORA 2006GRC 6.15.06_NIM Summary 8 2" xfId="5908"/>
    <cellStyle name="_Costs not in AURORA 2006GRC 6.15.06_NIM Summary 9" xfId="5909"/>
    <cellStyle name="_Costs not in AURORA 2006GRC 6.15.06_NIM Summary 9 2" xfId="5910"/>
    <cellStyle name="_Costs not in AURORA 2006GRC 6.15.06_NIM Summary_DEM-WP(C) ENERG10C--ctn Mid-C_042010 2010GRC" xfId="5911"/>
    <cellStyle name="_Costs not in AURORA 2006GRC 6.15.06_PCA 10 -  Exhibit D Dec 2011" xfId="5912"/>
    <cellStyle name="_Costs not in AURORA 2006GRC 6.15.06_PCA 10 -  Exhibit D from A Kellogg Jan 2011" xfId="5913"/>
    <cellStyle name="_Costs not in AURORA 2006GRC 6.15.06_PCA 10 -  Exhibit D from A Kellogg July 2011" xfId="5914"/>
    <cellStyle name="_Costs not in AURORA 2006GRC 6.15.06_PCA 10 -  Exhibit D from S Free Rcv'd 12-11" xfId="5915"/>
    <cellStyle name="_Costs not in AURORA 2006GRC 6.15.06_PCA 11 -  Exhibit D Jan 2012 fr A Kellogg" xfId="5916"/>
    <cellStyle name="_Costs not in AURORA 2006GRC 6.15.06_PCA 11 -  Exhibit D Jan 2012 WF" xfId="5917"/>
    <cellStyle name="_Costs not in AURORA 2006GRC 6.15.06_PCA 9 -  Exhibit D April 2010" xfId="5918"/>
    <cellStyle name="_Costs not in AURORA 2006GRC 6.15.06_PCA 9 -  Exhibit D April 2010 (3)" xfId="5919"/>
    <cellStyle name="_Costs not in AURORA 2006GRC 6.15.06_PCA 9 -  Exhibit D April 2010 (3) 2" xfId="5920"/>
    <cellStyle name="_Costs not in AURORA 2006GRC 6.15.06_PCA 9 -  Exhibit D April 2010 (3) 2 2" xfId="5921"/>
    <cellStyle name="_Costs not in AURORA 2006GRC 6.15.06_PCA 9 -  Exhibit D April 2010 (3) 3" xfId="5922"/>
    <cellStyle name="_Costs not in AURORA 2006GRC 6.15.06_PCA 9 -  Exhibit D April 2010 (3)_DEM-WP(C) ENERG10C--ctn Mid-C_042010 2010GRC" xfId="5923"/>
    <cellStyle name="_Costs not in AURORA 2006GRC 6.15.06_PCA 9 -  Exhibit D April 2010 2" xfId="5924"/>
    <cellStyle name="_Costs not in AURORA 2006GRC 6.15.06_PCA 9 -  Exhibit D April 2010 3" xfId="5925"/>
    <cellStyle name="_Costs not in AURORA 2006GRC 6.15.06_PCA 9 -  Exhibit D April 2010 4" xfId="5926"/>
    <cellStyle name="_Costs not in AURORA 2006GRC 6.15.06_PCA 9 -  Exhibit D April 2010 5" xfId="5927"/>
    <cellStyle name="_Costs not in AURORA 2006GRC 6.15.06_PCA 9 -  Exhibit D April 2010 6" xfId="5928"/>
    <cellStyle name="_Costs not in AURORA 2006GRC 6.15.06_PCA 9 -  Exhibit D Nov 2010" xfId="5929"/>
    <cellStyle name="_Costs not in AURORA 2006GRC 6.15.06_PCA 9 -  Exhibit D Nov 2010 2" xfId="5930"/>
    <cellStyle name="_Costs not in AURORA 2006GRC 6.15.06_PCA 9 - Exhibit D at August 2010" xfId="5931"/>
    <cellStyle name="_Costs not in AURORA 2006GRC 6.15.06_PCA 9 - Exhibit D at August 2010 2" xfId="5932"/>
    <cellStyle name="_Costs not in AURORA 2006GRC 6.15.06_PCA 9 - Exhibit D June 2010 GRC" xfId="5933"/>
    <cellStyle name="_Costs not in AURORA 2006GRC 6.15.06_PCA 9 - Exhibit D June 2010 GRC 2" xfId="5934"/>
    <cellStyle name="_Costs not in AURORA 2006GRC 6.15.06_Power Costs - Comparison bx Rbtl-Staff-Jt-PC" xfId="5935"/>
    <cellStyle name="_Costs not in AURORA 2006GRC 6.15.06_Power Costs - Comparison bx Rbtl-Staff-Jt-PC 2" xfId="5936"/>
    <cellStyle name="_Costs not in AURORA 2006GRC 6.15.06_Power Costs - Comparison bx Rbtl-Staff-Jt-PC 2 2" xfId="5937"/>
    <cellStyle name="_Costs not in AURORA 2006GRC 6.15.06_Power Costs - Comparison bx Rbtl-Staff-Jt-PC 2 2 2" xfId="5938"/>
    <cellStyle name="_Costs not in AURORA 2006GRC 6.15.06_Power Costs - Comparison bx Rbtl-Staff-Jt-PC 2 3" xfId="5939"/>
    <cellStyle name="_Costs not in AURORA 2006GRC 6.15.06_Power Costs - Comparison bx Rbtl-Staff-Jt-PC 3" xfId="5940"/>
    <cellStyle name="_Costs not in AURORA 2006GRC 6.15.06_Power Costs - Comparison bx Rbtl-Staff-Jt-PC 3 2" xfId="5941"/>
    <cellStyle name="_Costs not in AURORA 2006GRC 6.15.06_Power Costs - Comparison bx Rbtl-Staff-Jt-PC 4" xfId="5942"/>
    <cellStyle name="_Costs not in AURORA 2006GRC 6.15.06_Power Costs - Comparison bx Rbtl-Staff-Jt-PC_Adj Bench DR 3 for Initial Briefs (Electric)" xfId="5943"/>
    <cellStyle name="_Costs not in AURORA 2006GRC 6.15.06_Power Costs - Comparison bx Rbtl-Staff-Jt-PC_Adj Bench DR 3 for Initial Briefs (Electric) 2" xfId="5944"/>
    <cellStyle name="_Costs not in AURORA 2006GRC 6.15.06_Power Costs - Comparison bx Rbtl-Staff-Jt-PC_Adj Bench DR 3 for Initial Briefs (Electric) 2 2" xfId="5945"/>
    <cellStyle name="_Costs not in AURORA 2006GRC 6.15.06_Power Costs - Comparison bx Rbtl-Staff-Jt-PC_Adj Bench DR 3 for Initial Briefs (Electric) 2 2 2" xfId="5946"/>
    <cellStyle name="_Costs not in AURORA 2006GRC 6.15.06_Power Costs - Comparison bx Rbtl-Staff-Jt-PC_Adj Bench DR 3 for Initial Briefs (Electric) 2 3" xfId="5947"/>
    <cellStyle name="_Costs not in AURORA 2006GRC 6.15.06_Power Costs - Comparison bx Rbtl-Staff-Jt-PC_Adj Bench DR 3 for Initial Briefs (Electric) 3" xfId="5948"/>
    <cellStyle name="_Costs not in AURORA 2006GRC 6.15.06_Power Costs - Comparison bx Rbtl-Staff-Jt-PC_Adj Bench DR 3 for Initial Briefs (Electric) 3 2" xfId="5949"/>
    <cellStyle name="_Costs not in AURORA 2006GRC 6.15.06_Power Costs - Comparison bx Rbtl-Staff-Jt-PC_Adj Bench DR 3 for Initial Briefs (Electric) 4" xfId="5950"/>
    <cellStyle name="_Costs not in AURORA 2006GRC 6.15.06_Power Costs - Comparison bx Rbtl-Staff-Jt-PC_Adj Bench DR 3 for Initial Briefs (Electric)_DEM-WP(C) ENERG10C--ctn Mid-C_042010 2010GRC" xfId="5951"/>
    <cellStyle name="_Costs not in AURORA 2006GRC 6.15.06_Power Costs - Comparison bx Rbtl-Staff-Jt-PC_DEM-WP(C) ENERG10C--ctn Mid-C_042010 2010GRC" xfId="5952"/>
    <cellStyle name="_Costs not in AURORA 2006GRC 6.15.06_Power Costs - Comparison bx Rbtl-Staff-Jt-PC_Electric Rev Req Model (2009 GRC) Rebuttal" xfId="5953"/>
    <cellStyle name="_Costs not in AURORA 2006GRC 6.15.06_Power Costs - Comparison bx Rbtl-Staff-Jt-PC_Electric Rev Req Model (2009 GRC) Rebuttal 2" xfId="5954"/>
    <cellStyle name="_Costs not in AURORA 2006GRC 6.15.06_Power Costs - Comparison bx Rbtl-Staff-Jt-PC_Electric Rev Req Model (2009 GRC) Rebuttal 2 2" xfId="5955"/>
    <cellStyle name="_Costs not in AURORA 2006GRC 6.15.06_Power Costs - Comparison bx Rbtl-Staff-Jt-PC_Electric Rev Req Model (2009 GRC) Rebuttal 2 2 2" xfId="5956"/>
    <cellStyle name="_Costs not in AURORA 2006GRC 6.15.06_Power Costs - Comparison bx Rbtl-Staff-Jt-PC_Electric Rev Req Model (2009 GRC) Rebuttal 2 3" xfId="5957"/>
    <cellStyle name="_Costs not in AURORA 2006GRC 6.15.06_Power Costs - Comparison bx Rbtl-Staff-Jt-PC_Electric Rev Req Model (2009 GRC) Rebuttal 3" xfId="5958"/>
    <cellStyle name="_Costs not in AURORA 2006GRC 6.15.06_Power Costs - Comparison bx Rbtl-Staff-Jt-PC_Electric Rev Req Model (2009 GRC) Rebuttal 3 2" xfId="5959"/>
    <cellStyle name="_Costs not in AURORA 2006GRC 6.15.06_Power Costs - Comparison bx Rbtl-Staff-Jt-PC_Electric Rev Req Model (2009 GRC) Rebuttal 4" xfId="5960"/>
    <cellStyle name="_Costs not in AURORA 2006GRC 6.15.06_Power Costs - Comparison bx Rbtl-Staff-Jt-PC_Electric Rev Req Model (2009 GRC) Rebuttal REmoval of New  WH Solar AdjustMI" xfId="5961"/>
    <cellStyle name="_Costs not in AURORA 2006GRC 6.15.06_Power Costs - Comparison bx Rbtl-Staff-Jt-PC_Electric Rev Req Model (2009 GRC) Rebuttal REmoval of New  WH Solar AdjustMI 2" xfId="5962"/>
    <cellStyle name="_Costs not in AURORA 2006GRC 6.15.06_Power Costs - Comparison bx Rbtl-Staff-Jt-PC_Electric Rev Req Model (2009 GRC) Rebuttal REmoval of New  WH Solar AdjustMI 2 2" xfId="5963"/>
    <cellStyle name="_Costs not in AURORA 2006GRC 6.15.06_Power Costs - Comparison bx Rbtl-Staff-Jt-PC_Electric Rev Req Model (2009 GRC) Rebuttal REmoval of New  WH Solar AdjustMI 2 2 2" xfId="5964"/>
    <cellStyle name="_Costs not in AURORA 2006GRC 6.15.06_Power Costs - Comparison bx Rbtl-Staff-Jt-PC_Electric Rev Req Model (2009 GRC) Rebuttal REmoval of New  WH Solar AdjustMI 2 3" xfId="5965"/>
    <cellStyle name="_Costs not in AURORA 2006GRC 6.15.06_Power Costs - Comparison bx Rbtl-Staff-Jt-PC_Electric Rev Req Model (2009 GRC) Rebuttal REmoval of New  WH Solar AdjustMI 3" xfId="5966"/>
    <cellStyle name="_Costs not in AURORA 2006GRC 6.15.06_Power Costs - Comparison bx Rbtl-Staff-Jt-PC_Electric Rev Req Model (2009 GRC) Rebuttal REmoval of New  WH Solar AdjustMI 3 2" xfId="5967"/>
    <cellStyle name="_Costs not in AURORA 2006GRC 6.15.06_Power Costs - Comparison bx Rbtl-Staff-Jt-PC_Electric Rev Req Model (2009 GRC) Rebuttal REmoval of New  WH Solar AdjustMI 4" xfId="5968"/>
    <cellStyle name="_Costs not in AURORA 2006GRC 6.15.06_Power Costs - Comparison bx Rbtl-Staff-Jt-PC_Electric Rev Req Model (2009 GRC) Rebuttal REmoval of New  WH Solar AdjustMI_DEM-WP(C) ENERG10C--ctn Mid-C_042010 2010GRC" xfId="5969"/>
    <cellStyle name="_Costs not in AURORA 2006GRC 6.15.06_Power Costs - Comparison bx Rbtl-Staff-Jt-PC_Electric Rev Req Model (2009 GRC) Revised 01-18-2010" xfId="5970"/>
    <cellStyle name="_Costs not in AURORA 2006GRC 6.15.06_Power Costs - Comparison bx Rbtl-Staff-Jt-PC_Electric Rev Req Model (2009 GRC) Revised 01-18-2010 2" xfId="5971"/>
    <cellStyle name="_Costs not in AURORA 2006GRC 6.15.06_Power Costs - Comparison bx Rbtl-Staff-Jt-PC_Electric Rev Req Model (2009 GRC) Revised 01-18-2010 2 2" xfId="5972"/>
    <cellStyle name="_Costs not in AURORA 2006GRC 6.15.06_Power Costs - Comparison bx Rbtl-Staff-Jt-PC_Electric Rev Req Model (2009 GRC) Revised 01-18-2010 2 2 2" xfId="5973"/>
    <cellStyle name="_Costs not in AURORA 2006GRC 6.15.06_Power Costs - Comparison bx Rbtl-Staff-Jt-PC_Electric Rev Req Model (2009 GRC) Revised 01-18-2010 2 3" xfId="5974"/>
    <cellStyle name="_Costs not in AURORA 2006GRC 6.15.06_Power Costs - Comparison bx Rbtl-Staff-Jt-PC_Electric Rev Req Model (2009 GRC) Revised 01-18-2010 3" xfId="5975"/>
    <cellStyle name="_Costs not in AURORA 2006GRC 6.15.06_Power Costs - Comparison bx Rbtl-Staff-Jt-PC_Electric Rev Req Model (2009 GRC) Revised 01-18-2010 3 2" xfId="5976"/>
    <cellStyle name="_Costs not in AURORA 2006GRC 6.15.06_Power Costs - Comparison bx Rbtl-Staff-Jt-PC_Electric Rev Req Model (2009 GRC) Revised 01-18-2010 4" xfId="5977"/>
    <cellStyle name="_Costs not in AURORA 2006GRC 6.15.06_Power Costs - Comparison bx Rbtl-Staff-Jt-PC_Electric Rev Req Model (2009 GRC) Revised 01-18-2010_DEM-WP(C) ENERG10C--ctn Mid-C_042010 2010GRC" xfId="5978"/>
    <cellStyle name="_Costs not in AURORA 2006GRC 6.15.06_Power Costs - Comparison bx Rbtl-Staff-Jt-PC_Final Order Electric EXHIBIT A-1" xfId="5979"/>
    <cellStyle name="_Costs not in AURORA 2006GRC 6.15.06_Power Costs - Comparison bx Rbtl-Staff-Jt-PC_Final Order Electric EXHIBIT A-1 2" xfId="5980"/>
    <cellStyle name="_Costs not in AURORA 2006GRC 6.15.06_Power Costs - Comparison bx Rbtl-Staff-Jt-PC_Final Order Electric EXHIBIT A-1 2 2" xfId="5981"/>
    <cellStyle name="_Costs not in AURORA 2006GRC 6.15.06_Power Costs - Comparison bx Rbtl-Staff-Jt-PC_Final Order Electric EXHIBIT A-1 2 2 2" xfId="5982"/>
    <cellStyle name="_Costs not in AURORA 2006GRC 6.15.06_Power Costs - Comparison bx Rbtl-Staff-Jt-PC_Final Order Electric EXHIBIT A-1 2 3" xfId="5983"/>
    <cellStyle name="_Costs not in AURORA 2006GRC 6.15.06_Power Costs - Comparison bx Rbtl-Staff-Jt-PC_Final Order Electric EXHIBIT A-1 3" xfId="5984"/>
    <cellStyle name="_Costs not in AURORA 2006GRC 6.15.06_Power Costs - Comparison bx Rbtl-Staff-Jt-PC_Final Order Electric EXHIBIT A-1 3 2" xfId="5985"/>
    <cellStyle name="_Costs not in AURORA 2006GRC 6.15.06_Power Costs - Comparison bx Rbtl-Staff-Jt-PC_Final Order Electric EXHIBIT A-1 4" xfId="5986"/>
    <cellStyle name="_Costs not in AURORA 2006GRC 6.15.06_Production Adj 4.37" xfId="5987"/>
    <cellStyle name="_Costs not in AURORA 2006GRC 6.15.06_Production Adj 4.37 2" xfId="5988"/>
    <cellStyle name="_Costs not in AURORA 2006GRC 6.15.06_Production Adj 4.37 2 2" xfId="5989"/>
    <cellStyle name="_Costs not in AURORA 2006GRC 6.15.06_Production Adj 4.37 2 2 2" xfId="5990"/>
    <cellStyle name="_Costs not in AURORA 2006GRC 6.15.06_Production Adj 4.37 2 3" xfId="5991"/>
    <cellStyle name="_Costs not in AURORA 2006GRC 6.15.06_Production Adj 4.37 3" xfId="5992"/>
    <cellStyle name="_Costs not in AURORA 2006GRC 6.15.06_Production Adj 4.37 3 2" xfId="5993"/>
    <cellStyle name="_Costs not in AURORA 2006GRC 6.15.06_Production Adj 4.37 4" xfId="5994"/>
    <cellStyle name="_Costs not in AURORA 2006GRC 6.15.06_Purchased Power Adj 4.03" xfId="5995"/>
    <cellStyle name="_Costs not in AURORA 2006GRC 6.15.06_Purchased Power Adj 4.03 2" xfId="5996"/>
    <cellStyle name="_Costs not in AURORA 2006GRC 6.15.06_Purchased Power Adj 4.03 2 2" xfId="5997"/>
    <cellStyle name="_Costs not in AURORA 2006GRC 6.15.06_Purchased Power Adj 4.03 2 2 2" xfId="5998"/>
    <cellStyle name="_Costs not in AURORA 2006GRC 6.15.06_Purchased Power Adj 4.03 2 3" xfId="5999"/>
    <cellStyle name="_Costs not in AURORA 2006GRC 6.15.06_Purchased Power Adj 4.03 3" xfId="6000"/>
    <cellStyle name="_Costs not in AURORA 2006GRC 6.15.06_Purchased Power Adj 4.03 3 2" xfId="6001"/>
    <cellStyle name="_Costs not in AURORA 2006GRC 6.15.06_Purchased Power Adj 4.03 4" xfId="6002"/>
    <cellStyle name="_Costs not in AURORA 2006GRC 6.15.06_Rebuttal Power Costs" xfId="6003"/>
    <cellStyle name="_Costs not in AURORA 2006GRC 6.15.06_Rebuttal Power Costs 2" xfId="6004"/>
    <cellStyle name="_Costs not in AURORA 2006GRC 6.15.06_Rebuttal Power Costs 2 2" xfId="6005"/>
    <cellStyle name="_Costs not in AURORA 2006GRC 6.15.06_Rebuttal Power Costs 2 2 2" xfId="6006"/>
    <cellStyle name="_Costs not in AURORA 2006GRC 6.15.06_Rebuttal Power Costs 2 3" xfId="6007"/>
    <cellStyle name="_Costs not in AURORA 2006GRC 6.15.06_Rebuttal Power Costs 3" xfId="6008"/>
    <cellStyle name="_Costs not in AURORA 2006GRC 6.15.06_Rebuttal Power Costs 3 2" xfId="6009"/>
    <cellStyle name="_Costs not in AURORA 2006GRC 6.15.06_Rebuttal Power Costs 4" xfId="6010"/>
    <cellStyle name="_Costs not in AURORA 2006GRC 6.15.06_Rebuttal Power Costs_Adj Bench DR 3 for Initial Briefs (Electric)" xfId="6011"/>
    <cellStyle name="_Costs not in AURORA 2006GRC 6.15.06_Rebuttal Power Costs_Adj Bench DR 3 for Initial Briefs (Electric) 2" xfId="6012"/>
    <cellStyle name="_Costs not in AURORA 2006GRC 6.15.06_Rebuttal Power Costs_Adj Bench DR 3 for Initial Briefs (Electric) 2 2" xfId="6013"/>
    <cellStyle name="_Costs not in AURORA 2006GRC 6.15.06_Rebuttal Power Costs_Adj Bench DR 3 for Initial Briefs (Electric) 2 2 2" xfId="6014"/>
    <cellStyle name="_Costs not in AURORA 2006GRC 6.15.06_Rebuttal Power Costs_Adj Bench DR 3 for Initial Briefs (Electric) 2 3" xfId="6015"/>
    <cellStyle name="_Costs not in AURORA 2006GRC 6.15.06_Rebuttal Power Costs_Adj Bench DR 3 for Initial Briefs (Electric) 3" xfId="6016"/>
    <cellStyle name="_Costs not in AURORA 2006GRC 6.15.06_Rebuttal Power Costs_Adj Bench DR 3 for Initial Briefs (Electric) 3 2" xfId="6017"/>
    <cellStyle name="_Costs not in AURORA 2006GRC 6.15.06_Rebuttal Power Costs_Adj Bench DR 3 for Initial Briefs (Electric) 4" xfId="6018"/>
    <cellStyle name="_Costs not in AURORA 2006GRC 6.15.06_Rebuttal Power Costs_Adj Bench DR 3 for Initial Briefs (Electric)_DEM-WP(C) ENERG10C--ctn Mid-C_042010 2010GRC" xfId="6019"/>
    <cellStyle name="_Costs not in AURORA 2006GRC 6.15.06_Rebuttal Power Costs_DEM-WP(C) ENERG10C--ctn Mid-C_042010 2010GRC" xfId="6020"/>
    <cellStyle name="_Costs not in AURORA 2006GRC 6.15.06_Rebuttal Power Costs_Electric Rev Req Model (2009 GRC) Rebuttal" xfId="6021"/>
    <cellStyle name="_Costs not in AURORA 2006GRC 6.15.06_Rebuttal Power Costs_Electric Rev Req Model (2009 GRC) Rebuttal 2" xfId="6022"/>
    <cellStyle name="_Costs not in AURORA 2006GRC 6.15.06_Rebuttal Power Costs_Electric Rev Req Model (2009 GRC) Rebuttal 2 2" xfId="6023"/>
    <cellStyle name="_Costs not in AURORA 2006GRC 6.15.06_Rebuttal Power Costs_Electric Rev Req Model (2009 GRC) Rebuttal 2 2 2" xfId="6024"/>
    <cellStyle name="_Costs not in AURORA 2006GRC 6.15.06_Rebuttal Power Costs_Electric Rev Req Model (2009 GRC) Rebuttal 2 3" xfId="6025"/>
    <cellStyle name="_Costs not in AURORA 2006GRC 6.15.06_Rebuttal Power Costs_Electric Rev Req Model (2009 GRC) Rebuttal 3" xfId="6026"/>
    <cellStyle name="_Costs not in AURORA 2006GRC 6.15.06_Rebuttal Power Costs_Electric Rev Req Model (2009 GRC) Rebuttal 3 2" xfId="6027"/>
    <cellStyle name="_Costs not in AURORA 2006GRC 6.15.06_Rebuttal Power Costs_Electric Rev Req Model (2009 GRC) Rebuttal 4" xfId="6028"/>
    <cellStyle name="_Costs not in AURORA 2006GRC 6.15.06_Rebuttal Power Costs_Electric Rev Req Model (2009 GRC) Rebuttal REmoval of New  WH Solar AdjustMI" xfId="6029"/>
    <cellStyle name="_Costs not in AURORA 2006GRC 6.15.06_Rebuttal Power Costs_Electric Rev Req Model (2009 GRC) Rebuttal REmoval of New  WH Solar AdjustMI 2" xfId="6030"/>
    <cellStyle name="_Costs not in AURORA 2006GRC 6.15.06_Rebuttal Power Costs_Electric Rev Req Model (2009 GRC) Rebuttal REmoval of New  WH Solar AdjustMI 2 2" xfId="6031"/>
    <cellStyle name="_Costs not in AURORA 2006GRC 6.15.06_Rebuttal Power Costs_Electric Rev Req Model (2009 GRC) Rebuttal REmoval of New  WH Solar AdjustMI 2 2 2" xfId="6032"/>
    <cellStyle name="_Costs not in AURORA 2006GRC 6.15.06_Rebuttal Power Costs_Electric Rev Req Model (2009 GRC) Rebuttal REmoval of New  WH Solar AdjustMI 2 3" xfId="6033"/>
    <cellStyle name="_Costs not in AURORA 2006GRC 6.15.06_Rebuttal Power Costs_Electric Rev Req Model (2009 GRC) Rebuttal REmoval of New  WH Solar AdjustMI 3" xfId="6034"/>
    <cellStyle name="_Costs not in AURORA 2006GRC 6.15.06_Rebuttal Power Costs_Electric Rev Req Model (2009 GRC) Rebuttal REmoval of New  WH Solar AdjustMI 3 2" xfId="6035"/>
    <cellStyle name="_Costs not in AURORA 2006GRC 6.15.06_Rebuttal Power Costs_Electric Rev Req Model (2009 GRC) Rebuttal REmoval of New  WH Solar AdjustMI 4" xfId="6036"/>
    <cellStyle name="_Costs not in AURORA 2006GRC 6.15.06_Rebuttal Power Costs_Electric Rev Req Model (2009 GRC) Rebuttal REmoval of New  WH Solar AdjustMI_DEM-WP(C) ENERG10C--ctn Mid-C_042010 2010GRC" xfId="6037"/>
    <cellStyle name="_Costs not in AURORA 2006GRC 6.15.06_Rebuttal Power Costs_Electric Rev Req Model (2009 GRC) Revised 01-18-2010" xfId="6038"/>
    <cellStyle name="_Costs not in AURORA 2006GRC 6.15.06_Rebuttal Power Costs_Electric Rev Req Model (2009 GRC) Revised 01-18-2010 2" xfId="6039"/>
    <cellStyle name="_Costs not in AURORA 2006GRC 6.15.06_Rebuttal Power Costs_Electric Rev Req Model (2009 GRC) Revised 01-18-2010 2 2" xfId="6040"/>
    <cellStyle name="_Costs not in AURORA 2006GRC 6.15.06_Rebuttal Power Costs_Electric Rev Req Model (2009 GRC) Revised 01-18-2010 2 2 2" xfId="6041"/>
    <cellStyle name="_Costs not in AURORA 2006GRC 6.15.06_Rebuttal Power Costs_Electric Rev Req Model (2009 GRC) Revised 01-18-2010 2 3" xfId="6042"/>
    <cellStyle name="_Costs not in AURORA 2006GRC 6.15.06_Rebuttal Power Costs_Electric Rev Req Model (2009 GRC) Revised 01-18-2010 3" xfId="6043"/>
    <cellStyle name="_Costs not in AURORA 2006GRC 6.15.06_Rebuttal Power Costs_Electric Rev Req Model (2009 GRC) Revised 01-18-2010 3 2" xfId="6044"/>
    <cellStyle name="_Costs not in AURORA 2006GRC 6.15.06_Rebuttal Power Costs_Electric Rev Req Model (2009 GRC) Revised 01-18-2010 4" xfId="6045"/>
    <cellStyle name="_Costs not in AURORA 2006GRC 6.15.06_Rebuttal Power Costs_Electric Rev Req Model (2009 GRC) Revised 01-18-2010_DEM-WP(C) ENERG10C--ctn Mid-C_042010 2010GRC" xfId="6046"/>
    <cellStyle name="_Costs not in AURORA 2006GRC 6.15.06_Rebuttal Power Costs_Final Order Electric EXHIBIT A-1" xfId="6047"/>
    <cellStyle name="_Costs not in AURORA 2006GRC 6.15.06_Rebuttal Power Costs_Final Order Electric EXHIBIT A-1 2" xfId="6048"/>
    <cellStyle name="_Costs not in AURORA 2006GRC 6.15.06_Rebuttal Power Costs_Final Order Electric EXHIBIT A-1 2 2" xfId="6049"/>
    <cellStyle name="_Costs not in AURORA 2006GRC 6.15.06_Rebuttal Power Costs_Final Order Electric EXHIBIT A-1 2 2 2" xfId="6050"/>
    <cellStyle name="_Costs not in AURORA 2006GRC 6.15.06_Rebuttal Power Costs_Final Order Electric EXHIBIT A-1 2 3" xfId="6051"/>
    <cellStyle name="_Costs not in AURORA 2006GRC 6.15.06_Rebuttal Power Costs_Final Order Electric EXHIBIT A-1 3" xfId="6052"/>
    <cellStyle name="_Costs not in AURORA 2006GRC 6.15.06_Rebuttal Power Costs_Final Order Electric EXHIBIT A-1 3 2" xfId="6053"/>
    <cellStyle name="_Costs not in AURORA 2006GRC 6.15.06_Rebuttal Power Costs_Final Order Electric EXHIBIT A-1 4" xfId="6054"/>
    <cellStyle name="_Costs not in AURORA 2006GRC 6.15.06_RECS vs PTC's w Interest 6-28-10" xfId="6055"/>
    <cellStyle name="_Costs not in AURORA 2006GRC 6.15.06_ROR &amp; CONV FACTOR" xfId="6056"/>
    <cellStyle name="_Costs not in AURORA 2006GRC 6.15.06_ROR &amp; CONV FACTOR 2" xfId="6057"/>
    <cellStyle name="_Costs not in AURORA 2006GRC 6.15.06_ROR &amp; CONV FACTOR 2 2" xfId="6058"/>
    <cellStyle name="_Costs not in AURORA 2006GRC 6.15.06_ROR &amp; CONV FACTOR 2 2 2" xfId="6059"/>
    <cellStyle name="_Costs not in AURORA 2006GRC 6.15.06_ROR &amp; CONV FACTOR 2 3" xfId="6060"/>
    <cellStyle name="_Costs not in AURORA 2006GRC 6.15.06_ROR &amp; CONV FACTOR 3" xfId="6061"/>
    <cellStyle name="_Costs not in AURORA 2006GRC 6.15.06_ROR &amp; CONV FACTOR 3 2" xfId="6062"/>
    <cellStyle name="_Costs not in AURORA 2006GRC 6.15.06_ROR &amp; CONV FACTOR 4" xfId="6063"/>
    <cellStyle name="_Costs not in AURORA 2006GRC 6.15.06_ROR 5.02" xfId="6064"/>
    <cellStyle name="_Costs not in AURORA 2006GRC 6.15.06_ROR 5.02 2" xfId="6065"/>
    <cellStyle name="_Costs not in AURORA 2006GRC 6.15.06_ROR 5.02 2 2" xfId="6066"/>
    <cellStyle name="_Costs not in AURORA 2006GRC 6.15.06_ROR 5.02 2 2 2" xfId="6067"/>
    <cellStyle name="_Costs not in AURORA 2006GRC 6.15.06_ROR 5.02 2 3" xfId="6068"/>
    <cellStyle name="_Costs not in AURORA 2006GRC 6.15.06_ROR 5.02 3" xfId="6069"/>
    <cellStyle name="_Costs not in AURORA 2006GRC 6.15.06_ROR 5.02 3 2" xfId="6070"/>
    <cellStyle name="_Costs not in AURORA 2006GRC 6.15.06_ROR 5.02 4" xfId="6071"/>
    <cellStyle name="_Costs not in AURORA 2006GRC 6.15.06_Wind Integration 10GRC" xfId="6072"/>
    <cellStyle name="_Costs not in AURORA 2006GRC 6.15.06_Wind Integration 10GRC 2" xfId="6073"/>
    <cellStyle name="_Costs not in AURORA 2006GRC 6.15.06_Wind Integration 10GRC 2 2" xfId="6074"/>
    <cellStyle name="_Costs not in AURORA 2006GRC 6.15.06_Wind Integration 10GRC 3" xfId="6075"/>
    <cellStyle name="_Costs not in AURORA 2006GRC 6.15.06_Wind Integration 10GRC_DEM-WP(C) ENERG10C--ctn Mid-C_042010 2010GRC" xfId="6076"/>
    <cellStyle name="_Costs not in AURORA 2006GRC w gas price updated" xfId="6077"/>
    <cellStyle name="_Costs not in AURORA 2006GRC w gas price updated 2" xfId="6078"/>
    <cellStyle name="_Costs not in AURORA 2006GRC w gas price updated 2 2" xfId="6079"/>
    <cellStyle name="_Costs not in AURORA 2006GRC w gas price updated 2 2 2" xfId="6080"/>
    <cellStyle name="_Costs not in AURORA 2006GRC w gas price updated 2 3" xfId="6081"/>
    <cellStyle name="_Costs not in AURORA 2006GRC w gas price updated 3" xfId="6082"/>
    <cellStyle name="_Costs not in AURORA 2006GRC w gas price updated 3 2" xfId="6083"/>
    <cellStyle name="_Costs not in AURORA 2006GRC w gas price updated 4" xfId="6084"/>
    <cellStyle name="_Costs not in AURORA 2006GRC w gas price updated 4 2" xfId="6085"/>
    <cellStyle name="_Costs not in AURORA 2006GRC w gas price updated 5" xfId="6086"/>
    <cellStyle name="_Costs not in AURORA 2006GRC w gas price updated 5 2" xfId="6087"/>
    <cellStyle name="_Costs not in AURORA 2006GRC w gas price updated 6" xfId="6088"/>
    <cellStyle name="_Costs not in AURORA 2006GRC w gas price updated 6 2" xfId="6089"/>
    <cellStyle name="_Costs not in AURORA 2006GRC w gas price updated_Adj Bench DR 3 for Initial Briefs (Electric)" xfId="6090"/>
    <cellStyle name="_Costs not in AURORA 2006GRC w gas price updated_Adj Bench DR 3 for Initial Briefs (Electric) 2" xfId="6091"/>
    <cellStyle name="_Costs not in AURORA 2006GRC w gas price updated_Adj Bench DR 3 for Initial Briefs (Electric) 2 2" xfId="6092"/>
    <cellStyle name="_Costs not in AURORA 2006GRC w gas price updated_Adj Bench DR 3 for Initial Briefs (Electric) 2 2 2" xfId="6093"/>
    <cellStyle name="_Costs not in AURORA 2006GRC w gas price updated_Adj Bench DR 3 for Initial Briefs (Electric) 2 3" xfId="6094"/>
    <cellStyle name="_Costs not in AURORA 2006GRC w gas price updated_Adj Bench DR 3 for Initial Briefs (Electric) 3" xfId="6095"/>
    <cellStyle name="_Costs not in AURORA 2006GRC w gas price updated_Adj Bench DR 3 for Initial Briefs (Electric) 3 2" xfId="6096"/>
    <cellStyle name="_Costs not in AURORA 2006GRC w gas price updated_Adj Bench DR 3 for Initial Briefs (Electric) 4" xfId="6097"/>
    <cellStyle name="_Costs not in AURORA 2006GRC w gas price updated_Adj Bench DR 3 for Initial Briefs (Electric)_DEM-WP(C) ENERG10C--ctn Mid-C_042010 2010GRC" xfId="6098"/>
    <cellStyle name="_Costs not in AURORA 2006GRC w gas price updated_Book1" xfId="6099"/>
    <cellStyle name="_Costs not in AURORA 2006GRC w gas price updated_Book2" xfId="6100"/>
    <cellStyle name="_Costs not in AURORA 2006GRC w gas price updated_Book2 2" xfId="6101"/>
    <cellStyle name="_Costs not in AURORA 2006GRC w gas price updated_Book2 2 2" xfId="6102"/>
    <cellStyle name="_Costs not in AURORA 2006GRC w gas price updated_Book2 2 2 2" xfId="6103"/>
    <cellStyle name="_Costs not in AURORA 2006GRC w gas price updated_Book2 2 3" xfId="6104"/>
    <cellStyle name="_Costs not in AURORA 2006GRC w gas price updated_Book2 3" xfId="6105"/>
    <cellStyle name="_Costs not in AURORA 2006GRC w gas price updated_Book2 3 2" xfId="6106"/>
    <cellStyle name="_Costs not in AURORA 2006GRC w gas price updated_Book2 4" xfId="6107"/>
    <cellStyle name="_Costs not in AURORA 2006GRC w gas price updated_Book2_Adj Bench DR 3 for Initial Briefs (Electric)" xfId="6108"/>
    <cellStyle name="_Costs not in AURORA 2006GRC w gas price updated_Book2_Adj Bench DR 3 for Initial Briefs (Electric) 2" xfId="6109"/>
    <cellStyle name="_Costs not in AURORA 2006GRC w gas price updated_Book2_Adj Bench DR 3 for Initial Briefs (Electric) 2 2" xfId="6110"/>
    <cellStyle name="_Costs not in AURORA 2006GRC w gas price updated_Book2_Adj Bench DR 3 for Initial Briefs (Electric) 2 2 2" xfId="6111"/>
    <cellStyle name="_Costs not in AURORA 2006GRC w gas price updated_Book2_Adj Bench DR 3 for Initial Briefs (Electric) 2 3" xfId="6112"/>
    <cellStyle name="_Costs not in AURORA 2006GRC w gas price updated_Book2_Adj Bench DR 3 for Initial Briefs (Electric) 3" xfId="6113"/>
    <cellStyle name="_Costs not in AURORA 2006GRC w gas price updated_Book2_Adj Bench DR 3 for Initial Briefs (Electric) 3 2" xfId="6114"/>
    <cellStyle name="_Costs not in AURORA 2006GRC w gas price updated_Book2_Adj Bench DR 3 for Initial Briefs (Electric) 4" xfId="6115"/>
    <cellStyle name="_Costs not in AURORA 2006GRC w gas price updated_Book2_Adj Bench DR 3 for Initial Briefs (Electric)_DEM-WP(C) ENERG10C--ctn Mid-C_042010 2010GRC" xfId="6116"/>
    <cellStyle name="_Costs not in AURORA 2006GRC w gas price updated_Book2_DEM-WP(C) ENERG10C--ctn Mid-C_042010 2010GRC" xfId="6117"/>
    <cellStyle name="_Costs not in AURORA 2006GRC w gas price updated_Book2_Electric Rev Req Model (2009 GRC) Rebuttal" xfId="6118"/>
    <cellStyle name="_Costs not in AURORA 2006GRC w gas price updated_Book2_Electric Rev Req Model (2009 GRC) Rebuttal 2" xfId="6119"/>
    <cellStyle name="_Costs not in AURORA 2006GRC w gas price updated_Book2_Electric Rev Req Model (2009 GRC) Rebuttal 2 2" xfId="6120"/>
    <cellStyle name="_Costs not in AURORA 2006GRC w gas price updated_Book2_Electric Rev Req Model (2009 GRC) Rebuttal 2 2 2" xfId="6121"/>
    <cellStyle name="_Costs not in AURORA 2006GRC w gas price updated_Book2_Electric Rev Req Model (2009 GRC) Rebuttal 2 3" xfId="6122"/>
    <cellStyle name="_Costs not in AURORA 2006GRC w gas price updated_Book2_Electric Rev Req Model (2009 GRC) Rebuttal 3" xfId="6123"/>
    <cellStyle name="_Costs not in AURORA 2006GRC w gas price updated_Book2_Electric Rev Req Model (2009 GRC) Rebuttal 3 2" xfId="6124"/>
    <cellStyle name="_Costs not in AURORA 2006GRC w gas price updated_Book2_Electric Rev Req Model (2009 GRC) Rebuttal 4" xfId="6125"/>
    <cellStyle name="_Costs not in AURORA 2006GRC w gas price updated_Book2_Electric Rev Req Model (2009 GRC) Rebuttal REmoval of New  WH Solar AdjustMI" xfId="6126"/>
    <cellStyle name="_Costs not in AURORA 2006GRC w gas price updated_Book2_Electric Rev Req Model (2009 GRC) Rebuttal REmoval of New  WH Solar AdjustMI 2" xfId="6127"/>
    <cellStyle name="_Costs not in AURORA 2006GRC w gas price updated_Book2_Electric Rev Req Model (2009 GRC) Rebuttal REmoval of New  WH Solar AdjustMI 2 2" xfId="6128"/>
    <cellStyle name="_Costs not in AURORA 2006GRC w gas price updated_Book2_Electric Rev Req Model (2009 GRC) Rebuttal REmoval of New  WH Solar AdjustMI 2 2 2" xfId="6129"/>
    <cellStyle name="_Costs not in AURORA 2006GRC w gas price updated_Book2_Electric Rev Req Model (2009 GRC) Rebuttal REmoval of New  WH Solar AdjustMI 2 3" xfId="6130"/>
    <cellStyle name="_Costs not in AURORA 2006GRC w gas price updated_Book2_Electric Rev Req Model (2009 GRC) Rebuttal REmoval of New  WH Solar AdjustMI 3" xfId="6131"/>
    <cellStyle name="_Costs not in AURORA 2006GRC w gas price updated_Book2_Electric Rev Req Model (2009 GRC) Rebuttal REmoval of New  WH Solar AdjustMI 3 2" xfId="6132"/>
    <cellStyle name="_Costs not in AURORA 2006GRC w gas price updated_Book2_Electric Rev Req Model (2009 GRC) Rebuttal REmoval of New  WH Solar AdjustMI 4" xfId="6133"/>
    <cellStyle name="_Costs not in AURORA 2006GRC w gas price updated_Book2_Electric Rev Req Model (2009 GRC) Rebuttal REmoval of New  WH Solar AdjustMI_DEM-WP(C) ENERG10C--ctn Mid-C_042010 2010GRC" xfId="6134"/>
    <cellStyle name="_Costs not in AURORA 2006GRC w gas price updated_Book2_Electric Rev Req Model (2009 GRC) Revised 01-18-2010" xfId="6135"/>
    <cellStyle name="_Costs not in AURORA 2006GRC w gas price updated_Book2_Electric Rev Req Model (2009 GRC) Revised 01-18-2010 2" xfId="6136"/>
    <cellStyle name="_Costs not in AURORA 2006GRC w gas price updated_Book2_Electric Rev Req Model (2009 GRC) Revised 01-18-2010 2 2" xfId="6137"/>
    <cellStyle name="_Costs not in AURORA 2006GRC w gas price updated_Book2_Electric Rev Req Model (2009 GRC) Revised 01-18-2010 2 2 2" xfId="6138"/>
    <cellStyle name="_Costs not in AURORA 2006GRC w gas price updated_Book2_Electric Rev Req Model (2009 GRC) Revised 01-18-2010 2 3" xfId="6139"/>
    <cellStyle name="_Costs not in AURORA 2006GRC w gas price updated_Book2_Electric Rev Req Model (2009 GRC) Revised 01-18-2010 3" xfId="6140"/>
    <cellStyle name="_Costs not in AURORA 2006GRC w gas price updated_Book2_Electric Rev Req Model (2009 GRC) Revised 01-18-2010 3 2" xfId="6141"/>
    <cellStyle name="_Costs not in AURORA 2006GRC w gas price updated_Book2_Electric Rev Req Model (2009 GRC) Revised 01-18-2010 4" xfId="6142"/>
    <cellStyle name="_Costs not in AURORA 2006GRC w gas price updated_Book2_Electric Rev Req Model (2009 GRC) Revised 01-18-2010_DEM-WP(C) ENERG10C--ctn Mid-C_042010 2010GRC" xfId="6143"/>
    <cellStyle name="_Costs not in AURORA 2006GRC w gas price updated_Book2_Final Order Electric EXHIBIT A-1" xfId="6144"/>
    <cellStyle name="_Costs not in AURORA 2006GRC w gas price updated_Book2_Final Order Electric EXHIBIT A-1 2" xfId="6145"/>
    <cellStyle name="_Costs not in AURORA 2006GRC w gas price updated_Book2_Final Order Electric EXHIBIT A-1 2 2" xfId="6146"/>
    <cellStyle name="_Costs not in AURORA 2006GRC w gas price updated_Book2_Final Order Electric EXHIBIT A-1 2 2 2" xfId="6147"/>
    <cellStyle name="_Costs not in AURORA 2006GRC w gas price updated_Book2_Final Order Electric EXHIBIT A-1 2 3" xfId="6148"/>
    <cellStyle name="_Costs not in AURORA 2006GRC w gas price updated_Book2_Final Order Electric EXHIBIT A-1 3" xfId="6149"/>
    <cellStyle name="_Costs not in AURORA 2006GRC w gas price updated_Book2_Final Order Electric EXHIBIT A-1 3 2" xfId="6150"/>
    <cellStyle name="_Costs not in AURORA 2006GRC w gas price updated_Book2_Final Order Electric EXHIBIT A-1 4" xfId="6151"/>
    <cellStyle name="_Costs not in AURORA 2006GRC w gas price updated_Chelan PUD Power Costs (8-10)" xfId="6152"/>
    <cellStyle name="_Costs not in AURORA 2006GRC w gas price updated_Chelan PUD Power Costs (8-10) 2" xfId="6153"/>
    <cellStyle name="_Costs not in AURORA 2006GRC w gas price updated_Colstrip 1&amp;2 Annual O&amp;M Budgets" xfId="6154"/>
    <cellStyle name="_Costs not in AURORA 2006GRC w gas price updated_Confidential Material" xfId="6155"/>
    <cellStyle name="_Costs not in AURORA 2006GRC w gas price updated_Confidential Material 2" xfId="6156"/>
    <cellStyle name="_Costs not in AURORA 2006GRC w gas price updated_DEM-WP(C) Colstrip 12 Coal Cost Forecast 2010GRC" xfId="6157"/>
    <cellStyle name="_Costs not in AURORA 2006GRC w gas price updated_DEM-WP(C) Colstrip 12 Coal Cost Forecast 2010GRC 2" xfId="6158"/>
    <cellStyle name="_Costs not in AURORA 2006GRC w gas price updated_DEM-WP(C) ENERG10C--ctn Mid-C_042010 2010GRC" xfId="6159"/>
    <cellStyle name="_Costs not in AURORA 2006GRC w gas price updated_DEM-WP(C) Production O&amp;M 2010GRC As-Filed" xfId="6160"/>
    <cellStyle name="_Costs not in AURORA 2006GRC w gas price updated_DEM-WP(C) Production O&amp;M 2010GRC As-Filed 2" xfId="6161"/>
    <cellStyle name="_Costs not in AURORA 2006GRC w gas price updated_DEM-WP(C) Production O&amp;M 2010GRC As-Filed 2 2" xfId="6162"/>
    <cellStyle name="_Costs not in AURORA 2006GRC w gas price updated_DEM-WP(C) Production O&amp;M 2010GRC As-Filed 3" xfId="6163"/>
    <cellStyle name="_Costs not in AURORA 2006GRC w gas price updated_DEM-WP(C) Production O&amp;M 2010GRC As-Filed 3 2" xfId="6164"/>
    <cellStyle name="_Costs not in AURORA 2006GRC w gas price updated_DEM-WP(C) Production O&amp;M 2010GRC As-Filed 4" xfId="6165"/>
    <cellStyle name="_Costs not in AURORA 2006GRC w gas price updated_DEM-WP(C) Production O&amp;M 2010GRC As-Filed 4 2" xfId="6166"/>
    <cellStyle name="_Costs not in AURORA 2006GRC w gas price updated_DEM-WP(C) Production O&amp;M 2010GRC As-Filed 5" xfId="6167"/>
    <cellStyle name="_Costs not in AURORA 2006GRC w gas price updated_DEM-WP(C) Production O&amp;M 2010GRC As-Filed 5 2" xfId="6168"/>
    <cellStyle name="_Costs not in AURORA 2006GRC w gas price updated_DEM-WP(C) Production O&amp;M 2010GRC As-Filed 6" xfId="6169"/>
    <cellStyle name="_Costs not in AURORA 2006GRC w gas price updated_DEM-WP(C) Production O&amp;M 2010GRC As-Filed 6 2" xfId="6170"/>
    <cellStyle name="_Costs not in AURORA 2006GRC w gas price updated_Electric Rev Req Model (2009 GRC) " xfId="6171"/>
    <cellStyle name="_Costs not in AURORA 2006GRC w gas price updated_Electric Rev Req Model (2009 GRC)  2" xfId="6172"/>
    <cellStyle name="_Costs not in AURORA 2006GRC w gas price updated_Electric Rev Req Model (2009 GRC)  2 2" xfId="6173"/>
    <cellStyle name="_Costs not in AURORA 2006GRC w gas price updated_Electric Rev Req Model (2009 GRC)  2 2 2" xfId="6174"/>
    <cellStyle name="_Costs not in AURORA 2006GRC w gas price updated_Electric Rev Req Model (2009 GRC)  2 3" xfId="6175"/>
    <cellStyle name="_Costs not in AURORA 2006GRC w gas price updated_Electric Rev Req Model (2009 GRC)  3" xfId="6176"/>
    <cellStyle name="_Costs not in AURORA 2006GRC w gas price updated_Electric Rev Req Model (2009 GRC)  3 2" xfId="6177"/>
    <cellStyle name="_Costs not in AURORA 2006GRC w gas price updated_Electric Rev Req Model (2009 GRC)  4" xfId="6178"/>
    <cellStyle name="_Costs not in AURORA 2006GRC w gas price updated_Electric Rev Req Model (2009 GRC) _DEM-WP(C) ENERG10C--ctn Mid-C_042010 2010GRC" xfId="6179"/>
    <cellStyle name="_Costs not in AURORA 2006GRC w gas price updated_Electric Rev Req Model (2009 GRC) Rebuttal" xfId="6180"/>
    <cellStyle name="_Costs not in AURORA 2006GRC w gas price updated_Electric Rev Req Model (2009 GRC) Rebuttal 2" xfId="6181"/>
    <cellStyle name="_Costs not in AURORA 2006GRC w gas price updated_Electric Rev Req Model (2009 GRC) Rebuttal 2 2" xfId="6182"/>
    <cellStyle name="_Costs not in AURORA 2006GRC w gas price updated_Electric Rev Req Model (2009 GRC) Rebuttal 2 2 2" xfId="6183"/>
    <cellStyle name="_Costs not in AURORA 2006GRC w gas price updated_Electric Rev Req Model (2009 GRC) Rebuttal 2 3" xfId="6184"/>
    <cellStyle name="_Costs not in AURORA 2006GRC w gas price updated_Electric Rev Req Model (2009 GRC) Rebuttal 3" xfId="6185"/>
    <cellStyle name="_Costs not in AURORA 2006GRC w gas price updated_Electric Rev Req Model (2009 GRC) Rebuttal 3 2" xfId="6186"/>
    <cellStyle name="_Costs not in AURORA 2006GRC w gas price updated_Electric Rev Req Model (2009 GRC) Rebuttal 4" xfId="6187"/>
    <cellStyle name="_Costs not in AURORA 2006GRC w gas price updated_Electric Rev Req Model (2009 GRC) Rebuttal REmoval of New  WH Solar AdjustMI" xfId="6188"/>
    <cellStyle name="_Costs not in AURORA 2006GRC w gas price updated_Electric Rev Req Model (2009 GRC) Rebuttal REmoval of New  WH Solar AdjustMI 2" xfId="6189"/>
    <cellStyle name="_Costs not in AURORA 2006GRC w gas price updated_Electric Rev Req Model (2009 GRC) Rebuttal REmoval of New  WH Solar AdjustMI 2 2" xfId="6190"/>
    <cellStyle name="_Costs not in AURORA 2006GRC w gas price updated_Electric Rev Req Model (2009 GRC) Rebuttal REmoval of New  WH Solar AdjustMI 2 2 2" xfId="6191"/>
    <cellStyle name="_Costs not in AURORA 2006GRC w gas price updated_Electric Rev Req Model (2009 GRC) Rebuttal REmoval of New  WH Solar AdjustMI 2 3" xfId="6192"/>
    <cellStyle name="_Costs not in AURORA 2006GRC w gas price updated_Electric Rev Req Model (2009 GRC) Rebuttal REmoval of New  WH Solar AdjustMI 3" xfId="6193"/>
    <cellStyle name="_Costs not in AURORA 2006GRC w gas price updated_Electric Rev Req Model (2009 GRC) Rebuttal REmoval of New  WH Solar AdjustMI 3 2" xfId="6194"/>
    <cellStyle name="_Costs not in AURORA 2006GRC w gas price updated_Electric Rev Req Model (2009 GRC) Rebuttal REmoval of New  WH Solar AdjustMI 4" xfId="6195"/>
    <cellStyle name="_Costs not in AURORA 2006GRC w gas price updated_Electric Rev Req Model (2009 GRC) Rebuttal REmoval of New  WH Solar AdjustMI_DEM-WP(C) ENERG10C--ctn Mid-C_042010 2010GRC" xfId="6196"/>
    <cellStyle name="_Costs not in AURORA 2006GRC w gas price updated_Electric Rev Req Model (2009 GRC) Revised 01-18-2010" xfId="6197"/>
    <cellStyle name="_Costs not in AURORA 2006GRC w gas price updated_Electric Rev Req Model (2009 GRC) Revised 01-18-2010 2" xfId="6198"/>
    <cellStyle name="_Costs not in AURORA 2006GRC w gas price updated_Electric Rev Req Model (2009 GRC) Revised 01-18-2010 2 2" xfId="6199"/>
    <cellStyle name="_Costs not in AURORA 2006GRC w gas price updated_Electric Rev Req Model (2009 GRC) Revised 01-18-2010 2 2 2" xfId="6200"/>
    <cellStyle name="_Costs not in AURORA 2006GRC w gas price updated_Electric Rev Req Model (2009 GRC) Revised 01-18-2010 2 3" xfId="6201"/>
    <cellStyle name="_Costs not in AURORA 2006GRC w gas price updated_Electric Rev Req Model (2009 GRC) Revised 01-18-2010 3" xfId="6202"/>
    <cellStyle name="_Costs not in AURORA 2006GRC w gas price updated_Electric Rev Req Model (2009 GRC) Revised 01-18-2010 3 2" xfId="6203"/>
    <cellStyle name="_Costs not in AURORA 2006GRC w gas price updated_Electric Rev Req Model (2009 GRC) Revised 01-18-2010 4" xfId="6204"/>
    <cellStyle name="_Costs not in AURORA 2006GRC w gas price updated_Electric Rev Req Model (2009 GRC) Revised 01-18-2010_DEM-WP(C) ENERG10C--ctn Mid-C_042010 2010GRC" xfId="6205"/>
    <cellStyle name="_Costs not in AURORA 2006GRC w gas price updated_Electric Rev Req Model (2010 GRC)" xfId="6206"/>
    <cellStyle name="_Costs not in AURORA 2006GRC w gas price updated_Electric Rev Req Model (2010 GRC) SF" xfId="6207"/>
    <cellStyle name="_Costs not in AURORA 2006GRC w gas price updated_Final Order Electric EXHIBIT A-1" xfId="6208"/>
    <cellStyle name="_Costs not in AURORA 2006GRC w gas price updated_Final Order Electric EXHIBIT A-1 2" xfId="6209"/>
    <cellStyle name="_Costs not in AURORA 2006GRC w gas price updated_Final Order Electric EXHIBIT A-1 2 2" xfId="6210"/>
    <cellStyle name="_Costs not in AURORA 2006GRC w gas price updated_Final Order Electric EXHIBIT A-1 2 2 2" xfId="6211"/>
    <cellStyle name="_Costs not in AURORA 2006GRC w gas price updated_Final Order Electric EXHIBIT A-1 2 3" xfId="6212"/>
    <cellStyle name="_Costs not in AURORA 2006GRC w gas price updated_Final Order Electric EXHIBIT A-1 3" xfId="6213"/>
    <cellStyle name="_Costs not in AURORA 2006GRC w gas price updated_Final Order Electric EXHIBIT A-1 3 2" xfId="6214"/>
    <cellStyle name="_Costs not in AURORA 2006GRC w gas price updated_Final Order Electric EXHIBIT A-1 4" xfId="6215"/>
    <cellStyle name="_Costs not in AURORA 2006GRC w gas price updated_NIM Summary" xfId="6216"/>
    <cellStyle name="_Costs not in AURORA 2006GRC w gas price updated_NIM Summary 2" xfId="6217"/>
    <cellStyle name="_Costs not in AURORA 2006GRC w gas price updated_NIM Summary 2 2" xfId="6218"/>
    <cellStyle name="_Costs not in AURORA 2006GRC w gas price updated_NIM Summary 3" xfId="6219"/>
    <cellStyle name="_Costs not in AURORA 2006GRC w gas price updated_NIM Summary_DEM-WP(C) ENERG10C--ctn Mid-C_042010 2010GRC" xfId="6220"/>
    <cellStyle name="_Costs not in AURORA 2006GRC w gas price updated_Rebuttal Power Costs" xfId="6221"/>
    <cellStyle name="_Costs not in AURORA 2006GRC w gas price updated_Rebuttal Power Costs 2" xfId="6222"/>
    <cellStyle name="_Costs not in AURORA 2006GRC w gas price updated_Rebuttal Power Costs 2 2" xfId="6223"/>
    <cellStyle name="_Costs not in AURORA 2006GRC w gas price updated_Rebuttal Power Costs 2 2 2" xfId="6224"/>
    <cellStyle name="_Costs not in AURORA 2006GRC w gas price updated_Rebuttal Power Costs 2 3" xfId="6225"/>
    <cellStyle name="_Costs not in AURORA 2006GRC w gas price updated_Rebuttal Power Costs 3" xfId="6226"/>
    <cellStyle name="_Costs not in AURORA 2006GRC w gas price updated_Rebuttal Power Costs 3 2" xfId="6227"/>
    <cellStyle name="_Costs not in AURORA 2006GRC w gas price updated_Rebuttal Power Costs 4" xfId="6228"/>
    <cellStyle name="_Costs not in AURORA 2006GRC w gas price updated_Rebuttal Power Costs_Adj Bench DR 3 for Initial Briefs (Electric)" xfId="6229"/>
    <cellStyle name="_Costs not in AURORA 2006GRC w gas price updated_Rebuttal Power Costs_Adj Bench DR 3 for Initial Briefs (Electric) 2" xfId="6230"/>
    <cellStyle name="_Costs not in AURORA 2006GRC w gas price updated_Rebuttal Power Costs_Adj Bench DR 3 for Initial Briefs (Electric) 2 2" xfId="6231"/>
    <cellStyle name="_Costs not in AURORA 2006GRC w gas price updated_Rebuttal Power Costs_Adj Bench DR 3 for Initial Briefs (Electric) 2 2 2" xfId="6232"/>
    <cellStyle name="_Costs not in AURORA 2006GRC w gas price updated_Rebuttal Power Costs_Adj Bench DR 3 for Initial Briefs (Electric) 2 3" xfId="6233"/>
    <cellStyle name="_Costs not in AURORA 2006GRC w gas price updated_Rebuttal Power Costs_Adj Bench DR 3 for Initial Briefs (Electric) 3" xfId="6234"/>
    <cellStyle name="_Costs not in AURORA 2006GRC w gas price updated_Rebuttal Power Costs_Adj Bench DR 3 for Initial Briefs (Electric) 3 2" xfId="6235"/>
    <cellStyle name="_Costs not in AURORA 2006GRC w gas price updated_Rebuttal Power Costs_Adj Bench DR 3 for Initial Briefs (Electric) 4" xfId="6236"/>
    <cellStyle name="_Costs not in AURORA 2006GRC w gas price updated_Rebuttal Power Costs_Adj Bench DR 3 for Initial Briefs (Electric)_DEM-WP(C) ENERG10C--ctn Mid-C_042010 2010GRC" xfId="6237"/>
    <cellStyle name="_Costs not in AURORA 2006GRC w gas price updated_Rebuttal Power Costs_DEM-WP(C) ENERG10C--ctn Mid-C_042010 2010GRC" xfId="6238"/>
    <cellStyle name="_Costs not in AURORA 2006GRC w gas price updated_Rebuttal Power Costs_Electric Rev Req Model (2009 GRC) Rebuttal" xfId="6239"/>
    <cellStyle name="_Costs not in AURORA 2006GRC w gas price updated_Rebuttal Power Costs_Electric Rev Req Model (2009 GRC) Rebuttal 2" xfId="6240"/>
    <cellStyle name="_Costs not in AURORA 2006GRC w gas price updated_Rebuttal Power Costs_Electric Rev Req Model (2009 GRC) Rebuttal 2 2" xfId="6241"/>
    <cellStyle name="_Costs not in AURORA 2006GRC w gas price updated_Rebuttal Power Costs_Electric Rev Req Model (2009 GRC) Rebuttal 2 2 2" xfId="6242"/>
    <cellStyle name="_Costs not in AURORA 2006GRC w gas price updated_Rebuttal Power Costs_Electric Rev Req Model (2009 GRC) Rebuttal 2 3" xfId="6243"/>
    <cellStyle name="_Costs not in AURORA 2006GRC w gas price updated_Rebuttal Power Costs_Electric Rev Req Model (2009 GRC) Rebuttal 3" xfId="6244"/>
    <cellStyle name="_Costs not in AURORA 2006GRC w gas price updated_Rebuttal Power Costs_Electric Rev Req Model (2009 GRC) Rebuttal 3 2" xfId="6245"/>
    <cellStyle name="_Costs not in AURORA 2006GRC w gas price updated_Rebuttal Power Costs_Electric Rev Req Model (2009 GRC) Rebuttal 4" xfId="6246"/>
    <cellStyle name="_Costs not in AURORA 2006GRC w gas price updated_Rebuttal Power Costs_Electric Rev Req Model (2009 GRC) Rebuttal REmoval of New  WH Solar AdjustMI" xfId="6247"/>
    <cellStyle name="_Costs not in AURORA 2006GRC w gas price updated_Rebuttal Power Costs_Electric Rev Req Model (2009 GRC) Rebuttal REmoval of New  WH Solar AdjustMI 2" xfId="6248"/>
    <cellStyle name="_Costs not in AURORA 2006GRC w gas price updated_Rebuttal Power Costs_Electric Rev Req Model (2009 GRC) Rebuttal REmoval of New  WH Solar AdjustMI 2 2" xfId="6249"/>
    <cellStyle name="_Costs not in AURORA 2006GRC w gas price updated_Rebuttal Power Costs_Electric Rev Req Model (2009 GRC) Rebuttal REmoval of New  WH Solar AdjustMI 2 2 2" xfId="6250"/>
    <cellStyle name="_Costs not in AURORA 2006GRC w gas price updated_Rebuttal Power Costs_Electric Rev Req Model (2009 GRC) Rebuttal REmoval of New  WH Solar AdjustMI 2 3" xfId="6251"/>
    <cellStyle name="_Costs not in AURORA 2006GRC w gas price updated_Rebuttal Power Costs_Electric Rev Req Model (2009 GRC) Rebuttal REmoval of New  WH Solar AdjustMI 3" xfId="6252"/>
    <cellStyle name="_Costs not in AURORA 2006GRC w gas price updated_Rebuttal Power Costs_Electric Rev Req Model (2009 GRC) Rebuttal REmoval of New  WH Solar AdjustMI 3 2" xfId="6253"/>
    <cellStyle name="_Costs not in AURORA 2006GRC w gas price updated_Rebuttal Power Costs_Electric Rev Req Model (2009 GRC) Rebuttal REmoval of New  WH Solar AdjustMI 4" xfId="6254"/>
    <cellStyle name="_Costs not in AURORA 2006GRC w gas price updated_Rebuttal Power Costs_Electric Rev Req Model (2009 GRC) Rebuttal REmoval of New  WH Solar AdjustMI_DEM-WP(C) ENERG10C--ctn Mid-C_042010 2010GRC" xfId="6255"/>
    <cellStyle name="_Costs not in AURORA 2006GRC w gas price updated_Rebuttal Power Costs_Electric Rev Req Model (2009 GRC) Revised 01-18-2010" xfId="6256"/>
    <cellStyle name="_Costs not in AURORA 2006GRC w gas price updated_Rebuttal Power Costs_Electric Rev Req Model (2009 GRC) Revised 01-18-2010 2" xfId="6257"/>
    <cellStyle name="_Costs not in AURORA 2006GRC w gas price updated_Rebuttal Power Costs_Electric Rev Req Model (2009 GRC) Revised 01-18-2010 2 2" xfId="6258"/>
    <cellStyle name="_Costs not in AURORA 2006GRC w gas price updated_Rebuttal Power Costs_Electric Rev Req Model (2009 GRC) Revised 01-18-2010 2 2 2" xfId="6259"/>
    <cellStyle name="_Costs not in AURORA 2006GRC w gas price updated_Rebuttal Power Costs_Electric Rev Req Model (2009 GRC) Revised 01-18-2010 2 3" xfId="6260"/>
    <cellStyle name="_Costs not in AURORA 2006GRC w gas price updated_Rebuttal Power Costs_Electric Rev Req Model (2009 GRC) Revised 01-18-2010 3" xfId="6261"/>
    <cellStyle name="_Costs not in AURORA 2006GRC w gas price updated_Rebuttal Power Costs_Electric Rev Req Model (2009 GRC) Revised 01-18-2010 3 2" xfId="6262"/>
    <cellStyle name="_Costs not in AURORA 2006GRC w gas price updated_Rebuttal Power Costs_Electric Rev Req Model (2009 GRC) Revised 01-18-2010 4" xfId="6263"/>
    <cellStyle name="_Costs not in AURORA 2006GRC w gas price updated_Rebuttal Power Costs_Electric Rev Req Model (2009 GRC) Revised 01-18-2010_DEM-WP(C) ENERG10C--ctn Mid-C_042010 2010GRC" xfId="6264"/>
    <cellStyle name="_Costs not in AURORA 2006GRC w gas price updated_Rebuttal Power Costs_Final Order Electric EXHIBIT A-1" xfId="6265"/>
    <cellStyle name="_Costs not in AURORA 2006GRC w gas price updated_Rebuttal Power Costs_Final Order Electric EXHIBIT A-1 2" xfId="6266"/>
    <cellStyle name="_Costs not in AURORA 2006GRC w gas price updated_Rebuttal Power Costs_Final Order Electric EXHIBIT A-1 2 2" xfId="6267"/>
    <cellStyle name="_Costs not in AURORA 2006GRC w gas price updated_Rebuttal Power Costs_Final Order Electric EXHIBIT A-1 2 2 2" xfId="6268"/>
    <cellStyle name="_Costs not in AURORA 2006GRC w gas price updated_Rebuttal Power Costs_Final Order Electric EXHIBIT A-1 2 3" xfId="6269"/>
    <cellStyle name="_Costs not in AURORA 2006GRC w gas price updated_Rebuttal Power Costs_Final Order Electric EXHIBIT A-1 3" xfId="6270"/>
    <cellStyle name="_Costs not in AURORA 2006GRC w gas price updated_Rebuttal Power Costs_Final Order Electric EXHIBIT A-1 3 2" xfId="6271"/>
    <cellStyle name="_Costs not in AURORA 2006GRC w gas price updated_Rebuttal Power Costs_Final Order Electric EXHIBIT A-1 4" xfId="6272"/>
    <cellStyle name="_Costs not in AURORA 2006GRC w gas price updated_TENASKA REGULATORY ASSET" xfId="6273"/>
    <cellStyle name="_Costs not in AURORA 2006GRC w gas price updated_TENASKA REGULATORY ASSET 2" xfId="6274"/>
    <cellStyle name="_Costs not in AURORA 2006GRC w gas price updated_TENASKA REGULATORY ASSET 2 2" xfId="6275"/>
    <cellStyle name="_Costs not in AURORA 2006GRC w gas price updated_TENASKA REGULATORY ASSET 2 2 2" xfId="6276"/>
    <cellStyle name="_Costs not in AURORA 2006GRC w gas price updated_TENASKA REGULATORY ASSET 2 3" xfId="6277"/>
    <cellStyle name="_Costs not in AURORA 2006GRC w gas price updated_TENASKA REGULATORY ASSET 3" xfId="6278"/>
    <cellStyle name="_Costs not in AURORA 2006GRC w gas price updated_TENASKA REGULATORY ASSET 3 2" xfId="6279"/>
    <cellStyle name="_Costs not in AURORA 2006GRC w gas price updated_TENASKA REGULATORY ASSET 4" xfId="6280"/>
    <cellStyle name="_Costs not in AURORA 2007 Rate Case" xfId="6281"/>
    <cellStyle name="_Costs not in AURORA 2007 Rate Case 2" xfId="6282"/>
    <cellStyle name="_Costs not in AURORA 2007 Rate Case 2 2" xfId="6283"/>
    <cellStyle name="_Costs not in AURORA 2007 Rate Case 2 2 2" xfId="6284"/>
    <cellStyle name="_Costs not in AURORA 2007 Rate Case 2 2 2 2" xfId="6285"/>
    <cellStyle name="_Costs not in AURORA 2007 Rate Case 2 2 3" xfId="6286"/>
    <cellStyle name="_Costs not in AURORA 2007 Rate Case 2 3" xfId="6287"/>
    <cellStyle name="_Costs not in AURORA 2007 Rate Case 2 3 2" xfId="6288"/>
    <cellStyle name="_Costs not in AURORA 2007 Rate Case 2 4" xfId="6289"/>
    <cellStyle name="_Costs not in AURORA 2007 Rate Case 3" xfId="6290"/>
    <cellStyle name="_Costs not in AURORA 2007 Rate Case 3 2" xfId="6291"/>
    <cellStyle name="_Costs not in AURORA 2007 Rate Case 3 2 2" xfId="6292"/>
    <cellStyle name="_Costs not in AURORA 2007 Rate Case 3 3" xfId="6293"/>
    <cellStyle name="_Costs not in AURORA 2007 Rate Case 4" xfId="6294"/>
    <cellStyle name="_Costs not in AURORA 2007 Rate Case 4 2" xfId="6295"/>
    <cellStyle name="_Costs not in AURORA 2007 Rate Case 4 2 2" xfId="6296"/>
    <cellStyle name="_Costs not in AURORA 2007 Rate Case 4 3" xfId="6297"/>
    <cellStyle name="_Costs not in AURORA 2007 Rate Case 5" xfId="6298"/>
    <cellStyle name="_Costs not in AURORA 2007 Rate Case 5 2" xfId="6299"/>
    <cellStyle name="_Costs not in AURORA 2007 Rate Case 5 2 2" xfId="6300"/>
    <cellStyle name="_Costs not in AURORA 2007 Rate Case 5 3" xfId="6301"/>
    <cellStyle name="_Costs not in AURORA 2007 Rate Case 6" xfId="6302"/>
    <cellStyle name="_Costs not in AURORA 2007 Rate Case 6 2" xfId="6303"/>
    <cellStyle name="_Costs not in AURORA 2007 Rate Case 7" xfId="6304"/>
    <cellStyle name="_Costs not in AURORA 2007 Rate Case 7 2" xfId="6305"/>
    <cellStyle name="_Costs not in AURORA 2007 Rate Case 8" xfId="6306"/>
    <cellStyle name="_Costs not in AURORA 2007 Rate Case 8 2" xfId="6307"/>
    <cellStyle name="_Costs not in AURORA 2007 Rate Case 9" xfId="6308"/>
    <cellStyle name="_Costs not in AURORA 2007 Rate Case 9 2" xfId="6309"/>
    <cellStyle name="_Costs not in AURORA 2007 Rate Case_(C) WHE Proforma with ITC cash grant 10 Yr Amort_for deferral_102809" xfId="6310"/>
    <cellStyle name="_Costs not in AURORA 2007 Rate Case_(C) WHE Proforma with ITC cash grant 10 Yr Amort_for deferral_102809 2" xfId="6311"/>
    <cellStyle name="_Costs not in AURORA 2007 Rate Case_(C) WHE Proforma with ITC cash grant 10 Yr Amort_for deferral_102809 2 2" xfId="6312"/>
    <cellStyle name="_Costs not in AURORA 2007 Rate Case_(C) WHE Proforma with ITC cash grant 10 Yr Amort_for deferral_102809 2 2 2" xfId="6313"/>
    <cellStyle name="_Costs not in AURORA 2007 Rate Case_(C) WHE Proforma with ITC cash grant 10 Yr Amort_for deferral_102809 2 3" xfId="6314"/>
    <cellStyle name="_Costs not in AURORA 2007 Rate Case_(C) WHE Proforma with ITC cash grant 10 Yr Amort_for deferral_102809 3" xfId="6315"/>
    <cellStyle name="_Costs not in AURORA 2007 Rate Case_(C) WHE Proforma with ITC cash grant 10 Yr Amort_for deferral_102809 3 2" xfId="6316"/>
    <cellStyle name="_Costs not in AURORA 2007 Rate Case_(C) WHE Proforma with ITC cash grant 10 Yr Amort_for deferral_102809 4" xfId="6317"/>
    <cellStyle name="_Costs not in AURORA 2007 Rate Case_(C) WHE Proforma with ITC cash grant 10 Yr Amort_for deferral_102809_16.07E Wild Horse Wind Expansionwrkingfile" xfId="6318"/>
    <cellStyle name="_Costs not in AURORA 2007 Rate Case_(C) WHE Proforma with ITC cash grant 10 Yr Amort_for deferral_102809_16.07E Wild Horse Wind Expansionwrkingfile 2" xfId="6319"/>
    <cellStyle name="_Costs not in AURORA 2007 Rate Case_(C) WHE Proforma with ITC cash grant 10 Yr Amort_for deferral_102809_16.07E Wild Horse Wind Expansionwrkingfile 2 2" xfId="6320"/>
    <cellStyle name="_Costs not in AURORA 2007 Rate Case_(C) WHE Proforma with ITC cash grant 10 Yr Amort_for deferral_102809_16.07E Wild Horse Wind Expansionwrkingfile 2 2 2" xfId="6321"/>
    <cellStyle name="_Costs not in AURORA 2007 Rate Case_(C) WHE Proforma with ITC cash grant 10 Yr Amort_for deferral_102809_16.07E Wild Horse Wind Expansionwrkingfile 2 3" xfId="6322"/>
    <cellStyle name="_Costs not in AURORA 2007 Rate Case_(C) WHE Proforma with ITC cash grant 10 Yr Amort_for deferral_102809_16.07E Wild Horse Wind Expansionwrkingfile 3" xfId="6323"/>
    <cellStyle name="_Costs not in AURORA 2007 Rate Case_(C) WHE Proforma with ITC cash grant 10 Yr Amort_for deferral_102809_16.07E Wild Horse Wind Expansionwrkingfile 3 2" xfId="6324"/>
    <cellStyle name="_Costs not in AURORA 2007 Rate Case_(C) WHE Proforma with ITC cash grant 10 Yr Amort_for deferral_102809_16.07E Wild Horse Wind Expansionwrkingfile 4" xfId="6325"/>
    <cellStyle name="_Costs not in AURORA 2007 Rate Case_(C) WHE Proforma with ITC cash grant 10 Yr Amort_for deferral_102809_16.07E Wild Horse Wind Expansionwrkingfile SF" xfId="6326"/>
    <cellStyle name="_Costs not in AURORA 2007 Rate Case_(C) WHE Proforma with ITC cash grant 10 Yr Amort_for deferral_102809_16.07E Wild Horse Wind Expansionwrkingfile SF 2" xfId="6327"/>
    <cellStyle name="_Costs not in AURORA 2007 Rate Case_(C) WHE Proforma with ITC cash grant 10 Yr Amort_for deferral_102809_16.07E Wild Horse Wind Expansionwrkingfile SF 2 2" xfId="6328"/>
    <cellStyle name="_Costs not in AURORA 2007 Rate Case_(C) WHE Proforma with ITC cash grant 10 Yr Amort_for deferral_102809_16.07E Wild Horse Wind Expansionwrkingfile SF 2 2 2" xfId="6329"/>
    <cellStyle name="_Costs not in AURORA 2007 Rate Case_(C) WHE Proforma with ITC cash grant 10 Yr Amort_for deferral_102809_16.07E Wild Horse Wind Expansionwrkingfile SF 2 3" xfId="6330"/>
    <cellStyle name="_Costs not in AURORA 2007 Rate Case_(C) WHE Proforma with ITC cash grant 10 Yr Amort_for deferral_102809_16.07E Wild Horse Wind Expansionwrkingfile SF 3" xfId="6331"/>
    <cellStyle name="_Costs not in AURORA 2007 Rate Case_(C) WHE Proforma with ITC cash grant 10 Yr Amort_for deferral_102809_16.07E Wild Horse Wind Expansionwrkingfile SF 3 2" xfId="6332"/>
    <cellStyle name="_Costs not in AURORA 2007 Rate Case_(C) WHE Proforma with ITC cash grant 10 Yr Amort_for deferral_102809_16.07E Wild Horse Wind Expansionwrkingfile SF 4" xfId="6333"/>
    <cellStyle name="_Costs not in AURORA 2007 Rate Case_(C) WHE Proforma with ITC cash grant 10 Yr Amort_for deferral_102809_16.07E Wild Horse Wind Expansionwrkingfile SF_DEM-WP(C) ENERG10C--ctn Mid-C_042010 2010GRC" xfId="6334"/>
    <cellStyle name="_Costs not in AURORA 2007 Rate Case_(C) WHE Proforma with ITC cash grant 10 Yr Amort_for deferral_102809_16.07E Wild Horse Wind Expansionwrkingfile_DEM-WP(C) ENERG10C--ctn Mid-C_042010 2010GRC" xfId="6335"/>
    <cellStyle name="_Costs not in AURORA 2007 Rate Case_(C) WHE Proforma with ITC cash grant 10 Yr Amort_for deferral_102809_16.37E Wild Horse Expansion DeferralRevwrkingfile SF" xfId="6336"/>
    <cellStyle name="_Costs not in AURORA 2007 Rate Case_(C) WHE Proforma with ITC cash grant 10 Yr Amort_for deferral_102809_16.37E Wild Horse Expansion DeferralRevwrkingfile SF 2" xfId="6337"/>
    <cellStyle name="_Costs not in AURORA 2007 Rate Case_(C) WHE Proforma with ITC cash grant 10 Yr Amort_for deferral_102809_16.37E Wild Horse Expansion DeferralRevwrkingfile SF 2 2" xfId="6338"/>
    <cellStyle name="_Costs not in AURORA 2007 Rate Case_(C) WHE Proforma with ITC cash grant 10 Yr Amort_for deferral_102809_16.37E Wild Horse Expansion DeferralRevwrkingfile SF 2 2 2" xfId="6339"/>
    <cellStyle name="_Costs not in AURORA 2007 Rate Case_(C) WHE Proforma with ITC cash grant 10 Yr Amort_for deferral_102809_16.37E Wild Horse Expansion DeferralRevwrkingfile SF 2 3" xfId="6340"/>
    <cellStyle name="_Costs not in AURORA 2007 Rate Case_(C) WHE Proforma with ITC cash grant 10 Yr Amort_for deferral_102809_16.37E Wild Horse Expansion DeferralRevwrkingfile SF 3" xfId="6341"/>
    <cellStyle name="_Costs not in AURORA 2007 Rate Case_(C) WHE Proforma with ITC cash grant 10 Yr Amort_for deferral_102809_16.37E Wild Horse Expansion DeferralRevwrkingfile SF 3 2" xfId="6342"/>
    <cellStyle name="_Costs not in AURORA 2007 Rate Case_(C) WHE Proforma with ITC cash grant 10 Yr Amort_for deferral_102809_16.37E Wild Horse Expansion DeferralRevwrkingfile SF 4" xfId="6343"/>
    <cellStyle name="_Costs not in AURORA 2007 Rate Case_(C) WHE Proforma with ITC cash grant 10 Yr Amort_for deferral_102809_16.37E Wild Horse Expansion DeferralRevwrkingfile SF_DEM-WP(C) ENERG10C--ctn Mid-C_042010 2010GRC" xfId="6344"/>
    <cellStyle name="_Costs not in AURORA 2007 Rate Case_(C) WHE Proforma with ITC cash grant 10 Yr Amort_for deferral_102809_DEM-WP(C) ENERG10C--ctn Mid-C_042010 2010GRC" xfId="6345"/>
    <cellStyle name="_Costs not in AURORA 2007 Rate Case_(C) WHE Proforma with ITC cash grant 10 Yr Amort_for rebuttal_120709" xfId="6346"/>
    <cellStyle name="_Costs not in AURORA 2007 Rate Case_(C) WHE Proforma with ITC cash grant 10 Yr Amort_for rebuttal_120709 2" xfId="6347"/>
    <cellStyle name="_Costs not in AURORA 2007 Rate Case_(C) WHE Proforma with ITC cash grant 10 Yr Amort_for rebuttal_120709 2 2" xfId="6348"/>
    <cellStyle name="_Costs not in AURORA 2007 Rate Case_(C) WHE Proforma with ITC cash grant 10 Yr Amort_for rebuttal_120709 2 2 2" xfId="6349"/>
    <cellStyle name="_Costs not in AURORA 2007 Rate Case_(C) WHE Proforma with ITC cash grant 10 Yr Amort_for rebuttal_120709 2 3" xfId="6350"/>
    <cellStyle name="_Costs not in AURORA 2007 Rate Case_(C) WHE Proforma with ITC cash grant 10 Yr Amort_for rebuttal_120709 3" xfId="6351"/>
    <cellStyle name="_Costs not in AURORA 2007 Rate Case_(C) WHE Proforma with ITC cash grant 10 Yr Amort_for rebuttal_120709 3 2" xfId="6352"/>
    <cellStyle name="_Costs not in AURORA 2007 Rate Case_(C) WHE Proforma with ITC cash grant 10 Yr Amort_for rebuttal_120709 4" xfId="6353"/>
    <cellStyle name="_Costs not in AURORA 2007 Rate Case_(C) WHE Proforma with ITC cash grant 10 Yr Amort_for rebuttal_120709_DEM-WP(C) ENERG10C--ctn Mid-C_042010 2010GRC" xfId="6354"/>
    <cellStyle name="_Costs not in AURORA 2007 Rate Case_04.07E Wild Horse Wind Expansion" xfId="6355"/>
    <cellStyle name="_Costs not in AURORA 2007 Rate Case_04.07E Wild Horse Wind Expansion 2" xfId="6356"/>
    <cellStyle name="_Costs not in AURORA 2007 Rate Case_04.07E Wild Horse Wind Expansion 2 2" xfId="6357"/>
    <cellStyle name="_Costs not in AURORA 2007 Rate Case_04.07E Wild Horse Wind Expansion 2 2 2" xfId="6358"/>
    <cellStyle name="_Costs not in AURORA 2007 Rate Case_04.07E Wild Horse Wind Expansion 2 3" xfId="6359"/>
    <cellStyle name="_Costs not in AURORA 2007 Rate Case_04.07E Wild Horse Wind Expansion 3" xfId="6360"/>
    <cellStyle name="_Costs not in AURORA 2007 Rate Case_04.07E Wild Horse Wind Expansion 3 2" xfId="6361"/>
    <cellStyle name="_Costs not in AURORA 2007 Rate Case_04.07E Wild Horse Wind Expansion 4" xfId="6362"/>
    <cellStyle name="_Costs not in AURORA 2007 Rate Case_04.07E Wild Horse Wind Expansion_16.07E Wild Horse Wind Expansionwrkingfile" xfId="6363"/>
    <cellStyle name="_Costs not in AURORA 2007 Rate Case_04.07E Wild Horse Wind Expansion_16.07E Wild Horse Wind Expansionwrkingfile 2" xfId="6364"/>
    <cellStyle name="_Costs not in AURORA 2007 Rate Case_04.07E Wild Horse Wind Expansion_16.07E Wild Horse Wind Expansionwrkingfile 2 2" xfId="6365"/>
    <cellStyle name="_Costs not in AURORA 2007 Rate Case_04.07E Wild Horse Wind Expansion_16.07E Wild Horse Wind Expansionwrkingfile 2 2 2" xfId="6366"/>
    <cellStyle name="_Costs not in AURORA 2007 Rate Case_04.07E Wild Horse Wind Expansion_16.07E Wild Horse Wind Expansionwrkingfile 2 3" xfId="6367"/>
    <cellStyle name="_Costs not in AURORA 2007 Rate Case_04.07E Wild Horse Wind Expansion_16.07E Wild Horse Wind Expansionwrkingfile 3" xfId="6368"/>
    <cellStyle name="_Costs not in AURORA 2007 Rate Case_04.07E Wild Horse Wind Expansion_16.07E Wild Horse Wind Expansionwrkingfile 3 2" xfId="6369"/>
    <cellStyle name="_Costs not in AURORA 2007 Rate Case_04.07E Wild Horse Wind Expansion_16.07E Wild Horse Wind Expansionwrkingfile 4" xfId="6370"/>
    <cellStyle name="_Costs not in AURORA 2007 Rate Case_04.07E Wild Horse Wind Expansion_16.07E Wild Horse Wind Expansionwrkingfile SF" xfId="6371"/>
    <cellStyle name="_Costs not in AURORA 2007 Rate Case_04.07E Wild Horse Wind Expansion_16.07E Wild Horse Wind Expansionwrkingfile SF 2" xfId="6372"/>
    <cellStyle name="_Costs not in AURORA 2007 Rate Case_04.07E Wild Horse Wind Expansion_16.07E Wild Horse Wind Expansionwrkingfile SF 2 2" xfId="6373"/>
    <cellStyle name="_Costs not in AURORA 2007 Rate Case_04.07E Wild Horse Wind Expansion_16.07E Wild Horse Wind Expansionwrkingfile SF 2 2 2" xfId="6374"/>
    <cellStyle name="_Costs not in AURORA 2007 Rate Case_04.07E Wild Horse Wind Expansion_16.07E Wild Horse Wind Expansionwrkingfile SF 2 3" xfId="6375"/>
    <cellStyle name="_Costs not in AURORA 2007 Rate Case_04.07E Wild Horse Wind Expansion_16.07E Wild Horse Wind Expansionwrkingfile SF 3" xfId="6376"/>
    <cellStyle name="_Costs not in AURORA 2007 Rate Case_04.07E Wild Horse Wind Expansion_16.07E Wild Horse Wind Expansionwrkingfile SF 3 2" xfId="6377"/>
    <cellStyle name="_Costs not in AURORA 2007 Rate Case_04.07E Wild Horse Wind Expansion_16.07E Wild Horse Wind Expansionwrkingfile SF 4" xfId="6378"/>
    <cellStyle name="_Costs not in AURORA 2007 Rate Case_04.07E Wild Horse Wind Expansion_16.07E Wild Horse Wind Expansionwrkingfile SF_DEM-WP(C) ENERG10C--ctn Mid-C_042010 2010GRC" xfId="6379"/>
    <cellStyle name="_Costs not in AURORA 2007 Rate Case_04.07E Wild Horse Wind Expansion_16.07E Wild Horse Wind Expansionwrkingfile_DEM-WP(C) ENERG10C--ctn Mid-C_042010 2010GRC" xfId="6380"/>
    <cellStyle name="_Costs not in AURORA 2007 Rate Case_04.07E Wild Horse Wind Expansion_16.37E Wild Horse Expansion DeferralRevwrkingfile SF" xfId="6381"/>
    <cellStyle name="_Costs not in AURORA 2007 Rate Case_04.07E Wild Horse Wind Expansion_16.37E Wild Horse Expansion DeferralRevwrkingfile SF 2" xfId="6382"/>
    <cellStyle name="_Costs not in AURORA 2007 Rate Case_04.07E Wild Horse Wind Expansion_16.37E Wild Horse Expansion DeferralRevwrkingfile SF 2 2" xfId="6383"/>
    <cellStyle name="_Costs not in AURORA 2007 Rate Case_04.07E Wild Horse Wind Expansion_16.37E Wild Horse Expansion DeferralRevwrkingfile SF 2 2 2" xfId="6384"/>
    <cellStyle name="_Costs not in AURORA 2007 Rate Case_04.07E Wild Horse Wind Expansion_16.37E Wild Horse Expansion DeferralRevwrkingfile SF 2 3" xfId="6385"/>
    <cellStyle name="_Costs not in AURORA 2007 Rate Case_04.07E Wild Horse Wind Expansion_16.37E Wild Horse Expansion DeferralRevwrkingfile SF 3" xfId="6386"/>
    <cellStyle name="_Costs not in AURORA 2007 Rate Case_04.07E Wild Horse Wind Expansion_16.37E Wild Horse Expansion DeferralRevwrkingfile SF 3 2" xfId="6387"/>
    <cellStyle name="_Costs not in AURORA 2007 Rate Case_04.07E Wild Horse Wind Expansion_16.37E Wild Horse Expansion DeferralRevwrkingfile SF 4" xfId="6388"/>
    <cellStyle name="_Costs not in AURORA 2007 Rate Case_04.07E Wild Horse Wind Expansion_16.37E Wild Horse Expansion DeferralRevwrkingfile SF_DEM-WP(C) ENERG10C--ctn Mid-C_042010 2010GRC" xfId="6389"/>
    <cellStyle name="_Costs not in AURORA 2007 Rate Case_04.07E Wild Horse Wind Expansion_DEM-WP(C) ENERG10C--ctn Mid-C_042010 2010GRC" xfId="6390"/>
    <cellStyle name="_Costs not in AURORA 2007 Rate Case_16.07E Wild Horse Wind Expansionwrkingfile" xfId="6391"/>
    <cellStyle name="_Costs not in AURORA 2007 Rate Case_16.07E Wild Horse Wind Expansionwrkingfile 2" xfId="6392"/>
    <cellStyle name="_Costs not in AURORA 2007 Rate Case_16.07E Wild Horse Wind Expansionwrkingfile 2 2" xfId="6393"/>
    <cellStyle name="_Costs not in AURORA 2007 Rate Case_16.07E Wild Horse Wind Expansionwrkingfile 2 2 2" xfId="6394"/>
    <cellStyle name="_Costs not in AURORA 2007 Rate Case_16.07E Wild Horse Wind Expansionwrkingfile 2 3" xfId="6395"/>
    <cellStyle name="_Costs not in AURORA 2007 Rate Case_16.07E Wild Horse Wind Expansionwrkingfile 3" xfId="6396"/>
    <cellStyle name="_Costs not in AURORA 2007 Rate Case_16.07E Wild Horse Wind Expansionwrkingfile 3 2" xfId="6397"/>
    <cellStyle name="_Costs not in AURORA 2007 Rate Case_16.07E Wild Horse Wind Expansionwrkingfile 4" xfId="6398"/>
    <cellStyle name="_Costs not in AURORA 2007 Rate Case_16.07E Wild Horse Wind Expansionwrkingfile SF" xfId="6399"/>
    <cellStyle name="_Costs not in AURORA 2007 Rate Case_16.07E Wild Horse Wind Expansionwrkingfile SF 2" xfId="6400"/>
    <cellStyle name="_Costs not in AURORA 2007 Rate Case_16.07E Wild Horse Wind Expansionwrkingfile SF 2 2" xfId="6401"/>
    <cellStyle name="_Costs not in AURORA 2007 Rate Case_16.07E Wild Horse Wind Expansionwrkingfile SF 2 2 2" xfId="6402"/>
    <cellStyle name="_Costs not in AURORA 2007 Rate Case_16.07E Wild Horse Wind Expansionwrkingfile SF 2 3" xfId="6403"/>
    <cellStyle name="_Costs not in AURORA 2007 Rate Case_16.07E Wild Horse Wind Expansionwrkingfile SF 3" xfId="6404"/>
    <cellStyle name="_Costs not in AURORA 2007 Rate Case_16.07E Wild Horse Wind Expansionwrkingfile SF 3 2" xfId="6405"/>
    <cellStyle name="_Costs not in AURORA 2007 Rate Case_16.07E Wild Horse Wind Expansionwrkingfile SF 4" xfId="6406"/>
    <cellStyle name="_Costs not in AURORA 2007 Rate Case_16.07E Wild Horse Wind Expansionwrkingfile SF_DEM-WP(C) ENERG10C--ctn Mid-C_042010 2010GRC" xfId="6407"/>
    <cellStyle name="_Costs not in AURORA 2007 Rate Case_16.07E Wild Horse Wind Expansionwrkingfile_DEM-WP(C) ENERG10C--ctn Mid-C_042010 2010GRC" xfId="6408"/>
    <cellStyle name="_Costs not in AURORA 2007 Rate Case_16.37E Wild Horse Expansion DeferralRevwrkingfile SF" xfId="6409"/>
    <cellStyle name="_Costs not in AURORA 2007 Rate Case_16.37E Wild Horse Expansion DeferralRevwrkingfile SF 2" xfId="6410"/>
    <cellStyle name="_Costs not in AURORA 2007 Rate Case_16.37E Wild Horse Expansion DeferralRevwrkingfile SF 2 2" xfId="6411"/>
    <cellStyle name="_Costs not in AURORA 2007 Rate Case_16.37E Wild Horse Expansion DeferralRevwrkingfile SF 2 2 2" xfId="6412"/>
    <cellStyle name="_Costs not in AURORA 2007 Rate Case_16.37E Wild Horse Expansion DeferralRevwrkingfile SF 2 3" xfId="6413"/>
    <cellStyle name="_Costs not in AURORA 2007 Rate Case_16.37E Wild Horse Expansion DeferralRevwrkingfile SF 3" xfId="6414"/>
    <cellStyle name="_Costs not in AURORA 2007 Rate Case_16.37E Wild Horse Expansion DeferralRevwrkingfile SF 3 2" xfId="6415"/>
    <cellStyle name="_Costs not in AURORA 2007 Rate Case_16.37E Wild Horse Expansion DeferralRevwrkingfile SF 4" xfId="6416"/>
    <cellStyle name="_Costs not in AURORA 2007 Rate Case_16.37E Wild Horse Expansion DeferralRevwrkingfile SF_DEM-WP(C) ENERG10C--ctn Mid-C_042010 2010GRC" xfId="6417"/>
    <cellStyle name="_Costs not in AURORA 2007 Rate Case_2009 Compliance Filing PCA Exhibits for GRC" xfId="6418"/>
    <cellStyle name="_Costs not in AURORA 2007 Rate Case_2009 Compliance Filing PCA Exhibits for GRC 2" xfId="6419"/>
    <cellStyle name="_Costs not in AURORA 2007 Rate Case_2009 GRC Compl Filing - Exhibit D" xfId="6420"/>
    <cellStyle name="_Costs not in AURORA 2007 Rate Case_2009 GRC Compl Filing - Exhibit D 2" xfId="6421"/>
    <cellStyle name="_Costs not in AURORA 2007 Rate Case_2009 GRC Compl Filing - Exhibit D 2 2" xfId="6422"/>
    <cellStyle name="_Costs not in AURORA 2007 Rate Case_2009 GRC Compl Filing - Exhibit D 3" xfId="6423"/>
    <cellStyle name="_Costs not in AURORA 2007 Rate Case_2009 GRC Compl Filing - Exhibit D_DEM-WP(C) ENERG10C--ctn Mid-C_042010 2010GRC" xfId="6424"/>
    <cellStyle name="_Costs not in AURORA 2007 Rate Case_3.01 Income Statement" xfId="6425"/>
    <cellStyle name="_Costs not in AURORA 2007 Rate Case_4 31 Regulatory Assets and Liabilities  7 06- Exhibit D" xfId="6426"/>
    <cellStyle name="_Costs not in AURORA 2007 Rate Case_4 31 Regulatory Assets and Liabilities  7 06- Exhibit D 2" xfId="6427"/>
    <cellStyle name="_Costs not in AURORA 2007 Rate Case_4 31 Regulatory Assets and Liabilities  7 06- Exhibit D 2 2" xfId="6428"/>
    <cellStyle name="_Costs not in AURORA 2007 Rate Case_4 31 Regulatory Assets and Liabilities  7 06- Exhibit D 2 2 2" xfId="6429"/>
    <cellStyle name="_Costs not in AURORA 2007 Rate Case_4 31 Regulatory Assets and Liabilities  7 06- Exhibit D 2 3" xfId="6430"/>
    <cellStyle name="_Costs not in AURORA 2007 Rate Case_4 31 Regulatory Assets and Liabilities  7 06- Exhibit D 3" xfId="6431"/>
    <cellStyle name="_Costs not in AURORA 2007 Rate Case_4 31 Regulatory Assets and Liabilities  7 06- Exhibit D 3 2" xfId="6432"/>
    <cellStyle name="_Costs not in AURORA 2007 Rate Case_4 31 Regulatory Assets and Liabilities  7 06- Exhibit D 4" xfId="6433"/>
    <cellStyle name="_Costs not in AURORA 2007 Rate Case_4 31 Regulatory Assets and Liabilities  7 06- Exhibit D_DEM-WP(C) ENERG10C--ctn Mid-C_042010 2010GRC" xfId="6434"/>
    <cellStyle name="_Costs not in AURORA 2007 Rate Case_4 31 Regulatory Assets and Liabilities  7 06- Exhibit D_NIM Summary" xfId="6435"/>
    <cellStyle name="_Costs not in AURORA 2007 Rate Case_4 31 Regulatory Assets and Liabilities  7 06- Exhibit D_NIM Summary 2" xfId="6436"/>
    <cellStyle name="_Costs not in AURORA 2007 Rate Case_4 31 Regulatory Assets and Liabilities  7 06- Exhibit D_NIM Summary 2 2" xfId="6437"/>
    <cellStyle name="_Costs not in AURORA 2007 Rate Case_4 31 Regulatory Assets and Liabilities  7 06- Exhibit D_NIM Summary 3" xfId="6438"/>
    <cellStyle name="_Costs not in AURORA 2007 Rate Case_4 31 Regulatory Assets and Liabilities  7 06- Exhibit D_NIM Summary_DEM-WP(C) ENERG10C--ctn Mid-C_042010 2010GRC" xfId="6439"/>
    <cellStyle name="_Costs not in AURORA 2007 Rate Case_4 31E Reg Asset  Liab and EXH D" xfId="6440"/>
    <cellStyle name="_Costs not in AURORA 2007 Rate Case_4 31E Reg Asset  Liab and EXH D _ Aug 10 Filing (2)" xfId="6441"/>
    <cellStyle name="_Costs not in AURORA 2007 Rate Case_4 31E Reg Asset  Liab and EXH D _ Aug 10 Filing (2) 2" xfId="6442"/>
    <cellStyle name="_Costs not in AURORA 2007 Rate Case_4 31E Reg Asset  Liab and EXH D 10" xfId="6443"/>
    <cellStyle name="_Costs not in AURORA 2007 Rate Case_4 31E Reg Asset  Liab and EXH D 11" xfId="6444"/>
    <cellStyle name="_Costs not in AURORA 2007 Rate Case_4 31E Reg Asset  Liab and EXH D 12" xfId="6445"/>
    <cellStyle name="_Costs not in AURORA 2007 Rate Case_4 31E Reg Asset  Liab and EXH D 13" xfId="6446"/>
    <cellStyle name="_Costs not in AURORA 2007 Rate Case_4 31E Reg Asset  Liab and EXH D 14" xfId="6447"/>
    <cellStyle name="_Costs not in AURORA 2007 Rate Case_4 31E Reg Asset  Liab and EXH D 15" xfId="6448"/>
    <cellStyle name="_Costs not in AURORA 2007 Rate Case_4 31E Reg Asset  Liab and EXH D 16" xfId="6449"/>
    <cellStyle name="_Costs not in AURORA 2007 Rate Case_4 31E Reg Asset  Liab and EXH D 17" xfId="6450"/>
    <cellStyle name="_Costs not in AURORA 2007 Rate Case_4 31E Reg Asset  Liab and EXH D 18" xfId="6451"/>
    <cellStyle name="_Costs not in AURORA 2007 Rate Case_4 31E Reg Asset  Liab and EXH D 19" xfId="6452"/>
    <cellStyle name="_Costs not in AURORA 2007 Rate Case_4 31E Reg Asset  Liab and EXH D 2" xfId="6453"/>
    <cellStyle name="_Costs not in AURORA 2007 Rate Case_4 31E Reg Asset  Liab and EXH D 20" xfId="6454"/>
    <cellStyle name="_Costs not in AURORA 2007 Rate Case_4 31E Reg Asset  Liab and EXH D 21" xfId="6455"/>
    <cellStyle name="_Costs not in AURORA 2007 Rate Case_4 31E Reg Asset  Liab and EXH D 22" xfId="6456"/>
    <cellStyle name="_Costs not in AURORA 2007 Rate Case_4 31E Reg Asset  Liab and EXH D 23" xfId="6457"/>
    <cellStyle name="_Costs not in AURORA 2007 Rate Case_4 31E Reg Asset  Liab and EXH D 24" xfId="6458"/>
    <cellStyle name="_Costs not in AURORA 2007 Rate Case_4 31E Reg Asset  Liab and EXH D 25" xfId="6459"/>
    <cellStyle name="_Costs not in AURORA 2007 Rate Case_4 31E Reg Asset  Liab and EXH D 26" xfId="6460"/>
    <cellStyle name="_Costs not in AURORA 2007 Rate Case_4 31E Reg Asset  Liab and EXH D 27" xfId="6461"/>
    <cellStyle name="_Costs not in AURORA 2007 Rate Case_4 31E Reg Asset  Liab and EXH D 28" xfId="6462"/>
    <cellStyle name="_Costs not in AURORA 2007 Rate Case_4 31E Reg Asset  Liab and EXH D 29" xfId="6463"/>
    <cellStyle name="_Costs not in AURORA 2007 Rate Case_4 31E Reg Asset  Liab and EXH D 3" xfId="6464"/>
    <cellStyle name="_Costs not in AURORA 2007 Rate Case_4 31E Reg Asset  Liab and EXH D 30" xfId="6465"/>
    <cellStyle name="_Costs not in AURORA 2007 Rate Case_4 31E Reg Asset  Liab and EXH D 31" xfId="6466"/>
    <cellStyle name="_Costs not in AURORA 2007 Rate Case_4 31E Reg Asset  Liab and EXH D 32" xfId="6467"/>
    <cellStyle name="_Costs not in AURORA 2007 Rate Case_4 31E Reg Asset  Liab and EXH D 33" xfId="6468"/>
    <cellStyle name="_Costs not in AURORA 2007 Rate Case_4 31E Reg Asset  Liab and EXH D 34" xfId="6469"/>
    <cellStyle name="_Costs not in AURORA 2007 Rate Case_4 31E Reg Asset  Liab and EXH D 35" xfId="6470"/>
    <cellStyle name="_Costs not in AURORA 2007 Rate Case_4 31E Reg Asset  Liab and EXH D 36" xfId="6471"/>
    <cellStyle name="_Costs not in AURORA 2007 Rate Case_4 31E Reg Asset  Liab and EXH D 4" xfId="6472"/>
    <cellStyle name="_Costs not in AURORA 2007 Rate Case_4 31E Reg Asset  Liab and EXH D 5" xfId="6473"/>
    <cellStyle name="_Costs not in AURORA 2007 Rate Case_4 31E Reg Asset  Liab and EXH D 6" xfId="6474"/>
    <cellStyle name="_Costs not in AURORA 2007 Rate Case_4 31E Reg Asset  Liab and EXH D 7" xfId="6475"/>
    <cellStyle name="_Costs not in AURORA 2007 Rate Case_4 31E Reg Asset  Liab and EXH D 8" xfId="6476"/>
    <cellStyle name="_Costs not in AURORA 2007 Rate Case_4 31E Reg Asset  Liab and EXH D 9" xfId="6477"/>
    <cellStyle name="_Costs not in AURORA 2007 Rate Case_4 32 Regulatory Assets and Liabilities  7 06- Exhibit D" xfId="6478"/>
    <cellStyle name="_Costs not in AURORA 2007 Rate Case_4 32 Regulatory Assets and Liabilities  7 06- Exhibit D 2" xfId="6479"/>
    <cellStyle name="_Costs not in AURORA 2007 Rate Case_4 32 Regulatory Assets and Liabilities  7 06- Exhibit D 2 2" xfId="6480"/>
    <cellStyle name="_Costs not in AURORA 2007 Rate Case_4 32 Regulatory Assets and Liabilities  7 06- Exhibit D 2 2 2" xfId="6481"/>
    <cellStyle name="_Costs not in AURORA 2007 Rate Case_4 32 Regulatory Assets and Liabilities  7 06- Exhibit D 2 3" xfId="6482"/>
    <cellStyle name="_Costs not in AURORA 2007 Rate Case_4 32 Regulatory Assets and Liabilities  7 06- Exhibit D 3" xfId="6483"/>
    <cellStyle name="_Costs not in AURORA 2007 Rate Case_4 32 Regulatory Assets and Liabilities  7 06- Exhibit D 3 2" xfId="6484"/>
    <cellStyle name="_Costs not in AURORA 2007 Rate Case_4 32 Regulatory Assets and Liabilities  7 06- Exhibit D 4" xfId="6485"/>
    <cellStyle name="_Costs not in AURORA 2007 Rate Case_4 32 Regulatory Assets and Liabilities  7 06- Exhibit D_DEM-WP(C) ENERG10C--ctn Mid-C_042010 2010GRC" xfId="6486"/>
    <cellStyle name="_Costs not in AURORA 2007 Rate Case_4 32 Regulatory Assets and Liabilities  7 06- Exhibit D_NIM Summary" xfId="6487"/>
    <cellStyle name="_Costs not in AURORA 2007 Rate Case_4 32 Regulatory Assets and Liabilities  7 06- Exhibit D_NIM Summary 2" xfId="6488"/>
    <cellStyle name="_Costs not in AURORA 2007 Rate Case_4 32 Regulatory Assets and Liabilities  7 06- Exhibit D_NIM Summary 2 2" xfId="6489"/>
    <cellStyle name="_Costs not in AURORA 2007 Rate Case_4 32 Regulatory Assets and Liabilities  7 06- Exhibit D_NIM Summary 3" xfId="6490"/>
    <cellStyle name="_Costs not in AURORA 2007 Rate Case_4 32 Regulatory Assets and Liabilities  7 06- Exhibit D_NIM Summary_DEM-WP(C) ENERG10C--ctn Mid-C_042010 2010GRC" xfId="6491"/>
    <cellStyle name="_Costs not in AURORA 2007 Rate Case_AURORA Total New" xfId="6492"/>
    <cellStyle name="_Costs not in AURORA 2007 Rate Case_AURORA Total New 2" xfId="6493"/>
    <cellStyle name="_Costs not in AURORA 2007 Rate Case_AURORA Total New 2 2" xfId="6494"/>
    <cellStyle name="_Costs not in AURORA 2007 Rate Case_AURORA Total New 3" xfId="6495"/>
    <cellStyle name="_Costs not in AURORA 2007 Rate Case_Book1" xfId="6496"/>
    <cellStyle name="_Costs not in AURORA 2007 Rate Case_Book2" xfId="6497"/>
    <cellStyle name="_Costs not in AURORA 2007 Rate Case_Book2 2" xfId="6498"/>
    <cellStyle name="_Costs not in AURORA 2007 Rate Case_Book2 2 2" xfId="6499"/>
    <cellStyle name="_Costs not in AURORA 2007 Rate Case_Book2 2 2 2" xfId="6500"/>
    <cellStyle name="_Costs not in AURORA 2007 Rate Case_Book2 2 3" xfId="6501"/>
    <cellStyle name="_Costs not in AURORA 2007 Rate Case_Book2 3" xfId="6502"/>
    <cellStyle name="_Costs not in AURORA 2007 Rate Case_Book2 3 2" xfId="6503"/>
    <cellStyle name="_Costs not in AURORA 2007 Rate Case_Book2 4" xfId="6504"/>
    <cellStyle name="_Costs not in AURORA 2007 Rate Case_Book2_Adj Bench DR 3 for Initial Briefs (Electric)" xfId="6505"/>
    <cellStyle name="_Costs not in AURORA 2007 Rate Case_Book2_Adj Bench DR 3 for Initial Briefs (Electric) 2" xfId="6506"/>
    <cellStyle name="_Costs not in AURORA 2007 Rate Case_Book2_Adj Bench DR 3 for Initial Briefs (Electric) 2 2" xfId="6507"/>
    <cellStyle name="_Costs not in AURORA 2007 Rate Case_Book2_Adj Bench DR 3 for Initial Briefs (Electric) 2 2 2" xfId="6508"/>
    <cellStyle name="_Costs not in AURORA 2007 Rate Case_Book2_Adj Bench DR 3 for Initial Briefs (Electric) 2 3" xfId="6509"/>
    <cellStyle name="_Costs not in AURORA 2007 Rate Case_Book2_Adj Bench DR 3 for Initial Briefs (Electric) 3" xfId="6510"/>
    <cellStyle name="_Costs not in AURORA 2007 Rate Case_Book2_Adj Bench DR 3 for Initial Briefs (Electric) 3 2" xfId="6511"/>
    <cellStyle name="_Costs not in AURORA 2007 Rate Case_Book2_Adj Bench DR 3 for Initial Briefs (Electric) 4" xfId="6512"/>
    <cellStyle name="_Costs not in AURORA 2007 Rate Case_Book2_Adj Bench DR 3 for Initial Briefs (Electric)_DEM-WP(C) ENERG10C--ctn Mid-C_042010 2010GRC" xfId="6513"/>
    <cellStyle name="_Costs not in AURORA 2007 Rate Case_Book2_DEM-WP(C) ENERG10C--ctn Mid-C_042010 2010GRC" xfId="6514"/>
    <cellStyle name="_Costs not in AURORA 2007 Rate Case_Book2_Electric Rev Req Model (2009 GRC) Rebuttal" xfId="6515"/>
    <cellStyle name="_Costs not in AURORA 2007 Rate Case_Book2_Electric Rev Req Model (2009 GRC) Rebuttal 2" xfId="6516"/>
    <cellStyle name="_Costs not in AURORA 2007 Rate Case_Book2_Electric Rev Req Model (2009 GRC) Rebuttal 2 2" xfId="6517"/>
    <cellStyle name="_Costs not in AURORA 2007 Rate Case_Book2_Electric Rev Req Model (2009 GRC) Rebuttal 2 2 2" xfId="6518"/>
    <cellStyle name="_Costs not in AURORA 2007 Rate Case_Book2_Electric Rev Req Model (2009 GRC) Rebuttal 2 3" xfId="6519"/>
    <cellStyle name="_Costs not in AURORA 2007 Rate Case_Book2_Electric Rev Req Model (2009 GRC) Rebuttal 3" xfId="6520"/>
    <cellStyle name="_Costs not in AURORA 2007 Rate Case_Book2_Electric Rev Req Model (2009 GRC) Rebuttal 3 2" xfId="6521"/>
    <cellStyle name="_Costs not in AURORA 2007 Rate Case_Book2_Electric Rev Req Model (2009 GRC) Rebuttal 4" xfId="6522"/>
    <cellStyle name="_Costs not in AURORA 2007 Rate Case_Book2_Electric Rev Req Model (2009 GRC) Rebuttal REmoval of New  WH Solar AdjustMI" xfId="6523"/>
    <cellStyle name="_Costs not in AURORA 2007 Rate Case_Book2_Electric Rev Req Model (2009 GRC) Rebuttal REmoval of New  WH Solar AdjustMI 2" xfId="6524"/>
    <cellStyle name="_Costs not in AURORA 2007 Rate Case_Book2_Electric Rev Req Model (2009 GRC) Rebuttal REmoval of New  WH Solar AdjustMI 2 2" xfId="6525"/>
    <cellStyle name="_Costs not in AURORA 2007 Rate Case_Book2_Electric Rev Req Model (2009 GRC) Rebuttal REmoval of New  WH Solar AdjustMI 2 2 2" xfId="6526"/>
    <cellStyle name="_Costs not in AURORA 2007 Rate Case_Book2_Electric Rev Req Model (2009 GRC) Rebuttal REmoval of New  WH Solar AdjustMI 2 3" xfId="6527"/>
    <cellStyle name="_Costs not in AURORA 2007 Rate Case_Book2_Electric Rev Req Model (2009 GRC) Rebuttal REmoval of New  WH Solar AdjustMI 3" xfId="6528"/>
    <cellStyle name="_Costs not in AURORA 2007 Rate Case_Book2_Electric Rev Req Model (2009 GRC) Rebuttal REmoval of New  WH Solar AdjustMI 3 2" xfId="6529"/>
    <cellStyle name="_Costs not in AURORA 2007 Rate Case_Book2_Electric Rev Req Model (2009 GRC) Rebuttal REmoval of New  WH Solar AdjustMI 4" xfId="6530"/>
    <cellStyle name="_Costs not in AURORA 2007 Rate Case_Book2_Electric Rev Req Model (2009 GRC) Rebuttal REmoval of New  WH Solar AdjustMI_DEM-WP(C) ENERG10C--ctn Mid-C_042010 2010GRC" xfId="6531"/>
    <cellStyle name="_Costs not in AURORA 2007 Rate Case_Book2_Electric Rev Req Model (2009 GRC) Revised 01-18-2010" xfId="6532"/>
    <cellStyle name="_Costs not in AURORA 2007 Rate Case_Book2_Electric Rev Req Model (2009 GRC) Revised 01-18-2010 2" xfId="6533"/>
    <cellStyle name="_Costs not in AURORA 2007 Rate Case_Book2_Electric Rev Req Model (2009 GRC) Revised 01-18-2010 2 2" xfId="6534"/>
    <cellStyle name="_Costs not in AURORA 2007 Rate Case_Book2_Electric Rev Req Model (2009 GRC) Revised 01-18-2010 2 2 2" xfId="6535"/>
    <cellStyle name="_Costs not in AURORA 2007 Rate Case_Book2_Electric Rev Req Model (2009 GRC) Revised 01-18-2010 2 3" xfId="6536"/>
    <cellStyle name="_Costs not in AURORA 2007 Rate Case_Book2_Electric Rev Req Model (2009 GRC) Revised 01-18-2010 3" xfId="6537"/>
    <cellStyle name="_Costs not in AURORA 2007 Rate Case_Book2_Electric Rev Req Model (2009 GRC) Revised 01-18-2010 3 2" xfId="6538"/>
    <cellStyle name="_Costs not in AURORA 2007 Rate Case_Book2_Electric Rev Req Model (2009 GRC) Revised 01-18-2010 4" xfId="6539"/>
    <cellStyle name="_Costs not in AURORA 2007 Rate Case_Book2_Electric Rev Req Model (2009 GRC) Revised 01-18-2010_DEM-WP(C) ENERG10C--ctn Mid-C_042010 2010GRC" xfId="6540"/>
    <cellStyle name="_Costs not in AURORA 2007 Rate Case_Book2_Final Order Electric EXHIBIT A-1" xfId="6541"/>
    <cellStyle name="_Costs not in AURORA 2007 Rate Case_Book2_Final Order Electric EXHIBIT A-1 2" xfId="6542"/>
    <cellStyle name="_Costs not in AURORA 2007 Rate Case_Book2_Final Order Electric EXHIBIT A-1 2 2" xfId="6543"/>
    <cellStyle name="_Costs not in AURORA 2007 Rate Case_Book2_Final Order Electric EXHIBIT A-1 2 2 2" xfId="6544"/>
    <cellStyle name="_Costs not in AURORA 2007 Rate Case_Book2_Final Order Electric EXHIBIT A-1 2 3" xfId="6545"/>
    <cellStyle name="_Costs not in AURORA 2007 Rate Case_Book2_Final Order Electric EXHIBIT A-1 3" xfId="6546"/>
    <cellStyle name="_Costs not in AURORA 2007 Rate Case_Book2_Final Order Electric EXHIBIT A-1 3 2" xfId="6547"/>
    <cellStyle name="_Costs not in AURORA 2007 Rate Case_Book2_Final Order Electric EXHIBIT A-1 4" xfId="6548"/>
    <cellStyle name="_Costs not in AURORA 2007 Rate Case_Book4" xfId="6549"/>
    <cellStyle name="_Costs not in AURORA 2007 Rate Case_Book4 2" xfId="6550"/>
    <cellStyle name="_Costs not in AURORA 2007 Rate Case_Book4 2 2" xfId="6551"/>
    <cellStyle name="_Costs not in AURORA 2007 Rate Case_Book4 2 2 2" xfId="6552"/>
    <cellStyle name="_Costs not in AURORA 2007 Rate Case_Book4 2 3" xfId="6553"/>
    <cellStyle name="_Costs not in AURORA 2007 Rate Case_Book4 3" xfId="6554"/>
    <cellStyle name="_Costs not in AURORA 2007 Rate Case_Book4 3 2" xfId="6555"/>
    <cellStyle name="_Costs not in AURORA 2007 Rate Case_Book4 4" xfId="6556"/>
    <cellStyle name="_Costs not in AURORA 2007 Rate Case_Book4_DEM-WP(C) ENERG10C--ctn Mid-C_042010 2010GRC" xfId="6557"/>
    <cellStyle name="_Costs not in AURORA 2007 Rate Case_Book9" xfId="6558"/>
    <cellStyle name="_Costs not in AURORA 2007 Rate Case_Book9 2" xfId="6559"/>
    <cellStyle name="_Costs not in AURORA 2007 Rate Case_Book9 2 2" xfId="6560"/>
    <cellStyle name="_Costs not in AURORA 2007 Rate Case_Book9 2 2 2" xfId="6561"/>
    <cellStyle name="_Costs not in AURORA 2007 Rate Case_Book9 2 3" xfId="6562"/>
    <cellStyle name="_Costs not in AURORA 2007 Rate Case_Book9 3" xfId="6563"/>
    <cellStyle name="_Costs not in AURORA 2007 Rate Case_Book9 3 2" xfId="6564"/>
    <cellStyle name="_Costs not in AURORA 2007 Rate Case_Book9 4" xfId="6565"/>
    <cellStyle name="_Costs not in AURORA 2007 Rate Case_Book9_DEM-WP(C) ENERG10C--ctn Mid-C_042010 2010GRC" xfId="6566"/>
    <cellStyle name="_Costs not in AURORA 2007 Rate Case_Chelan PUD Power Costs (8-10)" xfId="6567"/>
    <cellStyle name="_Costs not in AURORA 2007 Rate Case_Chelan PUD Power Costs (8-10) 2" xfId="6568"/>
    <cellStyle name="_Costs not in AURORA 2007 Rate Case_DEM-WP(C) Chelan Power Costs" xfId="6569"/>
    <cellStyle name="_Costs not in AURORA 2007 Rate Case_DEM-WP(C) Chelan Power Costs 2" xfId="6570"/>
    <cellStyle name="_Costs not in AURORA 2007 Rate Case_DEM-WP(C) ENERG10C--ctn Mid-C_042010 2010GRC" xfId="6571"/>
    <cellStyle name="_Costs not in AURORA 2007 Rate Case_DEM-WP(C) Gas Transport 2010GRC" xfId="6572"/>
    <cellStyle name="_Costs not in AURORA 2007 Rate Case_DEM-WP(C) Gas Transport 2010GRC 2" xfId="6573"/>
    <cellStyle name="_Costs not in AURORA 2007 Rate Case_Electric COS Inputs" xfId="6574"/>
    <cellStyle name="_Costs not in AURORA 2007 Rate Case_Electric COS Inputs 2" xfId="6575"/>
    <cellStyle name="_Costs not in AURORA 2007 Rate Case_Electric COS Inputs 2 2" xfId="6576"/>
    <cellStyle name="_Costs not in AURORA 2007 Rate Case_Electric COS Inputs 2 2 2" xfId="6577"/>
    <cellStyle name="_Costs not in AURORA 2007 Rate Case_Electric COS Inputs 2 2 2 2" xfId="6578"/>
    <cellStyle name="_Costs not in AURORA 2007 Rate Case_Electric COS Inputs 2 2 3" xfId="6579"/>
    <cellStyle name="_Costs not in AURORA 2007 Rate Case_Electric COS Inputs 2 3" xfId="6580"/>
    <cellStyle name="_Costs not in AURORA 2007 Rate Case_Electric COS Inputs 2 3 2" xfId="6581"/>
    <cellStyle name="_Costs not in AURORA 2007 Rate Case_Electric COS Inputs 2 3 2 2" xfId="6582"/>
    <cellStyle name="_Costs not in AURORA 2007 Rate Case_Electric COS Inputs 2 3 3" xfId="6583"/>
    <cellStyle name="_Costs not in AURORA 2007 Rate Case_Electric COS Inputs 2 4" xfId="6584"/>
    <cellStyle name="_Costs not in AURORA 2007 Rate Case_Electric COS Inputs 2 4 2" xfId="6585"/>
    <cellStyle name="_Costs not in AURORA 2007 Rate Case_Electric COS Inputs 2 4 2 2" xfId="6586"/>
    <cellStyle name="_Costs not in AURORA 2007 Rate Case_Electric COS Inputs 2 4 3" xfId="6587"/>
    <cellStyle name="_Costs not in AURORA 2007 Rate Case_Electric COS Inputs 2 5" xfId="6588"/>
    <cellStyle name="_Costs not in AURORA 2007 Rate Case_Electric COS Inputs 3" xfId="6589"/>
    <cellStyle name="_Costs not in AURORA 2007 Rate Case_Electric COS Inputs 3 2" xfId="6590"/>
    <cellStyle name="_Costs not in AURORA 2007 Rate Case_Electric COS Inputs 3 2 2" xfId="6591"/>
    <cellStyle name="_Costs not in AURORA 2007 Rate Case_Electric COS Inputs 3 3" xfId="6592"/>
    <cellStyle name="_Costs not in AURORA 2007 Rate Case_Electric COS Inputs 4" xfId="6593"/>
    <cellStyle name="_Costs not in AURORA 2007 Rate Case_Electric COS Inputs 4 2" xfId="6594"/>
    <cellStyle name="_Costs not in AURORA 2007 Rate Case_Electric COS Inputs 4 2 2" xfId="6595"/>
    <cellStyle name="_Costs not in AURORA 2007 Rate Case_Electric COS Inputs 4 3" xfId="6596"/>
    <cellStyle name="_Costs not in AURORA 2007 Rate Case_Electric COS Inputs 5" xfId="6597"/>
    <cellStyle name="_Costs not in AURORA 2007 Rate Case_Electric COS Inputs 5 2" xfId="6598"/>
    <cellStyle name="_Costs not in AURORA 2007 Rate Case_Electric COS Inputs 6" xfId="6599"/>
    <cellStyle name="_Costs not in AURORA 2007 Rate Case_Exh A-1 resulting from UE-112050 effective Jan 1 2012" xfId="6600"/>
    <cellStyle name="_Costs not in AURORA 2007 Rate Case_Exh G - Klamath Peaker PPA fr C Locke 2-12" xfId="6601"/>
    <cellStyle name="_Costs not in AURORA 2007 Rate Case_Exhibit A-1 effective 4-1-11 fr S Free 12-11" xfId="6602"/>
    <cellStyle name="_Costs not in AURORA 2007 Rate Case_LSRWEP LGIA like Acctg Petition Aug 2010" xfId="6603"/>
    <cellStyle name="_Costs not in AURORA 2007 Rate Case_LSRWEP LGIA like Acctg Petition Aug 2010 2" xfId="6604"/>
    <cellStyle name="_Costs not in AURORA 2007 Rate Case_Mint Farm Generation BPA" xfId="6605"/>
    <cellStyle name="_Costs not in AURORA 2007 Rate Case_NIM Summary" xfId="6606"/>
    <cellStyle name="_Costs not in AURORA 2007 Rate Case_NIM Summary 09GRC" xfId="6607"/>
    <cellStyle name="_Costs not in AURORA 2007 Rate Case_NIM Summary 09GRC 2" xfId="6608"/>
    <cellStyle name="_Costs not in AURORA 2007 Rate Case_NIM Summary 09GRC 2 2" xfId="6609"/>
    <cellStyle name="_Costs not in AURORA 2007 Rate Case_NIM Summary 09GRC 3" xfId="6610"/>
    <cellStyle name="_Costs not in AURORA 2007 Rate Case_NIM Summary 09GRC_DEM-WP(C) ENERG10C--ctn Mid-C_042010 2010GRC" xfId="6611"/>
    <cellStyle name="_Costs not in AURORA 2007 Rate Case_NIM Summary 10" xfId="6612"/>
    <cellStyle name="_Costs not in AURORA 2007 Rate Case_NIM Summary 11" xfId="6613"/>
    <cellStyle name="_Costs not in AURORA 2007 Rate Case_NIM Summary 12" xfId="6614"/>
    <cellStyle name="_Costs not in AURORA 2007 Rate Case_NIM Summary 13" xfId="6615"/>
    <cellStyle name="_Costs not in AURORA 2007 Rate Case_NIM Summary 14" xfId="6616"/>
    <cellStyle name="_Costs not in AURORA 2007 Rate Case_NIM Summary 15" xfId="6617"/>
    <cellStyle name="_Costs not in AURORA 2007 Rate Case_NIM Summary 16" xfId="6618"/>
    <cellStyle name="_Costs not in AURORA 2007 Rate Case_NIM Summary 17" xfId="6619"/>
    <cellStyle name="_Costs not in AURORA 2007 Rate Case_NIM Summary 18" xfId="6620"/>
    <cellStyle name="_Costs not in AURORA 2007 Rate Case_NIM Summary 19" xfId="6621"/>
    <cellStyle name="_Costs not in AURORA 2007 Rate Case_NIM Summary 2" xfId="6622"/>
    <cellStyle name="_Costs not in AURORA 2007 Rate Case_NIM Summary 2 2" xfId="6623"/>
    <cellStyle name="_Costs not in AURORA 2007 Rate Case_NIM Summary 20" xfId="6624"/>
    <cellStyle name="_Costs not in AURORA 2007 Rate Case_NIM Summary 21" xfId="6625"/>
    <cellStyle name="_Costs not in AURORA 2007 Rate Case_NIM Summary 22" xfId="6626"/>
    <cellStyle name="_Costs not in AURORA 2007 Rate Case_NIM Summary 23" xfId="6627"/>
    <cellStyle name="_Costs not in AURORA 2007 Rate Case_NIM Summary 24" xfId="6628"/>
    <cellStyle name="_Costs not in AURORA 2007 Rate Case_NIM Summary 25" xfId="6629"/>
    <cellStyle name="_Costs not in AURORA 2007 Rate Case_NIM Summary 26" xfId="6630"/>
    <cellStyle name="_Costs not in AURORA 2007 Rate Case_NIM Summary 27" xfId="6631"/>
    <cellStyle name="_Costs not in AURORA 2007 Rate Case_NIM Summary 28" xfId="6632"/>
    <cellStyle name="_Costs not in AURORA 2007 Rate Case_NIM Summary 29" xfId="6633"/>
    <cellStyle name="_Costs not in AURORA 2007 Rate Case_NIM Summary 3" xfId="6634"/>
    <cellStyle name="_Costs not in AURORA 2007 Rate Case_NIM Summary 3 2" xfId="6635"/>
    <cellStyle name="_Costs not in AURORA 2007 Rate Case_NIM Summary 30" xfId="6636"/>
    <cellStyle name="_Costs not in AURORA 2007 Rate Case_NIM Summary 31" xfId="6637"/>
    <cellStyle name="_Costs not in AURORA 2007 Rate Case_NIM Summary 32" xfId="6638"/>
    <cellStyle name="_Costs not in AURORA 2007 Rate Case_NIM Summary 33" xfId="6639"/>
    <cellStyle name="_Costs not in AURORA 2007 Rate Case_NIM Summary 34" xfId="6640"/>
    <cellStyle name="_Costs not in AURORA 2007 Rate Case_NIM Summary 35" xfId="6641"/>
    <cellStyle name="_Costs not in AURORA 2007 Rate Case_NIM Summary 36" xfId="6642"/>
    <cellStyle name="_Costs not in AURORA 2007 Rate Case_NIM Summary 37" xfId="6643"/>
    <cellStyle name="_Costs not in AURORA 2007 Rate Case_NIM Summary 38" xfId="6644"/>
    <cellStyle name="_Costs not in AURORA 2007 Rate Case_NIM Summary 39" xfId="6645"/>
    <cellStyle name="_Costs not in AURORA 2007 Rate Case_NIM Summary 4" xfId="6646"/>
    <cellStyle name="_Costs not in AURORA 2007 Rate Case_NIM Summary 4 2" xfId="6647"/>
    <cellStyle name="_Costs not in AURORA 2007 Rate Case_NIM Summary 40" xfId="6648"/>
    <cellStyle name="_Costs not in AURORA 2007 Rate Case_NIM Summary 41" xfId="6649"/>
    <cellStyle name="_Costs not in AURORA 2007 Rate Case_NIM Summary 42" xfId="6650"/>
    <cellStyle name="_Costs not in AURORA 2007 Rate Case_NIM Summary 43" xfId="6651"/>
    <cellStyle name="_Costs not in AURORA 2007 Rate Case_NIM Summary 44" xfId="6652"/>
    <cellStyle name="_Costs not in AURORA 2007 Rate Case_NIM Summary 45" xfId="6653"/>
    <cellStyle name="_Costs not in AURORA 2007 Rate Case_NIM Summary 46" xfId="6654"/>
    <cellStyle name="_Costs not in AURORA 2007 Rate Case_NIM Summary 47" xfId="6655"/>
    <cellStyle name="_Costs not in AURORA 2007 Rate Case_NIM Summary 48" xfId="6656"/>
    <cellStyle name="_Costs not in AURORA 2007 Rate Case_NIM Summary 49" xfId="6657"/>
    <cellStyle name="_Costs not in AURORA 2007 Rate Case_NIM Summary 5" xfId="6658"/>
    <cellStyle name="_Costs not in AURORA 2007 Rate Case_NIM Summary 5 2" xfId="6659"/>
    <cellStyle name="_Costs not in AURORA 2007 Rate Case_NIM Summary 50" xfId="6660"/>
    <cellStyle name="_Costs not in AURORA 2007 Rate Case_NIM Summary 51" xfId="6661"/>
    <cellStyle name="_Costs not in AURORA 2007 Rate Case_NIM Summary 6" xfId="6662"/>
    <cellStyle name="_Costs not in AURORA 2007 Rate Case_NIM Summary 6 2" xfId="6663"/>
    <cellStyle name="_Costs not in AURORA 2007 Rate Case_NIM Summary 7" xfId="6664"/>
    <cellStyle name="_Costs not in AURORA 2007 Rate Case_NIM Summary 7 2" xfId="6665"/>
    <cellStyle name="_Costs not in AURORA 2007 Rate Case_NIM Summary 8" xfId="6666"/>
    <cellStyle name="_Costs not in AURORA 2007 Rate Case_NIM Summary 8 2" xfId="6667"/>
    <cellStyle name="_Costs not in AURORA 2007 Rate Case_NIM Summary 9" xfId="6668"/>
    <cellStyle name="_Costs not in AURORA 2007 Rate Case_NIM Summary 9 2" xfId="6669"/>
    <cellStyle name="_Costs not in AURORA 2007 Rate Case_NIM Summary_DEM-WP(C) ENERG10C--ctn Mid-C_042010 2010GRC" xfId="6670"/>
    <cellStyle name="_Costs not in AURORA 2007 Rate Case_PCA 10 -  Exhibit D Dec 2011" xfId="6671"/>
    <cellStyle name="_Costs not in AURORA 2007 Rate Case_PCA 10 -  Exhibit D from A Kellogg Jan 2011" xfId="6672"/>
    <cellStyle name="_Costs not in AURORA 2007 Rate Case_PCA 10 -  Exhibit D from A Kellogg July 2011" xfId="6673"/>
    <cellStyle name="_Costs not in AURORA 2007 Rate Case_PCA 10 -  Exhibit D from S Free Rcv'd 12-11" xfId="6674"/>
    <cellStyle name="_Costs not in AURORA 2007 Rate Case_PCA 11 -  Exhibit D Jan 2012 fr A Kellogg" xfId="6675"/>
    <cellStyle name="_Costs not in AURORA 2007 Rate Case_PCA 11 -  Exhibit D Jan 2012 WF" xfId="6676"/>
    <cellStyle name="_Costs not in AURORA 2007 Rate Case_PCA 9 -  Exhibit D April 2010" xfId="6677"/>
    <cellStyle name="_Costs not in AURORA 2007 Rate Case_PCA 9 -  Exhibit D April 2010 (3)" xfId="6678"/>
    <cellStyle name="_Costs not in AURORA 2007 Rate Case_PCA 9 -  Exhibit D April 2010 (3) 2" xfId="6679"/>
    <cellStyle name="_Costs not in AURORA 2007 Rate Case_PCA 9 -  Exhibit D April 2010 (3) 2 2" xfId="6680"/>
    <cellStyle name="_Costs not in AURORA 2007 Rate Case_PCA 9 -  Exhibit D April 2010 (3) 3" xfId="6681"/>
    <cellStyle name="_Costs not in AURORA 2007 Rate Case_PCA 9 -  Exhibit D April 2010 (3)_DEM-WP(C) ENERG10C--ctn Mid-C_042010 2010GRC" xfId="6682"/>
    <cellStyle name="_Costs not in AURORA 2007 Rate Case_PCA 9 -  Exhibit D April 2010 2" xfId="6683"/>
    <cellStyle name="_Costs not in AURORA 2007 Rate Case_PCA 9 -  Exhibit D April 2010 3" xfId="6684"/>
    <cellStyle name="_Costs not in AURORA 2007 Rate Case_PCA 9 -  Exhibit D April 2010 4" xfId="6685"/>
    <cellStyle name="_Costs not in AURORA 2007 Rate Case_PCA 9 -  Exhibit D April 2010 5" xfId="6686"/>
    <cellStyle name="_Costs not in AURORA 2007 Rate Case_PCA 9 -  Exhibit D April 2010 6" xfId="6687"/>
    <cellStyle name="_Costs not in AURORA 2007 Rate Case_PCA 9 -  Exhibit D Nov 2010" xfId="6688"/>
    <cellStyle name="_Costs not in AURORA 2007 Rate Case_PCA 9 -  Exhibit D Nov 2010 2" xfId="6689"/>
    <cellStyle name="_Costs not in AURORA 2007 Rate Case_PCA 9 - Exhibit D at August 2010" xfId="6690"/>
    <cellStyle name="_Costs not in AURORA 2007 Rate Case_PCA 9 - Exhibit D at August 2010 2" xfId="6691"/>
    <cellStyle name="_Costs not in AURORA 2007 Rate Case_PCA 9 - Exhibit D June 2010 GRC" xfId="6692"/>
    <cellStyle name="_Costs not in AURORA 2007 Rate Case_PCA 9 - Exhibit D June 2010 GRC 2" xfId="6693"/>
    <cellStyle name="_Costs not in AURORA 2007 Rate Case_Power Costs - Comparison bx Rbtl-Staff-Jt-PC" xfId="6694"/>
    <cellStyle name="_Costs not in AURORA 2007 Rate Case_Power Costs - Comparison bx Rbtl-Staff-Jt-PC 2" xfId="6695"/>
    <cellStyle name="_Costs not in AURORA 2007 Rate Case_Power Costs - Comparison bx Rbtl-Staff-Jt-PC 2 2" xfId="6696"/>
    <cellStyle name="_Costs not in AURORA 2007 Rate Case_Power Costs - Comparison bx Rbtl-Staff-Jt-PC 2 2 2" xfId="6697"/>
    <cellStyle name="_Costs not in AURORA 2007 Rate Case_Power Costs - Comparison bx Rbtl-Staff-Jt-PC 2 3" xfId="6698"/>
    <cellStyle name="_Costs not in AURORA 2007 Rate Case_Power Costs - Comparison bx Rbtl-Staff-Jt-PC 3" xfId="6699"/>
    <cellStyle name="_Costs not in AURORA 2007 Rate Case_Power Costs - Comparison bx Rbtl-Staff-Jt-PC 3 2" xfId="6700"/>
    <cellStyle name="_Costs not in AURORA 2007 Rate Case_Power Costs - Comparison bx Rbtl-Staff-Jt-PC 4" xfId="6701"/>
    <cellStyle name="_Costs not in AURORA 2007 Rate Case_Power Costs - Comparison bx Rbtl-Staff-Jt-PC_Adj Bench DR 3 for Initial Briefs (Electric)" xfId="6702"/>
    <cellStyle name="_Costs not in AURORA 2007 Rate Case_Power Costs - Comparison bx Rbtl-Staff-Jt-PC_Adj Bench DR 3 for Initial Briefs (Electric) 2" xfId="6703"/>
    <cellStyle name="_Costs not in AURORA 2007 Rate Case_Power Costs - Comparison bx Rbtl-Staff-Jt-PC_Adj Bench DR 3 for Initial Briefs (Electric) 2 2" xfId="6704"/>
    <cellStyle name="_Costs not in AURORA 2007 Rate Case_Power Costs - Comparison bx Rbtl-Staff-Jt-PC_Adj Bench DR 3 for Initial Briefs (Electric) 2 2 2" xfId="6705"/>
    <cellStyle name="_Costs not in AURORA 2007 Rate Case_Power Costs - Comparison bx Rbtl-Staff-Jt-PC_Adj Bench DR 3 for Initial Briefs (Electric) 2 3" xfId="6706"/>
    <cellStyle name="_Costs not in AURORA 2007 Rate Case_Power Costs - Comparison bx Rbtl-Staff-Jt-PC_Adj Bench DR 3 for Initial Briefs (Electric) 3" xfId="6707"/>
    <cellStyle name="_Costs not in AURORA 2007 Rate Case_Power Costs - Comparison bx Rbtl-Staff-Jt-PC_Adj Bench DR 3 for Initial Briefs (Electric) 3 2" xfId="6708"/>
    <cellStyle name="_Costs not in AURORA 2007 Rate Case_Power Costs - Comparison bx Rbtl-Staff-Jt-PC_Adj Bench DR 3 for Initial Briefs (Electric) 4" xfId="6709"/>
    <cellStyle name="_Costs not in AURORA 2007 Rate Case_Power Costs - Comparison bx Rbtl-Staff-Jt-PC_Adj Bench DR 3 for Initial Briefs (Electric)_DEM-WP(C) ENERG10C--ctn Mid-C_042010 2010GRC" xfId="6710"/>
    <cellStyle name="_Costs not in AURORA 2007 Rate Case_Power Costs - Comparison bx Rbtl-Staff-Jt-PC_DEM-WP(C) ENERG10C--ctn Mid-C_042010 2010GRC" xfId="6711"/>
    <cellStyle name="_Costs not in AURORA 2007 Rate Case_Power Costs - Comparison bx Rbtl-Staff-Jt-PC_Electric Rev Req Model (2009 GRC) Rebuttal" xfId="6712"/>
    <cellStyle name="_Costs not in AURORA 2007 Rate Case_Power Costs - Comparison bx Rbtl-Staff-Jt-PC_Electric Rev Req Model (2009 GRC) Rebuttal 2" xfId="6713"/>
    <cellStyle name="_Costs not in AURORA 2007 Rate Case_Power Costs - Comparison bx Rbtl-Staff-Jt-PC_Electric Rev Req Model (2009 GRC) Rebuttal 2 2" xfId="6714"/>
    <cellStyle name="_Costs not in AURORA 2007 Rate Case_Power Costs - Comparison bx Rbtl-Staff-Jt-PC_Electric Rev Req Model (2009 GRC) Rebuttal 2 2 2" xfId="6715"/>
    <cellStyle name="_Costs not in AURORA 2007 Rate Case_Power Costs - Comparison bx Rbtl-Staff-Jt-PC_Electric Rev Req Model (2009 GRC) Rebuttal 2 3" xfId="6716"/>
    <cellStyle name="_Costs not in AURORA 2007 Rate Case_Power Costs - Comparison bx Rbtl-Staff-Jt-PC_Electric Rev Req Model (2009 GRC) Rebuttal 3" xfId="6717"/>
    <cellStyle name="_Costs not in AURORA 2007 Rate Case_Power Costs - Comparison bx Rbtl-Staff-Jt-PC_Electric Rev Req Model (2009 GRC) Rebuttal 3 2" xfId="6718"/>
    <cellStyle name="_Costs not in AURORA 2007 Rate Case_Power Costs - Comparison bx Rbtl-Staff-Jt-PC_Electric Rev Req Model (2009 GRC) Rebuttal 4" xfId="6719"/>
    <cellStyle name="_Costs not in AURORA 2007 Rate Case_Power Costs - Comparison bx Rbtl-Staff-Jt-PC_Electric Rev Req Model (2009 GRC) Rebuttal REmoval of New  WH Solar AdjustMI" xfId="6720"/>
    <cellStyle name="_Costs not in AURORA 2007 Rate Case_Power Costs - Comparison bx Rbtl-Staff-Jt-PC_Electric Rev Req Model (2009 GRC) Rebuttal REmoval of New  WH Solar AdjustMI 2" xfId="6721"/>
    <cellStyle name="_Costs not in AURORA 2007 Rate Case_Power Costs - Comparison bx Rbtl-Staff-Jt-PC_Electric Rev Req Model (2009 GRC) Rebuttal REmoval of New  WH Solar AdjustMI 2 2" xfId="6722"/>
    <cellStyle name="_Costs not in AURORA 2007 Rate Case_Power Costs - Comparison bx Rbtl-Staff-Jt-PC_Electric Rev Req Model (2009 GRC) Rebuttal REmoval of New  WH Solar AdjustMI 2 2 2" xfId="6723"/>
    <cellStyle name="_Costs not in AURORA 2007 Rate Case_Power Costs - Comparison bx Rbtl-Staff-Jt-PC_Electric Rev Req Model (2009 GRC) Rebuttal REmoval of New  WH Solar AdjustMI 2 3" xfId="6724"/>
    <cellStyle name="_Costs not in AURORA 2007 Rate Case_Power Costs - Comparison bx Rbtl-Staff-Jt-PC_Electric Rev Req Model (2009 GRC) Rebuttal REmoval of New  WH Solar AdjustMI 3" xfId="6725"/>
    <cellStyle name="_Costs not in AURORA 2007 Rate Case_Power Costs - Comparison bx Rbtl-Staff-Jt-PC_Electric Rev Req Model (2009 GRC) Rebuttal REmoval of New  WH Solar AdjustMI 3 2" xfId="6726"/>
    <cellStyle name="_Costs not in AURORA 2007 Rate Case_Power Costs - Comparison bx Rbtl-Staff-Jt-PC_Electric Rev Req Model (2009 GRC) Rebuttal REmoval of New  WH Solar AdjustMI 4" xfId="6727"/>
    <cellStyle name="_Costs not in AURORA 2007 Rate Case_Power Costs - Comparison bx Rbtl-Staff-Jt-PC_Electric Rev Req Model (2009 GRC) Rebuttal REmoval of New  WH Solar AdjustMI_DEM-WP(C) ENERG10C--ctn Mid-C_042010 2010GRC" xfId="6728"/>
    <cellStyle name="_Costs not in AURORA 2007 Rate Case_Power Costs - Comparison bx Rbtl-Staff-Jt-PC_Electric Rev Req Model (2009 GRC) Revised 01-18-2010" xfId="6729"/>
    <cellStyle name="_Costs not in AURORA 2007 Rate Case_Power Costs - Comparison bx Rbtl-Staff-Jt-PC_Electric Rev Req Model (2009 GRC) Revised 01-18-2010 2" xfId="6730"/>
    <cellStyle name="_Costs not in AURORA 2007 Rate Case_Power Costs - Comparison bx Rbtl-Staff-Jt-PC_Electric Rev Req Model (2009 GRC) Revised 01-18-2010 2 2" xfId="6731"/>
    <cellStyle name="_Costs not in AURORA 2007 Rate Case_Power Costs - Comparison bx Rbtl-Staff-Jt-PC_Electric Rev Req Model (2009 GRC) Revised 01-18-2010 2 2 2" xfId="6732"/>
    <cellStyle name="_Costs not in AURORA 2007 Rate Case_Power Costs - Comparison bx Rbtl-Staff-Jt-PC_Electric Rev Req Model (2009 GRC) Revised 01-18-2010 2 3" xfId="6733"/>
    <cellStyle name="_Costs not in AURORA 2007 Rate Case_Power Costs - Comparison bx Rbtl-Staff-Jt-PC_Electric Rev Req Model (2009 GRC) Revised 01-18-2010 3" xfId="6734"/>
    <cellStyle name="_Costs not in AURORA 2007 Rate Case_Power Costs - Comparison bx Rbtl-Staff-Jt-PC_Electric Rev Req Model (2009 GRC) Revised 01-18-2010 3 2" xfId="6735"/>
    <cellStyle name="_Costs not in AURORA 2007 Rate Case_Power Costs - Comparison bx Rbtl-Staff-Jt-PC_Electric Rev Req Model (2009 GRC) Revised 01-18-2010 4" xfId="6736"/>
    <cellStyle name="_Costs not in AURORA 2007 Rate Case_Power Costs - Comparison bx Rbtl-Staff-Jt-PC_Electric Rev Req Model (2009 GRC) Revised 01-18-2010_DEM-WP(C) ENERG10C--ctn Mid-C_042010 2010GRC" xfId="6737"/>
    <cellStyle name="_Costs not in AURORA 2007 Rate Case_Power Costs - Comparison bx Rbtl-Staff-Jt-PC_Final Order Electric EXHIBIT A-1" xfId="6738"/>
    <cellStyle name="_Costs not in AURORA 2007 Rate Case_Power Costs - Comparison bx Rbtl-Staff-Jt-PC_Final Order Electric EXHIBIT A-1 2" xfId="6739"/>
    <cellStyle name="_Costs not in AURORA 2007 Rate Case_Power Costs - Comparison bx Rbtl-Staff-Jt-PC_Final Order Electric EXHIBIT A-1 2 2" xfId="6740"/>
    <cellStyle name="_Costs not in AURORA 2007 Rate Case_Power Costs - Comparison bx Rbtl-Staff-Jt-PC_Final Order Electric EXHIBIT A-1 2 2 2" xfId="6741"/>
    <cellStyle name="_Costs not in AURORA 2007 Rate Case_Power Costs - Comparison bx Rbtl-Staff-Jt-PC_Final Order Electric EXHIBIT A-1 2 3" xfId="6742"/>
    <cellStyle name="_Costs not in AURORA 2007 Rate Case_Power Costs - Comparison bx Rbtl-Staff-Jt-PC_Final Order Electric EXHIBIT A-1 3" xfId="6743"/>
    <cellStyle name="_Costs not in AURORA 2007 Rate Case_Power Costs - Comparison bx Rbtl-Staff-Jt-PC_Final Order Electric EXHIBIT A-1 3 2" xfId="6744"/>
    <cellStyle name="_Costs not in AURORA 2007 Rate Case_Power Costs - Comparison bx Rbtl-Staff-Jt-PC_Final Order Electric EXHIBIT A-1 4" xfId="6745"/>
    <cellStyle name="_Costs not in AURORA 2007 Rate Case_Production Adj 4.37" xfId="6746"/>
    <cellStyle name="_Costs not in AURORA 2007 Rate Case_Production Adj 4.37 2" xfId="6747"/>
    <cellStyle name="_Costs not in AURORA 2007 Rate Case_Production Adj 4.37 2 2" xfId="6748"/>
    <cellStyle name="_Costs not in AURORA 2007 Rate Case_Production Adj 4.37 2 2 2" xfId="6749"/>
    <cellStyle name="_Costs not in AURORA 2007 Rate Case_Production Adj 4.37 2 3" xfId="6750"/>
    <cellStyle name="_Costs not in AURORA 2007 Rate Case_Production Adj 4.37 3" xfId="6751"/>
    <cellStyle name="_Costs not in AURORA 2007 Rate Case_Production Adj 4.37 3 2" xfId="6752"/>
    <cellStyle name="_Costs not in AURORA 2007 Rate Case_Production Adj 4.37 4" xfId="6753"/>
    <cellStyle name="_Costs not in AURORA 2007 Rate Case_Purchased Power Adj 4.03" xfId="6754"/>
    <cellStyle name="_Costs not in AURORA 2007 Rate Case_Purchased Power Adj 4.03 2" xfId="6755"/>
    <cellStyle name="_Costs not in AURORA 2007 Rate Case_Purchased Power Adj 4.03 2 2" xfId="6756"/>
    <cellStyle name="_Costs not in AURORA 2007 Rate Case_Purchased Power Adj 4.03 2 2 2" xfId="6757"/>
    <cellStyle name="_Costs not in AURORA 2007 Rate Case_Purchased Power Adj 4.03 2 3" xfId="6758"/>
    <cellStyle name="_Costs not in AURORA 2007 Rate Case_Purchased Power Adj 4.03 3" xfId="6759"/>
    <cellStyle name="_Costs not in AURORA 2007 Rate Case_Purchased Power Adj 4.03 3 2" xfId="6760"/>
    <cellStyle name="_Costs not in AURORA 2007 Rate Case_Purchased Power Adj 4.03 4" xfId="6761"/>
    <cellStyle name="_Costs not in AURORA 2007 Rate Case_Rebuttal Power Costs" xfId="6762"/>
    <cellStyle name="_Costs not in AURORA 2007 Rate Case_Rebuttal Power Costs 2" xfId="6763"/>
    <cellStyle name="_Costs not in AURORA 2007 Rate Case_Rebuttal Power Costs 2 2" xfId="6764"/>
    <cellStyle name="_Costs not in AURORA 2007 Rate Case_Rebuttal Power Costs 2 2 2" xfId="6765"/>
    <cellStyle name="_Costs not in AURORA 2007 Rate Case_Rebuttal Power Costs 2 3" xfId="6766"/>
    <cellStyle name="_Costs not in AURORA 2007 Rate Case_Rebuttal Power Costs 3" xfId="6767"/>
    <cellStyle name="_Costs not in AURORA 2007 Rate Case_Rebuttal Power Costs 3 2" xfId="6768"/>
    <cellStyle name="_Costs not in AURORA 2007 Rate Case_Rebuttal Power Costs 4" xfId="6769"/>
    <cellStyle name="_Costs not in AURORA 2007 Rate Case_Rebuttal Power Costs_Adj Bench DR 3 for Initial Briefs (Electric)" xfId="6770"/>
    <cellStyle name="_Costs not in AURORA 2007 Rate Case_Rebuttal Power Costs_Adj Bench DR 3 for Initial Briefs (Electric) 2" xfId="6771"/>
    <cellStyle name="_Costs not in AURORA 2007 Rate Case_Rebuttal Power Costs_Adj Bench DR 3 for Initial Briefs (Electric) 2 2" xfId="6772"/>
    <cellStyle name="_Costs not in AURORA 2007 Rate Case_Rebuttal Power Costs_Adj Bench DR 3 for Initial Briefs (Electric) 2 2 2" xfId="6773"/>
    <cellStyle name="_Costs not in AURORA 2007 Rate Case_Rebuttal Power Costs_Adj Bench DR 3 for Initial Briefs (Electric) 2 3" xfId="6774"/>
    <cellStyle name="_Costs not in AURORA 2007 Rate Case_Rebuttal Power Costs_Adj Bench DR 3 for Initial Briefs (Electric) 3" xfId="6775"/>
    <cellStyle name="_Costs not in AURORA 2007 Rate Case_Rebuttal Power Costs_Adj Bench DR 3 for Initial Briefs (Electric) 3 2" xfId="6776"/>
    <cellStyle name="_Costs not in AURORA 2007 Rate Case_Rebuttal Power Costs_Adj Bench DR 3 for Initial Briefs (Electric) 4" xfId="6777"/>
    <cellStyle name="_Costs not in AURORA 2007 Rate Case_Rebuttal Power Costs_Adj Bench DR 3 for Initial Briefs (Electric)_DEM-WP(C) ENERG10C--ctn Mid-C_042010 2010GRC" xfId="6778"/>
    <cellStyle name="_Costs not in AURORA 2007 Rate Case_Rebuttal Power Costs_DEM-WP(C) ENERG10C--ctn Mid-C_042010 2010GRC" xfId="6779"/>
    <cellStyle name="_Costs not in AURORA 2007 Rate Case_Rebuttal Power Costs_Electric Rev Req Model (2009 GRC) Rebuttal" xfId="6780"/>
    <cellStyle name="_Costs not in AURORA 2007 Rate Case_Rebuttal Power Costs_Electric Rev Req Model (2009 GRC) Rebuttal 2" xfId="6781"/>
    <cellStyle name="_Costs not in AURORA 2007 Rate Case_Rebuttal Power Costs_Electric Rev Req Model (2009 GRC) Rebuttal 2 2" xfId="6782"/>
    <cellStyle name="_Costs not in AURORA 2007 Rate Case_Rebuttal Power Costs_Electric Rev Req Model (2009 GRC) Rebuttal 2 2 2" xfId="6783"/>
    <cellStyle name="_Costs not in AURORA 2007 Rate Case_Rebuttal Power Costs_Electric Rev Req Model (2009 GRC) Rebuttal 2 3" xfId="6784"/>
    <cellStyle name="_Costs not in AURORA 2007 Rate Case_Rebuttal Power Costs_Electric Rev Req Model (2009 GRC) Rebuttal 3" xfId="6785"/>
    <cellStyle name="_Costs not in AURORA 2007 Rate Case_Rebuttal Power Costs_Electric Rev Req Model (2009 GRC) Rebuttal 3 2" xfId="6786"/>
    <cellStyle name="_Costs not in AURORA 2007 Rate Case_Rebuttal Power Costs_Electric Rev Req Model (2009 GRC) Rebuttal 4" xfId="6787"/>
    <cellStyle name="_Costs not in AURORA 2007 Rate Case_Rebuttal Power Costs_Electric Rev Req Model (2009 GRC) Rebuttal REmoval of New  WH Solar AdjustMI" xfId="6788"/>
    <cellStyle name="_Costs not in AURORA 2007 Rate Case_Rebuttal Power Costs_Electric Rev Req Model (2009 GRC) Rebuttal REmoval of New  WH Solar AdjustMI 2" xfId="6789"/>
    <cellStyle name="_Costs not in AURORA 2007 Rate Case_Rebuttal Power Costs_Electric Rev Req Model (2009 GRC) Rebuttal REmoval of New  WH Solar AdjustMI 2 2" xfId="6790"/>
    <cellStyle name="_Costs not in AURORA 2007 Rate Case_Rebuttal Power Costs_Electric Rev Req Model (2009 GRC) Rebuttal REmoval of New  WH Solar AdjustMI 2 2 2" xfId="6791"/>
    <cellStyle name="_Costs not in AURORA 2007 Rate Case_Rebuttal Power Costs_Electric Rev Req Model (2009 GRC) Rebuttal REmoval of New  WH Solar AdjustMI 2 3" xfId="6792"/>
    <cellStyle name="_Costs not in AURORA 2007 Rate Case_Rebuttal Power Costs_Electric Rev Req Model (2009 GRC) Rebuttal REmoval of New  WH Solar AdjustMI 3" xfId="6793"/>
    <cellStyle name="_Costs not in AURORA 2007 Rate Case_Rebuttal Power Costs_Electric Rev Req Model (2009 GRC) Rebuttal REmoval of New  WH Solar AdjustMI 3 2" xfId="6794"/>
    <cellStyle name="_Costs not in AURORA 2007 Rate Case_Rebuttal Power Costs_Electric Rev Req Model (2009 GRC) Rebuttal REmoval of New  WH Solar AdjustMI 4" xfId="6795"/>
    <cellStyle name="_Costs not in AURORA 2007 Rate Case_Rebuttal Power Costs_Electric Rev Req Model (2009 GRC) Rebuttal REmoval of New  WH Solar AdjustMI_DEM-WP(C) ENERG10C--ctn Mid-C_042010 2010GRC" xfId="6796"/>
    <cellStyle name="_Costs not in AURORA 2007 Rate Case_Rebuttal Power Costs_Electric Rev Req Model (2009 GRC) Revised 01-18-2010" xfId="6797"/>
    <cellStyle name="_Costs not in AURORA 2007 Rate Case_Rebuttal Power Costs_Electric Rev Req Model (2009 GRC) Revised 01-18-2010 2" xfId="6798"/>
    <cellStyle name="_Costs not in AURORA 2007 Rate Case_Rebuttal Power Costs_Electric Rev Req Model (2009 GRC) Revised 01-18-2010 2 2" xfId="6799"/>
    <cellStyle name="_Costs not in AURORA 2007 Rate Case_Rebuttal Power Costs_Electric Rev Req Model (2009 GRC) Revised 01-18-2010 2 2 2" xfId="6800"/>
    <cellStyle name="_Costs not in AURORA 2007 Rate Case_Rebuttal Power Costs_Electric Rev Req Model (2009 GRC) Revised 01-18-2010 2 3" xfId="6801"/>
    <cellStyle name="_Costs not in AURORA 2007 Rate Case_Rebuttal Power Costs_Electric Rev Req Model (2009 GRC) Revised 01-18-2010 3" xfId="6802"/>
    <cellStyle name="_Costs not in AURORA 2007 Rate Case_Rebuttal Power Costs_Electric Rev Req Model (2009 GRC) Revised 01-18-2010 3 2" xfId="6803"/>
    <cellStyle name="_Costs not in AURORA 2007 Rate Case_Rebuttal Power Costs_Electric Rev Req Model (2009 GRC) Revised 01-18-2010 4" xfId="6804"/>
    <cellStyle name="_Costs not in AURORA 2007 Rate Case_Rebuttal Power Costs_Electric Rev Req Model (2009 GRC) Revised 01-18-2010_DEM-WP(C) ENERG10C--ctn Mid-C_042010 2010GRC" xfId="6805"/>
    <cellStyle name="_Costs not in AURORA 2007 Rate Case_Rebuttal Power Costs_Final Order Electric EXHIBIT A-1" xfId="6806"/>
    <cellStyle name="_Costs not in AURORA 2007 Rate Case_Rebuttal Power Costs_Final Order Electric EXHIBIT A-1 2" xfId="6807"/>
    <cellStyle name="_Costs not in AURORA 2007 Rate Case_Rebuttal Power Costs_Final Order Electric EXHIBIT A-1 2 2" xfId="6808"/>
    <cellStyle name="_Costs not in AURORA 2007 Rate Case_Rebuttal Power Costs_Final Order Electric EXHIBIT A-1 2 2 2" xfId="6809"/>
    <cellStyle name="_Costs not in AURORA 2007 Rate Case_Rebuttal Power Costs_Final Order Electric EXHIBIT A-1 2 3" xfId="6810"/>
    <cellStyle name="_Costs not in AURORA 2007 Rate Case_Rebuttal Power Costs_Final Order Electric EXHIBIT A-1 3" xfId="6811"/>
    <cellStyle name="_Costs not in AURORA 2007 Rate Case_Rebuttal Power Costs_Final Order Electric EXHIBIT A-1 3 2" xfId="6812"/>
    <cellStyle name="_Costs not in AURORA 2007 Rate Case_Rebuttal Power Costs_Final Order Electric EXHIBIT A-1 4" xfId="6813"/>
    <cellStyle name="_Costs not in AURORA 2007 Rate Case_ROR 5.02" xfId="6814"/>
    <cellStyle name="_Costs not in AURORA 2007 Rate Case_ROR 5.02 2" xfId="6815"/>
    <cellStyle name="_Costs not in AURORA 2007 Rate Case_ROR 5.02 2 2" xfId="6816"/>
    <cellStyle name="_Costs not in AURORA 2007 Rate Case_ROR 5.02 2 2 2" xfId="6817"/>
    <cellStyle name="_Costs not in AURORA 2007 Rate Case_ROR 5.02 2 3" xfId="6818"/>
    <cellStyle name="_Costs not in AURORA 2007 Rate Case_ROR 5.02 3" xfId="6819"/>
    <cellStyle name="_Costs not in AURORA 2007 Rate Case_ROR 5.02 3 2" xfId="6820"/>
    <cellStyle name="_Costs not in AURORA 2007 Rate Case_ROR 5.02 4" xfId="6821"/>
    <cellStyle name="_Costs not in AURORA 2007 Rate Case_Transmission Workbook for May BOD" xfId="6822"/>
    <cellStyle name="_Costs not in AURORA 2007 Rate Case_Transmission Workbook for May BOD 2" xfId="6823"/>
    <cellStyle name="_Costs not in AURORA 2007 Rate Case_Transmission Workbook for May BOD 2 2" xfId="6824"/>
    <cellStyle name="_Costs not in AURORA 2007 Rate Case_Transmission Workbook for May BOD 3" xfId="6825"/>
    <cellStyle name="_Costs not in AURORA 2007 Rate Case_Transmission Workbook for May BOD_DEM-WP(C) ENERG10C--ctn Mid-C_042010 2010GRC" xfId="6826"/>
    <cellStyle name="_Costs not in AURORA 2007 Rate Case_Wind Integration 10GRC" xfId="6827"/>
    <cellStyle name="_Costs not in AURORA 2007 Rate Case_Wind Integration 10GRC 2" xfId="6828"/>
    <cellStyle name="_Costs not in AURORA 2007 Rate Case_Wind Integration 10GRC 2 2" xfId="6829"/>
    <cellStyle name="_Costs not in AURORA 2007 Rate Case_Wind Integration 10GRC 3" xfId="6830"/>
    <cellStyle name="_Costs not in AURORA 2007 Rate Case_Wind Integration 10GRC_DEM-WP(C) ENERG10C--ctn Mid-C_042010 2010GRC" xfId="6831"/>
    <cellStyle name="_Costs not in KWI3000 '06Budget" xfId="6832"/>
    <cellStyle name="_Costs not in KWI3000 '06Budget 10" xfId="6833"/>
    <cellStyle name="_Costs not in KWI3000 '06Budget 10 2" xfId="6834"/>
    <cellStyle name="_Costs not in KWI3000 '06Budget 2" xfId="6835"/>
    <cellStyle name="_Costs not in KWI3000 '06Budget 2 2" xfId="6836"/>
    <cellStyle name="_Costs not in KWI3000 '06Budget 2 2 2" xfId="6837"/>
    <cellStyle name="_Costs not in KWI3000 '06Budget 2 2 2 2" xfId="6838"/>
    <cellStyle name="_Costs not in KWI3000 '06Budget 2 2 3" xfId="6839"/>
    <cellStyle name="_Costs not in KWI3000 '06Budget 2 3" xfId="6840"/>
    <cellStyle name="_Costs not in KWI3000 '06Budget 2 3 2" xfId="6841"/>
    <cellStyle name="_Costs not in KWI3000 '06Budget 2 4" xfId="6842"/>
    <cellStyle name="_Costs not in KWI3000 '06Budget 3" xfId="6843"/>
    <cellStyle name="_Costs not in KWI3000 '06Budget 3 2" xfId="6844"/>
    <cellStyle name="_Costs not in KWI3000 '06Budget 3 2 2" xfId="6845"/>
    <cellStyle name="_Costs not in KWI3000 '06Budget 3 2 2 2" xfId="6846"/>
    <cellStyle name="_Costs not in KWI3000 '06Budget 3 2 3" xfId="6847"/>
    <cellStyle name="_Costs not in KWI3000 '06Budget 3 3" xfId="6848"/>
    <cellStyle name="_Costs not in KWI3000 '06Budget 3 3 2" xfId="6849"/>
    <cellStyle name="_Costs not in KWI3000 '06Budget 3 3 2 2" xfId="6850"/>
    <cellStyle name="_Costs not in KWI3000 '06Budget 3 3 3" xfId="6851"/>
    <cellStyle name="_Costs not in KWI3000 '06Budget 3 4" xfId="6852"/>
    <cellStyle name="_Costs not in KWI3000 '06Budget 3 4 2" xfId="6853"/>
    <cellStyle name="_Costs not in KWI3000 '06Budget 3 4 2 2" xfId="6854"/>
    <cellStyle name="_Costs not in KWI3000 '06Budget 3 4 3" xfId="6855"/>
    <cellStyle name="_Costs not in KWI3000 '06Budget 3 5" xfId="6856"/>
    <cellStyle name="_Costs not in KWI3000 '06Budget 4" xfId="6857"/>
    <cellStyle name="_Costs not in KWI3000 '06Budget 4 2" xfId="6858"/>
    <cellStyle name="_Costs not in KWI3000 '06Budget 4 2 2" xfId="6859"/>
    <cellStyle name="_Costs not in KWI3000 '06Budget 4 3" xfId="6860"/>
    <cellStyle name="_Costs not in KWI3000 '06Budget 5" xfId="6861"/>
    <cellStyle name="_Costs not in KWI3000 '06Budget 5 2" xfId="6862"/>
    <cellStyle name="_Costs not in KWI3000 '06Budget 5 2 2" xfId="6863"/>
    <cellStyle name="_Costs not in KWI3000 '06Budget 5 2 3" xfId="6864"/>
    <cellStyle name="_Costs not in KWI3000 '06Budget 5 3" xfId="6865"/>
    <cellStyle name="_Costs not in KWI3000 '06Budget 5 3 2" xfId="6866"/>
    <cellStyle name="_Costs not in KWI3000 '06Budget 6" xfId="6867"/>
    <cellStyle name="_Costs not in KWI3000 '06Budget 6 2" xfId="6868"/>
    <cellStyle name="_Costs not in KWI3000 '06Budget 6 2 2" xfId="6869"/>
    <cellStyle name="_Costs not in KWI3000 '06Budget 6 3" xfId="6870"/>
    <cellStyle name="_Costs not in KWI3000 '06Budget 7" xfId="6871"/>
    <cellStyle name="_Costs not in KWI3000 '06Budget 7 2" xfId="6872"/>
    <cellStyle name="_Costs not in KWI3000 '06Budget 8" xfId="6873"/>
    <cellStyle name="_Costs not in KWI3000 '06Budget 8 2" xfId="6874"/>
    <cellStyle name="_Costs not in KWI3000 '06Budget 9" xfId="6875"/>
    <cellStyle name="_Costs not in KWI3000 '06Budget 9 2" xfId="6876"/>
    <cellStyle name="_Costs not in KWI3000 '06Budget_(C) WHE Proforma with ITC cash grant 10 Yr Amort_for deferral_102809" xfId="6877"/>
    <cellStyle name="_Costs not in KWI3000 '06Budget_(C) WHE Proforma with ITC cash grant 10 Yr Amort_for deferral_102809 2" xfId="6878"/>
    <cellStyle name="_Costs not in KWI3000 '06Budget_(C) WHE Proforma with ITC cash grant 10 Yr Amort_for deferral_102809 2 2" xfId="6879"/>
    <cellStyle name="_Costs not in KWI3000 '06Budget_(C) WHE Proforma with ITC cash grant 10 Yr Amort_for deferral_102809 2 2 2" xfId="6880"/>
    <cellStyle name="_Costs not in KWI3000 '06Budget_(C) WHE Proforma with ITC cash grant 10 Yr Amort_for deferral_102809 2 3" xfId="6881"/>
    <cellStyle name="_Costs not in KWI3000 '06Budget_(C) WHE Proforma with ITC cash grant 10 Yr Amort_for deferral_102809 3" xfId="6882"/>
    <cellStyle name="_Costs not in KWI3000 '06Budget_(C) WHE Proforma with ITC cash grant 10 Yr Amort_for deferral_102809 3 2" xfId="6883"/>
    <cellStyle name="_Costs not in KWI3000 '06Budget_(C) WHE Proforma with ITC cash grant 10 Yr Amort_for deferral_102809 4" xfId="6884"/>
    <cellStyle name="_Costs not in KWI3000 '06Budget_(C) WHE Proforma with ITC cash grant 10 Yr Amort_for deferral_102809_16.07E Wild Horse Wind Expansionwrkingfile" xfId="6885"/>
    <cellStyle name="_Costs not in KWI3000 '06Budget_(C) WHE Proforma with ITC cash grant 10 Yr Amort_for deferral_102809_16.07E Wild Horse Wind Expansionwrkingfile 2" xfId="6886"/>
    <cellStyle name="_Costs not in KWI3000 '06Budget_(C) WHE Proforma with ITC cash grant 10 Yr Amort_for deferral_102809_16.07E Wild Horse Wind Expansionwrkingfile 2 2" xfId="6887"/>
    <cellStyle name="_Costs not in KWI3000 '06Budget_(C) WHE Proforma with ITC cash grant 10 Yr Amort_for deferral_102809_16.07E Wild Horse Wind Expansionwrkingfile 2 2 2" xfId="6888"/>
    <cellStyle name="_Costs not in KWI3000 '06Budget_(C) WHE Proforma with ITC cash grant 10 Yr Amort_for deferral_102809_16.07E Wild Horse Wind Expansionwrkingfile 2 3" xfId="6889"/>
    <cellStyle name="_Costs not in KWI3000 '06Budget_(C) WHE Proforma with ITC cash grant 10 Yr Amort_for deferral_102809_16.07E Wild Horse Wind Expansionwrkingfile 3" xfId="6890"/>
    <cellStyle name="_Costs not in KWI3000 '06Budget_(C) WHE Proforma with ITC cash grant 10 Yr Amort_for deferral_102809_16.07E Wild Horse Wind Expansionwrkingfile 3 2" xfId="6891"/>
    <cellStyle name="_Costs not in KWI3000 '06Budget_(C) WHE Proforma with ITC cash grant 10 Yr Amort_for deferral_102809_16.07E Wild Horse Wind Expansionwrkingfile 4" xfId="6892"/>
    <cellStyle name="_Costs not in KWI3000 '06Budget_(C) WHE Proforma with ITC cash grant 10 Yr Amort_for deferral_102809_16.07E Wild Horse Wind Expansionwrkingfile SF" xfId="6893"/>
    <cellStyle name="_Costs not in KWI3000 '06Budget_(C) WHE Proforma with ITC cash grant 10 Yr Amort_for deferral_102809_16.07E Wild Horse Wind Expansionwrkingfile SF 2" xfId="6894"/>
    <cellStyle name="_Costs not in KWI3000 '06Budget_(C) WHE Proforma with ITC cash grant 10 Yr Amort_for deferral_102809_16.07E Wild Horse Wind Expansionwrkingfile SF 2 2" xfId="6895"/>
    <cellStyle name="_Costs not in KWI3000 '06Budget_(C) WHE Proforma with ITC cash grant 10 Yr Amort_for deferral_102809_16.07E Wild Horse Wind Expansionwrkingfile SF 2 2 2" xfId="6896"/>
    <cellStyle name="_Costs not in KWI3000 '06Budget_(C) WHE Proforma with ITC cash grant 10 Yr Amort_for deferral_102809_16.07E Wild Horse Wind Expansionwrkingfile SF 2 3" xfId="6897"/>
    <cellStyle name="_Costs not in KWI3000 '06Budget_(C) WHE Proforma with ITC cash grant 10 Yr Amort_for deferral_102809_16.07E Wild Horse Wind Expansionwrkingfile SF 3" xfId="6898"/>
    <cellStyle name="_Costs not in KWI3000 '06Budget_(C) WHE Proforma with ITC cash grant 10 Yr Amort_for deferral_102809_16.07E Wild Horse Wind Expansionwrkingfile SF 3 2" xfId="6899"/>
    <cellStyle name="_Costs not in KWI3000 '06Budget_(C) WHE Proforma with ITC cash grant 10 Yr Amort_for deferral_102809_16.07E Wild Horse Wind Expansionwrkingfile SF 4" xfId="6900"/>
    <cellStyle name="_Costs not in KWI3000 '06Budget_(C) WHE Proforma with ITC cash grant 10 Yr Amort_for deferral_102809_16.07E Wild Horse Wind Expansionwrkingfile SF_DEM-WP(C) ENERG10C--ctn Mid-C_042010 2010GRC" xfId="6901"/>
    <cellStyle name="_Costs not in KWI3000 '06Budget_(C) WHE Proforma with ITC cash grant 10 Yr Amort_for deferral_102809_16.07E Wild Horse Wind Expansionwrkingfile_DEM-WP(C) ENERG10C--ctn Mid-C_042010 2010GRC" xfId="6902"/>
    <cellStyle name="_Costs not in KWI3000 '06Budget_(C) WHE Proforma with ITC cash grant 10 Yr Amort_for deferral_102809_16.37E Wild Horse Expansion DeferralRevwrkingfile SF" xfId="6903"/>
    <cellStyle name="_Costs not in KWI3000 '06Budget_(C) WHE Proforma with ITC cash grant 10 Yr Amort_for deferral_102809_16.37E Wild Horse Expansion DeferralRevwrkingfile SF 2" xfId="6904"/>
    <cellStyle name="_Costs not in KWI3000 '06Budget_(C) WHE Proforma with ITC cash grant 10 Yr Amort_for deferral_102809_16.37E Wild Horse Expansion DeferralRevwrkingfile SF 2 2" xfId="6905"/>
    <cellStyle name="_Costs not in KWI3000 '06Budget_(C) WHE Proforma with ITC cash grant 10 Yr Amort_for deferral_102809_16.37E Wild Horse Expansion DeferralRevwrkingfile SF 2 2 2" xfId="6906"/>
    <cellStyle name="_Costs not in KWI3000 '06Budget_(C) WHE Proforma with ITC cash grant 10 Yr Amort_for deferral_102809_16.37E Wild Horse Expansion DeferralRevwrkingfile SF 2 3" xfId="6907"/>
    <cellStyle name="_Costs not in KWI3000 '06Budget_(C) WHE Proforma with ITC cash grant 10 Yr Amort_for deferral_102809_16.37E Wild Horse Expansion DeferralRevwrkingfile SF 3" xfId="6908"/>
    <cellStyle name="_Costs not in KWI3000 '06Budget_(C) WHE Proforma with ITC cash grant 10 Yr Amort_for deferral_102809_16.37E Wild Horse Expansion DeferralRevwrkingfile SF 3 2" xfId="6909"/>
    <cellStyle name="_Costs not in KWI3000 '06Budget_(C) WHE Proforma with ITC cash grant 10 Yr Amort_for deferral_102809_16.37E Wild Horse Expansion DeferralRevwrkingfile SF 4" xfId="6910"/>
    <cellStyle name="_Costs not in KWI3000 '06Budget_(C) WHE Proforma with ITC cash grant 10 Yr Amort_for deferral_102809_16.37E Wild Horse Expansion DeferralRevwrkingfile SF_DEM-WP(C) ENERG10C--ctn Mid-C_042010 2010GRC" xfId="6911"/>
    <cellStyle name="_Costs not in KWI3000 '06Budget_(C) WHE Proforma with ITC cash grant 10 Yr Amort_for deferral_102809_DEM-WP(C) ENERG10C--ctn Mid-C_042010 2010GRC" xfId="6912"/>
    <cellStyle name="_Costs not in KWI3000 '06Budget_(C) WHE Proforma with ITC cash grant 10 Yr Amort_for rebuttal_120709" xfId="6913"/>
    <cellStyle name="_Costs not in KWI3000 '06Budget_(C) WHE Proforma with ITC cash grant 10 Yr Amort_for rebuttal_120709 2" xfId="6914"/>
    <cellStyle name="_Costs not in KWI3000 '06Budget_(C) WHE Proforma with ITC cash grant 10 Yr Amort_for rebuttal_120709 2 2" xfId="6915"/>
    <cellStyle name="_Costs not in KWI3000 '06Budget_(C) WHE Proforma with ITC cash grant 10 Yr Amort_for rebuttal_120709 2 2 2" xfId="6916"/>
    <cellStyle name="_Costs not in KWI3000 '06Budget_(C) WHE Proforma with ITC cash grant 10 Yr Amort_for rebuttal_120709 2 3" xfId="6917"/>
    <cellStyle name="_Costs not in KWI3000 '06Budget_(C) WHE Proforma with ITC cash grant 10 Yr Amort_for rebuttal_120709 3" xfId="6918"/>
    <cellStyle name="_Costs not in KWI3000 '06Budget_(C) WHE Proforma with ITC cash grant 10 Yr Amort_for rebuttal_120709 3 2" xfId="6919"/>
    <cellStyle name="_Costs not in KWI3000 '06Budget_(C) WHE Proforma with ITC cash grant 10 Yr Amort_for rebuttal_120709 4" xfId="6920"/>
    <cellStyle name="_Costs not in KWI3000 '06Budget_(C) WHE Proforma with ITC cash grant 10 Yr Amort_for rebuttal_120709_DEM-WP(C) ENERG10C--ctn Mid-C_042010 2010GRC" xfId="6921"/>
    <cellStyle name="_Costs not in KWI3000 '06Budget_04.07E Wild Horse Wind Expansion" xfId="6922"/>
    <cellStyle name="_Costs not in KWI3000 '06Budget_04.07E Wild Horse Wind Expansion 2" xfId="6923"/>
    <cellStyle name="_Costs not in KWI3000 '06Budget_04.07E Wild Horse Wind Expansion 2 2" xfId="6924"/>
    <cellStyle name="_Costs not in KWI3000 '06Budget_04.07E Wild Horse Wind Expansion 2 2 2" xfId="6925"/>
    <cellStyle name="_Costs not in KWI3000 '06Budget_04.07E Wild Horse Wind Expansion 2 3" xfId="6926"/>
    <cellStyle name="_Costs not in KWI3000 '06Budget_04.07E Wild Horse Wind Expansion 3" xfId="6927"/>
    <cellStyle name="_Costs not in KWI3000 '06Budget_04.07E Wild Horse Wind Expansion 3 2" xfId="6928"/>
    <cellStyle name="_Costs not in KWI3000 '06Budget_04.07E Wild Horse Wind Expansion 4" xfId="6929"/>
    <cellStyle name="_Costs not in KWI3000 '06Budget_04.07E Wild Horse Wind Expansion_16.07E Wild Horse Wind Expansionwrkingfile" xfId="6930"/>
    <cellStyle name="_Costs not in KWI3000 '06Budget_04.07E Wild Horse Wind Expansion_16.07E Wild Horse Wind Expansionwrkingfile 2" xfId="6931"/>
    <cellStyle name="_Costs not in KWI3000 '06Budget_04.07E Wild Horse Wind Expansion_16.07E Wild Horse Wind Expansionwrkingfile 2 2" xfId="6932"/>
    <cellStyle name="_Costs not in KWI3000 '06Budget_04.07E Wild Horse Wind Expansion_16.07E Wild Horse Wind Expansionwrkingfile 2 2 2" xfId="6933"/>
    <cellStyle name="_Costs not in KWI3000 '06Budget_04.07E Wild Horse Wind Expansion_16.07E Wild Horse Wind Expansionwrkingfile 2 3" xfId="6934"/>
    <cellStyle name="_Costs not in KWI3000 '06Budget_04.07E Wild Horse Wind Expansion_16.07E Wild Horse Wind Expansionwrkingfile 3" xfId="6935"/>
    <cellStyle name="_Costs not in KWI3000 '06Budget_04.07E Wild Horse Wind Expansion_16.07E Wild Horse Wind Expansionwrkingfile 3 2" xfId="6936"/>
    <cellStyle name="_Costs not in KWI3000 '06Budget_04.07E Wild Horse Wind Expansion_16.07E Wild Horse Wind Expansionwrkingfile 4" xfId="6937"/>
    <cellStyle name="_Costs not in KWI3000 '06Budget_04.07E Wild Horse Wind Expansion_16.07E Wild Horse Wind Expansionwrkingfile SF" xfId="6938"/>
    <cellStyle name="_Costs not in KWI3000 '06Budget_04.07E Wild Horse Wind Expansion_16.07E Wild Horse Wind Expansionwrkingfile SF 2" xfId="6939"/>
    <cellStyle name="_Costs not in KWI3000 '06Budget_04.07E Wild Horse Wind Expansion_16.07E Wild Horse Wind Expansionwrkingfile SF 2 2" xfId="6940"/>
    <cellStyle name="_Costs not in KWI3000 '06Budget_04.07E Wild Horse Wind Expansion_16.07E Wild Horse Wind Expansionwrkingfile SF 2 2 2" xfId="6941"/>
    <cellStyle name="_Costs not in KWI3000 '06Budget_04.07E Wild Horse Wind Expansion_16.07E Wild Horse Wind Expansionwrkingfile SF 2 3" xfId="6942"/>
    <cellStyle name="_Costs not in KWI3000 '06Budget_04.07E Wild Horse Wind Expansion_16.07E Wild Horse Wind Expansionwrkingfile SF 3" xfId="6943"/>
    <cellStyle name="_Costs not in KWI3000 '06Budget_04.07E Wild Horse Wind Expansion_16.07E Wild Horse Wind Expansionwrkingfile SF 3 2" xfId="6944"/>
    <cellStyle name="_Costs not in KWI3000 '06Budget_04.07E Wild Horse Wind Expansion_16.07E Wild Horse Wind Expansionwrkingfile SF 4" xfId="6945"/>
    <cellStyle name="_Costs not in KWI3000 '06Budget_04.07E Wild Horse Wind Expansion_16.07E Wild Horse Wind Expansionwrkingfile SF_DEM-WP(C) ENERG10C--ctn Mid-C_042010 2010GRC" xfId="6946"/>
    <cellStyle name="_Costs not in KWI3000 '06Budget_04.07E Wild Horse Wind Expansion_16.07E Wild Horse Wind Expansionwrkingfile_DEM-WP(C) ENERG10C--ctn Mid-C_042010 2010GRC" xfId="6947"/>
    <cellStyle name="_Costs not in KWI3000 '06Budget_04.07E Wild Horse Wind Expansion_16.37E Wild Horse Expansion DeferralRevwrkingfile SF" xfId="6948"/>
    <cellStyle name="_Costs not in KWI3000 '06Budget_04.07E Wild Horse Wind Expansion_16.37E Wild Horse Expansion DeferralRevwrkingfile SF 2" xfId="6949"/>
    <cellStyle name="_Costs not in KWI3000 '06Budget_04.07E Wild Horse Wind Expansion_16.37E Wild Horse Expansion DeferralRevwrkingfile SF 2 2" xfId="6950"/>
    <cellStyle name="_Costs not in KWI3000 '06Budget_04.07E Wild Horse Wind Expansion_16.37E Wild Horse Expansion DeferralRevwrkingfile SF 2 2 2" xfId="6951"/>
    <cellStyle name="_Costs not in KWI3000 '06Budget_04.07E Wild Horse Wind Expansion_16.37E Wild Horse Expansion DeferralRevwrkingfile SF 2 3" xfId="6952"/>
    <cellStyle name="_Costs not in KWI3000 '06Budget_04.07E Wild Horse Wind Expansion_16.37E Wild Horse Expansion DeferralRevwrkingfile SF 3" xfId="6953"/>
    <cellStyle name="_Costs not in KWI3000 '06Budget_04.07E Wild Horse Wind Expansion_16.37E Wild Horse Expansion DeferralRevwrkingfile SF 3 2" xfId="6954"/>
    <cellStyle name="_Costs not in KWI3000 '06Budget_04.07E Wild Horse Wind Expansion_16.37E Wild Horse Expansion DeferralRevwrkingfile SF 4" xfId="6955"/>
    <cellStyle name="_Costs not in KWI3000 '06Budget_04.07E Wild Horse Wind Expansion_16.37E Wild Horse Expansion DeferralRevwrkingfile SF_DEM-WP(C) ENERG10C--ctn Mid-C_042010 2010GRC" xfId="6956"/>
    <cellStyle name="_Costs not in KWI3000 '06Budget_04.07E Wild Horse Wind Expansion_DEM-WP(C) ENERG10C--ctn Mid-C_042010 2010GRC" xfId="6957"/>
    <cellStyle name="_Costs not in KWI3000 '06Budget_16.07E Wild Horse Wind Expansionwrkingfile" xfId="6958"/>
    <cellStyle name="_Costs not in KWI3000 '06Budget_16.07E Wild Horse Wind Expansionwrkingfile 2" xfId="6959"/>
    <cellStyle name="_Costs not in KWI3000 '06Budget_16.07E Wild Horse Wind Expansionwrkingfile 2 2" xfId="6960"/>
    <cellStyle name="_Costs not in KWI3000 '06Budget_16.07E Wild Horse Wind Expansionwrkingfile 2 2 2" xfId="6961"/>
    <cellStyle name="_Costs not in KWI3000 '06Budget_16.07E Wild Horse Wind Expansionwrkingfile 2 3" xfId="6962"/>
    <cellStyle name="_Costs not in KWI3000 '06Budget_16.07E Wild Horse Wind Expansionwrkingfile 3" xfId="6963"/>
    <cellStyle name="_Costs not in KWI3000 '06Budget_16.07E Wild Horse Wind Expansionwrkingfile 3 2" xfId="6964"/>
    <cellStyle name="_Costs not in KWI3000 '06Budget_16.07E Wild Horse Wind Expansionwrkingfile 4" xfId="6965"/>
    <cellStyle name="_Costs not in KWI3000 '06Budget_16.07E Wild Horse Wind Expansionwrkingfile SF" xfId="6966"/>
    <cellStyle name="_Costs not in KWI3000 '06Budget_16.07E Wild Horse Wind Expansionwrkingfile SF 2" xfId="6967"/>
    <cellStyle name="_Costs not in KWI3000 '06Budget_16.07E Wild Horse Wind Expansionwrkingfile SF 2 2" xfId="6968"/>
    <cellStyle name="_Costs not in KWI3000 '06Budget_16.07E Wild Horse Wind Expansionwrkingfile SF 2 2 2" xfId="6969"/>
    <cellStyle name="_Costs not in KWI3000 '06Budget_16.07E Wild Horse Wind Expansionwrkingfile SF 2 3" xfId="6970"/>
    <cellStyle name="_Costs not in KWI3000 '06Budget_16.07E Wild Horse Wind Expansionwrkingfile SF 3" xfId="6971"/>
    <cellStyle name="_Costs not in KWI3000 '06Budget_16.07E Wild Horse Wind Expansionwrkingfile SF 3 2" xfId="6972"/>
    <cellStyle name="_Costs not in KWI3000 '06Budget_16.07E Wild Horse Wind Expansionwrkingfile SF 4" xfId="6973"/>
    <cellStyle name="_Costs not in KWI3000 '06Budget_16.07E Wild Horse Wind Expansionwrkingfile SF_DEM-WP(C) ENERG10C--ctn Mid-C_042010 2010GRC" xfId="6974"/>
    <cellStyle name="_Costs not in KWI3000 '06Budget_16.07E Wild Horse Wind Expansionwrkingfile_DEM-WP(C) ENERG10C--ctn Mid-C_042010 2010GRC" xfId="6975"/>
    <cellStyle name="_Costs not in KWI3000 '06Budget_16.37E Wild Horse Expansion DeferralRevwrkingfile SF" xfId="6976"/>
    <cellStyle name="_Costs not in KWI3000 '06Budget_16.37E Wild Horse Expansion DeferralRevwrkingfile SF 2" xfId="6977"/>
    <cellStyle name="_Costs not in KWI3000 '06Budget_16.37E Wild Horse Expansion DeferralRevwrkingfile SF 2 2" xfId="6978"/>
    <cellStyle name="_Costs not in KWI3000 '06Budget_16.37E Wild Horse Expansion DeferralRevwrkingfile SF 2 2 2" xfId="6979"/>
    <cellStyle name="_Costs not in KWI3000 '06Budget_16.37E Wild Horse Expansion DeferralRevwrkingfile SF 2 3" xfId="6980"/>
    <cellStyle name="_Costs not in KWI3000 '06Budget_16.37E Wild Horse Expansion DeferralRevwrkingfile SF 3" xfId="6981"/>
    <cellStyle name="_Costs not in KWI3000 '06Budget_16.37E Wild Horse Expansion DeferralRevwrkingfile SF 3 2" xfId="6982"/>
    <cellStyle name="_Costs not in KWI3000 '06Budget_16.37E Wild Horse Expansion DeferralRevwrkingfile SF 4" xfId="6983"/>
    <cellStyle name="_Costs not in KWI3000 '06Budget_16.37E Wild Horse Expansion DeferralRevwrkingfile SF_DEM-WP(C) ENERG10C--ctn Mid-C_042010 2010GRC" xfId="6984"/>
    <cellStyle name="_Costs not in KWI3000 '06Budget_2009 Compliance Filing PCA Exhibits for GRC" xfId="6985"/>
    <cellStyle name="_Costs not in KWI3000 '06Budget_2009 Compliance Filing PCA Exhibits for GRC 2" xfId="6986"/>
    <cellStyle name="_Costs not in KWI3000 '06Budget_2009 GRC Compl Filing - Exhibit D" xfId="6987"/>
    <cellStyle name="_Costs not in KWI3000 '06Budget_2009 GRC Compl Filing - Exhibit D 2" xfId="6988"/>
    <cellStyle name="_Costs not in KWI3000 '06Budget_2009 GRC Compl Filing - Exhibit D 2 2" xfId="6989"/>
    <cellStyle name="_Costs not in KWI3000 '06Budget_2009 GRC Compl Filing - Exhibit D 3" xfId="6990"/>
    <cellStyle name="_Costs not in KWI3000 '06Budget_2009 GRC Compl Filing - Exhibit D_DEM-WP(C) ENERG10C--ctn Mid-C_042010 2010GRC" xfId="6991"/>
    <cellStyle name="_Costs not in KWI3000 '06Budget_2010 PTC's July1_Dec31 2010 " xfId="6992"/>
    <cellStyle name="_Costs not in KWI3000 '06Budget_2010 PTC's Sept10_Aug11 (Version 4)" xfId="6993"/>
    <cellStyle name="_Costs not in KWI3000 '06Budget_3.01 Income Statement" xfId="6994"/>
    <cellStyle name="_Costs not in KWI3000 '06Budget_4 31 Regulatory Assets and Liabilities  7 06- Exhibit D" xfId="6995"/>
    <cellStyle name="_Costs not in KWI3000 '06Budget_4 31 Regulatory Assets and Liabilities  7 06- Exhibit D 2" xfId="6996"/>
    <cellStyle name="_Costs not in KWI3000 '06Budget_4 31 Regulatory Assets and Liabilities  7 06- Exhibit D 2 2" xfId="6997"/>
    <cellStyle name="_Costs not in KWI3000 '06Budget_4 31 Regulatory Assets and Liabilities  7 06- Exhibit D 2 2 2" xfId="6998"/>
    <cellStyle name="_Costs not in KWI3000 '06Budget_4 31 Regulatory Assets and Liabilities  7 06- Exhibit D 3" xfId="6999"/>
    <cellStyle name="_Costs not in KWI3000 '06Budget_4 31 Regulatory Assets and Liabilities  7 06- Exhibit D 3 2" xfId="7000"/>
    <cellStyle name="_Costs not in KWI3000 '06Budget_4 31 Regulatory Assets and Liabilities  7 06- Exhibit D_DEM-WP(C) ENERG10C--ctn Mid-C_042010 2010GRC" xfId="7001"/>
    <cellStyle name="_Costs not in KWI3000 '06Budget_4 31 Regulatory Assets and Liabilities  7 06- Exhibit D_NIM Summary" xfId="7002"/>
    <cellStyle name="_Costs not in KWI3000 '06Budget_4 31 Regulatory Assets and Liabilities  7 06- Exhibit D_NIM Summary 2" xfId="7003"/>
    <cellStyle name="_Costs not in KWI3000 '06Budget_4 31 Regulatory Assets and Liabilities  7 06- Exhibit D_NIM Summary 2 2" xfId="7004"/>
    <cellStyle name="_Costs not in KWI3000 '06Budget_4 31 Regulatory Assets and Liabilities  7 06- Exhibit D_NIM Summary 3" xfId="7005"/>
    <cellStyle name="_Costs not in KWI3000 '06Budget_4 31 Regulatory Assets and Liabilities  7 06- Exhibit D_NIM Summary_DEM-WP(C) ENERG10C--ctn Mid-C_042010 2010GRC" xfId="7006"/>
    <cellStyle name="_Costs not in KWI3000 '06Budget_4 31 Regulatory Assets and Liabilities  7 06- Exhibit D_NIM+O&amp;M" xfId="7007"/>
    <cellStyle name="_Costs not in KWI3000 '06Budget_4 31 Regulatory Assets and Liabilities  7 06- Exhibit D_NIM+O&amp;M 2" xfId="7008"/>
    <cellStyle name="_Costs not in KWI3000 '06Budget_4 31 Regulatory Assets and Liabilities  7 06- Exhibit D_NIM+O&amp;M Monthly" xfId="7009"/>
    <cellStyle name="_Costs not in KWI3000 '06Budget_4 31 Regulatory Assets and Liabilities  7 06- Exhibit D_NIM+O&amp;M Monthly 2" xfId="7010"/>
    <cellStyle name="_Costs not in KWI3000 '06Budget_4 31E Reg Asset  Liab and EXH D" xfId="7011"/>
    <cellStyle name="_Costs not in KWI3000 '06Budget_4 31E Reg Asset  Liab and EXH D _ Aug 10 Filing (2)" xfId="7012"/>
    <cellStyle name="_Costs not in KWI3000 '06Budget_4 31E Reg Asset  Liab and EXH D _ Aug 10 Filing (2) 2" xfId="7013"/>
    <cellStyle name="_Costs not in KWI3000 '06Budget_4 31E Reg Asset  Liab and EXH D 10" xfId="7014"/>
    <cellStyle name="_Costs not in KWI3000 '06Budget_4 31E Reg Asset  Liab and EXH D 11" xfId="7015"/>
    <cellStyle name="_Costs not in KWI3000 '06Budget_4 31E Reg Asset  Liab and EXH D 12" xfId="7016"/>
    <cellStyle name="_Costs not in KWI3000 '06Budget_4 31E Reg Asset  Liab and EXH D 13" xfId="7017"/>
    <cellStyle name="_Costs not in KWI3000 '06Budget_4 31E Reg Asset  Liab and EXH D 14" xfId="7018"/>
    <cellStyle name="_Costs not in KWI3000 '06Budget_4 31E Reg Asset  Liab and EXH D 15" xfId="7019"/>
    <cellStyle name="_Costs not in KWI3000 '06Budget_4 31E Reg Asset  Liab and EXH D 16" xfId="7020"/>
    <cellStyle name="_Costs not in KWI3000 '06Budget_4 31E Reg Asset  Liab and EXH D 17" xfId="7021"/>
    <cellStyle name="_Costs not in KWI3000 '06Budget_4 31E Reg Asset  Liab and EXH D 18" xfId="7022"/>
    <cellStyle name="_Costs not in KWI3000 '06Budget_4 31E Reg Asset  Liab and EXH D 19" xfId="7023"/>
    <cellStyle name="_Costs not in KWI3000 '06Budget_4 31E Reg Asset  Liab and EXH D 2" xfId="7024"/>
    <cellStyle name="_Costs not in KWI3000 '06Budget_4 31E Reg Asset  Liab and EXH D 20" xfId="7025"/>
    <cellStyle name="_Costs not in KWI3000 '06Budget_4 31E Reg Asset  Liab and EXH D 21" xfId="7026"/>
    <cellStyle name="_Costs not in KWI3000 '06Budget_4 31E Reg Asset  Liab and EXH D 22" xfId="7027"/>
    <cellStyle name="_Costs not in KWI3000 '06Budget_4 31E Reg Asset  Liab and EXH D 23" xfId="7028"/>
    <cellStyle name="_Costs not in KWI3000 '06Budget_4 31E Reg Asset  Liab and EXH D 24" xfId="7029"/>
    <cellStyle name="_Costs not in KWI3000 '06Budget_4 31E Reg Asset  Liab and EXH D 25" xfId="7030"/>
    <cellStyle name="_Costs not in KWI3000 '06Budget_4 31E Reg Asset  Liab and EXH D 26" xfId="7031"/>
    <cellStyle name="_Costs not in KWI3000 '06Budget_4 31E Reg Asset  Liab and EXH D 27" xfId="7032"/>
    <cellStyle name="_Costs not in KWI3000 '06Budget_4 31E Reg Asset  Liab and EXH D 28" xfId="7033"/>
    <cellStyle name="_Costs not in KWI3000 '06Budget_4 31E Reg Asset  Liab and EXH D 29" xfId="7034"/>
    <cellStyle name="_Costs not in KWI3000 '06Budget_4 31E Reg Asset  Liab and EXH D 3" xfId="7035"/>
    <cellStyle name="_Costs not in KWI3000 '06Budget_4 31E Reg Asset  Liab and EXH D 30" xfId="7036"/>
    <cellStyle name="_Costs not in KWI3000 '06Budget_4 31E Reg Asset  Liab and EXH D 31" xfId="7037"/>
    <cellStyle name="_Costs not in KWI3000 '06Budget_4 31E Reg Asset  Liab and EXH D 32" xfId="7038"/>
    <cellStyle name="_Costs not in KWI3000 '06Budget_4 31E Reg Asset  Liab and EXH D 33" xfId="7039"/>
    <cellStyle name="_Costs not in KWI3000 '06Budget_4 31E Reg Asset  Liab and EXH D 34" xfId="7040"/>
    <cellStyle name="_Costs not in KWI3000 '06Budget_4 31E Reg Asset  Liab and EXH D 35" xfId="7041"/>
    <cellStyle name="_Costs not in KWI3000 '06Budget_4 31E Reg Asset  Liab and EXH D 36" xfId="7042"/>
    <cellStyle name="_Costs not in KWI3000 '06Budget_4 31E Reg Asset  Liab and EXH D 4" xfId="7043"/>
    <cellStyle name="_Costs not in KWI3000 '06Budget_4 31E Reg Asset  Liab and EXH D 5" xfId="7044"/>
    <cellStyle name="_Costs not in KWI3000 '06Budget_4 31E Reg Asset  Liab and EXH D 6" xfId="7045"/>
    <cellStyle name="_Costs not in KWI3000 '06Budget_4 31E Reg Asset  Liab and EXH D 7" xfId="7046"/>
    <cellStyle name="_Costs not in KWI3000 '06Budget_4 31E Reg Asset  Liab and EXH D 8" xfId="7047"/>
    <cellStyle name="_Costs not in KWI3000 '06Budget_4 31E Reg Asset  Liab and EXH D 9" xfId="7048"/>
    <cellStyle name="_Costs not in KWI3000 '06Budget_4 32 Regulatory Assets and Liabilities  7 06- Exhibit D" xfId="7049"/>
    <cellStyle name="_Costs not in KWI3000 '06Budget_4 32 Regulatory Assets and Liabilities  7 06- Exhibit D 2" xfId="7050"/>
    <cellStyle name="_Costs not in KWI3000 '06Budget_4 32 Regulatory Assets and Liabilities  7 06- Exhibit D 2 2" xfId="7051"/>
    <cellStyle name="_Costs not in KWI3000 '06Budget_4 32 Regulatory Assets and Liabilities  7 06- Exhibit D 2 2 2" xfId="7052"/>
    <cellStyle name="_Costs not in KWI3000 '06Budget_4 32 Regulatory Assets and Liabilities  7 06- Exhibit D 3" xfId="7053"/>
    <cellStyle name="_Costs not in KWI3000 '06Budget_4 32 Regulatory Assets and Liabilities  7 06- Exhibit D 3 2" xfId="7054"/>
    <cellStyle name="_Costs not in KWI3000 '06Budget_4 32 Regulatory Assets and Liabilities  7 06- Exhibit D_DEM-WP(C) ENERG10C--ctn Mid-C_042010 2010GRC" xfId="7055"/>
    <cellStyle name="_Costs not in KWI3000 '06Budget_4 32 Regulatory Assets and Liabilities  7 06- Exhibit D_NIM Summary" xfId="7056"/>
    <cellStyle name="_Costs not in KWI3000 '06Budget_4 32 Regulatory Assets and Liabilities  7 06- Exhibit D_NIM Summary 2" xfId="7057"/>
    <cellStyle name="_Costs not in KWI3000 '06Budget_4 32 Regulatory Assets and Liabilities  7 06- Exhibit D_NIM Summary 2 2" xfId="7058"/>
    <cellStyle name="_Costs not in KWI3000 '06Budget_4 32 Regulatory Assets and Liabilities  7 06- Exhibit D_NIM Summary 3" xfId="7059"/>
    <cellStyle name="_Costs not in KWI3000 '06Budget_4 32 Regulatory Assets and Liabilities  7 06- Exhibit D_NIM Summary_DEM-WP(C) ENERG10C--ctn Mid-C_042010 2010GRC" xfId="7060"/>
    <cellStyle name="_Costs not in KWI3000 '06Budget_4 32 Regulatory Assets and Liabilities  7 06- Exhibit D_NIM+O&amp;M" xfId="7061"/>
    <cellStyle name="_Costs not in KWI3000 '06Budget_4 32 Regulatory Assets and Liabilities  7 06- Exhibit D_NIM+O&amp;M 2" xfId="7062"/>
    <cellStyle name="_Costs not in KWI3000 '06Budget_4 32 Regulatory Assets and Liabilities  7 06- Exhibit D_NIM+O&amp;M Monthly" xfId="7063"/>
    <cellStyle name="_Costs not in KWI3000 '06Budget_4 32 Regulatory Assets and Liabilities  7 06- Exhibit D_NIM+O&amp;M Monthly 2" xfId="7064"/>
    <cellStyle name="_Costs not in KWI3000 '06Budget_ACCOUNTS" xfId="7065"/>
    <cellStyle name="_Costs not in KWI3000 '06Budget_Att B to RECs proceeds proposal" xfId="7066"/>
    <cellStyle name="_Costs not in KWI3000 '06Budget_AURORA Total New" xfId="7067"/>
    <cellStyle name="_Costs not in KWI3000 '06Budget_AURORA Total New 2" xfId="7068"/>
    <cellStyle name="_Costs not in KWI3000 '06Budget_AURORA Total New 2 2" xfId="7069"/>
    <cellStyle name="_Costs not in KWI3000 '06Budget_AURORA Total New 3" xfId="7070"/>
    <cellStyle name="_Costs not in KWI3000 '06Budget_Backup for Attachment B 2010-09-09" xfId="7071"/>
    <cellStyle name="_Costs not in KWI3000 '06Budget_Bench Request - Attachment B" xfId="7072"/>
    <cellStyle name="_Costs not in KWI3000 '06Budget_Book1" xfId="7073"/>
    <cellStyle name="_Costs not in KWI3000 '06Budget_Book2" xfId="7074"/>
    <cellStyle name="_Costs not in KWI3000 '06Budget_Book2 2" xfId="7075"/>
    <cellStyle name="_Costs not in KWI3000 '06Budget_Book2 2 2" xfId="7076"/>
    <cellStyle name="_Costs not in KWI3000 '06Budget_Book2 2 2 2" xfId="7077"/>
    <cellStyle name="_Costs not in KWI3000 '06Budget_Book2 2 3" xfId="7078"/>
    <cellStyle name="_Costs not in KWI3000 '06Budget_Book2 3" xfId="7079"/>
    <cellStyle name="_Costs not in KWI3000 '06Budget_Book2 3 2" xfId="7080"/>
    <cellStyle name="_Costs not in KWI3000 '06Budget_Book2 4" xfId="7081"/>
    <cellStyle name="_Costs not in KWI3000 '06Budget_Book2_Adj Bench DR 3 for Initial Briefs (Electric)" xfId="7082"/>
    <cellStyle name="_Costs not in KWI3000 '06Budget_Book2_Adj Bench DR 3 for Initial Briefs (Electric) 2" xfId="7083"/>
    <cellStyle name="_Costs not in KWI3000 '06Budget_Book2_Adj Bench DR 3 for Initial Briefs (Electric) 2 2" xfId="7084"/>
    <cellStyle name="_Costs not in KWI3000 '06Budget_Book2_Adj Bench DR 3 for Initial Briefs (Electric) 2 2 2" xfId="7085"/>
    <cellStyle name="_Costs not in KWI3000 '06Budget_Book2_Adj Bench DR 3 for Initial Briefs (Electric) 2 3" xfId="7086"/>
    <cellStyle name="_Costs not in KWI3000 '06Budget_Book2_Adj Bench DR 3 for Initial Briefs (Electric) 3" xfId="7087"/>
    <cellStyle name="_Costs not in KWI3000 '06Budget_Book2_Adj Bench DR 3 for Initial Briefs (Electric) 3 2" xfId="7088"/>
    <cellStyle name="_Costs not in KWI3000 '06Budget_Book2_Adj Bench DR 3 for Initial Briefs (Electric) 4" xfId="7089"/>
    <cellStyle name="_Costs not in KWI3000 '06Budget_Book2_Adj Bench DR 3 for Initial Briefs (Electric)_DEM-WP(C) ENERG10C--ctn Mid-C_042010 2010GRC" xfId="7090"/>
    <cellStyle name="_Costs not in KWI3000 '06Budget_Book2_DEM-WP(C) ENERG10C--ctn Mid-C_042010 2010GRC" xfId="7091"/>
    <cellStyle name="_Costs not in KWI3000 '06Budget_Book2_Electric Rev Req Model (2009 GRC) Rebuttal" xfId="7092"/>
    <cellStyle name="_Costs not in KWI3000 '06Budget_Book2_Electric Rev Req Model (2009 GRC) Rebuttal 2" xfId="7093"/>
    <cellStyle name="_Costs not in KWI3000 '06Budget_Book2_Electric Rev Req Model (2009 GRC) Rebuttal 2 2" xfId="7094"/>
    <cellStyle name="_Costs not in KWI3000 '06Budget_Book2_Electric Rev Req Model (2009 GRC) Rebuttal 2 2 2" xfId="7095"/>
    <cellStyle name="_Costs not in KWI3000 '06Budget_Book2_Electric Rev Req Model (2009 GRC) Rebuttal 2 3" xfId="7096"/>
    <cellStyle name="_Costs not in KWI3000 '06Budget_Book2_Electric Rev Req Model (2009 GRC) Rebuttal 3" xfId="7097"/>
    <cellStyle name="_Costs not in KWI3000 '06Budget_Book2_Electric Rev Req Model (2009 GRC) Rebuttal 3 2" xfId="7098"/>
    <cellStyle name="_Costs not in KWI3000 '06Budget_Book2_Electric Rev Req Model (2009 GRC) Rebuttal 4" xfId="7099"/>
    <cellStyle name="_Costs not in KWI3000 '06Budget_Book2_Electric Rev Req Model (2009 GRC) Rebuttal REmoval of New  WH Solar AdjustMI" xfId="7100"/>
    <cellStyle name="_Costs not in KWI3000 '06Budget_Book2_Electric Rev Req Model (2009 GRC) Rebuttal REmoval of New  WH Solar AdjustMI 2" xfId="7101"/>
    <cellStyle name="_Costs not in KWI3000 '06Budget_Book2_Electric Rev Req Model (2009 GRC) Rebuttal REmoval of New  WH Solar AdjustMI 2 2" xfId="7102"/>
    <cellStyle name="_Costs not in KWI3000 '06Budget_Book2_Electric Rev Req Model (2009 GRC) Rebuttal REmoval of New  WH Solar AdjustMI 2 2 2" xfId="7103"/>
    <cellStyle name="_Costs not in KWI3000 '06Budget_Book2_Electric Rev Req Model (2009 GRC) Rebuttal REmoval of New  WH Solar AdjustMI 2 3" xfId="7104"/>
    <cellStyle name="_Costs not in KWI3000 '06Budget_Book2_Electric Rev Req Model (2009 GRC) Rebuttal REmoval of New  WH Solar AdjustMI 3" xfId="7105"/>
    <cellStyle name="_Costs not in KWI3000 '06Budget_Book2_Electric Rev Req Model (2009 GRC) Rebuttal REmoval of New  WH Solar AdjustMI 3 2" xfId="7106"/>
    <cellStyle name="_Costs not in KWI3000 '06Budget_Book2_Electric Rev Req Model (2009 GRC) Rebuttal REmoval of New  WH Solar AdjustMI 4" xfId="7107"/>
    <cellStyle name="_Costs not in KWI3000 '06Budget_Book2_Electric Rev Req Model (2009 GRC) Rebuttal REmoval of New  WH Solar AdjustMI_DEM-WP(C) ENERG10C--ctn Mid-C_042010 2010GRC" xfId="7108"/>
    <cellStyle name="_Costs not in KWI3000 '06Budget_Book2_Electric Rev Req Model (2009 GRC) Revised 01-18-2010" xfId="7109"/>
    <cellStyle name="_Costs not in KWI3000 '06Budget_Book2_Electric Rev Req Model (2009 GRC) Revised 01-18-2010 2" xfId="7110"/>
    <cellStyle name="_Costs not in KWI3000 '06Budget_Book2_Electric Rev Req Model (2009 GRC) Revised 01-18-2010 2 2" xfId="7111"/>
    <cellStyle name="_Costs not in KWI3000 '06Budget_Book2_Electric Rev Req Model (2009 GRC) Revised 01-18-2010 2 2 2" xfId="7112"/>
    <cellStyle name="_Costs not in KWI3000 '06Budget_Book2_Electric Rev Req Model (2009 GRC) Revised 01-18-2010 2 3" xfId="7113"/>
    <cellStyle name="_Costs not in KWI3000 '06Budget_Book2_Electric Rev Req Model (2009 GRC) Revised 01-18-2010 3" xfId="7114"/>
    <cellStyle name="_Costs not in KWI3000 '06Budget_Book2_Electric Rev Req Model (2009 GRC) Revised 01-18-2010 3 2" xfId="7115"/>
    <cellStyle name="_Costs not in KWI3000 '06Budget_Book2_Electric Rev Req Model (2009 GRC) Revised 01-18-2010 4" xfId="7116"/>
    <cellStyle name="_Costs not in KWI3000 '06Budget_Book2_Electric Rev Req Model (2009 GRC) Revised 01-18-2010_DEM-WP(C) ENERG10C--ctn Mid-C_042010 2010GRC" xfId="7117"/>
    <cellStyle name="_Costs not in KWI3000 '06Budget_Book2_Final Order Electric EXHIBIT A-1" xfId="7118"/>
    <cellStyle name="_Costs not in KWI3000 '06Budget_Book2_Final Order Electric EXHIBIT A-1 2" xfId="7119"/>
    <cellStyle name="_Costs not in KWI3000 '06Budget_Book2_Final Order Electric EXHIBIT A-1 2 2" xfId="7120"/>
    <cellStyle name="_Costs not in KWI3000 '06Budget_Book2_Final Order Electric EXHIBIT A-1 2 2 2" xfId="7121"/>
    <cellStyle name="_Costs not in KWI3000 '06Budget_Book2_Final Order Electric EXHIBIT A-1 2 3" xfId="7122"/>
    <cellStyle name="_Costs not in KWI3000 '06Budget_Book2_Final Order Electric EXHIBIT A-1 3" xfId="7123"/>
    <cellStyle name="_Costs not in KWI3000 '06Budget_Book2_Final Order Electric EXHIBIT A-1 3 2" xfId="7124"/>
    <cellStyle name="_Costs not in KWI3000 '06Budget_Book2_Final Order Electric EXHIBIT A-1 4" xfId="7125"/>
    <cellStyle name="_Costs not in KWI3000 '06Budget_Book4" xfId="7126"/>
    <cellStyle name="_Costs not in KWI3000 '06Budget_Book4 2" xfId="7127"/>
    <cellStyle name="_Costs not in KWI3000 '06Budget_Book4 2 2" xfId="7128"/>
    <cellStyle name="_Costs not in KWI3000 '06Budget_Book4 2 2 2" xfId="7129"/>
    <cellStyle name="_Costs not in KWI3000 '06Budget_Book4 2 3" xfId="7130"/>
    <cellStyle name="_Costs not in KWI3000 '06Budget_Book4 3" xfId="7131"/>
    <cellStyle name="_Costs not in KWI3000 '06Budget_Book4 3 2" xfId="7132"/>
    <cellStyle name="_Costs not in KWI3000 '06Budget_Book4 4" xfId="7133"/>
    <cellStyle name="_Costs not in KWI3000 '06Budget_Book4_DEM-WP(C) ENERG10C--ctn Mid-C_042010 2010GRC" xfId="7134"/>
    <cellStyle name="_Costs not in KWI3000 '06Budget_Book9" xfId="7135"/>
    <cellStyle name="_Costs not in KWI3000 '06Budget_Book9 2" xfId="7136"/>
    <cellStyle name="_Costs not in KWI3000 '06Budget_Book9 2 2" xfId="7137"/>
    <cellStyle name="_Costs not in KWI3000 '06Budget_Book9 2 2 2" xfId="7138"/>
    <cellStyle name="_Costs not in KWI3000 '06Budget_Book9 2 3" xfId="7139"/>
    <cellStyle name="_Costs not in KWI3000 '06Budget_Book9 3" xfId="7140"/>
    <cellStyle name="_Costs not in KWI3000 '06Budget_Book9 3 2" xfId="7141"/>
    <cellStyle name="_Costs not in KWI3000 '06Budget_Book9 4" xfId="7142"/>
    <cellStyle name="_Costs not in KWI3000 '06Budget_Book9_DEM-WP(C) ENERG10C--ctn Mid-C_042010 2010GRC" xfId="7143"/>
    <cellStyle name="_Costs not in KWI3000 '06Budget_Check the Interest Calculation" xfId="7144"/>
    <cellStyle name="_Costs not in KWI3000 '06Budget_Check the Interest Calculation_Scenario 1 REC vs PTC Offset" xfId="7145"/>
    <cellStyle name="_Costs not in KWI3000 '06Budget_Check the Interest Calculation_Scenario 3" xfId="7146"/>
    <cellStyle name="_Costs not in KWI3000 '06Budget_Chelan PUD Power Costs (8-10)" xfId="7147"/>
    <cellStyle name="_Costs not in KWI3000 '06Budget_Chelan PUD Power Costs (8-10) 2" xfId="7148"/>
    <cellStyle name="_Costs not in KWI3000 '06Budget_DEM-WP(C) Chelan Power Costs" xfId="7149"/>
    <cellStyle name="_Costs not in KWI3000 '06Budget_DEM-WP(C) Chelan Power Costs 2" xfId="7150"/>
    <cellStyle name="_Costs not in KWI3000 '06Budget_DEM-WP(C) ENERG10C--ctn Mid-C_042010 2010GRC" xfId="7151"/>
    <cellStyle name="_Costs not in KWI3000 '06Budget_DEM-WP(C) Gas Transport 2010GRC" xfId="7152"/>
    <cellStyle name="_Costs not in KWI3000 '06Budget_DEM-WP(C) Gas Transport 2010GRC 2" xfId="7153"/>
    <cellStyle name="_Costs not in KWI3000 '06Budget_Exh A-1 resulting from UE-112050 effective Jan 1 2012" xfId="7154"/>
    <cellStyle name="_Costs not in KWI3000 '06Budget_Exh G - Klamath Peaker PPA fr C Locke 2-12" xfId="7155"/>
    <cellStyle name="_Costs not in KWI3000 '06Budget_Exhibit A-1 effective 4-1-11 fr S Free 12-11" xfId="7156"/>
    <cellStyle name="_Costs not in KWI3000 '06Budget_Exhibit D fr R Gho 12-31-08" xfId="7157"/>
    <cellStyle name="_Costs not in KWI3000 '06Budget_Exhibit D fr R Gho 12-31-08 2" xfId="7158"/>
    <cellStyle name="_Costs not in KWI3000 '06Budget_Exhibit D fr R Gho 12-31-08 2 2" xfId="7159"/>
    <cellStyle name="_Costs not in KWI3000 '06Budget_Exhibit D fr R Gho 12-31-08 3" xfId="7160"/>
    <cellStyle name="_Costs not in KWI3000 '06Budget_Exhibit D fr R Gho 12-31-08 v2" xfId="7161"/>
    <cellStyle name="_Costs not in KWI3000 '06Budget_Exhibit D fr R Gho 12-31-08 v2 2" xfId="7162"/>
    <cellStyle name="_Costs not in KWI3000 '06Budget_Exhibit D fr R Gho 12-31-08 v2 2 2" xfId="7163"/>
    <cellStyle name="_Costs not in KWI3000 '06Budget_Exhibit D fr R Gho 12-31-08 v2 3" xfId="7164"/>
    <cellStyle name="_Costs not in KWI3000 '06Budget_Exhibit D fr R Gho 12-31-08 v2_DEM-WP(C) ENERG10C--ctn Mid-C_042010 2010GRC" xfId="7165"/>
    <cellStyle name="_Costs not in KWI3000 '06Budget_Exhibit D fr R Gho 12-31-08 v2_NIM Summary" xfId="7166"/>
    <cellStyle name="_Costs not in KWI3000 '06Budget_Exhibit D fr R Gho 12-31-08 v2_NIM Summary 2" xfId="7167"/>
    <cellStyle name="_Costs not in KWI3000 '06Budget_Exhibit D fr R Gho 12-31-08 v2_NIM Summary 2 2" xfId="7168"/>
    <cellStyle name="_Costs not in KWI3000 '06Budget_Exhibit D fr R Gho 12-31-08 v2_NIM Summary 3" xfId="7169"/>
    <cellStyle name="_Costs not in KWI3000 '06Budget_Exhibit D fr R Gho 12-31-08 v2_NIM Summary_DEM-WP(C) ENERG10C--ctn Mid-C_042010 2010GRC" xfId="7170"/>
    <cellStyle name="_Costs not in KWI3000 '06Budget_Exhibit D fr R Gho 12-31-08_DEM-WP(C) ENERG10C--ctn Mid-C_042010 2010GRC" xfId="7171"/>
    <cellStyle name="_Costs not in KWI3000 '06Budget_Exhibit D fr R Gho 12-31-08_NIM Summary" xfId="7172"/>
    <cellStyle name="_Costs not in KWI3000 '06Budget_Exhibit D fr R Gho 12-31-08_NIM Summary 2" xfId="7173"/>
    <cellStyle name="_Costs not in KWI3000 '06Budget_Exhibit D fr R Gho 12-31-08_NIM Summary 2 2" xfId="7174"/>
    <cellStyle name="_Costs not in KWI3000 '06Budget_Exhibit D fr R Gho 12-31-08_NIM Summary 3" xfId="7175"/>
    <cellStyle name="_Costs not in KWI3000 '06Budget_Exhibit D fr R Gho 12-31-08_NIM Summary_DEM-WP(C) ENERG10C--ctn Mid-C_042010 2010GRC" xfId="7176"/>
    <cellStyle name="_Costs not in KWI3000 '06Budget_Gas Rev Req Model (2010 GRC)" xfId="7177"/>
    <cellStyle name="_Costs not in KWI3000 '06Budget_Hopkins Ridge Prepaid Tran - Interest Earned RY 12ME Feb  '11" xfId="7178"/>
    <cellStyle name="_Costs not in KWI3000 '06Budget_Hopkins Ridge Prepaid Tran - Interest Earned RY 12ME Feb  '11 2" xfId="7179"/>
    <cellStyle name="_Costs not in KWI3000 '06Budget_Hopkins Ridge Prepaid Tran - Interest Earned RY 12ME Feb  '11 2 2" xfId="7180"/>
    <cellStyle name="_Costs not in KWI3000 '06Budget_Hopkins Ridge Prepaid Tran - Interest Earned RY 12ME Feb  '11 3" xfId="7181"/>
    <cellStyle name="_Costs not in KWI3000 '06Budget_Hopkins Ridge Prepaid Tran - Interest Earned RY 12ME Feb  '11_DEM-WP(C) ENERG10C--ctn Mid-C_042010 2010GRC" xfId="7182"/>
    <cellStyle name="_Costs not in KWI3000 '06Budget_Hopkins Ridge Prepaid Tran - Interest Earned RY 12ME Feb  '11_NIM Summary" xfId="7183"/>
    <cellStyle name="_Costs not in KWI3000 '06Budget_Hopkins Ridge Prepaid Tran - Interest Earned RY 12ME Feb  '11_NIM Summary 2" xfId="7184"/>
    <cellStyle name="_Costs not in KWI3000 '06Budget_Hopkins Ridge Prepaid Tran - Interest Earned RY 12ME Feb  '11_NIM Summary 2 2" xfId="7185"/>
    <cellStyle name="_Costs not in KWI3000 '06Budget_Hopkins Ridge Prepaid Tran - Interest Earned RY 12ME Feb  '11_NIM Summary 3" xfId="7186"/>
    <cellStyle name="_Costs not in KWI3000 '06Budget_Hopkins Ridge Prepaid Tran - Interest Earned RY 12ME Feb  '11_NIM Summary_DEM-WP(C) ENERG10C--ctn Mid-C_042010 2010GRC" xfId="7187"/>
    <cellStyle name="_Costs not in KWI3000 '06Budget_Hopkins Ridge Prepaid Tran - Interest Earned RY 12ME Feb  '11_Transmission Workbook for May BOD" xfId="7188"/>
    <cellStyle name="_Costs not in KWI3000 '06Budget_Hopkins Ridge Prepaid Tran - Interest Earned RY 12ME Feb  '11_Transmission Workbook for May BOD 2" xfId="7189"/>
    <cellStyle name="_Costs not in KWI3000 '06Budget_Hopkins Ridge Prepaid Tran - Interest Earned RY 12ME Feb  '11_Transmission Workbook for May BOD 2 2" xfId="7190"/>
    <cellStyle name="_Costs not in KWI3000 '06Budget_Hopkins Ridge Prepaid Tran - Interest Earned RY 12ME Feb  '11_Transmission Workbook for May BOD 3" xfId="7191"/>
    <cellStyle name="_Costs not in KWI3000 '06Budget_Hopkins Ridge Prepaid Tran - Interest Earned RY 12ME Feb  '11_Transmission Workbook for May BOD_DEM-WP(C) ENERG10C--ctn Mid-C_042010 2010GRC" xfId="7192"/>
    <cellStyle name="_Costs not in KWI3000 '06Budget_INPUTS" xfId="7193"/>
    <cellStyle name="_Costs not in KWI3000 '06Budget_INPUTS 2" xfId="7194"/>
    <cellStyle name="_Costs not in KWI3000 '06Budget_INPUTS 2 2" xfId="7195"/>
    <cellStyle name="_Costs not in KWI3000 '06Budget_INPUTS 2 2 2" xfId="7196"/>
    <cellStyle name="_Costs not in KWI3000 '06Budget_INPUTS 2 3" xfId="7197"/>
    <cellStyle name="_Costs not in KWI3000 '06Budget_INPUTS 3" xfId="7198"/>
    <cellStyle name="_Costs not in KWI3000 '06Budget_INPUTS 3 2" xfId="7199"/>
    <cellStyle name="_Costs not in KWI3000 '06Budget_INPUTS 4" xfId="7200"/>
    <cellStyle name="_Costs not in KWI3000 '06Budget_LSRWEP LGIA like Acctg Petition Aug 2010" xfId="7201"/>
    <cellStyle name="_Costs not in KWI3000 '06Budget_LSRWEP LGIA like Acctg Petition Aug 2010 2" xfId="7202"/>
    <cellStyle name="_Costs not in KWI3000 '06Budget_Mint Farm Generation BPA" xfId="7203"/>
    <cellStyle name="_Costs not in KWI3000 '06Budget_NIM Summary" xfId="7204"/>
    <cellStyle name="_Costs not in KWI3000 '06Budget_NIM Summary 09GRC" xfId="7205"/>
    <cellStyle name="_Costs not in KWI3000 '06Budget_NIM Summary 09GRC 2" xfId="7206"/>
    <cellStyle name="_Costs not in KWI3000 '06Budget_NIM Summary 09GRC 2 2" xfId="7207"/>
    <cellStyle name="_Costs not in KWI3000 '06Budget_NIM Summary 09GRC 3" xfId="7208"/>
    <cellStyle name="_Costs not in KWI3000 '06Budget_NIM Summary 09GRC_DEM-WP(C) ENERG10C--ctn Mid-C_042010 2010GRC" xfId="7209"/>
    <cellStyle name="_Costs not in KWI3000 '06Budget_NIM Summary 10" xfId="7210"/>
    <cellStyle name="_Costs not in KWI3000 '06Budget_NIM Summary 11" xfId="7211"/>
    <cellStyle name="_Costs not in KWI3000 '06Budget_NIM Summary 12" xfId="7212"/>
    <cellStyle name="_Costs not in KWI3000 '06Budget_NIM Summary 13" xfId="7213"/>
    <cellStyle name="_Costs not in KWI3000 '06Budget_NIM Summary 14" xfId="7214"/>
    <cellStyle name="_Costs not in KWI3000 '06Budget_NIM Summary 15" xfId="7215"/>
    <cellStyle name="_Costs not in KWI3000 '06Budget_NIM Summary 16" xfId="7216"/>
    <cellStyle name="_Costs not in KWI3000 '06Budget_NIM Summary 17" xfId="7217"/>
    <cellStyle name="_Costs not in KWI3000 '06Budget_NIM Summary 18" xfId="7218"/>
    <cellStyle name="_Costs not in KWI3000 '06Budget_NIM Summary 19" xfId="7219"/>
    <cellStyle name="_Costs not in KWI3000 '06Budget_NIM Summary 2" xfId="7220"/>
    <cellStyle name="_Costs not in KWI3000 '06Budget_NIM Summary 2 2" xfId="7221"/>
    <cellStyle name="_Costs not in KWI3000 '06Budget_NIM Summary 20" xfId="7222"/>
    <cellStyle name="_Costs not in KWI3000 '06Budget_NIM Summary 21" xfId="7223"/>
    <cellStyle name="_Costs not in KWI3000 '06Budget_NIM Summary 22" xfId="7224"/>
    <cellStyle name="_Costs not in KWI3000 '06Budget_NIM Summary 23" xfId="7225"/>
    <cellStyle name="_Costs not in KWI3000 '06Budget_NIM Summary 24" xfId="7226"/>
    <cellStyle name="_Costs not in KWI3000 '06Budget_NIM Summary 25" xfId="7227"/>
    <cellStyle name="_Costs not in KWI3000 '06Budget_NIM Summary 26" xfId="7228"/>
    <cellStyle name="_Costs not in KWI3000 '06Budget_NIM Summary 27" xfId="7229"/>
    <cellStyle name="_Costs not in KWI3000 '06Budget_NIM Summary 28" xfId="7230"/>
    <cellStyle name="_Costs not in KWI3000 '06Budget_NIM Summary 29" xfId="7231"/>
    <cellStyle name="_Costs not in KWI3000 '06Budget_NIM Summary 3" xfId="7232"/>
    <cellStyle name="_Costs not in KWI3000 '06Budget_NIM Summary 3 2" xfId="7233"/>
    <cellStyle name="_Costs not in KWI3000 '06Budget_NIM Summary 30" xfId="7234"/>
    <cellStyle name="_Costs not in KWI3000 '06Budget_NIM Summary 31" xfId="7235"/>
    <cellStyle name="_Costs not in KWI3000 '06Budget_NIM Summary 32" xfId="7236"/>
    <cellStyle name="_Costs not in KWI3000 '06Budget_NIM Summary 33" xfId="7237"/>
    <cellStyle name="_Costs not in KWI3000 '06Budget_NIM Summary 34" xfId="7238"/>
    <cellStyle name="_Costs not in KWI3000 '06Budget_NIM Summary 35" xfId="7239"/>
    <cellStyle name="_Costs not in KWI3000 '06Budget_NIM Summary 36" xfId="7240"/>
    <cellStyle name="_Costs not in KWI3000 '06Budget_NIM Summary 37" xfId="7241"/>
    <cellStyle name="_Costs not in KWI3000 '06Budget_NIM Summary 38" xfId="7242"/>
    <cellStyle name="_Costs not in KWI3000 '06Budget_NIM Summary 39" xfId="7243"/>
    <cellStyle name="_Costs not in KWI3000 '06Budget_NIM Summary 4" xfId="7244"/>
    <cellStyle name="_Costs not in KWI3000 '06Budget_NIM Summary 4 2" xfId="7245"/>
    <cellStyle name="_Costs not in KWI3000 '06Budget_NIM Summary 40" xfId="7246"/>
    <cellStyle name="_Costs not in KWI3000 '06Budget_NIM Summary 41" xfId="7247"/>
    <cellStyle name="_Costs not in KWI3000 '06Budget_NIM Summary 42" xfId="7248"/>
    <cellStyle name="_Costs not in KWI3000 '06Budget_NIM Summary 43" xfId="7249"/>
    <cellStyle name="_Costs not in KWI3000 '06Budget_NIM Summary 44" xfId="7250"/>
    <cellStyle name="_Costs not in KWI3000 '06Budget_NIM Summary 45" xfId="7251"/>
    <cellStyle name="_Costs not in KWI3000 '06Budget_NIM Summary 46" xfId="7252"/>
    <cellStyle name="_Costs not in KWI3000 '06Budget_NIM Summary 47" xfId="7253"/>
    <cellStyle name="_Costs not in KWI3000 '06Budget_NIM Summary 48" xfId="7254"/>
    <cellStyle name="_Costs not in KWI3000 '06Budget_NIM Summary 49" xfId="7255"/>
    <cellStyle name="_Costs not in KWI3000 '06Budget_NIM Summary 5" xfId="7256"/>
    <cellStyle name="_Costs not in KWI3000 '06Budget_NIM Summary 5 2" xfId="7257"/>
    <cellStyle name="_Costs not in KWI3000 '06Budget_NIM Summary 50" xfId="7258"/>
    <cellStyle name="_Costs not in KWI3000 '06Budget_NIM Summary 51" xfId="7259"/>
    <cellStyle name="_Costs not in KWI3000 '06Budget_NIM Summary 6" xfId="7260"/>
    <cellStyle name="_Costs not in KWI3000 '06Budget_NIM Summary 6 2" xfId="7261"/>
    <cellStyle name="_Costs not in KWI3000 '06Budget_NIM Summary 7" xfId="7262"/>
    <cellStyle name="_Costs not in KWI3000 '06Budget_NIM Summary 7 2" xfId="7263"/>
    <cellStyle name="_Costs not in KWI3000 '06Budget_NIM Summary 8" xfId="7264"/>
    <cellStyle name="_Costs not in KWI3000 '06Budget_NIM Summary 8 2" xfId="7265"/>
    <cellStyle name="_Costs not in KWI3000 '06Budget_NIM Summary 9" xfId="7266"/>
    <cellStyle name="_Costs not in KWI3000 '06Budget_NIM Summary 9 2" xfId="7267"/>
    <cellStyle name="_Costs not in KWI3000 '06Budget_NIM Summary_DEM-WP(C) ENERG10C--ctn Mid-C_042010 2010GRC" xfId="7268"/>
    <cellStyle name="_Costs not in KWI3000 '06Budget_NIM+O&amp;M" xfId="7269"/>
    <cellStyle name="_Costs not in KWI3000 '06Budget_NIM+O&amp;M 2" xfId="7270"/>
    <cellStyle name="_Costs not in KWI3000 '06Budget_NIM+O&amp;M 2 2" xfId="7271"/>
    <cellStyle name="_Costs not in KWI3000 '06Budget_NIM+O&amp;M 3" xfId="7272"/>
    <cellStyle name="_Costs not in KWI3000 '06Budget_NIM+O&amp;M Monthly" xfId="7273"/>
    <cellStyle name="_Costs not in KWI3000 '06Budget_NIM+O&amp;M Monthly 2" xfId="7274"/>
    <cellStyle name="_Costs not in KWI3000 '06Budget_NIM+O&amp;M Monthly 2 2" xfId="7275"/>
    <cellStyle name="_Costs not in KWI3000 '06Budget_NIM+O&amp;M Monthly 3" xfId="7276"/>
    <cellStyle name="_Costs not in KWI3000 '06Budget_PCA 10 -  Exhibit D Dec 2011" xfId="7277"/>
    <cellStyle name="_Costs not in KWI3000 '06Budget_PCA 10 -  Exhibit D from A Kellogg Jan 2011" xfId="7278"/>
    <cellStyle name="_Costs not in KWI3000 '06Budget_PCA 10 -  Exhibit D from A Kellogg July 2011" xfId="7279"/>
    <cellStyle name="_Costs not in KWI3000 '06Budget_PCA 10 -  Exhibit D from S Free Rcv'd 12-11" xfId="7280"/>
    <cellStyle name="_Costs not in KWI3000 '06Budget_PCA 11 -  Exhibit D Jan 2012 fr A Kellogg" xfId="7281"/>
    <cellStyle name="_Costs not in KWI3000 '06Budget_PCA 11 -  Exhibit D Jan 2012 WF" xfId="7282"/>
    <cellStyle name="_Costs not in KWI3000 '06Budget_PCA 7 - Exhibit D update 11_30_08 (2)" xfId="7283"/>
    <cellStyle name="_Costs not in KWI3000 '06Budget_PCA 7 - Exhibit D update 11_30_08 (2) 2" xfId="7284"/>
    <cellStyle name="_Costs not in KWI3000 '06Budget_PCA 7 - Exhibit D update 11_30_08 (2) 2 2" xfId="7285"/>
    <cellStyle name="_Costs not in KWI3000 '06Budget_PCA 7 - Exhibit D update 11_30_08 (2) 2 2 2" xfId="7286"/>
    <cellStyle name="_Costs not in KWI3000 '06Budget_PCA 7 - Exhibit D update 11_30_08 (2) 2 3" xfId="7287"/>
    <cellStyle name="_Costs not in KWI3000 '06Budget_PCA 7 - Exhibit D update 11_30_08 (2) 3" xfId="7288"/>
    <cellStyle name="_Costs not in KWI3000 '06Budget_PCA 7 - Exhibit D update 11_30_08 (2) 3 2" xfId="7289"/>
    <cellStyle name="_Costs not in KWI3000 '06Budget_PCA 7 - Exhibit D update 11_30_08 (2) 4" xfId="7290"/>
    <cellStyle name="_Costs not in KWI3000 '06Budget_PCA 7 - Exhibit D update 11_30_08 (2)_DEM-WP(C) ENERG10C--ctn Mid-C_042010 2010GRC" xfId="7291"/>
    <cellStyle name="_Costs not in KWI3000 '06Budget_PCA 7 - Exhibit D update 11_30_08 (2)_NIM Summary" xfId="7292"/>
    <cellStyle name="_Costs not in KWI3000 '06Budget_PCA 7 - Exhibit D update 11_30_08 (2)_NIM Summary 2" xfId="7293"/>
    <cellStyle name="_Costs not in KWI3000 '06Budget_PCA 7 - Exhibit D update 11_30_08 (2)_NIM Summary 2 2" xfId="7294"/>
    <cellStyle name="_Costs not in KWI3000 '06Budget_PCA 7 - Exhibit D update 11_30_08 (2)_NIM Summary 3" xfId="7295"/>
    <cellStyle name="_Costs not in KWI3000 '06Budget_PCA 7 - Exhibit D update 11_30_08 (2)_NIM Summary_DEM-WP(C) ENERG10C--ctn Mid-C_042010 2010GRC" xfId="7296"/>
    <cellStyle name="_Costs not in KWI3000 '06Budget_PCA 8 - Exhibit D update 12_31_09" xfId="7297"/>
    <cellStyle name="_Costs not in KWI3000 '06Budget_PCA 8 - Exhibit D update 12_31_09 2" xfId="7298"/>
    <cellStyle name="_Costs not in KWI3000 '06Budget_PCA 9 -  Exhibit D April 2010" xfId="7299"/>
    <cellStyle name="_Costs not in KWI3000 '06Budget_PCA 9 -  Exhibit D April 2010 (3)" xfId="7300"/>
    <cellStyle name="_Costs not in KWI3000 '06Budget_PCA 9 -  Exhibit D April 2010 (3) 2" xfId="7301"/>
    <cellStyle name="_Costs not in KWI3000 '06Budget_PCA 9 -  Exhibit D April 2010 (3) 2 2" xfId="7302"/>
    <cellStyle name="_Costs not in KWI3000 '06Budget_PCA 9 -  Exhibit D April 2010 (3) 3" xfId="7303"/>
    <cellStyle name="_Costs not in KWI3000 '06Budget_PCA 9 -  Exhibit D April 2010 (3)_DEM-WP(C) ENERG10C--ctn Mid-C_042010 2010GRC" xfId="7304"/>
    <cellStyle name="_Costs not in KWI3000 '06Budget_PCA 9 -  Exhibit D April 2010 2" xfId="7305"/>
    <cellStyle name="_Costs not in KWI3000 '06Budget_PCA 9 -  Exhibit D April 2010 3" xfId="7306"/>
    <cellStyle name="_Costs not in KWI3000 '06Budget_PCA 9 -  Exhibit D April 2010 4" xfId="7307"/>
    <cellStyle name="_Costs not in KWI3000 '06Budget_PCA 9 -  Exhibit D April 2010 5" xfId="7308"/>
    <cellStyle name="_Costs not in KWI3000 '06Budget_PCA 9 -  Exhibit D April 2010 6" xfId="7309"/>
    <cellStyle name="_Costs not in KWI3000 '06Budget_PCA 9 -  Exhibit D Feb 2010" xfId="7310"/>
    <cellStyle name="_Costs not in KWI3000 '06Budget_PCA 9 -  Exhibit D Feb 2010 2" xfId="7311"/>
    <cellStyle name="_Costs not in KWI3000 '06Budget_PCA 9 -  Exhibit D Feb 2010 v2" xfId="7312"/>
    <cellStyle name="_Costs not in KWI3000 '06Budget_PCA 9 -  Exhibit D Feb 2010 v2 2" xfId="7313"/>
    <cellStyle name="_Costs not in KWI3000 '06Budget_PCA 9 -  Exhibit D Feb 2010 WF" xfId="7314"/>
    <cellStyle name="_Costs not in KWI3000 '06Budget_PCA 9 -  Exhibit D Feb 2010 WF 2" xfId="7315"/>
    <cellStyle name="_Costs not in KWI3000 '06Budget_PCA 9 -  Exhibit D Jan 2010" xfId="7316"/>
    <cellStyle name="_Costs not in KWI3000 '06Budget_PCA 9 -  Exhibit D Jan 2010 2" xfId="7317"/>
    <cellStyle name="_Costs not in KWI3000 '06Budget_PCA 9 -  Exhibit D March 2010 (2)" xfId="7318"/>
    <cellStyle name="_Costs not in KWI3000 '06Budget_PCA 9 -  Exhibit D March 2010 (2) 2" xfId="7319"/>
    <cellStyle name="_Costs not in KWI3000 '06Budget_PCA 9 -  Exhibit D Nov 2010" xfId="7320"/>
    <cellStyle name="_Costs not in KWI3000 '06Budget_PCA 9 -  Exhibit D Nov 2010 2" xfId="7321"/>
    <cellStyle name="_Costs not in KWI3000 '06Budget_PCA 9 - Exhibit D at August 2010" xfId="7322"/>
    <cellStyle name="_Costs not in KWI3000 '06Budget_PCA 9 - Exhibit D at August 2010 2" xfId="7323"/>
    <cellStyle name="_Costs not in KWI3000 '06Budget_PCA 9 - Exhibit D June 2010 GRC" xfId="7324"/>
    <cellStyle name="_Costs not in KWI3000 '06Budget_PCA 9 - Exhibit D June 2010 GRC 2" xfId="7325"/>
    <cellStyle name="_Costs not in KWI3000 '06Budget_Power Costs - Comparison bx Rbtl-Staff-Jt-PC" xfId="7326"/>
    <cellStyle name="_Costs not in KWI3000 '06Budget_Power Costs - Comparison bx Rbtl-Staff-Jt-PC 2" xfId="7327"/>
    <cellStyle name="_Costs not in KWI3000 '06Budget_Power Costs - Comparison bx Rbtl-Staff-Jt-PC 2 2" xfId="7328"/>
    <cellStyle name="_Costs not in KWI3000 '06Budget_Power Costs - Comparison bx Rbtl-Staff-Jt-PC 2 2 2" xfId="7329"/>
    <cellStyle name="_Costs not in KWI3000 '06Budget_Power Costs - Comparison bx Rbtl-Staff-Jt-PC 2 3" xfId="7330"/>
    <cellStyle name="_Costs not in KWI3000 '06Budget_Power Costs - Comparison bx Rbtl-Staff-Jt-PC 3" xfId="7331"/>
    <cellStyle name="_Costs not in KWI3000 '06Budget_Power Costs - Comparison bx Rbtl-Staff-Jt-PC 3 2" xfId="7332"/>
    <cellStyle name="_Costs not in KWI3000 '06Budget_Power Costs - Comparison bx Rbtl-Staff-Jt-PC 4" xfId="7333"/>
    <cellStyle name="_Costs not in KWI3000 '06Budget_Power Costs - Comparison bx Rbtl-Staff-Jt-PC_Adj Bench DR 3 for Initial Briefs (Electric)" xfId="7334"/>
    <cellStyle name="_Costs not in KWI3000 '06Budget_Power Costs - Comparison bx Rbtl-Staff-Jt-PC_Adj Bench DR 3 for Initial Briefs (Electric) 2" xfId="7335"/>
    <cellStyle name="_Costs not in KWI3000 '06Budget_Power Costs - Comparison bx Rbtl-Staff-Jt-PC_Adj Bench DR 3 for Initial Briefs (Electric) 2 2" xfId="7336"/>
    <cellStyle name="_Costs not in KWI3000 '06Budget_Power Costs - Comparison bx Rbtl-Staff-Jt-PC_Adj Bench DR 3 for Initial Briefs (Electric) 2 2 2" xfId="7337"/>
    <cellStyle name="_Costs not in KWI3000 '06Budget_Power Costs - Comparison bx Rbtl-Staff-Jt-PC_Adj Bench DR 3 for Initial Briefs (Electric) 2 3" xfId="7338"/>
    <cellStyle name="_Costs not in KWI3000 '06Budget_Power Costs - Comparison bx Rbtl-Staff-Jt-PC_Adj Bench DR 3 for Initial Briefs (Electric) 3" xfId="7339"/>
    <cellStyle name="_Costs not in KWI3000 '06Budget_Power Costs - Comparison bx Rbtl-Staff-Jt-PC_Adj Bench DR 3 for Initial Briefs (Electric) 3 2" xfId="7340"/>
    <cellStyle name="_Costs not in KWI3000 '06Budget_Power Costs - Comparison bx Rbtl-Staff-Jt-PC_Adj Bench DR 3 for Initial Briefs (Electric) 4" xfId="7341"/>
    <cellStyle name="_Costs not in KWI3000 '06Budget_Power Costs - Comparison bx Rbtl-Staff-Jt-PC_Adj Bench DR 3 for Initial Briefs (Electric)_DEM-WP(C) ENERG10C--ctn Mid-C_042010 2010GRC" xfId="7342"/>
    <cellStyle name="_Costs not in KWI3000 '06Budget_Power Costs - Comparison bx Rbtl-Staff-Jt-PC_DEM-WP(C) ENERG10C--ctn Mid-C_042010 2010GRC" xfId="7343"/>
    <cellStyle name="_Costs not in KWI3000 '06Budget_Power Costs - Comparison bx Rbtl-Staff-Jt-PC_Electric Rev Req Model (2009 GRC) Rebuttal" xfId="7344"/>
    <cellStyle name="_Costs not in KWI3000 '06Budget_Power Costs - Comparison bx Rbtl-Staff-Jt-PC_Electric Rev Req Model (2009 GRC) Rebuttal 2" xfId="7345"/>
    <cellStyle name="_Costs not in KWI3000 '06Budget_Power Costs - Comparison bx Rbtl-Staff-Jt-PC_Electric Rev Req Model (2009 GRC) Rebuttal 2 2" xfId="7346"/>
    <cellStyle name="_Costs not in KWI3000 '06Budget_Power Costs - Comparison bx Rbtl-Staff-Jt-PC_Electric Rev Req Model (2009 GRC) Rebuttal 2 2 2" xfId="7347"/>
    <cellStyle name="_Costs not in KWI3000 '06Budget_Power Costs - Comparison bx Rbtl-Staff-Jt-PC_Electric Rev Req Model (2009 GRC) Rebuttal 2 3" xfId="7348"/>
    <cellStyle name="_Costs not in KWI3000 '06Budget_Power Costs - Comparison bx Rbtl-Staff-Jt-PC_Electric Rev Req Model (2009 GRC) Rebuttal 3" xfId="7349"/>
    <cellStyle name="_Costs not in KWI3000 '06Budget_Power Costs - Comparison bx Rbtl-Staff-Jt-PC_Electric Rev Req Model (2009 GRC) Rebuttal 3 2" xfId="7350"/>
    <cellStyle name="_Costs not in KWI3000 '06Budget_Power Costs - Comparison bx Rbtl-Staff-Jt-PC_Electric Rev Req Model (2009 GRC) Rebuttal 4" xfId="7351"/>
    <cellStyle name="_Costs not in KWI3000 '06Budget_Power Costs - Comparison bx Rbtl-Staff-Jt-PC_Electric Rev Req Model (2009 GRC) Rebuttal REmoval of New  WH Solar AdjustMI" xfId="7352"/>
    <cellStyle name="_Costs not in KWI3000 '06Budget_Power Costs - Comparison bx Rbtl-Staff-Jt-PC_Electric Rev Req Model (2009 GRC) Rebuttal REmoval of New  WH Solar AdjustMI 2" xfId="7353"/>
    <cellStyle name="_Costs not in KWI3000 '06Budget_Power Costs - Comparison bx Rbtl-Staff-Jt-PC_Electric Rev Req Model (2009 GRC) Rebuttal REmoval of New  WH Solar AdjustMI 2 2" xfId="7354"/>
    <cellStyle name="_Costs not in KWI3000 '06Budget_Power Costs - Comparison bx Rbtl-Staff-Jt-PC_Electric Rev Req Model (2009 GRC) Rebuttal REmoval of New  WH Solar AdjustMI 2 2 2" xfId="7355"/>
    <cellStyle name="_Costs not in KWI3000 '06Budget_Power Costs - Comparison bx Rbtl-Staff-Jt-PC_Electric Rev Req Model (2009 GRC) Rebuttal REmoval of New  WH Solar AdjustMI 2 3" xfId="7356"/>
    <cellStyle name="_Costs not in KWI3000 '06Budget_Power Costs - Comparison bx Rbtl-Staff-Jt-PC_Electric Rev Req Model (2009 GRC) Rebuttal REmoval of New  WH Solar AdjustMI 3" xfId="7357"/>
    <cellStyle name="_Costs not in KWI3000 '06Budget_Power Costs - Comparison bx Rbtl-Staff-Jt-PC_Electric Rev Req Model (2009 GRC) Rebuttal REmoval of New  WH Solar AdjustMI 3 2" xfId="7358"/>
    <cellStyle name="_Costs not in KWI3000 '06Budget_Power Costs - Comparison bx Rbtl-Staff-Jt-PC_Electric Rev Req Model (2009 GRC) Rebuttal REmoval of New  WH Solar AdjustMI 4" xfId="7359"/>
    <cellStyle name="_Costs not in KWI3000 '06Budget_Power Costs - Comparison bx Rbtl-Staff-Jt-PC_Electric Rev Req Model (2009 GRC) Rebuttal REmoval of New  WH Solar AdjustMI_DEM-WP(C) ENERG10C--ctn Mid-C_042010 2010GRC" xfId="7360"/>
    <cellStyle name="_Costs not in KWI3000 '06Budget_Power Costs - Comparison bx Rbtl-Staff-Jt-PC_Electric Rev Req Model (2009 GRC) Revised 01-18-2010" xfId="7361"/>
    <cellStyle name="_Costs not in KWI3000 '06Budget_Power Costs - Comparison bx Rbtl-Staff-Jt-PC_Electric Rev Req Model (2009 GRC) Revised 01-18-2010 2" xfId="7362"/>
    <cellStyle name="_Costs not in KWI3000 '06Budget_Power Costs - Comparison bx Rbtl-Staff-Jt-PC_Electric Rev Req Model (2009 GRC) Revised 01-18-2010 2 2" xfId="7363"/>
    <cellStyle name="_Costs not in KWI3000 '06Budget_Power Costs - Comparison bx Rbtl-Staff-Jt-PC_Electric Rev Req Model (2009 GRC) Revised 01-18-2010 2 2 2" xfId="7364"/>
    <cellStyle name="_Costs not in KWI3000 '06Budget_Power Costs - Comparison bx Rbtl-Staff-Jt-PC_Electric Rev Req Model (2009 GRC) Revised 01-18-2010 2 3" xfId="7365"/>
    <cellStyle name="_Costs not in KWI3000 '06Budget_Power Costs - Comparison bx Rbtl-Staff-Jt-PC_Electric Rev Req Model (2009 GRC) Revised 01-18-2010 3" xfId="7366"/>
    <cellStyle name="_Costs not in KWI3000 '06Budget_Power Costs - Comparison bx Rbtl-Staff-Jt-PC_Electric Rev Req Model (2009 GRC) Revised 01-18-2010 3 2" xfId="7367"/>
    <cellStyle name="_Costs not in KWI3000 '06Budget_Power Costs - Comparison bx Rbtl-Staff-Jt-PC_Electric Rev Req Model (2009 GRC) Revised 01-18-2010 4" xfId="7368"/>
    <cellStyle name="_Costs not in KWI3000 '06Budget_Power Costs - Comparison bx Rbtl-Staff-Jt-PC_Electric Rev Req Model (2009 GRC) Revised 01-18-2010_DEM-WP(C) ENERG10C--ctn Mid-C_042010 2010GRC" xfId="7369"/>
    <cellStyle name="_Costs not in KWI3000 '06Budget_Power Costs - Comparison bx Rbtl-Staff-Jt-PC_Final Order Electric EXHIBIT A-1" xfId="7370"/>
    <cellStyle name="_Costs not in KWI3000 '06Budget_Power Costs - Comparison bx Rbtl-Staff-Jt-PC_Final Order Electric EXHIBIT A-1 2" xfId="7371"/>
    <cellStyle name="_Costs not in KWI3000 '06Budget_Power Costs - Comparison bx Rbtl-Staff-Jt-PC_Final Order Electric EXHIBIT A-1 2 2" xfId="7372"/>
    <cellStyle name="_Costs not in KWI3000 '06Budget_Power Costs - Comparison bx Rbtl-Staff-Jt-PC_Final Order Electric EXHIBIT A-1 2 2 2" xfId="7373"/>
    <cellStyle name="_Costs not in KWI3000 '06Budget_Power Costs - Comparison bx Rbtl-Staff-Jt-PC_Final Order Electric EXHIBIT A-1 2 3" xfId="7374"/>
    <cellStyle name="_Costs not in KWI3000 '06Budget_Power Costs - Comparison bx Rbtl-Staff-Jt-PC_Final Order Electric EXHIBIT A-1 3" xfId="7375"/>
    <cellStyle name="_Costs not in KWI3000 '06Budget_Power Costs - Comparison bx Rbtl-Staff-Jt-PC_Final Order Electric EXHIBIT A-1 3 2" xfId="7376"/>
    <cellStyle name="_Costs not in KWI3000 '06Budget_Power Costs - Comparison bx Rbtl-Staff-Jt-PC_Final Order Electric EXHIBIT A-1 4" xfId="7377"/>
    <cellStyle name="_Costs not in KWI3000 '06Budget_Production Adj 4.37" xfId="7378"/>
    <cellStyle name="_Costs not in KWI3000 '06Budget_Production Adj 4.37 2" xfId="7379"/>
    <cellStyle name="_Costs not in KWI3000 '06Budget_Production Adj 4.37 2 2" xfId="7380"/>
    <cellStyle name="_Costs not in KWI3000 '06Budget_Production Adj 4.37 2 2 2" xfId="7381"/>
    <cellStyle name="_Costs not in KWI3000 '06Budget_Production Adj 4.37 2 3" xfId="7382"/>
    <cellStyle name="_Costs not in KWI3000 '06Budget_Production Adj 4.37 3" xfId="7383"/>
    <cellStyle name="_Costs not in KWI3000 '06Budget_Production Adj 4.37 3 2" xfId="7384"/>
    <cellStyle name="_Costs not in KWI3000 '06Budget_Production Adj 4.37 4" xfId="7385"/>
    <cellStyle name="_Costs not in KWI3000 '06Budget_Purchased Power Adj 4.03" xfId="7386"/>
    <cellStyle name="_Costs not in KWI3000 '06Budget_Purchased Power Adj 4.03 2" xfId="7387"/>
    <cellStyle name="_Costs not in KWI3000 '06Budget_Purchased Power Adj 4.03 2 2" xfId="7388"/>
    <cellStyle name="_Costs not in KWI3000 '06Budget_Purchased Power Adj 4.03 2 2 2" xfId="7389"/>
    <cellStyle name="_Costs not in KWI3000 '06Budget_Purchased Power Adj 4.03 2 3" xfId="7390"/>
    <cellStyle name="_Costs not in KWI3000 '06Budget_Purchased Power Adj 4.03 3" xfId="7391"/>
    <cellStyle name="_Costs not in KWI3000 '06Budget_Purchased Power Adj 4.03 3 2" xfId="7392"/>
    <cellStyle name="_Costs not in KWI3000 '06Budget_Purchased Power Adj 4.03 4" xfId="7393"/>
    <cellStyle name="_Costs not in KWI3000 '06Budget_Rebuttal Power Costs" xfId="7394"/>
    <cellStyle name="_Costs not in KWI3000 '06Budget_Rebuttal Power Costs 2" xfId="7395"/>
    <cellStyle name="_Costs not in KWI3000 '06Budget_Rebuttal Power Costs 2 2" xfId="7396"/>
    <cellStyle name="_Costs not in KWI3000 '06Budget_Rebuttal Power Costs 2 2 2" xfId="7397"/>
    <cellStyle name="_Costs not in KWI3000 '06Budget_Rebuttal Power Costs 2 3" xfId="7398"/>
    <cellStyle name="_Costs not in KWI3000 '06Budget_Rebuttal Power Costs 3" xfId="7399"/>
    <cellStyle name="_Costs not in KWI3000 '06Budget_Rebuttal Power Costs 3 2" xfId="7400"/>
    <cellStyle name="_Costs not in KWI3000 '06Budget_Rebuttal Power Costs 4" xfId="7401"/>
    <cellStyle name="_Costs not in KWI3000 '06Budget_Rebuttal Power Costs_Adj Bench DR 3 for Initial Briefs (Electric)" xfId="7402"/>
    <cellStyle name="_Costs not in KWI3000 '06Budget_Rebuttal Power Costs_Adj Bench DR 3 for Initial Briefs (Electric) 2" xfId="7403"/>
    <cellStyle name="_Costs not in KWI3000 '06Budget_Rebuttal Power Costs_Adj Bench DR 3 for Initial Briefs (Electric) 2 2" xfId="7404"/>
    <cellStyle name="_Costs not in KWI3000 '06Budget_Rebuttal Power Costs_Adj Bench DR 3 for Initial Briefs (Electric) 2 2 2" xfId="7405"/>
    <cellStyle name="_Costs not in KWI3000 '06Budget_Rebuttal Power Costs_Adj Bench DR 3 for Initial Briefs (Electric) 2 3" xfId="7406"/>
    <cellStyle name="_Costs not in KWI3000 '06Budget_Rebuttal Power Costs_Adj Bench DR 3 for Initial Briefs (Electric) 3" xfId="7407"/>
    <cellStyle name="_Costs not in KWI3000 '06Budget_Rebuttal Power Costs_Adj Bench DR 3 for Initial Briefs (Electric) 3 2" xfId="7408"/>
    <cellStyle name="_Costs not in KWI3000 '06Budget_Rebuttal Power Costs_Adj Bench DR 3 for Initial Briefs (Electric) 4" xfId="7409"/>
    <cellStyle name="_Costs not in KWI3000 '06Budget_Rebuttal Power Costs_Adj Bench DR 3 for Initial Briefs (Electric)_DEM-WP(C) ENERG10C--ctn Mid-C_042010 2010GRC" xfId="7410"/>
    <cellStyle name="_Costs not in KWI3000 '06Budget_Rebuttal Power Costs_DEM-WP(C) ENERG10C--ctn Mid-C_042010 2010GRC" xfId="7411"/>
    <cellStyle name="_Costs not in KWI3000 '06Budget_Rebuttal Power Costs_Electric Rev Req Model (2009 GRC) Rebuttal" xfId="7412"/>
    <cellStyle name="_Costs not in KWI3000 '06Budget_Rebuttal Power Costs_Electric Rev Req Model (2009 GRC) Rebuttal 2" xfId="7413"/>
    <cellStyle name="_Costs not in KWI3000 '06Budget_Rebuttal Power Costs_Electric Rev Req Model (2009 GRC) Rebuttal 2 2" xfId="7414"/>
    <cellStyle name="_Costs not in KWI3000 '06Budget_Rebuttal Power Costs_Electric Rev Req Model (2009 GRC) Rebuttal 2 2 2" xfId="7415"/>
    <cellStyle name="_Costs not in KWI3000 '06Budget_Rebuttal Power Costs_Electric Rev Req Model (2009 GRC) Rebuttal 2 3" xfId="7416"/>
    <cellStyle name="_Costs not in KWI3000 '06Budget_Rebuttal Power Costs_Electric Rev Req Model (2009 GRC) Rebuttal 3" xfId="7417"/>
    <cellStyle name="_Costs not in KWI3000 '06Budget_Rebuttal Power Costs_Electric Rev Req Model (2009 GRC) Rebuttal 3 2" xfId="7418"/>
    <cellStyle name="_Costs not in KWI3000 '06Budget_Rebuttal Power Costs_Electric Rev Req Model (2009 GRC) Rebuttal 4" xfId="7419"/>
    <cellStyle name="_Costs not in KWI3000 '06Budget_Rebuttal Power Costs_Electric Rev Req Model (2009 GRC) Rebuttal REmoval of New  WH Solar AdjustMI" xfId="7420"/>
    <cellStyle name="_Costs not in KWI3000 '06Budget_Rebuttal Power Costs_Electric Rev Req Model (2009 GRC) Rebuttal REmoval of New  WH Solar AdjustMI 2" xfId="7421"/>
    <cellStyle name="_Costs not in KWI3000 '06Budget_Rebuttal Power Costs_Electric Rev Req Model (2009 GRC) Rebuttal REmoval of New  WH Solar AdjustMI 2 2" xfId="7422"/>
    <cellStyle name="_Costs not in KWI3000 '06Budget_Rebuttal Power Costs_Electric Rev Req Model (2009 GRC) Rebuttal REmoval of New  WH Solar AdjustMI 2 2 2" xfId="7423"/>
    <cellStyle name="_Costs not in KWI3000 '06Budget_Rebuttal Power Costs_Electric Rev Req Model (2009 GRC) Rebuttal REmoval of New  WH Solar AdjustMI 2 3" xfId="7424"/>
    <cellStyle name="_Costs not in KWI3000 '06Budget_Rebuttal Power Costs_Electric Rev Req Model (2009 GRC) Rebuttal REmoval of New  WH Solar AdjustMI 3" xfId="7425"/>
    <cellStyle name="_Costs not in KWI3000 '06Budget_Rebuttal Power Costs_Electric Rev Req Model (2009 GRC) Rebuttal REmoval of New  WH Solar AdjustMI 3 2" xfId="7426"/>
    <cellStyle name="_Costs not in KWI3000 '06Budget_Rebuttal Power Costs_Electric Rev Req Model (2009 GRC) Rebuttal REmoval of New  WH Solar AdjustMI 4" xfId="7427"/>
    <cellStyle name="_Costs not in KWI3000 '06Budget_Rebuttal Power Costs_Electric Rev Req Model (2009 GRC) Rebuttal REmoval of New  WH Solar AdjustMI_DEM-WP(C) ENERG10C--ctn Mid-C_042010 2010GRC" xfId="7428"/>
    <cellStyle name="_Costs not in KWI3000 '06Budget_Rebuttal Power Costs_Electric Rev Req Model (2009 GRC) Revised 01-18-2010" xfId="7429"/>
    <cellStyle name="_Costs not in KWI3000 '06Budget_Rebuttal Power Costs_Electric Rev Req Model (2009 GRC) Revised 01-18-2010 2" xfId="7430"/>
    <cellStyle name="_Costs not in KWI3000 '06Budget_Rebuttal Power Costs_Electric Rev Req Model (2009 GRC) Revised 01-18-2010 2 2" xfId="7431"/>
    <cellStyle name="_Costs not in KWI3000 '06Budget_Rebuttal Power Costs_Electric Rev Req Model (2009 GRC) Revised 01-18-2010 2 2 2" xfId="7432"/>
    <cellStyle name="_Costs not in KWI3000 '06Budget_Rebuttal Power Costs_Electric Rev Req Model (2009 GRC) Revised 01-18-2010 2 3" xfId="7433"/>
    <cellStyle name="_Costs not in KWI3000 '06Budget_Rebuttal Power Costs_Electric Rev Req Model (2009 GRC) Revised 01-18-2010 3" xfId="7434"/>
    <cellStyle name="_Costs not in KWI3000 '06Budget_Rebuttal Power Costs_Electric Rev Req Model (2009 GRC) Revised 01-18-2010 3 2" xfId="7435"/>
    <cellStyle name="_Costs not in KWI3000 '06Budget_Rebuttal Power Costs_Electric Rev Req Model (2009 GRC) Revised 01-18-2010 4" xfId="7436"/>
    <cellStyle name="_Costs not in KWI3000 '06Budget_Rebuttal Power Costs_Electric Rev Req Model (2009 GRC) Revised 01-18-2010_DEM-WP(C) ENERG10C--ctn Mid-C_042010 2010GRC" xfId="7437"/>
    <cellStyle name="_Costs not in KWI3000 '06Budget_Rebuttal Power Costs_Final Order Electric EXHIBIT A-1" xfId="7438"/>
    <cellStyle name="_Costs not in KWI3000 '06Budget_Rebuttal Power Costs_Final Order Electric EXHIBIT A-1 2" xfId="7439"/>
    <cellStyle name="_Costs not in KWI3000 '06Budget_Rebuttal Power Costs_Final Order Electric EXHIBIT A-1 2 2" xfId="7440"/>
    <cellStyle name="_Costs not in KWI3000 '06Budget_Rebuttal Power Costs_Final Order Electric EXHIBIT A-1 2 2 2" xfId="7441"/>
    <cellStyle name="_Costs not in KWI3000 '06Budget_Rebuttal Power Costs_Final Order Electric EXHIBIT A-1 2 3" xfId="7442"/>
    <cellStyle name="_Costs not in KWI3000 '06Budget_Rebuttal Power Costs_Final Order Electric EXHIBIT A-1 3" xfId="7443"/>
    <cellStyle name="_Costs not in KWI3000 '06Budget_Rebuttal Power Costs_Final Order Electric EXHIBIT A-1 3 2" xfId="7444"/>
    <cellStyle name="_Costs not in KWI3000 '06Budget_Rebuttal Power Costs_Final Order Electric EXHIBIT A-1 4" xfId="7445"/>
    <cellStyle name="_Costs not in KWI3000 '06Budget_RECS vs PTC's w Interest 6-28-10" xfId="7446"/>
    <cellStyle name="_Costs not in KWI3000 '06Budget_ROR &amp; CONV FACTOR" xfId="7447"/>
    <cellStyle name="_Costs not in KWI3000 '06Budget_ROR &amp; CONV FACTOR 2" xfId="7448"/>
    <cellStyle name="_Costs not in KWI3000 '06Budget_ROR &amp; CONV FACTOR 2 2" xfId="7449"/>
    <cellStyle name="_Costs not in KWI3000 '06Budget_ROR &amp; CONV FACTOR 2 2 2" xfId="7450"/>
    <cellStyle name="_Costs not in KWI3000 '06Budget_ROR &amp; CONV FACTOR 2 3" xfId="7451"/>
    <cellStyle name="_Costs not in KWI3000 '06Budget_ROR &amp; CONV FACTOR 3" xfId="7452"/>
    <cellStyle name="_Costs not in KWI3000 '06Budget_ROR &amp; CONV FACTOR 3 2" xfId="7453"/>
    <cellStyle name="_Costs not in KWI3000 '06Budget_ROR &amp; CONV FACTOR 4" xfId="7454"/>
    <cellStyle name="_Costs not in KWI3000 '06Budget_ROR 5.02" xfId="7455"/>
    <cellStyle name="_Costs not in KWI3000 '06Budget_ROR 5.02 2" xfId="7456"/>
    <cellStyle name="_Costs not in KWI3000 '06Budget_ROR 5.02 2 2" xfId="7457"/>
    <cellStyle name="_Costs not in KWI3000 '06Budget_ROR 5.02 2 2 2" xfId="7458"/>
    <cellStyle name="_Costs not in KWI3000 '06Budget_ROR 5.02 2 3" xfId="7459"/>
    <cellStyle name="_Costs not in KWI3000 '06Budget_ROR 5.02 3" xfId="7460"/>
    <cellStyle name="_Costs not in KWI3000 '06Budget_ROR 5.02 3 2" xfId="7461"/>
    <cellStyle name="_Costs not in KWI3000 '06Budget_ROR 5.02 4" xfId="7462"/>
    <cellStyle name="_Costs not in KWI3000 '06Budget_Transmission Workbook for May BOD" xfId="7463"/>
    <cellStyle name="_Costs not in KWI3000 '06Budget_Transmission Workbook for May BOD 2" xfId="7464"/>
    <cellStyle name="_Costs not in KWI3000 '06Budget_Transmission Workbook for May BOD 2 2" xfId="7465"/>
    <cellStyle name="_Costs not in KWI3000 '06Budget_Transmission Workbook for May BOD 3" xfId="7466"/>
    <cellStyle name="_Costs not in KWI3000 '06Budget_Transmission Workbook for May BOD_DEM-WP(C) ENERG10C--ctn Mid-C_042010 2010GRC" xfId="7467"/>
    <cellStyle name="_Costs not in KWI3000 '06Budget_Wind Integration 10GRC" xfId="7468"/>
    <cellStyle name="_Costs not in KWI3000 '06Budget_Wind Integration 10GRC 2" xfId="7469"/>
    <cellStyle name="_Costs not in KWI3000 '06Budget_Wind Integration 10GRC 2 2" xfId="7470"/>
    <cellStyle name="_Costs not in KWI3000 '06Budget_Wind Integration 10GRC 3" xfId="7471"/>
    <cellStyle name="_Costs not in KWI3000 '06Budget_Wind Integration 10GRC_DEM-WP(C) ENERG10C--ctn Mid-C_042010 2010GRC" xfId="7472"/>
    <cellStyle name="_DEM-08C Power Cost Comparison" xfId="7473"/>
    <cellStyle name="_DEM-08C Power Cost Comparison 2" xfId="7474"/>
    <cellStyle name="_DEM-WP (C) Costs not in AURORA 2006GRC Order 11.30.06 Gas" xfId="7475"/>
    <cellStyle name="_DEM-WP (C) Costs not in AURORA 2006GRC Order 11.30.06 Gas 2" xfId="7476"/>
    <cellStyle name="_DEM-WP (C) Costs not in AURORA 2006GRC Order 11.30.06 Gas 2 2" xfId="7477"/>
    <cellStyle name="_DEM-WP (C) Costs not in AURORA 2006GRC Order 11.30.06 Gas 3" xfId="7478"/>
    <cellStyle name="_DEM-WP (C) Costs not in AURORA 2006GRC Order 11.30.06 Gas_Chelan PUD Power Costs (8-10)" xfId="7479"/>
    <cellStyle name="_DEM-WP (C) Costs not in AURORA 2006GRC Order 11.30.06 Gas_Chelan PUD Power Costs (8-10) 2" xfId="7480"/>
    <cellStyle name="_DEM-WP (C) Costs not in AURORA 2006GRC Order 11.30.06 Gas_DEM-WP(C) ENERG10C--ctn Mid-C_042010 2010GRC" xfId="7481"/>
    <cellStyle name="_DEM-WP (C) Costs not in AURORA 2006GRC Order 11.30.06 Gas_NIM Summary" xfId="7482"/>
    <cellStyle name="_DEM-WP (C) Costs not in AURORA 2006GRC Order 11.30.06 Gas_NIM Summary 2" xfId="7483"/>
    <cellStyle name="_DEM-WP (C) Costs not in AURORA 2006GRC Order 11.30.06 Gas_NIM Summary 2 2" xfId="7484"/>
    <cellStyle name="_DEM-WP (C) Costs not in AURORA 2006GRC Order 11.30.06 Gas_NIM Summary 3" xfId="7485"/>
    <cellStyle name="_DEM-WP (C) Costs not in AURORA 2006GRC Order 11.30.06 Gas_NIM Summary_DEM-WP(C) ENERG10C--ctn Mid-C_042010 2010GRC" xfId="7486"/>
    <cellStyle name="_DEM-WP (C) Power Cost 2006GRC Order" xfId="7487"/>
    <cellStyle name="_DEM-WP (C) Power Cost 2006GRC Order 10" xfId="7488"/>
    <cellStyle name="_DEM-WP (C) Power Cost 2006GRC Order 10 2" xfId="7489"/>
    <cellStyle name="_DEM-WP (C) Power Cost 2006GRC Order 2" xfId="7490"/>
    <cellStyle name="_DEM-WP (C) Power Cost 2006GRC Order 2 2" xfId="7491"/>
    <cellStyle name="_DEM-WP (C) Power Cost 2006GRC Order 2 2 2" xfId="7492"/>
    <cellStyle name="_DEM-WP (C) Power Cost 2006GRC Order 2 2 2 2" xfId="7493"/>
    <cellStyle name="_DEM-WP (C) Power Cost 2006GRC Order 2 2 3" xfId="7494"/>
    <cellStyle name="_DEM-WP (C) Power Cost 2006GRC Order 2 3" xfId="7495"/>
    <cellStyle name="_DEM-WP (C) Power Cost 2006GRC Order 2 3 2" xfId="7496"/>
    <cellStyle name="_DEM-WP (C) Power Cost 2006GRC Order 2 4" xfId="7497"/>
    <cellStyle name="_DEM-WP (C) Power Cost 2006GRC Order 3" xfId="7498"/>
    <cellStyle name="_DEM-WP (C) Power Cost 2006GRC Order 3 2" xfId="7499"/>
    <cellStyle name="_DEM-WP (C) Power Cost 2006GRC Order 3 2 2" xfId="7500"/>
    <cellStyle name="_DEM-WP (C) Power Cost 2006GRC Order 3 3" xfId="7501"/>
    <cellStyle name="_DEM-WP (C) Power Cost 2006GRC Order 4" xfId="7502"/>
    <cellStyle name="_DEM-WP (C) Power Cost 2006GRC Order 4 2" xfId="7503"/>
    <cellStyle name="_DEM-WP (C) Power Cost 2006GRC Order 4 2 2" xfId="7504"/>
    <cellStyle name="_DEM-WP (C) Power Cost 2006GRC Order 4 3" xfId="7505"/>
    <cellStyle name="_DEM-WP (C) Power Cost 2006GRC Order 5" xfId="7506"/>
    <cellStyle name="_DEM-WP (C) Power Cost 2006GRC Order 5 2" xfId="7507"/>
    <cellStyle name="_DEM-WP (C) Power Cost 2006GRC Order 5 2 2" xfId="7508"/>
    <cellStyle name="_DEM-WP (C) Power Cost 2006GRC Order 5 2 3" xfId="7509"/>
    <cellStyle name="_DEM-WP (C) Power Cost 2006GRC Order 5 3" xfId="7510"/>
    <cellStyle name="_DEM-WP (C) Power Cost 2006GRC Order 5 3 2" xfId="7511"/>
    <cellStyle name="_DEM-WP (C) Power Cost 2006GRC Order 6" xfId="7512"/>
    <cellStyle name="_DEM-WP (C) Power Cost 2006GRC Order 6 2" xfId="7513"/>
    <cellStyle name="_DEM-WP (C) Power Cost 2006GRC Order 6 2 2" xfId="7514"/>
    <cellStyle name="_DEM-WP (C) Power Cost 2006GRC Order 6 3" xfId="7515"/>
    <cellStyle name="_DEM-WP (C) Power Cost 2006GRC Order 7" xfId="7516"/>
    <cellStyle name="_DEM-WP (C) Power Cost 2006GRC Order 7 2" xfId="7517"/>
    <cellStyle name="_DEM-WP (C) Power Cost 2006GRC Order 8" xfId="7518"/>
    <cellStyle name="_DEM-WP (C) Power Cost 2006GRC Order 8 2" xfId="7519"/>
    <cellStyle name="_DEM-WP (C) Power Cost 2006GRC Order 9" xfId="7520"/>
    <cellStyle name="_DEM-WP (C) Power Cost 2006GRC Order 9 2" xfId="7521"/>
    <cellStyle name="_DEM-WP (C) Power Cost 2006GRC Order_04 07E Wild Horse Wind Expansion (C) (2)" xfId="7522"/>
    <cellStyle name="_DEM-WP (C) Power Cost 2006GRC Order_04 07E Wild Horse Wind Expansion (C) (2) 2" xfId="7523"/>
    <cellStyle name="_DEM-WP (C) Power Cost 2006GRC Order_04 07E Wild Horse Wind Expansion (C) (2) 2 2" xfId="7524"/>
    <cellStyle name="_DEM-WP (C) Power Cost 2006GRC Order_04 07E Wild Horse Wind Expansion (C) (2) 2 2 2" xfId="7525"/>
    <cellStyle name="_DEM-WP (C) Power Cost 2006GRC Order_04 07E Wild Horse Wind Expansion (C) (2) 2 3" xfId="7526"/>
    <cellStyle name="_DEM-WP (C) Power Cost 2006GRC Order_04 07E Wild Horse Wind Expansion (C) (2) 3" xfId="7527"/>
    <cellStyle name="_DEM-WP (C) Power Cost 2006GRC Order_04 07E Wild Horse Wind Expansion (C) (2) 3 2" xfId="7528"/>
    <cellStyle name="_DEM-WP (C) Power Cost 2006GRC Order_04 07E Wild Horse Wind Expansion (C) (2) 4" xfId="7529"/>
    <cellStyle name="_DEM-WP (C) Power Cost 2006GRC Order_04 07E Wild Horse Wind Expansion (C) (2)_Adj Bench DR 3 for Initial Briefs (Electric)" xfId="7530"/>
    <cellStyle name="_DEM-WP (C) Power Cost 2006GRC Order_04 07E Wild Horse Wind Expansion (C) (2)_Adj Bench DR 3 for Initial Briefs (Electric) 2" xfId="7531"/>
    <cellStyle name="_DEM-WP (C) Power Cost 2006GRC Order_04 07E Wild Horse Wind Expansion (C) (2)_Adj Bench DR 3 for Initial Briefs (Electric) 2 2" xfId="7532"/>
    <cellStyle name="_DEM-WP (C) Power Cost 2006GRC Order_04 07E Wild Horse Wind Expansion (C) (2)_Adj Bench DR 3 for Initial Briefs (Electric) 2 2 2" xfId="7533"/>
    <cellStyle name="_DEM-WP (C) Power Cost 2006GRC Order_04 07E Wild Horse Wind Expansion (C) (2)_Adj Bench DR 3 for Initial Briefs (Electric) 2 3" xfId="7534"/>
    <cellStyle name="_DEM-WP (C) Power Cost 2006GRC Order_04 07E Wild Horse Wind Expansion (C) (2)_Adj Bench DR 3 for Initial Briefs (Electric) 3" xfId="7535"/>
    <cellStyle name="_DEM-WP (C) Power Cost 2006GRC Order_04 07E Wild Horse Wind Expansion (C) (2)_Adj Bench DR 3 for Initial Briefs (Electric) 3 2" xfId="7536"/>
    <cellStyle name="_DEM-WP (C) Power Cost 2006GRC Order_04 07E Wild Horse Wind Expansion (C) (2)_Adj Bench DR 3 for Initial Briefs (Electric) 4" xfId="7537"/>
    <cellStyle name="_DEM-WP (C) Power Cost 2006GRC Order_04 07E Wild Horse Wind Expansion (C) (2)_Adj Bench DR 3 for Initial Briefs (Electric)_DEM-WP(C) ENERG10C--ctn Mid-C_042010 2010GRC" xfId="7538"/>
    <cellStyle name="_DEM-WP (C) Power Cost 2006GRC Order_04 07E Wild Horse Wind Expansion (C) (2)_Book1" xfId="7539"/>
    <cellStyle name="_DEM-WP (C) Power Cost 2006GRC Order_04 07E Wild Horse Wind Expansion (C) (2)_DEM-WP(C) ENERG10C--ctn Mid-C_042010 2010GRC" xfId="7540"/>
    <cellStyle name="_DEM-WP (C) Power Cost 2006GRC Order_04 07E Wild Horse Wind Expansion (C) (2)_Electric Rev Req Model (2009 GRC) " xfId="7541"/>
    <cellStyle name="_DEM-WP (C) Power Cost 2006GRC Order_04 07E Wild Horse Wind Expansion (C) (2)_Electric Rev Req Model (2009 GRC)  2" xfId="7542"/>
    <cellStyle name="_DEM-WP (C) Power Cost 2006GRC Order_04 07E Wild Horse Wind Expansion (C) (2)_Electric Rev Req Model (2009 GRC)  2 2" xfId="7543"/>
    <cellStyle name="_DEM-WP (C) Power Cost 2006GRC Order_04 07E Wild Horse Wind Expansion (C) (2)_Electric Rev Req Model (2009 GRC)  2 2 2" xfId="7544"/>
    <cellStyle name="_DEM-WP (C) Power Cost 2006GRC Order_04 07E Wild Horse Wind Expansion (C) (2)_Electric Rev Req Model (2009 GRC)  2 3" xfId="7545"/>
    <cellStyle name="_DEM-WP (C) Power Cost 2006GRC Order_04 07E Wild Horse Wind Expansion (C) (2)_Electric Rev Req Model (2009 GRC)  3" xfId="7546"/>
    <cellStyle name="_DEM-WP (C) Power Cost 2006GRC Order_04 07E Wild Horse Wind Expansion (C) (2)_Electric Rev Req Model (2009 GRC)  3 2" xfId="7547"/>
    <cellStyle name="_DEM-WP (C) Power Cost 2006GRC Order_04 07E Wild Horse Wind Expansion (C) (2)_Electric Rev Req Model (2009 GRC)  4" xfId="7548"/>
    <cellStyle name="_DEM-WP (C) Power Cost 2006GRC Order_04 07E Wild Horse Wind Expansion (C) (2)_Electric Rev Req Model (2009 GRC) _DEM-WP(C) ENERG10C--ctn Mid-C_042010 2010GRC" xfId="7549"/>
    <cellStyle name="_DEM-WP (C) Power Cost 2006GRC Order_04 07E Wild Horse Wind Expansion (C) (2)_Electric Rev Req Model (2009 GRC) Rebuttal" xfId="7550"/>
    <cellStyle name="_DEM-WP (C) Power Cost 2006GRC Order_04 07E Wild Horse Wind Expansion (C) (2)_Electric Rev Req Model (2009 GRC) Rebuttal 2" xfId="7551"/>
    <cellStyle name="_DEM-WP (C) Power Cost 2006GRC Order_04 07E Wild Horse Wind Expansion (C) (2)_Electric Rev Req Model (2009 GRC) Rebuttal 2 2" xfId="7552"/>
    <cellStyle name="_DEM-WP (C) Power Cost 2006GRC Order_04 07E Wild Horse Wind Expansion (C) (2)_Electric Rev Req Model (2009 GRC) Rebuttal 2 2 2" xfId="7553"/>
    <cellStyle name="_DEM-WP (C) Power Cost 2006GRC Order_04 07E Wild Horse Wind Expansion (C) (2)_Electric Rev Req Model (2009 GRC) Rebuttal 2 3" xfId="7554"/>
    <cellStyle name="_DEM-WP (C) Power Cost 2006GRC Order_04 07E Wild Horse Wind Expansion (C) (2)_Electric Rev Req Model (2009 GRC) Rebuttal 3" xfId="7555"/>
    <cellStyle name="_DEM-WP (C) Power Cost 2006GRC Order_04 07E Wild Horse Wind Expansion (C) (2)_Electric Rev Req Model (2009 GRC) Rebuttal 3 2" xfId="7556"/>
    <cellStyle name="_DEM-WP (C) Power Cost 2006GRC Order_04 07E Wild Horse Wind Expansion (C) (2)_Electric Rev Req Model (2009 GRC) Rebuttal 4" xfId="7557"/>
    <cellStyle name="_DEM-WP (C) Power Cost 2006GRC Order_04 07E Wild Horse Wind Expansion (C) (2)_Electric Rev Req Model (2009 GRC) Rebuttal REmoval of New  WH Solar AdjustMI" xfId="7558"/>
    <cellStyle name="_DEM-WP (C) Power Cost 2006GRC Order_04 07E Wild Horse Wind Expansion (C) (2)_Electric Rev Req Model (2009 GRC) Rebuttal REmoval of New  WH Solar AdjustMI 2" xfId="7559"/>
    <cellStyle name="_DEM-WP (C) Power Cost 2006GRC Order_04 07E Wild Horse Wind Expansion (C) (2)_Electric Rev Req Model (2009 GRC) Rebuttal REmoval of New  WH Solar AdjustMI 2 2" xfId="7560"/>
    <cellStyle name="_DEM-WP (C) Power Cost 2006GRC Order_04 07E Wild Horse Wind Expansion (C) (2)_Electric Rev Req Model (2009 GRC) Rebuttal REmoval of New  WH Solar AdjustMI 2 2 2" xfId="7561"/>
    <cellStyle name="_DEM-WP (C) Power Cost 2006GRC Order_04 07E Wild Horse Wind Expansion (C) (2)_Electric Rev Req Model (2009 GRC) Rebuttal REmoval of New  WH Solar AdjustMI 2 3" xfId="7562"/>
    <cellStyle name="_DEM-WP (C) Power Cost 2006GRC Order_04 07E Wild Horse Wind Expansion (C) (2)_Electric Rev Req Model (2009 GRC) Rebuttal REmoval of New  WH Solar AdjustMI 3" xfId="7563"/>
    <cellStyle name="_DEM-WP (C) Power Cost 2006GRC Order_04 07E Wild Horse Wind Expansion (C) (2)_Electric Rev Req Model (2009 GRC) Rebuttal REmoval of New  WH Solar AdjustMI 3 2" xfId="7564"/>
    <cellStyle name="_DEM-WP (C) Power Cost 2006GRC Order_04 07E Wild Horse Wind Expansion (C) (2)_Electric Rev Req Model (2009 GRC) Rebuttal REmoval of New  WH Solar AdjustMI 4" xfId="7565"/>
    <cellStyle name="_DEM-WP (C) Power Cost 2006GRC Order_04 07E Wild Horse Wind Expansion (C) (2)_Electric Rev Req Model (2009 GRC) Rebuttal REmoval of New  WH Solar AdjustMI_DEM-WP(C) ENERG10C--ctn Mid-C_042010 2010GRC" xfId="7566"/>
    <cellStyle name="_DEM-WP (C) Power Cost 2006GRC Order_04 07E Wild Horse Wind Expansion (C) (2)_Electric Rev Req Model (2009 GRC) Revised 01-18-2010" xfId="7567"/>
    <cellStyle name="_DEM-WP (C) Power Cost 2006GRC Order_04 07E Wild Horse Wind Expansion (C) (2)_Electric Rev Req Model (2009 GRC) Revised 01-18-2010 2" xfId="7568"/>
    <cellStyle name="_DEM-WP (C) Power Cost 2006GRC Order_04 07E Wild Horse Wind Expansion (C) (2)_Electric Rev Req Model (2009 GRC) Revised 01-18-2010 2 2" xfId="7569"/>
    <cellStyle name="_DEM-WP (C) Power Cost 2006GRC Order_04 07E Wild Horse Wind Expansion (C) (2)_Electric Rev Req Model (2009 GRC) Revised 01-18-2010 2 2 2" xfId="7570"/>
    <cellStyle name="_DEM-WP (C) Power Cost 2006GRC Order_04 07E Wild Horse Wind Expansion (C) (2)_Electric Rev Req Model (2009 GRC) Revised 01-18-2010 2 3" xfId="7571"/>
    <cellStyle name="_DEM-WP (C) Power Cost 2006GRC Order_04 07E Wild Horse Wind Expansion (C) (2)_Electric Rev Req Model (2009 GRC) Revised 01-18-2010 3" xfId="7572"/>
    <cellStyle name="_DEM-WP (C) Power Cost 2006GRC Order_04 07E Wild Horse Wind Expansion (C) (2)_Electric Rev Req Model (2009 GRC) Revised 01-18-2010 3 2" xfId="7573"/>
    <cellStyle name="_DEM-WP (C) Power Cost 2006GRC Order_04 07E Wild Horse Wind Expansion (C) (2)_Electric Rev Req Model (2009 GRC) Revised 01-18-2010 4" xfId="7574"/>
    <cellStyle name="_DEM-WP (C) Power Cost 2006GRC Order_04 07E Wild Horse Wind Expansion (C) (2)_Electric Rev Req Model (2009 GRC) Revised 01-18-2010_DEM-WP(C) ENERG10C--ctn Mid-C_042010 2010GRC" xfId="7575"/>
    <cellStyle name="_DEM-WP (C) Power Cost 2006GRC Order_04 07E Wild Horse Wind Expansion (C) (2)_Electric Rev Req Model (2010 GRC)" xfId="7576"/>
    <cellStyle name="_DEM-WP (C) Power Cost 2006GRC Order_04 07E Wild Horse Wind Expansion (C) (2)_Electric Rev Req Model (2010 GRC) SF" xfId="7577"/>
    <cellStyle name="_DEM-WP (C) Power Cost 2006GRC Order_04 07E Wild Horse Wind Expansion (C) (2)_Final Order Electric EXHIBIT A-1" xfId="7578"/>
    <cellStyle name="_DEM-WP (C) Power Cost 2006GRC Order_04 07E Wild Horse Wind Expansion (C) (2)_Final Order Electric EXHIBIT A-1 2" xfId="7579"/>
    <cellStyle name="_DEM-WP (C) Power Cost 2006GRC Order_04 07E Wild Horse Wind Expansion (C) (2)_Final Order Electric EXHIBIT A-1 2 2" xfId="7580"/>
    <cellStyle name="_DEM-WP (C) Power Cost 2006GRC Order_04 07E Wild Horse Wind Expansion (C) (2)_Final Order Electric EXHIBIT A-1 2 2 2" xfId="7581"/>
    <cellStyle name="_DEM-WP (C) Power Cost 2006GRC Order_04 07E Wild Horse Wind Expansion (C) (2)_Final Order Electric EXHIBIT A-1 2 3" xfId="7582"/>
    <cellStyle name="_DEM-WP (C) Power Cost 2006GRC Order_04 07E Wild Horse Wind Expansion (C) (2)_Final Order Electric EXHIBIT A-1 3" xfId="7583"/>
    <cellStyle name="_DEM-WP (C) Power Cost 2006GRC Order_04 07E Wild Horse Wind Expansion (C) (2)_Final Order Electric EXHIBIT A-1 3 2" xfId="7584"/>
    <cellStyle name="_DEM-WP (C) Power Cost 2006GRC Order_04 07E Wild Horse Wind Expansion (C) (2)_Final Order Electric EXHIBIT A-1 4" xfId="7585"/>
    <cellStyle name="_DEM-WP (C) Power Cost 2006GRC Order_04 07E Wild Horse Wind Expansion (C) (2)_TENASKA REGULATORY ASSET" xfId="7586"/>
    <cellStyle name="_DEM-WP (C) Power Cost 2006GRC Order_04 07E Wild Horse Wind Expansion (C) (2)_TENASKA REGULATORY ASSET 2" xfId="7587"/>
    <cellStyle name="_DEM-WP (C) Power Cost 2006GRC Order_04 07E Wild Horse Wind Expansion (C) (2)_TENASKA REGULATORY ASSET 2 2" xfId="7588"/>
    <cellStyle name="_DEM-WP (C) Power Cost 2006GRC Order_04 07E Wild Horse Wind Expansion (C) (2)_TENASKA REGULATORY ASSET 2 2 2" xfId="7589"/>
    <cellStyle name="_DEM-WP (C) Power Cost 2006GRC Order_04 07E Wild Horse Wind Expansion (C) (2)_TENASKA REGULATORY ASSET 2 3" xfId="7590"/>
    <cellStyle name="_DEM-WP (C) Power Cost 2006GRC Order_04 07E Wild Horse Wind Expansion (C) (2)_TENASKA REGULATORY ASSET 3" xfId="7591"/>
    <cellStyle name="_DEM-WP (C) Power Cost 2006GRC Order_04 07E Wild Horse Wind Expansion (C) (2)_TENASKA REGULATORY ASSET 3 2" xfId="7592"/>
    <cellStyle name="_DEM-WP (C) Power Cost 2006GRC Order_04 07E Wild Horse Wind Expansion (C) (2)_TENASKA REGULATORY ASSET 4" xfId="7593"/>
    <cellStyle name="_DEM-WP (C) Power Cost 2006GRC Order_16.37E Wild Horse Expansion DeferralRevwrkingfile SF" xfId="7594"/>
    <cellStyle name="_DEM-WP (C) Power Cost 2006GRC Order_16.37E Wild Horse Expansion DeferralRevwrkingfile SF 2" xfId="7595"/>
    <cellStyle name="_DEM-WP (C) Power Cost 2006GRC Order_16.37E Wild Horse Expansion DeferralRevwrkingfile SF 2 2" xfId="7596"/>
    <cellStyle name="_DEM-WP (C) Power Cost 2006GRC Order_16.37E Wild Horse Expansion DeferralRevwrkingfile SF 2 2 2" xfId="7597"/>
    <cellStyle name="_DEM-WP (C) Power Cost 2006GRC Order_16.37E Wild Horse Expansion DeferralRevwrkingfile SF 2 3" xfId="7598"/>
    <cellStyle name="_DEM-WP (C) Power Cost 2006GRC Order_16.37E Wild Horse Expansion DeferralRevwrkingfile SF 3" xfId="7599"/>
    <cellStyle name="_DEM-WP (C) Power Cost 2006GRC Order_16.37E Wild Horse Expansion DeferralRevwrkingfile SF 3 2" xfId="7600"/>
    <cellStyle name="_DEM-WP (C) Power Cost 2006GRC Order_16.37E Wild Horse Expansion DeferralRevwrkingfile SF 4" xfId="7601"/>
    <cellStyle name="_DEM-WP (C) Power Cost 2006GRC Order_16.37E Wild Horse Expansion DeferralRevwrkingfile SF_DEM-WP(C) ENERG10C--ctn Mid-C_042010 2010GRC" xfId="7602"/>
    <cellStyle name="_DEM-WP (C) Power Cost 2006GRC Order_2009 Compliance Filing PCA Exhibits for GRC" xfId="7603"/>
    <cellStyle name="_DEM-WP (C) Power Cost 2006GRC Order_2009 Compliance Filing PCA Exhibits for GRC 2" xfId="7604"/>
    <cellStyle name="_DEM-WP (C) Power Cost 2006GRC Order_2009 GRC Compl Filing - Exhibit D" xfId="7605"/>
    <cellStyle name="_DEM-WP (C) Power Cost 2006GRC Order_2009 GRC Compl Filing - Exhibit D 2" xfId="7606"/>
    <cellStyle name="_DEM-WP (C) Power Cost 2006GRC Order_2009 GRC Compl Filing - Exhibit D 2 2" xfId="7607"/>
    <cellStyle name="_DEM-WP (C) Power Cost 2006GRC Order_2009 GRC Compl Filing - Exhibit D 3" xfId="7608"/>
    <cellStyle name="_DEM-WP (C) Power Cost 2006GRC Order_2009 GRC Compl Filing - Exhibit D_DEM-WP(C) ENERG10C--ctn Mid-C_042010 2010GRC" xfId="7609"/>
    <cellStyle name="_DEM-WP (C) Power Cost 2006GRC Order_3.01 Income Statement" xfId="7610"/>
    <cellStyle name="_DEM-WP (C) Power Cost 2006GRC Order_4 31 Regulatory Assets and Liabilities  7 06- Exhibit D" xfId="7611"/>
    <cellStyle name="_DEM-WP (C) Power Cost 2006GRC Order_4 31 Regulatory Assets and Liabilities  7 06- Exhibit D 2" xfId="7612"/>
    <cellStyle name="_DEM-WP (C) Power Cost 2006GRC Order_4 31 Regulatory Assets and Liabilities  7 06- Exhibit D 2 2" xfId="7613"/>
    <cellStyle name="_DEM-WP (C) Power Cost 2006GRC Order_4 31 Regulatory Assets and Liabilities  7 06- Exhibit D 2 2 2" xfId="7614"/>
    <cellStyle name="_DEM-WP (C) Power Cost 2006GRC Order_4 31 Regulatory Assets and Liabilities  7 06- Exhibit D 3" xfId="7615"/>
    <cellStyle name="_DEM-WP (C) Power Cost 2006GRC Order_4 31 Regulatory Assets and Liabilities  7 06- Exhibit D 3 2" xfId="7616"/>
    <cellStyle name="_DEM-WP (C) Power Cost 2006GRC Order_4 31 Regulatory Assets and Liabilities  7 06- Exhibit D_DEM-WP(C) ENERG10C--ctn Mid-C_042010 2010GRC" xfId="7617"/>
    <cellStyle name="_DEM-WP (C) Power Cost 2006GRC Order_4 31 Regulatory Assets and Liabilities  7 06- Exhibit D_NIM Summary" xfId="7618"/>
    <cellStyle name="_DEM-WP (C) Power Cost 2006GRC Order_4 31 Regulatory Assets and Liabilities  7 06- Exhibit D_NIM Summary 2" xfId="7619"/>
    <cellStyle name="_DEM-WP (C) Power Cost 2006GRC Order_4 31 Regulatory Assets and Liabilities  7 06- Exhibit D_NIM Summary 2 2" xfId="7620"/>
    <cellStyle name="_DEM-WP (C) Power Cost 2006GRC Order_4 31 Regulatory Assets and Liabilities  7 06- Exhibit D_NIM Summary 3" xfId="7621"/>
    <cellStyle name="_DEM-WP (C) Power Cost 2006GRC Order_4 31 Regulatory Assets and Liabilities  7 06- Exhibit D_NIM Summary_DEM-WP(C) ENERG10C--ctn Mid-C_042010 2010GRC" xfId="7622"/>
    <cellStyle name="_DEM-WP (C) Power Cost 2006GRC Order_4 31 Regulatory Assets and Liabilities  7 06- Exhibit D_NIM+O&amp;M" xfId="7623"/>
    <cellStyle name="_DEM-WP (C) Power Cost 2006GRC Order_4 31 Regulatory Assets and Liabilities  7 06- Exhibit D_NIM+O&amp;M 2" xfId="7624"/>
    <cellStyle name="_DEM-WP (C) Power Cost 2006GRC Order_4 31 Regulatory Assets and Liabilities  7 06- Exhibit D_NIM+O&amp;M Monthly" xfId="7625"/>
    <cellStyle name="_DEM-WP (C) Power Cost 2006GRC Order_4 31 Regulatory Assets and Liabilities  7 06- Exhibit D_NIM+O&amp;M Monthly 2" xfId="7626"/>
    <cellStyle name="_DEM-WP (C) Power Cost 2006GRC Order_4 31E Reg Asset  Liab and EXH D" xfId="7627"/>
    <cellStyle name="_DEM-WP (C) Power Cost 2006GRC Order_4 31E Reg Asset  Liab and EXH D _ Aug 10 Filing (2)" xfId="7628"/>
    <cellStyle name="_DEM-WP (C) Power Cost 2006GRC Order_4 31E Reg Asset  Liab and EXH D _ Aug 10 Filing (2) 2" xfId="7629"/>
    <cellStyle name="_DEM-WP (C) Power Cost 2006GRC Order_4 31E Reg Asset  Liab and EXH D 10" xfId="7630"/>
    <cellStyle name="_DEM-WP (C) Power Cost 2006GRC Order_4 31E Reg Asset  Liab and EXH D 11" xfId="7631"/>
    <cellStyle name="_DEM-WP (C) Power Cost 2006GRC Order_4 31E Reg Asset  Liab and EXH D 12" xfId="7632"/>
    <cellStyle name="_DEM-WP (C) Power Cost 2006GRC Order_4 31E Reg Asset  Liab and EXH D 13" xfId="7633"/>
    <cellStyle name="_DEM-WP (C) Power Cost 2006GRC Order_4 31E Reg Asset  Liab and EXH D 14" xfId="7634"/>
    <cellStyle name="_DEM-WP (C) Power Cost 2006GRC Order_4 31E Reg Asset  Liab and EXH D 15" xfId="7635"/>
    <cellStyle name="_DEM-WP (C) Power Cost 2006GRC Order_4 31E Reg Asset  Liab and EXH D 16" xfId="7636"/>
    <cellStyle name="_DEM-WP (C) Power Cost 2006GRC Order_4 31E Reg Asset  Liab and EXH D 17" xfId="7637"/>
    <cellStyle name="_DEM-WP (C) Power Cost 2006GRC Order_4 31E Reg Asset  Liab and EXH D 18" xfId="7638"/>
    <cellStyle name="_DEM-WP (C) Power Cost 2006GRC Order_4 31E Reg Asset  Liab and EXH D 19" xfId="7639"/>
    <cellStyle name="_DEM-WP (C) Power Cost 2006GRC Order_4 31E Reg Asset  Liab and EXH D 2" xfId="7640"/>
    <cellStyle name="_DEM-WP (C) Power Cost 2006GRC Order_4 31E Reg Asset  Liab and EXH D 20" xfId="7641"/>
    <cellStyle name="_DEM-WP (C) Power Cost 2006GRC Order_4 31E Reg Asset  Liab and EXH D 21" xfId="7642"/>
    <cellStyle name="_DEM-WP (C) Power Cost 2006GRC Order_4 31E Reg Asset  Liab and EXH D 22" xfId="7643"/>
    <cellStyle name="_DEM-WP (C) Power Cost 2006GRC Order_4 31E Reg Asset  Liab and EXH D 23" xfId="7644"/>
    <cellStyle name="_DEM-WP (C) Power Cost 2006GRC Order_4 31E Reg Asset  Liab and EXH D 24" xfId="7645"/>
    <cellStyle name="_DEM-WP (C) Power Cost 2006GRC Order_4 31E Reg Asset  Liab and EXH D 25" xfId="7646"/>
    <cellStyle name="_DEM-WP (C) Power Cost 2006GRC Order_4 31E Reg Asset  Liab and EXH D 26" xfId="7647"/>
    <cellStyle name="_DEM-WP (C) Power Cost 2006GRC Order_4 31E Reg Asset  Liab and EXH D 27" xfId="7648"/>
    <cellStyle name="_DEM-WP (C) Power Cost 2006GRC Order_4 31E Reg Asset  Liab and EXH D 28" xfId="7649"/>
    <cellStyle name="_DEM-WP (C) Power Cost 2006GRC Order_4 31E Reg Asset  Liab and EXH D 29" xfId="7650"/>
    <cellStyle name="_DEM-WP (C) Power Cost 2006GRC Order_4 31E Reg Asset  Liab and EXH D 3" xfId="7651"/>
    <cellStyle name="_DEM-WP (C) Power Cost 2006GRC Order_4 31E Reg Asset  Liab and EXH D 30" xfId="7652"/>
    <cellStyle name="_DEM-WP (C) Power Cost 2006GRC Order_4 31E Reg Asset  Liab and EXH D 31" xfId="7653"/>
    <cellStyle name="_DEM-WP (C) Power Cost 2006GRC Order_4 31E Reg Asset  Liab and EXH D 32" xfId="7654"/>
    <cellStyle name="_DEM-WP (C) Power Cost 2006GRC Order_4 31E Reg Asset  Liab and EXH D 33" xfId="7655"/>
    <cellStyle name="_DEM-WP (C) Power Cost 2006GRC Order_4 31E Reg Asset  Liab and EXH D 34" xfId="7656"/>
    <cellStyle name="_DEM-WP (C) Power Cost 2006GRC Order_4 31E Reg Asset  Liab and EXH D 35" xfId="7657"/>
    <cellStyle name="_DEM-WP (C) Power Cost 2006GRC Order_4 31E Reg Asset  Liab and EXH D 36" xfId="7658"/>
    <cellStyle name="_DEM-WP (C) Power Cost 2006GRC Order_4 31E Reg Asset  Liab and EXH D 4" xfId="7659"/>
    <cellStyle name="_DEM-WP (C) Power Cost 2006GRC Order_4 31E Reg Asset  Liab and EXH D 5" xfId="7660"/>
    <cellStyle name="_DEM-WP (C) Power Cost 2006GRC Order_4 31E Reg Asset  Liab and EXH D 6" xfId="7661"/>
    <cellStyle name="_DEM-WP (C) Power Cost 2006GRC Order_4 31E Reg Asset  Liab and EXH D 7" xfId="7662"/>
    <cellStyle name="_DEM-WP (C) Power Cost 2006GRC Order_4 31E Reg Asset  Liab and EXH D 8" xfId="7663"/>
    <cellStyle name="_DEM-WP (C) Power Cost 2006GRC Order_4 31E Reg Asset  Liab and EXH D 9" xfId="7664"/>
    <cellStyle name="_DEM-WP (C) Power Cost 2006GRC Order_4 32 Regulatory Assets and Liabilities  7 06- Exhibit D" xfId="7665"/>
    <cellStyle name="_DEM-WP (C) Power Cost 2006GRC Order_4 32 Regulatory Assets and Liabilities  7 06- Exhibit D 2" xfId="7666"/>
    <cellStyle name="_DEM-WP (C) Power Cost 2006GRC Order_4 32 Regulatory Assets and Liabilities  7 06- Exhibit D 2 2" xfId="7667"/>
    <cellStyle name="_DEM-WP (C) Power Cost 2006GRC Order_4 32 Regulatory Assets and Liabilities  7 06- Exhibit D 2 2 2" xfId="7668"/>
    <cellStyle name="_DEM-WP (C) Power Cost 2006GRC Order_4 32 Regulatory Assets and Liabilities  7 06- Exhibit D 3" xfId="7669"/>
    <cellStyle name="_DEM-WP (C) Power Cost 2006GRC Order_4 32 Regulatory Assets and Liabilities  7 06- Exhibit D 3 2" xfId="7670"/>
    <cellStyle name="_DEM-WP (C) Power Cost 2006GRC Order_4 32 Regulatory Assets and Liabilities  7 06- Exhibit D_DEM-WP(C) ENERG10C--ctn Mid-C_042010 2010GRC" xfId="7671"/>
    <cellStyle name="_DEM-WP (C) Power Cost 2006GRC Order_4 32 Regulatory Assets and Liabilities  7 06- Exhibit D_NIM Summary" xfId="7672"/>
    <cellStyle name="_DEM-WP (C) Power Cost 2006GRC Order_4 32 Regulatory Assets and Liabilities  7 06- Exhibit D_NIM Summary 2" xfId="7673"/>
    <cellStyle name="_DEM-WP (C) Power Cost 2006GRC Order_4 32 Regulatory Assets and Liabilities  7 06- Exhibit D_NIM Summary 2 2" xfId="7674"/>
    <cellStyle name="_DEM-WP (C) Power Cost 2006GRC Order_4 32 Regulatory Assets and Liabilities  7 06- Exhibit D_NIM Summary 3" xfId="7675"/>
    <cellStyle name="_DEM-WP (C) Power Cost 2006GRC Order_4 32 Regulatory Assets and Liabilities  7 06- Exhibit D_NIM Summary_DEM-WP(C) ENERG10C--ctn Mid-C_042010 2010GRC" xfId="7676"/>
    <cellStyle name="_DEM-WP (C) Power Cost 2006GRC Order_4 32 Regulatory Assets and Liabilities  7 06- Exhibit D_NIM+O&amp;M" xfId="7677"/>
    <cellStyle name="_DEM-WP (C) Power Cost 2006GRC Order_4 32 Regulatory Assets and Liabilities  7 06- Exhibit D_NIM+O&amp;M 2" xfId="7678"/>
    <cellStyle name="_DEM-WP (C) Power Cost 2006GRC Order_4 32 Regulatory Assets and Liabilities  7 06- Exhibit D_NIM+O&amp;M Monthly" xfId="7679"/>
    <cellStyle name="_DEM-WP (C) Power Cost 2006GRC Order_4 32 Regulatory Assets and Liabilities  7 06- Exhibit D_NIM+O&amp;M Monthly 2" xfId="7680"/>
    <cellStyle name="_DEM-WP (C) Power Cost 2006GRC Order_AURORA Total New" xfId="7681"/>
    <cellStyle name="_DEM-WP (C) Power Cost 2006GRC Order_AURORA Total New 2" xfId="7682"/>
    <cellStyle name="_DEM-WP (C) Power Cost 2006GRC Order_AURORA Total New 2 2" xfId="7683"/>
    <cellStyle name="_DEM-WP (C) Power Cost 2006GRC Order_AURORA Total New 3" xfId="7684"/>
    <cellStyle name="_DEM-WP (C) Power Cost 2006GRC Order_Book2" xfId="7685"/>
    <cellStyle name="_DEM-WP (C) Power Cost 2006GRC Order_Book2 2" xfId="7686"/>
    <cellStyle name="_DEM-WP (C) Power Cost 2006GRC Order_Book2 2 2" xfId="7687"/>
    <cellStyle name="_DEM-WP (C) Power Cost 2006GRC Order_Book2 2 2 2" xfId="7688"/>
    <cellStyle name="_DEM-WP (C) Power Cost 2006GRC Order_Book2 2 3" xfId="7689"/>
    <cellStyle name="_DEM-WP (C) Power Cost 2006GRC Order_Book2 3" xfId="7690"/>
    <cellStyle name="_DEM-WP (C) Power Cost 2006GRC Order_Book2 3 2" xfId="7691"/>
    <cellStyle name="_DEM-WP (C) Power Cost 2006GRC Order_Book2 4" xfId="7692"/>
    <cellStyle name="_DEM-WP (C) Power Cost 2006GRC Order_Book2_Adj Bench DR 3 for Initial Briefs (Electric)" xfId="7693"/>
    <cellStyle name="_DEM-WP (C) Power Cost 2006GRC Order_Book2_Adj Bench DR 3 for Initial Briefs (Electric) 2" xfId="7694"/>
    <cellStyle name="_DEM-WP (C) Power Cost 2006GRC Order_Book2_Adj Bench DR 3 for Initial Briefs (Electric) 2 2" xfId="7695"/>
    <cellStyle name="_DEM-WP (C) Power Cost 2006GRC Order_Book2_Adj Bench DR 3 for Initial Briefs (Electric) 2 2 2" xfId="7696"/>
    <cellStyle name="_DEM-WP (C) Power Cost 2006GRC Order_Book2_Adj Bench DR 3 for Initial Briefs (Electric) 2 3" xfId="7697"/>
    <cellStyle name="_DEM-WP (C) Power Cost 2006GRC Order_Book2_Adj Bench DR 3 for Initial Briefs (Electric) 3" xfId="7698"/>
    <cellStyle name="_DEM-WP (C) Power Cost 2006GRC Order_Book2_Adj Bench DR 3 for Initial Briefs (Electric) 3 2" xfId="7699"/>
    <cellStyle name="_DEM-WP (C) Power Cost 2006GRC Order_Book2_Adj Bench DR 3 for Initial Briefs (Electric) 4" xfId="7700"/>
    <cellStyle name="_DEM-WP (C) Power Cost 2006GRC Order_Book2_Adj Bench DR 3 for Initial Briefs (Electric)_DEM-WP(C) ENERG10C--ctn Mid-C_042010 2010GRC" xfId="7701"/>
    <cellStyle name="_DEM-WP (C) Power Cost 2006GRC Order_Book2_DEM-WP(C) ENERG10C--ctn Mid-C_042010 2010GRC" xfId="7702"/>
    <cellStyle name="_DEM-WP (C) Power Cost 2006GRC Order_Book2_Electric Rev Req Model (2009 GRC) Rebuttal" xfId="7703"/>
    <cellStyle name="_DEM-WP (C) Power Cost 2006GRC Order_Book2_Electric Rev Req Model (2009 GRC) Rebuttal 2" xfId="7704"/>
    <cellStyle name="_DEM-WP (C) Power Cost 2006GRC Order_Book2_Electric Rev Req Model (2009 GRC) Rebuttal 2 2" xfId="7705"/>
    <cellStyle name="_DEM-WP (C) Power Cost 2006GRC Order_Book2_Electric Rev Req Model (2009 GRC) Rebuttal 2 2 2" xfId="7706"/>
    <cellStyle name="_DEM-WP (C) Power Cost 2006GRC Order_Book2_Electric Rev Req Model (2009 GRC) Rebuttal 2 3" xfId="7707"/>
    <cellStyle name="_DEM-WP (C) Power Cost 2006GRC Order_Book2_Electric Rev Req Model (2009 GRC) Rebuttal 3" xfId="7708"/>
    <cellStyle name="_DEM-WP (C) Power Cost 2006GRC Order_Book2_Electric Rev Req Model (2009 GRC) Rebuttal 3 2" xfId="7709"/>
    <cellStyle name="_DEM-WP (C) Power Cost 2006GRC Order_Book2_Electric Rev Req Model (2009 GRC) Rebuttal 4" xfId="7710"/>
    <cellStyle name="_DEM-WP (C) Power Cost 2006GRC Order_Book2_Electric Rev Req Model (2009 GRC) Rebuttal REmoval of New  WH Solar AdjustMI" xfId="7711"/>
    <cellStyle name="_DEM-WP (C) Power Cost 2006GRC Order_Book2_Electric Rev Req Model (2009 GRC) Rebuttal REmoval of New  WH Solar AdjustMI 2" xfId="7712"/>
    <cellStyle name="_DEM-WP (C) Power Cost 2006GRC Order_Book2_Electric Rev Req Model (2009 GRC) Rebuttal REmoval of New  WH Solar AdjustMI 2 2" xfId="7713"/>
    <cellStyle name="_DEM-WP (C) Power Cost 2006GRC Order_Book2_Electric Rev Req Model (2009 GRC) Rebuttal REmoval of New  WH Solar AdjustMI 2 2 2" xfId="7714"/>
    <cellStyle name="_DEM-WP (C) Power Cost 2006GRC Order_Book2_Electric Rev Req Model (2009 GRC) Rebuttal REmoval of New  WH Solar AdjustMI 2 3" xfId="7715"/>
    <cellStyle name="_DEM-WP (C) Power Cost 2006GRC Order_Book2_Electric Rev Req Model (2009 GRC) Rebuttal REmoval of New  WH Solar AdjustMI 3" xfId="7716"/>
    <cellStyle name="_DEM-WP (C) Power Cost 2006GRC Order_Book2_Electric Rev Req Model (2009 GRC) Rebuttal REmoval of New  WH Solar AdjustMI 3 2" xfId="7717"/>
    <cellStyle name="_DEM-WP (C) Power Cost 2006GRC Order_Book2_Electric Rev Req Model (2009 GRC) Rebuttal REmoval of New  WH Solar AdjustMI 4" xfId="7718"/>
    <cellStyle name="_DEM-WP (C) Power Cost 2006GRC Order_Book2_Electric Rev Req Model (2009 GRC) Rebuttal REmoval of New  WH Solar AdjustMI_DEM-WP(C) ENERG10C--ctn Mid-C_042010 2010GRC" xfId="7719"/>
    <cellStyle name="_DEM-WP (C) Power Cost 2006GRC Order_Book2_Electric Rev Req Model (2009 GRC) Revised 01-18-2010" xfId="7720"/>
    <cellStyle name="_DEM-WP (C) Power Cost 2006GRC Order_Book2_Electric Rev Req Model (2009 GRC) Revised 01-18-2010 2" xfId="7721"/>
    <cellStyle name="_DEM-WP (C) Power Cost 2006GRC Order_Book2_Electric Rev Req Model (2009 GRC) Revised 01-18-2010 2 2" xfId="7722"/>
    <cellStyle name="_DEM-WP (C) Power Cost 2006GRC Order_Book2_Electric Rev Req Model (2009 GRC) Revised 01-18-2010 2 2 2" xfId="7723"/>
    <cellStyle name="_DEM-WP (C) Power Cost 2006GRC Order_Book2_Electric Rev Req Model (2009 GRC) Revised 01-18-2010 2 3" xfId="7724"/>
    <cellStyle name="_DEM-WP (C) Power Cost 2006GRC Order_Book2_Electric Rev Req Model (2009 GRC) Revised 01-18-2010 3" xfId="7725"/>
    <cellStyle name="_DEM-WP (C) Power Cost 2006GRC Order_Book2_Electric Rev Req Model (2009 GRC) Revised 01-18-2010 3 2" xfId="7726"/>
    <cellStyle name="_DEM-WP (C) Power Cost 2006GRC Order_Book2_Electric Rev Req Model (2009 GRC) Revised 01-18-2010 4" xfId="7727"/>
    <cellStyle name="_DEM-WP (C) Power Cost 2006GRC Order_Book2_Electric Rev Req Model (2009 GRC) Revised 01-18-2010_DEM-WP(C) ENERG10C--ctn Mid-C_042010 2010GRC" xfId="7728"/>
    <cellStyle name="_DEM-WP (C) Power Cost 2006GRC Order_Book2_Final Order Electric EXHIBIT A-1" xfId="7729"/>
    <cellStyle name="_DEM-WP (C) Power Cost 2006GRC Order_Book2_Final Order Electric EXHIBIT A-1 2" xfId="7730"/>
    <cellStyle name="_DEM-WP (C) Power Cost 2006GRC Order_Book2_Final Order Electric EXHIBIT A-1 2 2" xfId="7731"/>
    <cellStyle name="_DEM-WP (C) Power Cost 2006GRC Order_Book2_Final Order Electric EXHIBIT A-1 2 2 2" xfId="7732"/>
    <cellStyle name="_DEM-WP (C) Power Cost 2006GRC Order_Book2_Final Order Electric EXHIBIT A-1 2 3" xfId="7733"/>
    <cellStyle name="_DEM-WP (C) Power Cost 2006GRC Order_Book2_Final Order Electric EXHIBIT A-1 3" xfId="7734"/>
    <cellStyle name="_DEM-WP (C) Power Cost 2006GRC Order_Book2_Final Order Electric EXHIBIT A-1 3 2" xfId="7735"/>
    <cellStyle name="_DEM-WP (C) Power Cost 2006GRC Order_Book2_Final Order Electric EXHIBIT A-1 4" xfId="7736"/>
    <cellStyle name="_DEM-WP (C) Power Cost 2006GRC Order_Book4" xfId="7737"/>
    <cellStyle name="_DEM-WP (C) Power Cost 2006GRC Order_Book4 2" xfId="7738"/>
    <cellStyle name="_DEM-WP (C) Power Cost 2006GRC Order_Book4 2 2" xfId="7739"/>
    <cellStyle name="_DEM-WP (C) Power Cost 2006GRC Order_Book4 2 2 2" xfId="7740"/>
    <cellStyle name="_DEM-WP (C) Power Cost 2006GRC Order_Book4 2 3" xfId="7741"/>
    <cellStyle name="_DEM-WP (C) Power Cost 2006GRC Order_Book4 3" xfId="7742"/>
    <cellStyle name="_DEM-WP (C) Power Cost 2006GRC Order_Book4 3 2" xfId="7743"/>
    <cellStyle name="_DEM-WP (C) Power Cost 2006GRC Order_Book4 4" xfId="7744"/>
    <cellStyle name="_DEM-WP (C) Power Cost 2006GRC Order_Book4_DEM-WP(C) ENERG10C--ctn Mid-C_042010 2010GRC" xfId="7745"/>
    <cellStyle name="_DEM-WP (C) Power Cost 2006GRC Order_Book9" xfId="7746"/>
    <cellStyle name="_DEM-WP (C) Power Cost 2006GRC Order_Book9 2" xfId="7747"/>
    <cellStyle name="_DEM-WP (C) Power Cost 2006GRC Order_Book9 2 2" xfId="7748"/>
    <cellStyle name="_DEM-WP (C) Power Cost 2006GRC Order_Book9 2 2 2" xfId="7749"/>
    <cellStyle name="_DEM-WP (C) Power Cost 2006GRC Order_Book9 2 3" xfId="7750"/>
    <cellStyle name="_DEM-WP (C) Power Cost 2006GRC Order_Book9 3" xfId="7751"/>
    <cellStyle name="_DEM-WP (C) Power Cost 2006GRC Order_Book9 3 2" xfId="7752"/>
    <cellStyle name="_DEM-WP (C) Power Cost 2006GRC Order_Book9 4" xfId="7753"/>
    <cellStyle name="_DEM-WP (C) Power Cost 2006GRC Order_Book9_DEM-WP(C) ENERG10C--ctn Mid-C_042010 2010GRC" xfId="7754"/>
    <cellStyle name="_DEM-WP (C) Power Cost 2006GRC Order_Chelan PUD Power Costs (8-10)" xfId="7755"/>
    <cellStyle name="_DEM-WP (C) Power Cost 2006GRC Order_Chelan PUD Power Costs (8-10) 2" xfId="7756"/>
    <cellStyle name="_DEM-WP (C) Power Cost 2006GRC Order_DEM-WP(C) Chelan Power Costs" xfId="7757"/>
    <cellStyle name="_DEM-WP (C) Power Cost 2006GRC Order_DEM-WP(C) Chelan Power Costs 2" xfId="7758"/>
    <cellStyle name="_DEM-WP (C) Power Cost 2006GRC Order_DEM-WP(C) ENERG10C--ctn Mid-C_042010 2010GRC" xfId="7759"/>
    <cellStyle name="_DEM-WP (C) Power Cost 2006GRC Order_DEM-WP(C) Gas Transport 2010GRC" xfId="7760"/>
    <cellStyle name="_DEM-WP (C) Power Cost 2006GRC Order_DEM-WP(C) Gas Transport 2010GRC 2" xfId="7761"/>
    <cellStyle name="_DEM-WP (C) Power Cost 2006GRC Order_Electric COS Inputs" xfId="7762"/>
    <cellStyle name="_DEM-WP (C) Power Cost 2006GRC Order_Electric COS Inputs 2" xfId="7763"/>
    <cellStyle name="_DEM-WP (C) Power Cost 2006GRC Order_Electric COS Inputs 2 2" xfId="7764"/>
    <cellStyle name="_DEM-WP (C) Power Cost 2006GRC Order_Electric COS Inputs 2 2 2" xfId="7765"/>
    <cellStyle name="_DEM-WP (C) Power Cost 2006GRC Order_Electric COS Inputs 2 2 2 2" xfId="7766"/>
    <cellStyle name="_DEM-WP (C) Power Cost 2006GRC Order_Electric COS Inputs 2 2 3" xfId="7767"/>
    <cellStyle name="_DEM-WP (C) Power Cost 2006GRC Order_Electric COS Inputs 2 3" xfId="7768"/>
    <cellStyle name="_DEM-WP (C) Power Cost 2006GRC Order_Electric COS Inputs 2 3 2" xfId="7769"/>
    <cellStyle name="_DEM-WP (C) Power Cost 2006GRC Order_Electric COS Inputs 2 3 2 2" xfId="7770"/>
    <cellStyle name="_DEM-WP (C) Power Cost 2006GRC Order_Electric COS Inputs 2 3 3" xfId="7771"/>
    <cellStyle name="_DEM-WP (C) Power Cost 2006GRC Order_Electric COS Inputs 2 4" xfId="7772"/>
    <cellStyle name="_DEM-WP (C) Power Cost 2006GRC Order_Electric COS Inputs 2 4 2" xfId="7773"/>
    <cellStyle name="_DEM-WP (C) Power Cost 2006GRC Order_Electric COS Inputs 2 4 2 2" xfId="7774"/>
    <cellStyle name="_DEM-WP (C) Power Cost 2006GRC Order_Electric COS Inputs 2 4 3" xfId="7775"/>
    <cellStyle name="_DEM-WP (C) Power Cost 2006GRC Order_Electric COS Inputs 2 5" xfId="7776"/>
    <cellStyle name="_DEM-WP (C) Power Cost 2006GRC Order_Electric COS Inputs 3" xfId="7777"/>
    <cellStyle name="_DEM-WP (C) Power Cost 2006GRC Order_Electric COS Inputs 3 2" xfId="7778"/>
    <cellStyle name="_DEM-WP (C) Power Cost 2006GRC Order_Electric COS Inputs 3 2 2" xfId="7779"/>
    <cellStyle name="_DEM-WP (C) Power Cost 2006GRC Order_Electric COS Inputs 3 3" xfId="7780"/>
    <cellStyle name="_DEM-WP (C) Power Cost 2006GRC Order_Electric COS Inputs 4" xfId="7781"/>
    <cellStyle name="_DEM-WP (C) Power Cost 2006GRC Order_Electric COS Inputs 4 2" xfId="7782"/>
    <cellStyle name="_DEM-WP (C) Power Cost 2006GRC Order_Electric COS Inputs 4 2 2" xfId="7783"/>
    <cellStyle name="_DEM-WP (C) Power Cost 2006GRC Order_Electric COS Inputs 4 3" xfId="7784"/>
    <cellStyle name="_DEM-WP (C) Power Cost 2006GRC Order_Electric COS Inputs 5" xfId="7785"/>
    <cellStyle name="_DEM-WP (C) Power Cost 2006GRC Order_Electric COS Inputs 5 2" xfId="7786"/>
    <cellStyle name="_DEM-WP (C) Power Cost 2006GRC Order_Electric COS Inputs 6" xfId="7787"/>
    <cellStyle name="_DEM-WP (C) Power Cost 2006GRC Order_Exh A-1 resulting from UE-112050 effective Jan 1 2012" xfId="7788"/>
    <cellStyle name="_DEM-WP (C) Power Cost 2006GRC Order_Exh G - Klamath Peaker PPA fr C Locke 2-12" xfId="7789"/>
    <cellStyle name="_DEM-WP (C) Power Cost 2006GRC Order_Exhibit A-1 effective 4-1-11 fr S Free 12-11" xfId="7790"/>
    <cellStyle name="_DEM-WP (C) Power Cost 2006GRC Order_Mint Farm Generation BPA" xfId="7791"/>
    <cellStyle name="_DEM-WP (C) Power Cost 2006GRC Order_NIM Summary" xfId="7792"/>
    <cellStyle name="_DEM-WP (C) Power Cost 2006GRC Order_NIM Summary 09GRC" xfId="7793"/>
    <cellStyle name="_DEM-WP (C) Power Cost 2006GRC Order_NIM Summary 09GRC 2" xfId="7794"/>
    <cellStyle name="_DEM-WP (C) Power Cost 2006GRC Order_NIM Summary 09GRC 2 2" xfId="7795"/>
    <cellStyle name="_DEM-WP (C) Power Cost 2006GRC Order_NIM Summary 09GRC 3" xfId="7796"/>
    <cellStyle name="_DEM-WP (C) Power Cost 2006GRC Order_NIM Summary 09GRC_DEM-WP(C) ENERG10C--ctn Mid-C_042010 2010GRC" xfId="7797"/>
    <cellStyle name="_DEM-WP (C) Power Cost 2006GRC Order_NIM Summary 10" xfId="7798"/>
    <cellStyle name="_DEM-WP (C) Power Cost 2006GRC Order_NIM Summary 11" xfId="7799"/>
    <cellStyle name="_DEM-WP (C) Power Cost 2006GRC Order_NIM Summary 12" xfId="7800"/>
    <cellStyle name="_DEM-WP (C) Power Cost 2006GRC Order_NIM Summary 13" xfId="7801"/>
    <cellStyle name="_DEM-WP (C) Power Cost 2006GRC Order_NIM Summary 14" xfId="7802"/>
    <cellStyle name="_DEM-WP (C) Power Cost 2006GRC Order_NIM Summary 15" xfId="7803"/>
    <cellStyle name="_DEM-WP (C) Power Cost 2006GRC Order_NIM Summary 16" xfId="7804"/>
    <cellStyle name="_DEM-WP (C) Power Cost 2006GRC Order_NIM Summary 17" xfId="7805"/>
    <cellStyle name="_DEM-WP (C) Power Cost 2006GRC Order_NIM Summary 18" xfId="7806"/>
    <cellStyle name="_DEM-WP (C) Power Cost 2006GRC Order_NIM Summary 19" xfId="7807"/>
    <cellStyle name="_DEM-WP (C) Power Cost 2006GRC Order_NIM Summary 2" xfId="7808"/>
    <cellStyle name="_DEM-WP (C) Power Cost 2006GRC Order_NIM Summary 2 2" xfId="7809"/>
    <cellStyle name="_DEM-WP (C) Power Cost 2006GRC Order_NIM Summary 20" xfId="7810"/>
    <cellStyle name="_DEM-WP (C) Power Cost 2006GRC Order_NIM Summary 21" xfId="7811"/>
    <cellStyle name="_DEM-WP (C) Power Cost 2006GRC Order_NIM Summary 22" xfId="7812"/>
    <cellStyle name="_DEM-WP (C) Power Cost 2006GRC Order_NIM Summary 23" xfId="7813"/>
    <cellStyle name="_DEM-WP (C) Power Cost 2006GRC Order_NIM Summary 24" xfId="7814"/>
    <cellStyle name="_DEM-WP (C) Power Cost 2006GRC Order_NIM Summary 25" xfId="7815"/>
    <cellStyle name="_DEM-WP (C) Power Cost 2006GRC Order_NIM Summary 26" xfId="7816"/>
    <cellStyle name="_DEM-WP (C) Power Cost 2006GRC Order_NIM Summary 27" xfId="7817"/>
    <cellStyle name="_DEM-WP (C) Power Cost 2006GRC Order_NIM Summary 28" xfId="7818"/>
    <cellStyle name="_DEM-WP (C) Power Cost 2006GRC Order_NIM Summary 29" xfId="7819"/>
    <cellStyle name="_DEM-WP (C) Power Cost 2006GRC Order_NIM Summary 3" xfId="7820"/>
    <cellStyle name="_DEM-WP (C) Power Cost 2006GRC Order_NIM Summary 3 2" xfId="7821"/>
    <cellStyle name="_DEM-WP (C) Power Cost 2006GRC Order_NIM Summary 30" xfId="7822"/>
    <cellStyle name="_DEM-WP (C) Power Cost 2006GRC Order_NIM Summary 31" xfId="7823"/>
    <cellStyle name="_DEM-WP (C) Power Cost 2006GRC Order_NIM Summary 32" xfId="7824"/>
    <cellStyle name="_DEM-WP (C) Power Cost 2006GRC Order_NIM Summary 33" xfId="7825"/>
    <cellStyle name="_DEM-WP (C) Power Cost 2006GRC Order_NIM Summary 34" xfId="7826"/>
    <cellStyle name="_DEM-WP (C) Power Cost 2006GRC Order_NIM Summary 35" xfId="7827"/>
    <cellStyle name="_DEM-WP (C) Power Cost 2006GRC Order_NIM Summary 36" xfId="7828"/>
    <cellStyle name="_DEM-WP (C) Power Cost 2006GRC Order_NIM Summary 37" xfId="7829"/>
    <cellStyle name="_DEM-WP (C) Power Cost 2006GRC Order_NIM Summary 38" xfId="7830"/>
    <cellStyle name="_DEM-WP (C) Power Cost 2006GRC Order_NIM Summary 39" xfId="7831"/>
    <cellStyle name="_DEM-WP (C) Power Cost 2006GRC Order_NIM Summary 4" xfId="7832"/>
    <cellStyle name="_DEM-WP (C) Power Cost 2006GRC Order_NIM Summary 4 2" xfId="7833"/>
    <cellStyle name="_DEM-WP (C) Power Cost 2006GRC Order_NIM Summary 40" xfId="7834"/>
    <cellStyle name="_DEM-WP (C) Power Cost 2006GRC Order_NIM Summary 41" xfId="7835"/>
    <cellStyle name="_DEM-WP (C) Power Cost 2006GRC Order_NIM Summary 42" xfId="7836"/>
    <cellStyle name="_DEM-WP (C) Power Cost 2006GRC Order_NIM Summary 43" xfId="7837"/>
    <cellStyle name="_DEM-WP (C) Power Cost 2006GRC Order_NIM Summary 44" xfId="7838"/>
    <cellStyle name="_DEM-WP (C) Power Cost 2006GRC Order_NIM Summary 45" xfId="7839"/>
    <cellStyle name="_DEM-WP (C) Power Cost 2006GRC Order_NIM Summary 46" xfId="7840"/>
    <cellStyle name="_DEM-WP (C) Power Cost 2006GRC Order_NIM Summary 47" xfId="7841"/>
    <cellStyle name="_DEM-WP (C) Power Cost 2006GRC Order_NIM Summary 48" xfId="7842"/>
    <cellStyle name="_DEM-WP (C) Power Cost 2006GRC Order_NIM Summary 49" xfId="7843"/>
    <cellStyle name="_DEM-WP (C) Power Cost 2006GRC Order_NIM Summary 5" xfId="7844"/>
    <cellStyle name="_DEM-WP (C) Power Cost 2006GRC Order_NIM Summary 5 2" xfId="7845"/>
    <cellStyle name="_DEM-WP (C) Power Cost 2006GRC Order_NIM Summary 50" xfId="7846"/>
    <cellStyle name="_DEM-WP (C) Power Cost 2006GRC Order_NIM Summary 51" xfId="7847"/>
    <cellStyle name="_DEM-WP (C) Power Cost 2006GRC Order_NIM Summary 6" xfId="7848"/>
    <cellStyle name="_DEM-WP (C) Power Cost 2006GRC Order_NIM Summary 6 2" xfId="7849"/>
    <cellStyle name="_DEM-WP (C) Power Cost 2006GRC Order_NIM Summary 7" xfId="7850"/>
    <cellStyle name="_DEM-WP (C) Power Cost 2006GRC Order_NIM Summary 7 2" xfId="7851"/>
    <cellStyle name="_DEM-WP (C) Power Cost 2006GRC Order_NIM Summary 8" xfId="7852"/>
    <cellStyle name="_DEM-WP (C) Power Cost 2006GRC Order_NIM Summary 8 2" xfId="7853"/>
    <cellStyle name="_DEM-WP (C) Power Cost 2006GRC Order_NIM Summary 9" xfId="7854"/>
    <cellStyle name="_DEM-WP (C) Power Cost 2006GRC Order_NIM Summary 9 2" xfId="7855"/>
    <cellStyle name="_DEM-WP (C) Power Cost 2006GRC Order_NIM Summary_DEM-WP(C) ENERG10C--ctn Mid-C_042010 2010GRC" xfId="7856"/>
    <cellStyle name="_DEM-WP (C) Power Cost 2006GRC Order_NIM+O&amp;M" xfId="7857"/>
    <cellStyle name="_DEM-WP (C) Power Cost 2006GRC Order_NIM+O&amp;M 2" xfId="7858"/>
    <cellStyle name="_DEM-WP (C) Power Cost 2006GRC Order_NIM+O&amp;M 2 2" xfId="7859"/>
    <cellStyle name="_DEM-WP (C) Power Cost 2006GRC Order_NIM+O&amp;M 3" xfId="7860"/>
    <cellStyle name="_DEM-WP (C) Power Cost 2006GRC Order_NIM+O&amp;M Monthly" xfId="7861"/>
    <cellStyle name="_DEM-WP (C) Power Cost 2006GRC Order_NIM+O&amp;M Monthly 2" xfId="7862"/>
    <cellStyle name="_DEM-WP (C) Power Cost 2006GRC Order_NIM+O&amp;M Monthly 2 2" xfId="7863"/>
    <cellStyle name="_DEM-WP (C) Power Cost 2006GRC Order_NIM+O&amp;M Monthly 3" xfId="7864"/>
    <cellStyle name="_DEM-WP (C) Power Cost 2006GRC Order_PCA 10 -  Exhibit D Dec 2011" xfId="7865"/>
    <cellStyle name="_DEM-WP (C) Power Cost 2006GRC Order_PCA 10 -  Exhibit D from A Kellogg Jan 2011" xfId="7866"/>
    <cellStyle name="_DEM-WP (C) Power Cost 2006GRC Order_PCA 10 -  Exhibit D from A Kellogg July 2011" xfId="7867"/>
    <cellStyle name="_DEM-WP (C) Power Cost 2006GRC Order_PCA 10 -  Exhibit D from S Free Rcv'd 12-11" xfId="7868"/>
    <cellStyle name="_DEM-WP (C) Power Cost 2006GRC Order_PCA 11 -  Exhibit D Jan 2012 fr A Kellogg" xfId="7869"/>
    <cellStyle name="_DEM-WP (C) Power Cost 2006GRC Order_PCA 11 -  Exhibit D Jan 2012 WF" xfId="7870"/>
    <cellStyle name="_DEM-WP (C) Power Cost 2006GRC Order_PCA 9 -  Exhibit D April 2010" xfId="7871"/>
    <cellStyle name="_DEM-WP (C) Power Cost 2006GRC Order_PCA 9 -  Exhibit D April 2010 (3)" xfId="7872"/>
    <cellStyle name="_DEM-WP (C) Power Cost 2006GRC Order_PCA 9 -  Exhibit D April 2010 (3) 2" xfId="7873"/>
    <cellStyle name="_DEM-WP (C) Power Cost 2006GRC Order_PCA 9 -  Exhibit D April 2010 (3) 2 2" xfId="7874"/>
    <cellStyle name="_DEM-WP (C) Power Cost 2006GRC Order_PCA 9 -  Exhibit D April 2010 (3) 3" xfId="7875"/>
    <cellStyle name="_DEM-WP (C) Power Cost 2006GRC Order_PCA 9 -  Exhibit D April 2010 (3)_DEM-WP(C) ENERG10C--ctn Mid-C_042010 2010GRC" xfId="7876"/>
    <cellStyle name="_DEM-WP (C) Power Cost 2006GRC Order_PCA 9 -  Exhibit D April 2010 2" xfId="7877"/>
    <cellStyle name="_DEM-WP (C) Power Cost 2006GRC Order_PCA 9 -  Exhibit D April 2010 3" xfId="7878"/>
    <cellStyle name="_DEM-WP (C) Power Cost 2006GRC Order_PCA 9 -  Exhibit D April 2010 4" xfId="7879"/>
    <cellStyle name="_DEM-WP (C) Power Cost 2006GRC Order_PCA 9 -  Exhibit D April 2010 5" xfId="7880"/>
    <cellStyle name="_DEM-WP (C) Power Cost 2006GRC Order_PCA 9 -  Exhibit D April 2010 6" xfId="7881"/>
    <cellStyle name="_DEM-WP (C) Power Cost 2006GRC Order_PCA 9 -  Exhibit D Nov 2010" xfId="7882"/>
    <cellStyle name="_DEM-WP (C) Power Cost 2006GRC Order_PCA 9 -  Exhibit D Nov 2010 2" xfId="7883"/>
    <cellStyle name="_DEM-WP (C) Power Cost 2006GRC Order_PCA 9 - Exhibit D at August 2010" xfId="7884"/>
    <cellStyle name="_DEM-WP (C) Power Cost 2006GRC Order_PCA 9 - Exhibit D at August 2010 2" xfId="7885"/>
    <cellStyle name="_DEM-WP (C) Power Cost 2006GRC Order_PCA 9 - Exhibit D June 2010 GRC" xfId="7886"/>
    <cellStyle name="_DEM-WP (C) Power Cost 2006GRC Order_PCA 9 - Exhibit D June 2010 GRC 2" xfId="7887"/>
    <cellStyle name="_DEM-WP (C) Power Cost 2006GRC Order_Power Costs - Comparison bx Rbtl-Staff-Jt-PC" xfId="7888"/>
    <cellStyle name="_DEM-WP (C) Power Cost 2006GRC Order_Power Costs - Comparison bx Rbtl-Staff-Jt-PC 2" xfId="7889"/>
    <cellStyle name="_DEM-WP (C) Power Cost 2006GRC Order_Power Costs - Comparison bx Rbtl-Staff-Jt-PC 2 2" xfId="7890"/>
    <cellStyle name="_DEM-WP (C) Power Cost 2006GRC Order_Power Costs - Comparison bx Rbtl-Staff-Jt-PC 2 2 2" xfId="7891"/>
    <cellStyle name="_DEM-WP (C) Power Cost 2006GRC Order_Power Costs - Comparison bx Rbtl-Staff-Jt-PC 2 3" xfId="7892"/>
    <cellStyle name="_DEM-WP (C) Power Cost 2006GRC Order_Power Costs - Comparison bx Rbtl-Staff-Jt-PC 3" xfId="7893"/>
    <cellStyle name="_DEM-WP (C) Power Cost 2006GRC Order_Power Costs - Comparison bx Rbtl-Staff-Jt-PC 3 2" xfId="7894"/>
    <cellStyle name="_DEM-WP (C) Power Cost 2006GRC Order_Power Costs - Comparison bx Rbtl-Staff-Jt-PC 4" xfId="7895"/>
    <cellStyle name="_DEM-WP (C) Power Cost 2006GRC Order_Power Costs - Comparison bx Rbtl-Staff-Jt-PC_Adj Bench DR 3 for Initial Briefs (Electric)" xfId="7896"/>
    <cellStyle name="_DEM-WP (C) Power Cost 2006GRC Order_Power Costs - Comparison bx Rbtl-Staff-Jt-PC_Adj Bench DR 3 for Initial Briefs (Electric) 2" xfId="7897"/>
    <cellStyle name="_DEM-WP (C) Power Cost 2006GRC Order_Power Costs - Comparison bx Rbtl-Staff-Jt-PC_Adj Bench DR 3 for Initial Briefs (Electric) 2 2" xfId="7898"/>
    <cellStyle name="_DEM-WP (C) Power Cost 2006GRC Order_Power Costs - Comparison bx Rbtl-Staff-Jt-PC_Adj Bench DR 3 for Initial Briefs (Electric) 2 2 2" xfId="7899"/>
    <cellStyle name="_DEM-WP (C) Power Cost 2006GRC Order_Power Costs - Comparison bx Rbtl-Staff-Jt-PC_Adj Bench DR 3 for Initial Briefs (Electric) 2 3" xfId="7900"/>
    <cellStyle name="_DEM-WP (C) Power Cost 2006GRC Order_Power Costs - Comparison bx Rbtl-Staff-Jt-PC_Adj Bench DR 3 for Initial Briefs (Electric) 3" xfId="7901"/>
    <cellStyle name="_DEM-WP (C) Power Cost 2006GRC Order_Power Costs - Comparison bx Rbtl-Staff-Jt-PC_Adj Bench DR 3 for Initial Briefs (Electric) 3 2" xfId="7902"/>
    <cellStyle name="_DEM-WP (C) Power Cost 2006GRC Order_Power Costs - Comparison bx Rbtl-Staff-Jt-PC_Adj Bench DR 3 for Initial Briefs (Electric) 4" xfId="7903"/>
    <cellStyle name="_DEM-WP (C) Power Cost 2006GRC Order_Power Costs - Comparison bx Rbtl-Staff-Jt-PC_Adj Bench DR 3 for Initial Briefs (Electric)_DEM-WP(C) ENERG10C--ctn Mid-C_042010 2010GRC" xfId="7904"/>
    <cellStyle name="_DEM-WP (C) Power Cost 2006GRC Order_Power Costs - Comparison bx Rbtl-Staff-Jt-PC_DEM-WP(C) ENERG10C--ctn Mid-C_042010 2010GRC" xfId="7905"/>
    <cellStyle name="_DEM-WP (C) Power Cost 2006GRC Order_Power Costs - Comparison bx Rbtl-Staff-Jt-PC_Electric Rev Req Model (2009 GRC) Rebuttal" xfId="7906"/>
    <cellStyle name="_DEM-WP (C) Power Cost 2006GRC Order_Power Costs - Comparison bx Rbtl-Staff-Jt-PC_Electric Rev Req Model (2009 GRC) Rebuttal 2" xfId="7907"/>
    <cellStyle name="_DEM-WP (C) Power Cost 2006GRC Order_Power Costs - Comparison bx Rbtl-Staff-Jt-PC_Electric Rev Req Model (2009 GRC) Rebuttal 2 2" xfId="7908"/>
    <cellStyle name="_DEM-WP (C) Power Cost 2006GRC Order_Power Costs - Comparison bx Rbtl-Staff-Jt-PC_Electric Rev Req Model (2009 GRC) Rebuttal 2 2 2" xfId="7909"/>
    <cellStyle name="_DEM-WP (C) Power Cost 2006GRC Order_Power Costs - Comparison bx Rbtl-Staff-Jt-PC_Electric Rev Req Model (2009 GRC) Rebuttal 2 3" xfId="7910"/>
    <cellStyle name="_DEM-WP (C) Power Cost 2006GRC Order_Power Costs - Comparison bx Rbtl-Staff-Jt-PC_Electric Rev Req Model (2009 GRC) Rebuttal 3" xfId="7911"/>
    <cellStyle name="_DEM-WP (C) Power Cost 2006GRC Order_Power Costs - Comparison bx Rbtl-Staff-Jt-PC_Electric Rev Req Model (2009 GRC) Rebuttal 3 2" xfId="7912"/>
    <cellStyle name="_DEM-WP (C) Power Cost 2006GRC Order_Power Costs - Comparison bx Rbtl-Staff-Jt-PC_Electric Rev Req Model (2009 GRC) Rebuttal 4" xfId="7913"/>
    <cellStyle name="_DEM-WP (C) Power Cost 2006GRC Order_Power Costs - Comparison bx Rbtl-Staff-Jt-PC_Electric Rev Req Model (2009 GRC) Rebuttal REmoval of New  WH Solar AdjustMI" xfId="7914"/>
    <cellStyle name="_DEM-WP (C) Power Cost 2006GRC Order_Power Costs - Comparison bx Rbtl-Staff-Jt-PC_Electric Rev Req Model (2009 GRC) Rebuttal REmoval of New  WH Solar AdjustMI 2" xfId="7915"/>
    <cellStyle name="_DEM-WP (C) Power Cost 2006GRC Order_Power Costs - Comparison bx Rbtl-Staff-Jt-PC_Electric Rev Req Model (2009 GRC) Rebuttal REmoval of New  WH Solar AdjustMI 2 2" xfId="7916"/>
    <cellStyle name="_DEM-WP (C) Power Cost 2006GRC Order_Power Costs - Comparison bx Rbtl-Staff-Jt-PC_Electric Rev Req Model (2009 GRC) Rebuttal REmoval of New  WH Solar AdjustMI 2 2 2" xfId="7917"/>
    <cellStyle name="_DEM-WP (C) Power Cost 2006GRC Order_Power Costs - Comparison bx Rbtl-Staff-Jt-PC_Electric Rev Req Model (2009 GRC) Rebuttal REmoval of New  WH Solar AdjustMI 2 3" xfId="7918"/>
    <cellStyle name="_DEM-WP (C) Power Cost 2006GRC Order_Power Costs - Comparison bx Rbtl-Staff-Jt-PC_Electric Rev Req Model (2009 GRC) Rebuttal REmoval of New  WH Solar AdjustMI 3" xfId="7919"/>
    <cellStyle name="_DEM-WP (C) Power Cost 2006GRC Order_Power Costs - Comparison bx Rbtl-Staff-Jt-PC_Electric Rev Req Model (2009 GRC) Rebuttal REmoval of New  WH Solar AdjustMI 3 2" xfId="7920"/>
    <cellStyle name="_DEM-WP (C) Power Cost 2006GRC Order_Power Costs - Comparison bx Rbtl-Staff-Jt-PC_Electric Rev Req Model (2009 GRC) Rebuttal REmoval of New  WH Solar AdjustMI 4" xfId="7921"/>
    <cellStyle name="_DEM-WP (C) Power Cost 2006GRC Order_Power Costs - Comparison bx Rbtl-Staff-Jt-PC_Electric Rev Req Model (2009 GRC) Rebuttal REmoval of New  WH Solar AdjustMI_DEM-WP(C) ENERG10C--ctn Mid-C_042010 2010GRC" xfId="7922"/>
    <cellStyle name="_DEM-WP (C) Power Cost 2006GRC Order_Power Costs - Comparison bx Rbtl-Staff-Jt-PC_Electric Rev Req Model (2009 GRC) Revised 01-18-2010" xfId="7923"/>
    <cellStyle name="_DEM-WP (C) Power Cost 2006GRC Order_Power Costs - Comparison bx Rbtl-Staff-Jt-PC_Electric Rev Req Model (2009 GRC) Revised 01-18-2010 2" xfId="7924"/>
    <cellStyle name="_DEM-WP (C) Power Cost 2006GRC Order_Power Costs - Comparison bx Rbtl-Staff-Jt-PC_Electric Rev Req Model (2009 GRC) Revised 01-18-2010 2 2" xfId="7925"/>
    <cellStyle name="_DEM-WP (C) Power Cost 2006GRC Order_Power Costs - Comparison bx Rbtl-Staff-Jt-PC_Electric Rev Req Model (2009 GRC) Revised 01-18-2010 2 2 2" xfId="7926"/>
    <cellStyle name="_DEM-WP (C) Power Cost 2006GRC Order_Power Costs - Comparison bx Rbtl-Staff-Jt-PC_Electric Rev Req Model (2009 GRC) Revised 01-18-2010 2 3" xfId="7927"/>
    <cellStyle name="_DEM-WP (C) Power Cost 2006GRC Order_Power Costs - Comparison bx Rbtl-Staff-Jt-PC_Electric Rev Req Model (2009 GRC) Revised 01-18-2010 3" xfId="7928"/>
    <cellStyle name="_DEM-WP (C) Power Cost 2006GRC Order_Power Costs - Comparison bx Rbtl-Staff-Jt-PC_Electric Rev Req Model (2009 GRC) Revised 01-18-2010 3 2" xfId="7929"/>
    <cellStyle name="_DEM-WP (C) Power Cost 2006GRC Order_Power Costs - Comparison bx Rbtl-Staff-Jt-PC_Electric Rev Req Model (2009 GRC) Revised 01-18-2010 4" xfId="7930"/>
    <cellStyle name="_DEM-WP (C) Power Cost 2006GRC Order_Power Costs - Comparison bx Rbtl-Staff-Jt-PC_Electric Rev Req Model (2009 GRC) Revised 01-18-2010_DEM-WP(C) ENERG10C--ctn Mid-C_042010 2010GRC" xfId="7931"/>
    <cellStyle name="_DEM-WP (C) Power Cost 2006GRC Order_Power Costs - Comparison bx Rbtl-Staff-Jt-PC_Final Order Electric EXHIBIT A-1" xfId="7932"/>
    <cellStyle name="_DEM-WP (C) Power Cost 2006GRC Order_Power Costs - Comparison bx Rbtl-Staff-Jt-PC_Final Order Electric EXHIBIT A-1 2" xfId="7933"/>
    <cellStyle name="_DEM-WP (C) Power Cost 2006GRC Order_Power Costs - Comparison bx Rbtl-Staff-Jt-PC_Final Order Electric EXHIBIT A-1 2 2" xfId="7934"/>
    <cellStyle name="_DEM-WP (C) Power Cost 2006GRC Order_Power Costs - Comparison bx Rbtl-Staff-Jt-PC_Final Order Electric EXHIBIT A-1 2 2 2" xfId="7935"/>
    <cellStyle name="_DEM-WP (C) Power Cost 2006GRC Order_Power Costs - Comparison bx Rbtl-Staff-Jt-PC_Final Order Electric EXHIBIT A-1 2 3" xfId="7936"/>
    <cellStyle name="_DEM-WP (C) Power Cost 2006GRC Order_Power Costs - Comparison bx Rbtl-Staff-Jt-PC_Final Order Electric EXHIBIT A-1 3" xfId="7937"/>
    <cellStyle name="_DEM-WP (C) Power Cost 2006GRC Order_Power Costs - Comparison bx Rbtl-Staff-Jt-PC_Final Order Electric EXHIBIT A-1 3 2" xfId="7938"/>
    <cellStyle name="_DEM-WP (C) Power Cost 2006GRC Order_Power Costs - Comparison bx Rbtl-Staff-Jt-PC_Final Order Electric EXHIBIT A-1 4" xfId="7939"/>
    <cellStyle name="_DEM-WP (C) Power Cost 2006GRC Order_Production Adj 4.37" xfId="7940"/>
    <cellStyle name="_DEM-WP (C) Power Cost 2006GRC Order_Production Adj 4.37 2" xfId="7941"/>
    <cellStyle name="_DEM-WP (C) Power Cost 2006GRC Order_Production Adj 4.37 2 2" xfId="7942"/>
    <cellStyle name="_DEM-WP (C) Power Cost 2006GRC Order_Production Adj 4.37 2 2 2" xfId="7943"/>
    <cellStyle name="_DEM-WP (C) Power Cost 2006GRC Order_Production Adj 4.37 2 3" xfId="7944"/>
    <cellStyle name="_DEM-WP (C) Power Cost 2006GRC Order_Production Adj 4.37 3" xfId="7945"/>
    <cellStyle name="_DEM-WP (C) Power Cost 2006GRC Order_Production Adj 4.37 3 2" xfId="7946"/>
    <cellStyle name="_DEM-WP (C) Power Cost 2006GRC Order_Production Adj 4.37 4" xfId="7947"/>
    <cellStyle name="_DEM-WP (C) Power Cost 2006GRC Order_Purchased Power Adj 4.03" xfId="7948"/>
    <cellStyle name="_DEM-WP (C) Power Cost 2006GRC Order_Purchased Power Adj 4.03 2" xfId="7949"/>
    <cellStyle name="_DEM-WP (C) Power Cost 2006GRC Order_Purchased Power Adj 4.03 2 2" xfId="7950"/>
    <cellStyle name="_DEM-WP (C) Power Cost 2006GRC Order_Purchased Power Adj 4.03 2 2 2" xfId="7951"/>
    <cellStyle name="_DEM-WP (C) Power Cost 2006GRC Order_Purchased Power Adj 4.03 2 3" xfId="7952"/>
    <cellStyle name="_DEM-WP (C) Power Cost 2006GRC Order_Purchased Power Adj 4.03 3" xfId="7953"/>
    <cellStyle name="_DEM-WP (C) Power Cost 2006GRC Order_Purchased Power Adj 4.03 3 2" xfId="7954"/>
    <cellStyle name="_DEM-WP (C) Power Cost 2006GRC Order_Purchased Power Adj 4.03 4" xfId="7955"/>
    <cellStyle name="_DEM-WP (C) Power Cost 2006GRC Order_Rebuttal Power Costs" xfId="7956"/>
    <cellStyle name="_DEM-WP (C) Power Cost 2006GRC Order_Rebuttal Power Costs 2" xfId="7957"/>
    <cellStyle name="_DEM-WP (C) Power Cost 2006GRC Order_Rebuttal Power Costs 2 2" xfId="7958"/>
    <cellStyle name="_DEM-WP (C) Power Cost 2006GRC Order_Rebuttal Power Costs 2 2 2" xfId="7959"/>
    <cellStyle name="_DEM-WP (C) Power Cost 2006GRC Order_Rebuttal Power Costs 2 3" xfId="7960"/>
    <cellStyle name="_DEM-WP (C) Power Cost 2006GRC Order_Rebuttal Power Costs 3" xfId="7961"/>
    <cellStyle name="_DEM-WP (C) Power Cost 2006GRC Order_Rebuttal Power Costs 3 2" xfId="7962"/>
    <cellStyle name="_DEM-WP (C) Power Cost 2006GRC Order_Rebuttal Power Costs 4" xfId="7963"/>
    <cellStyle name="_DEM-WP (C) Power Cost 2006GRC Order_Rebuttal Power Costs_Adj Bench DR 3 for Initial Briefs (Electric)" xfId="7964"/>
    <cellStyle name="_DEM-WP (C) Power Cost 2006GRC Order_Rebuttal Power Costs_Adj Bench DR 3 for Initial Briefs (Electric) 2" xfId="7965"/>
    <cellStyle name="_DEM-WP (C) Power Cost 2006GRC Order_Rebuttal Power Costs_Adj Bench DR 3 for Initial Briefs (Electric) 2 2" xfId="7966"/>
    <cellStyle name="_DEM-WP (C) Power Cost 2006GRC Order_Rebuttal Power Costs_Adj Bench DR 3 for Initial Briefs (Electric) 2 2 2" xfId="7967"/>
    <cellStyle name="_DEM-WP (C) Power Cost 2006GRC Order_Rebuttal Power Costs_Adj Bench DR 3 for Initial Briefs (Electric) 2 3" xfId="7968"/>
    <cellStyle name="_DEM-WP (C) Power Cost 2006GRC Order_Rebuttal Power Costs_Adj Bench DR 3 for Initial Briefs (Electric) 3" xfId="7969"/>
    <cellStyle name="_DEM-WP (C) Power Cost 2006GRC Order_Rebuttal Power Costs_Adj Bench DR 3 for Initial Briefs (Electric) 3 2" xfId="7970"/>
    <cellStyle name="_DEM-WP (C) Power Cost 2006GRC Order_Rebuttal Power Costs_Adj Bench DR 3 for Initial Briefs (Electric) 4" xfId="7971"/>
    <cellStyle name="_DEM-WP (C) Power Cost 2006GRC Order_Rebuttal Power Costs_Adj Bench DR 3 for Initial Briefs (Electric)_DEM-WP(C) ENERG10C--ctn Mid-C_042010 2010GRC" xfId="7972"/>
    <cellStyle name="_DEM-WP (C) Power Cost 2006GRC Order_Rebuttal Power Costs_DEM-WP(C) ENERG10C--ctn Mid-C_042010 2010GRC" xfId="7973"/>
    <cellStyle name="_DEM-WP (C) Power Cost 2006GRC Order_Rebuttal Power Costs_Electric Rev Req Model (2009 GRC) Rebuttal" xfId="7974"/>
    <cellStyle name="_DEM-WP (C) Power Cost 2006GRC Order_Rebuttal Power Costs_Electric Rev Req Model (2009 GRC) Rebuttal 2" xfId="7975"/>
    <cellStyle name="_DEM-WP (C) Power Cost 2006GRC Order_Rebuttal Power Costs_Electric Rev Req Model (2009 GRC) Rebuttal 2 2" xfId="7976"/>
    <cellStyle name="_DEM-WP (C) Power Cost 2006GRC Order_Rebuttal Power Costs_Electric Rev Req Model (2009 GRC) Rebuttal 2 2 2" xfId="7977"/>
    <cellStyle name="_DEM-WP (C) Power Cost 2006GRC Order_Rebuttal Power Costs_Electric Rev Req Model (2009 GRC) Rebuttal 2 3" xfId="7978"/>
    <cellStyle name="_DEM-WP (C) Power Cost 2006GRC Order_Rebuttal Power Costs_Electric Rev Req Model (2009 GRC) Rebuttal 3" xfId="7979"/>
    <cellStyle name="_DEM-WP (C) Power Cost 2006GRC Order_Rebuttal Power Costs_Electric Rev Req Model (2009 GRC) Rebuttal 3 2" xfId="7980"/>
    <cellStyle name="_DEM-WP (C) Power Cost 2006GRC Order_Rebuttal Power Costs_Electric Rev Req Model (2009 GRC) Rebuttal 4" xfId="7981"/>
    <cellStyle name="_DEM-WP (C) Power Cost 2006GRC Order_Rebuttal Power Costs_Electric Rev Req Model (2009 GRC) Rebuttal REmoval of New  WH Solar AdjustMI" xfId="7982"/>
    <cellStyle name="_DEM-WP (C) Power Cost 2006GRC Order_Rebuttal Power Costs_Electric Rev Req Model (2009 GRC) Rebuttal REmoval of New  WH Solar AdjustMI 2" xfId="7983"/>
    <cellStyle name="_DEM-WP (C) Power Cost 2006GRC Order_Rebuttal Power Costs_Electric Rev Req Model (2009 GRC) Rebuttal REmoval of New  WH Solar AdjustMI 2 2" xfId="7984"/>
    <cellStyle name="_DEM-WP (C) Power Cost 2006GRC Order_Rebuttal Power Costs_Electric Rev Req Model (2009 GRC) Rebuttal REmoval of New  WH Solar AdjustMI 2 2 2" xfId="7985"/>
    <cellStyle name="_DEM-WP (C) Power Cost 2006GRC Order_Rebuttal Power Costs_Electric Rev Req Model (2009 GRC) Rebuttal REmoval of New  WH Solar AdjustMI 2 3" xfId="7986"/>
    <cellStyle name="_DEM-WP (C) Power Cost 2006GRC Order_Rebuttal Power Costs_Electric Rev Req Model (2009 GRC) Rebuttal REmoval of New  WH Solar AdjustMI 3" xfId="7987"/>
    <cellStyle name="_DEM-WP (C) Power Cost 2006GRC Order_Rebuttal Power Costs_Electric Rev Req Model (2009 GRC) Rebuttal REmoval of New  WH Solar AdjustMI 3 2" xfId="7988"/>
    <cellStyle name="_DEM-WP (C) Power Cost 2006GRC Order_Rebuttal Power Costs_Electric Rev Req Model (2009 GRC) Rebuttal REmoval of New  WH Solar AdjustMI 4" xfId="7989"/>
    <cellStyle name="_DEM-WP (C) Power Cost 2006GRC Order_Rebuttal Power Costs_Electric Rev Req Model (2009 GRC) Rebuttal REmoval of New  WH Solar AdjustMI_DEM-WP(C) ENERG10C--ctn Mid-C_042010 2010GRC" xfId="7990"/>
    <cellStyle name="_DEM-WP (C) Power Cost 2006GRC Order_Rebuttal Power Costs_Electric Rev Req Model (2009 GRC) Revised 01-18-2010" xfId="7991"/>
    <cellStyle name="_DEM-WP (C) Power Cost 2006GRC Order_Rebuttal Power Costs_Electric Rev Req Model (2009 GRC) Revised 01-18-2010 2" xfId="7992"/>
    <cellStyle name="_DEM-WP (C) Power Cost 2006GRC Order_Rebuttal Power Costs_Electric Rev Req Model (2009 GRC) Revised 01-18-2010 2 2" xfId="7993"/>
    <cellStyle name="_DEM-WP (C) Power Cost 2006GRC Order_Rebuttal Power Costs_Electric Rev Req Model (2009 GRC) Revised 01-18-2010 2 2 2" xfId="7994"/>
    <cellStyle name="_DEM-WP (C) Power Cost 2006GRC Order_Rebuttal Power Costs_Electric Rev Req Model (2009 GRC) Revised 01-18-2010 2 3" xfId="7995"/>
    <cellStyle name="_DEM-WP (C) Power Cost 2006GRC Order_Rebuttal Power Costs_Electric Rev Req Model (2009 GRC) Revised 01-18-2010 3" xfId="7996"/>
    <cellStyle name="_DEM-WP (C) Power Cost 2006GRC Order_Rebuttal Power Costs_Electric Rev Req Model (2009 GRC) Revised 01-18-2010 3 2" xfId="7997"/>
    <cellStyle name="_DEM-WP (C) Power Cost 2006GRC Order_Rebuttal Power Costs_Electric Rev Req Model (2009 GRC) Revised 01-18-2010 4" xfId="7998"/>
    <cellStyle name="_DEM-WP (C) Power Cost 2006GRC Order_Rebuttal Power Costs_Electric Rev Req Model (2009 GRC) Revised 01-18-2010_DEM-WP(C) ENERG10C--ctn Mid-C_042010 2010GRC" xfId="7999"/>
    <cellStyle name="_DEM-WP (C) Power Cost 2006GRC Order_Rebuttal Power Costs_Final Order Electric EXHIBIT A-1" xfId="8000"/>
    <cellStyle name="_DEM-WP (C) Power Cost 2006GRC Order_Rebuttal Power Costs_Final Order Electric EXHIBIT A-1 2" xfId="8001"/>
    <cellStyle name="_DEM-WP (C) Power Cost 2006GRC Order_Rebuttal Power Costs_Final Order Electric EXHIBIT A-1 2 2" xfId="8002"/>
    <cellStyle name="_DEM-WP (C) Power Cost 2006GRC Order_Rebuttal Power Costs_Final Order Electric EXHIBIT A-1 2 2 2" xfId="8003"/>
    <cellStyle name="_DEM-WP (C) Power Cost 2006GRC Order_Rebuttal Power Costs_Final Order Electric EXHIBIT A-1 2 3" xfId="8004"/>
    <cellStyle name="_DEM-WP (C) Power Cost 2006GRC Order_Rebuttal Power Costs_Final Order Electric EXHIBIT A-1 3" xfId="8005"/>
    <cellStyle name="_DEM-WP (C) Power Cost 2006GRC Order_Rebuttal Power Costs_Final Order Electric EXHIBIT A-1 3 2" xfId="8006"/>
    <cellStyle name="_DEM-WP (C) Power Cost 2006GRC Order_Rebuttal Power Costs_Final Order Electric EXHIBIT A-1 4" xfId="8007"/>
    <cellStyle name="_DEM-WP (C) Power Cost 2006GRC Order_ROR 5.02" xfId="8008"/>
    <cellStyle name="_DEM-WP (C) Power Cost 2006GRC Order_ROR 5.02 2" xfId="8009"/>
    <cellStyle name="_DEM-WP (C) Power Cost 2006GRC Order_ROR 5.02 2 2" xfId="8010"/>
    <cellStyle name="_DEM-WP (C) Power Cost 2006GRC Order_ROR 5.02 2 2 2" xfId="8011"/>
    <cellStyle name="_DEM-WP (C) Power Cost 2006GRC Order_ROR 5.02 2 3" xfId="8012"/>
    <cellStyle name="_DEM-WP (C) Power Cost 2006GRC Order_ROR 5.02 3" xfId="8013"/>
    <cellStyle name="_DEM-WP (C) Power Cost 2006GRC Order_ROR 5.02 3 2" xfId="8014"/>
    <cellStyle name="_DEM-WP (C) Power Cost 2006GRC Order_ROR 5.02 4" xfId="8015"/>
    <cellStyle name="_DEM-WP (C) Power Cost 2006GRC Order_Scenario 1 REC vs PTC Offset" xfId="8016"/>
    <cellStyle name="_DEM-WP (C) Power Cost 2006GRC Order_Scenario 3" xfId="8017"/>
    <cellStyle name="_DEM-WP (C) Power Cost 2006GRC Order_Wind Integration 10GRC" xfId="8018"/>
    <cellStyle name="_DEM-WP (C) Power Cost 2006GRC Order_Wind Integration 10GRC 2" xfId="8019"/>
    <cellStyle name="_DEM-WP (C) Power Cost 2006GRC Order_Wind Integration 10GRC 2 2" xfId="8020"/>
    <cellStyle name="_DEM-WP (C) Power Cost 2006GRC Order_Wind Integration 10GRC 3" xfId="8021"/>
    <cellStyle name="_DEM-WP (C) Power Cost 2006GRC Order_Wind Integration 10GRC_DEM-WP(C) ENERG10C--ctn Mid-C_042010 2010GRC" xfId="8022"/>
    <cellStyle name="_DEM-WP Revised (HC) Wild Horse 2006GRC" xfId="8023"/>
    <cellStyle name="_DEM-WP Revised (HC) Wild Horse 2006GRC 2" xfId="8024"/>
    <cellStyle name="_DEM-WP Revised (HC) Wild Horse 2006GRC 2 2" xfId="8025"/>
    <cellStyle name="_DEM-WP Revised (HC) Wild Horse 2006GRC 2 2 2" xfId="8026"/>
    <cellStyle name="_DEM-WP Revised (HC) Wild Horse 2006GRC 2 3" xfId="8027"/>
    <cellStyle name="_DEM-WP Revised (HC) Wild Horse 2006GRC 3" xfId="8028"/>
    <cellStyle name="_DEM-WP Revised (HC) Wild Horse 2006GRC 3 2" xfId="8029"/>
    <cellStyle name="_DEM-WP Revised (HC) Wild Horse 2006GRC 4" xfId="8030"/>
    <cellStyle name="_DEM-WP Revised (HC) Wild Horse 2006GRC_16.37E Wild Horse Expansion DeferralRevwrkingfile SF" xfId="8031"/>
    <cellStyle name="_DEM-WP Revised (HC) Wild Horse 2006GRC_16.37E Wild Horse Expansion DeferralRevwrkingfile SF 2" xfId="8032"/>
    <cellStyle name="_DEM-WP Revised (HC) Wild Horse 2006GRC_16.37E Wild Horse Expansion DeferralRevwrkingfile SF 2 2" xfId="8033"/>
    <cellStyle name="_DEM-WP Revised (HC) Wild Horse 2006GRC_16.37E Wild Horse Expansion DeferralRevwrkingfile SF 2 2 2" xfId="8034"/>
    <cellStyle name="_DEM-WP Revised (HC) Wild Horse 2006GRC_16.37E Wild Horse Expansion DeferralRevwrkingfile SF 2 3" xfId="8035"/>
    <cellStyle name="_DEM-WP Revised (HC) Wild Horse 2006GRC_16.37E Wild Horse Expansion DeferralRevwrkingfile SF 3" xfId="8036"/>
    <cellStyle name="_DEM-WP Revised (HC) Wild Horse 2006GRC_16.37E Wild Horse Expansion DeferralRevwrkingfile SF 3 2" xfId="8037"/>
    <cellStyle name="_DEM-WP Revised (HC) Wild Horse 2006GRC_16.37E Wild Horse Expansion DeferralRevwrkingfile SF 4" xfId="8038"/>
    <cellStyle name="_DEM-WP Revised (HC) Wild Horse 2006GRC_16.37E Wild Horse Expansion DeferralRevwrkingfile SF_DEM-WP(C) ENERG10C--ctn Mid-C_042010 2010GRC" xfId="8039"/>
    <cellStyle name="_DEM-WP Revised (HC) Wild Horse 2006GRC_2009 GRC Compl Filing - Exhibit D" xfId="8040"/>
    <cellStyle name="_DEM-WP Revised (HC) Wild Horse 2006GRC_2009 GRC Compl Filing - Exhibit D 2" xfId="8041"/>
    <cellStyle name="_DEM-WP Revised (HC) Wild Horse 2006GRC_2009 GRC Compl Filing - Exhibit D 2 2" xfId="8042"/>
    <cellStyle name="_DEM-WP Revised (HC) Wild Horse 2006GRC_2009 GRC Compl Filing - Exhibit D 3" xfId="8043"/>
    <cellStyle name="_DEM-WP Revised (HC) Wild Horse 2006GRC_2009 GRC Compl Filing - Exhibit D_DEM-WP(C) ENERG10C--ctn Mid-C_042010 2010GRC" xfId="8044"/>
    <cellStyle name="_DEM-WP Revised (HC) Wild Horse 2006GRC_Adj Bench DR 3 for Initial Briefs (Electric)" xfId="8045"/>
    <cellStyle name="_DEM-WP Revised (HC) Wild Horse 2006GRC_Adj Bench DR 3 for Initial Briefs (Electric) 2" xfId="8046"/>
    <cellStyle name="_DEM-WP Revised (HC) Wild Horse 2006GRC_Adj Bench DR 3 for Initial Briefs (Electric) 2 2" xfId="8047"/>
    <cellStyle name="_DEM-WP Revised (HC) Wild Horse 2006GRC_Adj Bench DR 3 for Initial Briefs (Electric) 2 2 2" xfId="8048"/>
    <cellStyle name="_DEM-WP Revised (HC) Wild Horse 2006GRC_Adj Bench DR 3 for Initial Briefs (Electric) 2 3" xfId="8049"/>
    <cellStyle name="_DEM-WP Revised (HC) Wild Horse 2006GRC_Adj Bench DR 3 for Initial Briefs (Electric) 3" xfId="8050"/>
    <cellStyle name="_DEM-WP Revised (HC) Wild Horse 2006GRC_Adj Bench DR 3 for Initial Briefs (Electric) 3 2" xfId="8051"/>
    <cellStyle name="_DEM-WP Revised (HC) Wild Horse 2006GRC_Adj Bench DR 3 for Initial Briefs (Electric) 4" xfId="8052"/>
    <cellStyle name="_DEM-WP Revised (HC) Wild Horse 2006GRC_Adj Bench DR 3 for Initial Briefs (Electric)_DEM-WP(C) ENERG10C--ctn Mid-C_042010 2010GRC" xfId="8053"/>
    <cellStyle name="_DEM-WP Revised (HC) Wild Horse 2006GRC_Book1" xfId="8054"/>
    <cellStyle name="_DEM-WP Revised (HC) Wild Horse 2006GRC_Book2" xfId="8055"/>
    <cellStyle name="_DEM-WP Revised (HC) Wild Horse 2006GRC_Book2 2" xfId="8056"/>
    <cellStyle name="_DEM-WP Revised (HC) Wild Horse 2006GRC_Book2 2 2" xfId="8057"/>
    <cellStyle name="_DEM-WP Revised (HC) Wild Horse 2006GRC_Book2 2 2 2" xfId="8058"/>
    <cellStyle name="_DEM-WP Revised (HC) Wild Horse 2006GRC_Book2 2 3" xfId="8059"/>
    <cellStyle name="_DEM-WP Revised (HC) Wild Horse 2006GRC_Book2 3" xfId="8060"/>
    <cellStyle name="_DEM-WP Revised (HC) Wild Horse 2006GRC_Book2 3 2" xfId="8061"/>
    <cellStyle name="_DEM-WP Revised (HC) Wild Horse 2006GRC_Book2 4" xfId="8062"/>
    <cellStyle name="_DEM-WP Revised (HC) Wild Horse 2006GRC_Book2_DEM-WP(C) ENERG10C--ctn Mid-C_042010 2010GRC" xfId="8063"/>
    <cellStyle name="_DEM-WP Revised (HC) Wild Horse 2006GRC_Book4" xfId="8064"/>
    <cellStyle name="_DEM-WP Revised (HC) Wild Horse 2006GRC_Book4 2" xfId="8065"/>
    <cellStyle name="_DEM-WP Revised (HC) Wild Horse 2006GRC_Book4 2 2" xfId="8066"/>
    <cellStyle name="_DEM-WP Revised (HC) Wild Horse 2006GRC_Book4 2 2 2" xfId="8067"/>
    <cellStyle name="_DEM-WP Revised (HC) Wild Horse 2006GRC_Book4 2 3" xfId="8068"/>
    <cellStyle name="_DEM-WP Revised (HC) Wild Horse 2006GRC_Book4 3" xfId="8069"/>
    <cellStyle name="_DEM-WP Revised (HC) Wild Horse 2006GRC_Book4 3 2" xfId="8070"/>
    <cellStyle name="_DEM-WP Revised (HC) Wild Horse 2006GRC_Book4 4" xfId="8071"/>
    <cellStyle name="_DEM-WP Revised (HC) Wild Horse 2006GRC_Book4_DEM-WP(C) ENERG10C--ctn Mid-C_042010 2010GRC" xfId="8072"/>
    <cellStyle name="_DEM-WP Revised (HC) Wild Horse 2006GRC_DEM-WP(C) ENERG10C--ctn Mid-C_042010 2010GRC" xfId="8073"/>
    <cellStyle name="_DEM-WP Revised (HC) Wild Horse 2006GRC_Electric Rev Req Model (2009 GRC) " xfId="8074"/>
    <cellStyle name="_DEM-WP Revised (HC) Wild Horse 2006GRC_Electric Rev Req Model (2009 GRC)  2" xfId="8075"/>
    <cellStyle name="_DEM-WP Revised (HC) Wild Horse 2006GRC_Electric Rev Req Model (2009 GRC)  2 2" xfId="8076"/>
    <cellStyle name="_DEM-WP Revised (HC) Wild Horse 2006GRC_Electric Rev Req Model (2009 GRC)  2 2 2" xfId="8077"/>
    <cellStyle name="_DEM-WP Revised (HC) Wild Horse 2006GRC_Electric Rev Req Model (2009 GRC)  2 3" xfId="8078"/>
    <cellStyle name="_DEM-WP Revised (HC) Wild Horse 2006GRC_Electric Rev Req Model (2009 GRC)  3" xfId="8079"/>
    <cellStyle name="_DEM-WP Revised (HC) Wild Horse 2006GRC_Electric Rev Req Model (2009 GRC)  3 2" xfId="8080"/>
    <cellStyle name="_DEM-WP Revised (HC) Wild Horse 2006GRC_Electric Rev Req Model (2009 GRC)  4" xfId="8081"/>
    <cellStyle name="_DEM-WP Revised (HC) Wild Horse 2006GRC_Electric Rev Req Model (2009 GRC) _DEM-WP(C) ENERG10C--ctn Mid-C_042010 2010GRC" xfId="8082"/>
    <cellStyle name="_DEM-WP Revised (HC) Wild Horse 2006GRC_Electric Rev Req Model (2009 GRC) Rebuttal" xfId="8083"/>
    <cellStyle name="_DEM-WP Revised (HC) Wild Horse 2006GRC_Electric Rev Req Model (2009 GRC) Rebuttal 2" xfId="8084"/>
    <cellStyle name="_DEM-WP Revised (HC) Wild Horse 2006GRC_Electric Rev Req Model (2009 GRC) Rebuttal 2 2" xfId="8085"/>
    <cellStyle name="_DEM-WP Revised (HC) Wild Horse 2006GRC_Electric Rev Req Model (2009 GRC) Rebuttal 2 2 2" xfId="8086"/>
    <cellStyle name="_DEM-WP Revised (HC) Wild Horse 2006GRC_Electric Rev Req Model (2009 GRC) Rebuttal 2 3" xfId="8087"/>
    <cellStyle name="_DEM-WP Revised (HC) Wild Horse 2006GRC_Electric Rev Req Model (2009 GRC) Rebuttal 3" xfId="8088"/>
    <cellStyle name="_DEM-WP Revised (HC) Wild Horse 2006GRC_Electric Rev Req Model (2009 GRC) Rebuttal 3 2" xfId="8089"/>
    <cellStyle name="_DEM-WP Revised (HC) Wild Horse 2006GRC_Electric Rev Req Model (2009 GRC) Rebuttal 4" xfId="8090"/>
    <cellStyle name="_DEM-WP Revised (HC) Wild Horse 2006GRC_Electric Rev Req Model (2009 GRC) Rebuttal REmoval of New  WH Solar AdjustMI" xfId="8091"/>
    <cellStyle name="_DEM-WP Revised (HC) Wild Horse 2006GRC_Electric Rev Req Model (2009 GRC) Rebuttal REmoval of New  WH Solar AdjustMI 2" xfId="8092"/>
    <cellStyle name="_DEM-WP Revised (HC) Wild Horse 2006GRC_Electric Rev Req Model (2009 GRC) Rebuttal REmoval of New  WH Solar AdjustMI 2 2" xfId="8093"/>
    <cellStyle name="_DEM-WP Revised (HC) Wild Horse 2006GRC_Electric Rev Req Model (2009 GRC) Rebuttal REmoval of New  WH Solar AdjustMI 2 2 2" xfId="8094"/>
    <cellStyle name="_DEM-WP Revised (HC) Wild Horse 2006GRC_Electric Rev Req Model (2009 GRC) Rebuttal REmoval of New  WH Solar AdjustMI 2 3" xfId="8095"/>
    <cellStyle name="_DEM-WP Revised (HC) Wild Horse 2006GRC_Electric Rev Req Model (2009 GRC) Rebuttal REmoval of New  WH Solar AdjustMI 3" xfId="8096"/>
    <cellStyle name="_DEM-WP Revised (HC) Wild Horse 2006GRC_Electric Rev Req Model (2009 GRC) Rebuttal REmoval of New  WH Solar AdjustMI 3 2" xfId="8097"/>
    <cellStyle name="_DEM-WP Revised (HC) Wild Horse 2006GRC_Electric Rev Req Model (2009 GRC) Rebuttal REmoval of New  WH Solar AdjustMI 4" xfId="8098"/>
    <cellStyle name="_DEM-WP Revised (HC) Wild Horse 2006GRC_Electric Rev Req Model (2009 GRC) Rebuttal REmoval of New  WH Solar AdjustMI_DEM-WP(C) ENERG10C--ctn Mid-C_042010 2010GRC" xfId="8099"/>
    <cellStyle name="_DEM-WP Revised (HC) Wild Horse 2006GRC_Electric Rev Req Model (2009 GRC) Revised 01-18-2010" xfId="8100"/>
    <cellStyle name="_DEM-WP Revised (HC) Wild Horse 2006GRC_Electric Rev Req Model (2009 GRC) Revised 01-18-2010 2" xfId="8101"/>
    <cellStyle name="_DEM-WP Revised (HC) Wild Horse 2006GRC_Electric Rev Req Model (2009 GRC) Revised 01-18-2010 2 2" xfId="8102"/>
    <cellStyle name="_DEM-WP Revised (HC) Wild Horse 2006GRC_Electric Rev Req Model (2009 GRC) Revised 01-18-2010 2 2 2" xfId="8103"/>
    <cellStyle name="_DEM-WP Revised (HC) Wild Horse 2006GRC_Electric Rev Req Model (2009 GRC) Revised 01-18-2010 2 3" xfId="8104"/>
    <cellStyle name="_DEM-WP Revised (HC) Wild Horse 2006GRC_Electric Rev Req Model (2009 GRC) Revised 01-18-2010 3" xfId="8105"/>
    <cellStyle name="_DEM-WP Revised (HC) Wild Horse 2006GRC_Electric Rev Req Model (2009 GRC) Revised 01-18-2010 3 2" xfId="8106"/>
    <cellStyle name="_DEM-WP Revised (HC) Wild Horse 2006GRC_Electric Rev Req Model (2009 GRC) Revised 01-18-2010 4" xfId="8107"/>
    <cellStyle name="_DEM-WP Revised (HC) Wild Horse 2006GRC_Electric Rev Req Model (2009 GRC) Revised 01-18-2010_DEM-WP(C) ENERG10C--ctn Mid-C_042010 2010GRC" xfId="8108"/>
    <cellStyle name="_DEM-WP Revised (HC) Wild Horse 2006GRC_Electric Rev Req Model (2010 GRC)" xfId="8109"/>
    <cellStyle name="_DEM-WP Revised (HC) Wild Horse 2006GRC_Electric Rev Req Model (2010 GRC) SF" xfId="8110"/>
    <cellStyle name="_DEM-WP Revised (HC) Wild Horse 2006GRC_Final Order Electric" xfId="8111"/>
    <cellStyle name="_DEM-WP Revised (HC) Wild Horse 2006GRC_Final Order Electric EXHIBIT A-1" xfId="8112"/>
    <cellStyle name="_DEM-WP Revised (HC) Wild Horse 2006GRC_Final Order Electric EXHIBIT A-1 2" xfId="8113"/>
    <cellStyle name="_DEM-WP Revised (HC) Wild Horse 2006GRC_Final Order Electric EXHIBIT A-1 2 2" xfId="8114"/>
    <cellStyle name="_DEM-WP Revised (HC) Wild Horse 2006GRC_Final Order Electric EXHIBIT A-1 2 2 2" xfId="8115"/>
    <cellStyle name="_DEM-WP Revised (HC) Wild Horse 2006GRC_Final Order Electric EXHIBIT A-1 2 3" xfId="8116"/>
    <cellStyle name="_DEM-WP Revised (HC) Wild Horse 2006GRC_Final Order Electric EXHIBIT A-1 3" xfId="8117"/>
    <cellStyle name="_DEM-WP Revised (HC) Wild Horse 2006GRC_Final Order Electric EXHIBIT A-1 3 2" xfId="8118"/>
    <cellStyle name="_DEM-WP Revised (HC) Wild Horse 2006GRC_Final Order Electric EXHIBIT A-1 4" xfId="8119"/>
    <cellStyle name="_DEM-WP Revised (HC) Wild Horse 2006GRC_NIM Summary" xfId="8120"/>
    <cellStyle name="_DEM-WP Revised (HC) Wild Horse 2006GRC_NIM Summary 2" xfId="8121"/>
    <cellStyle name="_DEM-WP Revised (HC) Wild Horse 2006GRC_NIM Summary 2 2" xfId="8122"/>
    <cellStyle name="_DEM-WP Revised (HC) Wild Horse 2006GRC_NIM Summary 3" xfId="8123"/>
    <cellStyle name="_DEM-WP Revised (HC) Wild Horse 2006GRC_NIM Summary_DEM-WP(C) ENERG10C--ctn Mid-C_042010 2010GRC" xfId="8124"/>
    <cellStyle name="_DEM-WP Revised (HC) Wild Horse 2006GRC_Power Costs - Comparison bx Rbtl-Staff-Jt-PC" xfId="8125"/>
    <cellStyle name="_DEM-WP Revised (HC) Wild Horse 2006GRC_Power Costs - Comparison bx Rbtl-Staff-Jt-PC 2" xfId="8126"/>
    <cellStyle name="_DEM-WP Revised (HC) Wild Horse 2006GRC_Power Costs - Comparison bx Rbtl-Staff-Jt-PC 2 2" xfId="8127"/>
    <cellStyle name="_DEM-WP Revised (HC) Wild Horse 2006GRC_Power Costs - Comparison bx Rbtl-Staff-Jt-PC 2 2 2" xfId="8128"/>
    <cellStyle name="_DEM-WP Revised (HC) Wild Horse 2006GRC_Power Costs - Comparison bx Rbtl-Staff-Jt-PC 2 3" xfId="8129"/>
    <cellStyle name="_DEM-WP Revised (HC) Wild Horse 2006GRC_Power Costs - Comparison bx Rbtl-Staff-Jt-PC 3" xfId="8130"/>
    <cellStyle name="_DEM-WP Revised (HC) Wild Horse 2006GRC_Power Costs - Comparison bx Rbtl-Staff-Jt-PC 3 2" xfId="8131"/>
    <cellStyle name="_DEM-WP Revised (HC) Wild Horse 2006GRC_Power Costs - Comparison bx Rbtl-Staff-Jt-PC 4" xfId="8132"/>
    <cellStyle name="_DEM-WP Revised (HC) Wild Horse 2006GRC_Power Costs - Comparison bx Rbtl-Staff-Jt-PC_DEM-WP(C) ENERG10C--ctn Mid-C_042010 2010GRC" xfId="8133"/>
    <cellStyle name="_DEM-WP Revised (HC) Wild Horse 2006GRC_Rebuttal Power Costs" xfId="8134"/>
    <cellStyle name="_DEM-WP Revised (HC) Wild Horse 2006GRC_Rebuttal Power Costs 2" xfId="8135"/>
    <cellStyle name="_DEM-WP Revised (HC) Wild Horse 2006GRC_Rebuttal Power Costs 2 2" xfId="8136"/>
    <cellStyle name="_DEM-WP Revised (HC) Wild Horse 2006GRC_Rebuttal Power Costs 2 2 2" xfId="8137"/>
    <cellStyle name="_DEM-WP Revised (HC) Wild Horse 2006GRC_Rebuttal Power Costs 2 3" xfId="8138"/>
    <cellStyle name="_DEM-WP Revised (HC) Wild Horse 2006GRC_Rebuttal Power Costs 3" xfId="8139"/>
    <cellStyle name="_DEM-WP Revised (HC) Wild Horse 2006GRC_Rebuttal Power Costs 3 2" xfId="8140"/>
    <cellStyle name="_DEM-WP Revised (HC) Wild Horse 2006GRC_Rebuttal Power Costs 4" xfId="8141"/>
    <cellStyle name="_DEM-WP Revised (HC) Wild Horse 2006GRC_Rebuttal Power Costs_DEM-WP(C) ENERG10C--ctn Mid-C_042010 2010GRC" xfId="8142"/>
    <cellStyle name="_DEM-WP Revised (HC) Wild Horse 2006GRC_TENASKA REGULATORY ASSET" xfId="8143"/>
    <cellStyle name="_DEM-WP Revised (HC) Wild Horse 2006GRC_TENASKA REGULATORY ASSET 2" xfId="8144"/>
    <cellStyle name="_DEM-WP Revised (HC) Wild Horse 2006GRC_TENASKA REGULATORY ASSET 2 2" xfId="8145"/>
    <cellStyle name="_DEM-WP Revised (HC) Wild Horse 2006GRC_TENASKA REGULATORY ASSET 2 2 2" xfId="8146"/>
    <cellStyle name="_DEM-WP Revised (HC) Wild Horse 2006GRC_TENASKA REGULATORY ASSET 2 3" xfId="8147"/>
    <cellStyle name="_DEM-WP Revised (HC) Wild Horse 2006GRC_TENASKA REGULATORY ASSET 3" xfId="8148"/>
    <cellStyle name="_DEM-WP Revised (HC) Wild Horse 2006GRC_TENASKA REGULATORY ASSET 3 2" xfId="8149"/>
    <cellStyle name="_DEM-WP Revised (HC) Wild Horse 2006GRC_TENASKA REGULATORY ASSET 4" xfId="8150"/>
    <cellStyle name="_x0013__DEM-WP(C) Colstrip 12 Coal Cost Forecast 2010GRC" xfId="8151"/>
    <cellStyle name="_x0013__DEM-WP(C) Colstrip 12 Coal Cost Forecast 2010GRC 2" xfId="8152"/>
    <cellStyle name="_DEM-WP(C) Colstrip FOR" xfId="8153"/>
    <cellStyle name="_DEM-WP(C) Colstrip FOR 2" xfId="8154"/>
    <cellStyle name="_DEM-WP(C) Colstrip FOR 2 2" xfId="8155"/>
    <cellStyle name="_DEM-WP(C) Colstrip FOR 2 2 2" xfId="8156"/>
    <cellStyle name="_DEM-WP(C) Colstrip FOR 2 3" xfId="8157"/>
    <cellStyle name="_DEM-WP(C) Colstrip FOR 3" xfId="8158"/>
    <cellStyle name="_DEM-WP(C) Colstrip FOR 3 2" xfId="8159"/>
    <cellStyle name="_DEM-WP(C) Colstrip FOR 4" xfId="8160"/>
    <cellStyle name="_DEM-WP(C) Colstrip FOR 4 2" xfId="8161"/>
    <cellStyle name="_DEM-WP(C) Colstrip FOR 5" xfId="8162"/>
    <cellStyle name="_DEM-WP(C) Colstrip FOR 5 2" xfId="8163"/>
    <cellStyle name="_DEM-WP(C) Colstrip FOR 6" xfId="8164"/>
    <cellStyle name="_DEM-WP(C) Colstrip FOR 6 2" xfId="8165"/>
    <cellStyle name="_DEM-WP(C) Colstrip FOR Apr08 update" xfId="8166"/>
    <cellStyle name="_DEM-WP(C) Colstrip FOR_(C) WHE Proforma with ITC cash grant 10 Yr Amort_for rebuttal_120709" xfId="8167"/>
    <cellStyle name="_DEM-WP(C) Colstrip FOR_(C) WHE Proforma with ITC cash grant 10 Yr Amort_for rebuttal_120709 2" xfId="8168"/>
    <cellStyle name="_DEM-WP(C) Colstrip FOR_(C) WHE Proforma with ITC cash grant 10 Yr Amort_for rebuttal_120709 2 2" xfId="8169"/>
    <cellStyle name="_DEM-WP(C) Colstrip FOR_(C) WHE Proforma with ITC cash grant 10 Yr Amort_for rebuttal_120709 2 2 2" xfId="8170"/>
    <cellStyle name="_DEM-WP(C) Colstrip FOR_(C) WHE Proforma with ITC cash grant 10 Yr Amort_for rebuttal_120709 2 3" xfId="8171"/>
    <cellStyle name="_DEM-WP(C) Colstrip FOR_(C) WHE Proforma with ITC cash grant 10 Yr Amort_for rebuttal_120709 3" xfId="8172"/>
    <cellStyle name="_DEM-WP(C) Colstrip FOR_(C) WHE Proforma with ITC cash grant 10 Yr Amort_for rebuttal_120709 3 2" xfId="8173"/>
    <cellStyle name="_DEM-WP(C) Colstrip FOR_(C) WHE Proforma with ITC cash grant 10 Yr Amort_for rebuttal_120709 4" xfId="8174"/>
    <cellStyle name="_DEM-WP(C) Colstrip FOR_(C) WHE Proforma with ITC cash grant 10 Yr Amort_for rebuttal_120709_DEM-WP(C) ENERG10C--ctn Mid-C_042010 2010GRC" xfId="8175"/>
    <cellStyle name="_DEM-WP(C) Colstrip FOR_16.07E Wild Horse Wind Expansionwrkingfile" xfId="8176"/>
    <cellStyle name="_DEM-WP(C) Colstrip FOR_16.07E Wild Horse Wind Expansionwrkingfile 2" xfId="8177"/>
    <cellStyle name="_DEM-WP(C) Colstrip FOR_16.07E Wild Horse Wind Expansionwrkingfile 2 2" xfId="8178"/>
    <cellStyle name="_DEM-WP(C) Colstrip FOR_16.07E Wild Horse Wind Expansionwrkingfile 2 2 2" xfId="8179"/>
    <cellStyle name="_DEM-WP(C) Colstrip FOR_16.07E Wild Horse Wind Expansionwrkingfile 2 3" xfId="8180"/>
    <cellStyle name="_DEM-WP(C) Colstrip FOR_16.07E Wild Horse Wind Expansionwrkingfile 3" xfId="8181"/>
    <cellStyle name="_DEM-WP(C) Colstrip FOR_16.07E Wild Horse Wind Expansionwrkingfile 3 2" xfId="8182"/>
    <cellStyle name="_DEM-WP(C) Colstrip FOR_16.07E Wild Horse Wind Expansionwrkingfile 4" xfId="8183"/>
    <cellStyle name="_DEM-WP(C) Colstrip FOR_16.07E Wild Horse Wind Expansionwrkingfile SF" xfId="8184"/>
    <cellStyle name="_DEM-WP(C) Colstrip FOR_16.07E Wild Horse Wind Expansionwrkingfile SF 2" xfId="8185"/>
    <cellStyle name="_DEM-WP(C) Colstrip FOR_16.07E Wild Horse Wind Expansionwrkingfile SF 2 2" xfId="8186"/>
    <cellStyle name="_DEM-WP(C) Colstrip FOR_16.07E Wild Horse Wind Expansionwrkingfile SF 2 2 2" xfId="8187"/>
    <cellStyle name="_DEM-WP(C) Colstrip FOR_16.07E Wild Horse Wind Expansionwrkingfile SF 2 3" xfId="8188"/>
    <cellStyle name="_DEM-WP(C) Colstrip FOR_16.07E Wild Horse Wind Expansionwrkingfile SF 3" xfId="8189"/>
    <cellStyle name="_DEM-WP(C) Colstrip FOR_16.07E Wild Horse Wind Expansionwrkingfile SF 3 2" xfId="8190"/>
    <cellStyle name="_DEM-WP(C) Colstrip FOR_16.07E Wild Horse Wind Expansionwrkingfile SF 4" xfId="8191"/>
    <cellStyle name="_DEM-WP(C) Colstrip FOR_16.07E Wild Horse Wind Expansionwrkingfile SF_DEM-WP(C) ENERG10C--ctn Mid-C_042010 2010GRC" xfId="8192"/>
    <cellStyle name="_DEM-WP(C) Colstrip FOR_16.07E Wild Horse Wind Expansionwrkingfile_DEM-WP(C) ENERG10C--ctn Mid-C_042010 2010GRC" xfId="8193"/>
    <cellStyle name="_DEM-WP(C) Colstrip FOR_16.37E Wild Horse Expansion DeferralRevwrkingfile SF" xfId="8194"/>
    <cellStyle name="_DEM-WP(C) Colstrip FOR_16.37E Wild Horse Expansion DeferralRevwrkingfile SF 2" xfId="8195"/>
    <cellStyle name="_DEM-WP(C) Colstrip FOR_16.37E Wild Horse Expansion DeferralRevwrkingfile SF 2 2" xfId="8196"/>
    <cellStyle name="_DEM-WP(C) Colstrip FOR_16.37E Wild Horse Expansion DeferralRevwrkingfile SF 2 2 2" xfId="8197"/>
    <cellStyle name="_DEM-WP(C) Colstrip FOR_16.37E Wild Horse Expansion DeferralRevwrkingfile SF 2 3" xfId="8198"/>
    <cellStyle name="_DEM-WP(C) Colstrip FOR_16.37E Wild Horse Expansion DeferralRevwrkingfile SF 3" xfId="8199"/>
    <cellStyle name="_DEM-WP(C) Colstrip FOR_16.37E Wild Horse Expansion DeferralRevwrkingfile SF 3 2" xfId="8200"/>
    <cellStyle name="_DEM-WP(C) Colstrip FOR_16.37E Wild Horse Expansion DeferralRevwrkingfile SF 4" xfId="8201"/>
    <cellStyle name="_DEM-WP(C) Colstrip FOR_16.37E Wild Horse Expansion DeferralRevwrkingfile SF_DEM-WP(C) ENERG10C--ctn Mid-C_042010 2010GRC" xfId="8202"/>
    <cellStyle name="_DEM-WP(C) Colstrip FOR_Adj Bench DR 3 for Initial Briefs (Electric)" xfId="8203"/>
    <cellStyle name="_DEM-WP(C) Colstrip FOR_Adj Bench DR 3 for Initial Briefs (Electric) 2" xfId="8204"/>
    <cellStyle name="_DEM-WP(C) Colstrip FOR_Adj Bench DR 3 for Initial Briefs (Electric) 2 2" xfId="8205"/>
    <cellStyle name="_DEM-WP(C) Colstrip FOR_Adj Bench DR 3 for Initial Briefs (Electric) 2 2 2" xfId="8206"/>
    <cellStyle name="_DEM-WP(C) Colstrip FOR_Adj Bench DR 3 for Initial Briefs (Electric) 2 3" xfId="8207"/>
    <cellStyle name="_DEM-WP(C) Colstrip FOR_Adj Bench DR 3 for Initial Briefs (Electric) 3" xfId="8208"/>
    <cellStyle name="_DEM-WP(C) Colstrip FOR_Adj Bench DR 3 for Initial Briefs (Electric) 3 2" xfId="8209"/>
    <cellStyle name="_DEM-WP(C) Colstrip FOR_Adj Bench DR 3 for Initial Briefs (Electric) 4" xfId="8210"/>
    <cellStyle name="_DEM-WP(C) Colstrip FOR_Adj Bench DR 3 for Initial Briefs (Electric)_DEM-WP(C) ENERG10C--ctn Mid-C_042010 2010GRC" xfId="8211"/>
    <cellStyle name="_DEM-WP(C) Colstrip FOR_Book2" xfId="8212"/>
    <cellStyle name="_DEM-WP(C) Colstrip FOR_Book2 2" xfId="8213"/>
    <cellStyle name="_DEM-WP(C) Colstrip FOR_Book2 2 2" xfId="8214"/>
    <cellStyle name="_DEM-WP(C) Colstrip FOR_Book2 2 2 2" xfId="8215"/>
    <cellStyle name="_DEM-WP(C) Colstrip FOR_Book2 2 3" xfId="8216"/>
    <cellStyle name="_DEM-WP(C) Colstrip FOR_Book2 3" xfId="8217"/>
    <cellStyle name="_DEM-WP(C) Colstrip FOR_Book2 3 2" xfId="8218"/>
    <cellStyle name="_DEM-WP(C) Colstrip FOR_Book2 4" xfId="8219"/>
    <cellStyle name="_DEM-WP(C) Colstrip FOR_Book2_Adj Bench DR 3 for Initial Briefs (Electric)" xfId="8220"/>
    <cellStyle name="_DEM-WP(C) Colstrip FOR_Book2_Adj Bench DR 3 for Initial Briefs (Electric) 2" xfId="8221"/>
    <cellStyle name="_DEM-WP(C) Colstrip FOR_Book2_Adj Bench DR 3 for Initial Briefs (Electric) 2 2" xfId="8222"/>
    <cellStyle name="_DEM-WP(C) Colstrip FOR_Book2_Adj Bench DR 3 for Initial Briefs (Electric) 2 2 2" xfId="8223"/>
    <cellStyle name="_DEM-WP(C) Colstrip FOR_Book2_Adj Bench DR 3 for Initial Briefs (Electric) 2 3" xfId="8224"/>
    <cellStyle name="_DEM-WP(C) Colstrip FOR_Book2_Adj Bench DR 3 for Initial Briefs (Electric) 3" xfId="8225"/>
    <cellStyle name="_DEM-WP(C) Colstrip FOR_Book2_Adj Bench DR 3 for Initial Briefs (Electric) 3 2" xfId="8226"/>
    <cellStyle name="_DEM-WP(C) Colstrip FOR_Book2_Adj Bench DR 3 for Initial Briefs (Electric) 4" xfId="8227"/>
    <cellStyle name="_DEM-WP(C) Colstrip FOR_Book2_Adj Bench DR 3 for Initial Briefs (Electric)_DEM-WP(C) ENERG10C--ctn Mid-C_042010 2010GRC" xfId="8228"/>
    <cellStyle name="_DEM-WP(C) Colstrip FOR_Book2_DEM-WP(C) ENERG10C--ctn Mid-C_042010 2010GRC" xfId="8229"/>
    <cellStyle name="_DEM-WP(C) Colstrip FOR_Book2_Electric Rev Req Model (2009 GRC) Rebuttal" xfId="8230"/>
    <cellStyle name="_DEM-WP(C) Colstrip FOR_Book2_Electric Rev Req Model (2009 GRC) Rebuttal 2" xfId="8231"/>
    <cellStyle name="_DEM-WP(C) Colstrip FOR_Book2_Electric Rev Req Model (2009 GRC) Rebuttal 2 2" xfId="8232"/>
    <cellStyle name="_DEM-WP(C) Colstrip FOR_Book2_Electric Rev Req Model (2009 GRC) Rebuttal 2 2 2" xfId="8233"/>
    <cellStyle name="_DEM-WP(C) Colstrip FOR_Book2_Electric Rev Req Model (2009 GRC) Rebuttal 2 3" xfId="8234"/>
    <cellStyle name="_DEM-WP(C) Colstrip FOR_Book2_Electric Rev Req Model (2009 GRC) Rebuttal 3" xfId="8235"/>
    <cellStyle name="_DEM-WP(C) Colstrip FOR_Book2_Electric Rev Req Model (2009 GRC) Rebuttal 3 2" xfId="8236"/>
    <cellStyle name="_DEM-WP(C) Colstrip FOR_Book2_Electric Rev Req Model (2009 GRC) Rebuttal 4" xfId="8237"/>
    <cellStyle name="_DEM-WP(C) Colstrip FOR_Book2_Electric Rev Req Model (2009 GRC) Rebuttal REmoval of New  WH Solar AdjustMI" xfId="8238"/>
    <cellStyle name="_DEM-WP(C) Colstrip FOR_Book2_Electric Rev Req Model (2009 GRC) Rebuttal REmoval of New  WH Solar AdjustMI 2" xfId="8239"/>
    <cellStyle name="_DEM-WP(C) Colstrip FOR_Book2_Electric Rev Req Model (2009 GRC) Rebuttal REmoval of New  WH Solar AdjustMI 2 2" xfId="8240"/>
    <cellStyle name="_DEM-WP(C) Colstrip FOR_Book2_Electric Rev Req Model (2009 GRC) Rebuttal REmoval of New  WH Solar AdjustMI 2 2 2" xfId="8241"/>
    <cellStyle name="_DEM-WP(C) Colstrip FOR_Book2_Electric Rev Req Model (2009 GRC) Rebuttal REmoval of New  WH Solar AdjustMI 2 3" xfId="8242"/>
    <cellStyle name="_DEM-WP(C) Colstrip FOR_Book2_Electric Rev Req Model (2009 GRC) Rebuttal REmoval of New  WH Solar AdjustMI 3" xfId="8243"/>
    <cellStyle name="_DEM-WP(C) Colstrip FOR_Book2_Electric Rev Req Model (2009 GRC) Rebuttal REmoval of New  WH Solar AdjustMI 3 2" xfId="8244"/>
    <cellStyle name="_DEM-WP(C) Colstrip FOR_Book2_Electric Rev Req Model (2009 GRC) Rebuttal REmoval of New  WH Solar AdjustMI 4" xfId="8245"/>
    <cellStyle name="_DEM-WP(C) Colstrip FOR_Book2_Electric Rev Req Model (2009 GRC) Rebuttal REmoval of New  WH Solar AdjustMI_DEM-WP(C) ENERG10C--ctn Mid-C_042010 2010GRC" xfId="8246"/>
    <cellStyle name="_DEM-WP(C) Colstrip FOR_Book2_Electric Rev Req Model (2009 GRC) Revised 01-18-2010" xfId="8247"/>
    <cellStyle name="_DEM-WP(C) Colstrip FOR_Book2_Electric Rev Req Model (2009 GRC) Revised 01-18-2010 2" xfId="8248"/>
    <cellStyle name="_DEM-WP(C) Colstrip FOR_Book2_Electric Rev Req Model (2009 GRC) Revised 01-18-2010 2 2" xfId="8249"/>
    <cellStyle name="_DEM-WP(C) Colstrip FOR_Book2_Electric Rev Req Model (2009 GRC) Revised 01-18-2010 2 2 2" xfId="8250"/>
    <cellStyle name="_DEM-WP(C) Colstrip FOR_Book2_Electric Rev Req Model (2009 GRC) Revised 01-18-2010 2 3" xfId="8251"/>
    <cellStyle name="_DEM-WP(C) Colstrip FOR_Book2_Electric Rev Req Model (2009 GRC) Revised 01-18-2010 3" xfId="8252"/>
    <cellStyle name="_DEM-WP(C) Colstrip FOR_Book2_Electric Rev Req Model (2009 GRC) Revised 01-18-2010 3 2" xfId="8253"/>
    <cellStyle name="_DEM-WP(C) Colstrip FOR_Book2_Electric Rev Req Model (2009 GRC) Revised 01-18-2010 4" xfId="8254"/>
    <cellStyle name="_DEM-WP(C) Colstrip FOR_Book2_Electric Rev Req Model (2009 GRC) Revised 01-18-2010_DEM-WP(C) ENERG10C--ctn Mid-C_042010 2010GRC" xfId="8255"/>
    <cellStyle name="_DEM-WP(C) Colstrip FOR_Book2_Final Order Electric EXHIBIT A-1" xfId="8256"/>
    <cellStyle name="_DEM-WP(C) Colstrip FOR_Book2_Final Order Electric EXHIBIT A-1 2" xfId="8257"/>
    <cellStyle name="_DEM-WP(C) Colstrip FOR_Book2_Final Order Electric EXHIBIT A-1 2 2" xfId="8258"/>
    <cellStyle name="_DEM-WP(C) Colstrip FOR_Book2_Final Order Electric EXHIBIT A-1 2 2 2" xfId="8259"/>
    <cellStyle name="_DEM-WP(C) Colstrip FOR_Book2_Final Order Electric EXHIBIT A-1 2 3" xfId="8260"/>
    <cellStyle name="_DEM-WP(C) Colstrip FOR_Book2_Final Order Electric EXHIBIT A-1 3" xfId="8261"/>
    <cellStyle name="_DEM-WP(C) Colstrip FOR_Book2_Final Order Electric EXHIBIT A-1 3 2" xfId="8262"/>
    <cellStyle name="_DEM-WP(C) Colstrip FOR_Book2_Final Order Electric EXHIBIT A-1 4" xfId="8263"/>
    <cellStyle name="_DEM-WP(C) Colstrip FOR_Colstrip 1&amp;2 Annual O&amp;M Budgets" xfId="8264"/>
    <cellStyle name="_DEM-WP(C) Colstrip FOR_Confidential Material" xfId="8265"/>
    <cellStyle name="_DEM-WP(C) Colstrip FOR_Confidential Material 2" xfId="8266"/>
    <cellStyle name="_DEM-WP(C) Colstrip FOR_DEM-WP(C) Colstrip 12 Coal Cost Forecast 2010GRC" xfId="8267"/>
    <cellStyle name="_DEM-WP(C) Colstrip FOR_DEM-WP(C) Colstrip 12 Coal Cost Forecast 2010GRC 2" xfId="8268"/>
    <cellStyle name="_DEM-WP(C) Colstrip FOR_DEM-WP(C) ENERG10C--ctn Mid-C_042010 2010GRC" xfId="8269"/>
    <cellStyle name="_DEM-WP(C) Colstrip FOR_DEM-WP(C) Production O&amp;M 2010GRC As-Filed" xfId="8270"/>
    <cellStyle name="_DEM-WP(C) Colstrip FOR_DEM-WP(C) Production O&amp;M 2010GRC As-Filed 2" xfId="8271"/>
    <cellStyle name="_DEM-WP(C) Colstrip FOR_DEM-WP(C) Production O&amp;M 2010GRC As-Filed 2 2" xfId="8272"/>
    <cellStyle name="_DEM-WP(C) Colstrip FOR_DEM-WP(C) Production O&amp;M 2010GRC As-Filed 3" xfId="8273"/>
    <cellStyle name="_DEM-WP(C) Colstrip FOR_DEM-WP(C) Production O&amp;M 2010GRC As-Filed 3 2" xfId="8274"/>
    <cellStyle name="_DEM-WP(C) Colstrip FOR_DEM-WP(C) Production O&amp;M 2010GRC As-Filed 4" xfId="8275"/>
    <cellStyle name="_DEM-WP(C) Colstrip FOR_DEM-WP(C) Production O&amp;M 2010GRC As-Filed 4 2" xfId="8276"/>
    <cellStyle name="_DEM-WP(C) Colstrip FOR_DEM-WP(C) Production O&amp;M 2010GRC As-Filed 5" xfId="8277"/>
    <cellStyle name="_DEM-WP(C) Colstrip FOR_DEM-WP(C) Production O&amp;M 2010GRC As-Filed 5 2" xfId="8278"/>
    <cellStyle name="_DEM-WP(C) Colstrip FOR_DEM-WP(C) Production O&amp;M 2010GRC As-Filed 6" xfId="8279"/>
    <cellStyle name="_DEM-WP(C) Colstrip FOR_DEM-WP(C) Production O&amp;M 2010GRC As-Filed 6 2" xfId="8280"/>
    <cellStyle name="_DEM-WP(C) Colstrip FOR_Electric Rev Req Model (2009 GRC) Rebuttal" xfId="8281"/>
    <cellStyle name="_DEM-WP(C) Colstrip FOR_Electric Rev Req Model (2009 GRC) Rebuttal 2" xfId="8282"/>
    <cellStyle name="_DEM-WP(C) Colstrip FOR_Electric Rev Req Model (2009 GRC) Rebuttal 2 2" xfId="8283"/>
    <cellStyle name="_DEM-WP(C) Colstrip FOR_Electric Rev Req Model (2009 GRC) Rebuttal 2 2 2" xfId="8284"/>
    <cellStyle name="_DEM-WP(C) Colstrip FOR_Electric Rev Req Model (2009 GRC) Rebuttal 2 3" xfId="8285"/>
    <cellStyle name="_DEM-WP(C) Colstrip FOR_Electric Rev Req Model (2009 GRC) Rebuttal 3" xfId="8286"/>
    <cellStyle name="_DEM-WP(C) Colstrip FOR_Electric Rev Req Model (2009 GRC) Rebuttal 3 2" xfId="8287"/>
    <cellStyle name="_DEM-WP(C) Colstrip FOR_Electric Rev Req Model (2009 GRC) Rebuttal 4" xfId="8288"/>
    <cellStyle name="_DEM-WP(C) Colstrip FOR_Electric Rev Req Model (2009 GRC) Rebuttal REmoval of New  WH Solar AdjustMI" xfId="8289"/>
    <cellStyle name="_DEM-WP(C) Colstrip FOR_Electric Rev Req Model (2009 GRC) Rebuttal REmoval of New  WH Solar AdjustMI 2" xfId="8290"/>
    <cellStyle name="_DEM-WP(C) Colstrip FOR_Electric Rev Req Model (2009 GRC) Rebuttal REmoval of New  WH Solar AdjustMI 2 2" xfId="8291"/>
    <cellStyle name="_DEM-WP(C) Colstrip FOR_Electric Rev Req Model (2009 GRC) Rebuttal REmoval of New  WH Solar AdjustMI 2 2 2" xfId="8292"/>
    <cellStyle name="_DEM-WP(C) Colstrip FOR_Electric Rev Req Model (2009 GRC) Rebuttal REmoval of New  WH Solar AdjustMI 2 3" xfId="8293"/>
    <cellStyle name="_DEM-WP(C) Colstrip FOR_Electric Rev Req Model (2009 GRC) Rebuttal REmoval of New  WH Solar AdjustMI 3" xfId="8294"/>
    <cellStyle name="_DEM-WP(C) Colstrip FOR_Electric Rev Req Model (2009 GRC) Rebuttal REmoval of New  WH Solar AdjustMI 3 2" xfId="8295"/>
    <cellStyle name="_DEM-WP(C) Colstrip FOR_Electric Rev Req Model (2009 GRC) Rebuttal REmoval of New  WH Solar AdjustMI 4" xfId="8296"/>
    <cellStyle name="_DEM-WP(C) Colstrip FOR_Electric Rev Req Model (2009 GRC) Rebuttal REmoval of New  WH Solar AdjustMI_DEM-WP(C) ENERG10C--ctn Mid-C_042010 2010GRC" xfId="8297"/>
    <cellStyle name="_DEM-WP(C) Colstrip FOR_Electric Rev Req Model (2009 GRC) Revised 01-18-2010" xfId="8298"/>
    <cellStyle name="_DEM-WP(C) Colstrip FOR_Electric Rev Req Model (2009 GRC) Revised 01-18-2010 2" xfId="8299"/>
    <cellStyle name="_DEM-WP(C) Colstrip FOR_Electric Rev Req Model (2009 GRC) Revised 01-18-2010 2 2" xfId="8300"/>
    <cellStyle name="_DEM-WP(C) Colstrip FOR_Electric Rev Req Model (2009 GRC) Revised 01-18-2010 2 2 2" xfId="8301"/>
    <cellStyle name="_DEM-WP(C) Colstrip FOR_Electric Rev Req Model (2009 GRC) Revised 01-18-2010 2 3" xfId="8302"/>
    <cellStyle name="_DEM-WP(C) Colstrip FOR_Electric Rev Req Model (2009 GRC) Revised 01-18-2010 3" xfId="8303"/>
    <cellStyle name="_DEM-WP(C) Colstrip FOR_Electric Rev Req Model (2009 GRC) Revised 01-18-2010 3 2" xfId="8304"/>
    <cellStyle name="_DEM-WP(C) Colstrip FOR_Electric Rev Req Model (2009 GRC) Revised 01-18-2010 4" xfId="8305"/>
    <cellStyle name="_DEM-WP(C) Colstrip FOR_Electric Rev Req Model (2009 GRC) Revised 01-18-2010_DEM-WP(C) ENERG10C--ctn Mid-C_042010 2010GRC" xfId="8306"/>
    <cellStyle name="_DEM-WP(C) Colstrip FOR_Final Order Electric EXHIBIT A-1" xfId="8307"/>
    <cellStyle name="_DEM-WP(C) Colstrip FOR_Final Order Electric EXHIBIT A-1 2" xfId="8308"/>
    <cellStyle name="_DEM-WP(C) Colstrip FOR_Final Order Electric EXHIBIT A-1 2 2" xfId="8309"/>
    <cellStyle name="_DEM-WP(C) Colstrip FOR_Final Order Electric EXHIBIT A-1 2 2 2" xfId="8310"/>
    <cellStyle name="_DEM-WP(C) Colstrip FOR_Final Order Electric EXHIBIT A-1 2 3" xfId="8311"/>
    <cellStyle name="_DEM-WP(C) Colstrip FOR_Final Order Electric EXHIBIT A-1 3" xfId="8312"/>
    <cellStyle name="_DEM-WP(C) Colstrip FOR_Final Order Electric EXHIBIT A-1 3 2" xfId="8313"/>
    <cellStyle name="_DEM-WP(C) Colstrip FOR_Final Order Electric EXHIBIT A-1 4" xfId="8314"/>
    <cellStyle name="_DEM-WP(C) Colstrip FOR_Rebuttal Power Costs" xfId="8315"/>
    <cellStyle name="_DEM-WP(C) Colstrip FOR_Rebuttal Power Costs 2" xfId="8316"/>
    <cellStyle name="_DEM-WP(C) Colstrip FOR_Rebuttal Power Costs 2 2" xfId="8317"/>
    <cellStyle name="_DEM-WP(C) Colstrip FOR_Rebuttal Power Costs 2 2 2" xfId="8318"/>
    <cellStyle name="_DEM-WP(C) Colstrip FOR_Rebuttal Power Costs 2 3" xfId="8319"/>
    <cellStyle name="_DEM-WP(C) Colstrip FOR_Rebuttal Power Costs 3" xfId="8320"/>
    <cellStyle name="_DEM-WP(C) Colstrip FOR_Rebuttal Power Costs 3 2" xfId="8321"/>
    <cellStyle name="_DEM-WP(C) Colstrip FOR_Rebuttal Power Costs 4" xfId="8322"/>
    <cellStyle name="_DEM-WP(C) Colstrip FOR_Rebuttal Power Costs_Adj Bench DR 3 for Initial Briefs (Electric)" xfId="8323"/>
    <cellStyle name="_DEM-WP(C) Colstrip FOR_Rebuttal Power Costs_Adj Bench DR 3 for Initial Briefs (Electric) 2" xfId="8324"/>
    <cellStyle name="_DEM-WP(C) Colstrip FOR_Rebuttal Power Costs_Adj Bench DR 3 for Initial Briefs (Electric) 2 2" xfId="8325"/>
    <cellStyle name="_DEM-WP(C) Colstrip FOR_Rebuttal Power Costs_Adj Bench DR 3 for Initial Briefs (Electric) 2 2 2" xfId="8326"/>
    <cellStyle name="_DEM-WP(C) Colstrip FOR_Rebuttal Power Costs_Adj Bench DR 3 for Initial Briefs (Electric) 2 3" xfId="8327"/>
    <cellStyle name="_DEM-WP(C) Colstrip FOR_Rebuttal Power Costs_Adj Bench DR 3 for Initial Briefs (Electric) 3" xfId="8328"/>
    <cellStyle name="_DEM-WP(C) Colstrip FOR_Rebuttal Power Costs_Adj Bench DR 3 for Initial Briefs (Electric) 3 2" xfId="8329"/>
    <cellStyle name="_DEM-WP(C) Colstrip FOR_Rebuttal Power Costs_Adj Bench DR 3 for Initial Briefs (Electric) 4" xfId="8330"/>
    <cellStyle name="_DEM-WP(C) Colstrip FOR_Rebuttal Power Costs_Adj Bench DR 3 for Initial Briefs (Electric)_DEM-WP(C) ENERG10C--ctn Mid-C_042010 2010GRC" xfId="8331"/>
    <cellStyle name="_DEM-WP(C) Colstrip FOR_Rebuttal Power Costs_DEM-WP(C) ENERG10C--ctn Mid-C_042010 2010GRC" xfId="8332"/>
    <cellStyle name="_DEM-WP(C) Colstrip FOR_Rebuttal Power Costs_Electric Rev Req Model (2009 GRC) Rebuttal" xfId="8333"/>
    <cellStyle name="_DEM-WP(C) Colstrip FOR_Rebuttal Power Costs_Electric Rev Req Model (2009 GRC) Rebuttal 2" xfId="8334"/>
    <cellStyle name="_DEM-WP(C) Colstrip FOR_Rebuttal Power Costs_Electric Rev Req Model (2009 GRC) Rebuttal 2 2" xfId="8335"/>
    <cellStyle name="_DEM-WP(C) Colstrip FOR_Rebuttal Power Costs_Electric Rev Req Model (2009 GRC) Rebuttal 2 2 2" xfId="8336"/>
    <cellStyle name="_DEM-WP(C) Colstrip FOR_Rebuttal Power Costs_Electric Rev Req Model (2009 GRC) Rebuttal 2 3" xfId="8337"/>
    <cellStyle name="_DEM-WP(C) Colstrip FOR_Rebuttal Power Costs_Electric Rev Req Model (2009 GRC) Rebuttal 3" xfId="8338"/>
    <cellStyle name="_DEM-WP(C) Colstrip FOR_Rebuttal Power Costs_Electric Rev Req Model (2009 GRC) Rebuttal 3 2" xfId="8339"/>
    <cellStyle name="_DEM-WP(C) Colstrip FOR_Rebuttal Power Costs_Electric Rev Req Model (2009 GRC) Rebuttal 4" xfId="8340"/>
    <cellStyle name="_DEM-WP(C) Colstrip FOR_Rebuttal Power Costs_Electric Rev Req Model (2009 GRC) Rebuttal REmoval of New  WH Solar AdjustMI" xfId="8341"/>
    <cellStyle name="_DEM-WP(C) Colstrip FOR_Rebuttal Power Costs_Electric Rev Req Model (2009 GRC) Rebuttal REmoval of New  WH Solar AdjustMI 2" xfId="8342"/>
    <cellStyle name="_DEM-WP(C) Colstrip FOR_Rebuttal Power Costs_Electric Rev Req Model (2009 GRC) Rebuttal REmoval of New  WH Solar AdjustMI 2 2" xfId="8343"/>
    <cellStyle name="_DEM-WP(C) Colstrip FOR_Rebuttal Power Costs_Electric Rev Req Model (2009 GRC) Rebuttal REmoval of New  WH Solar AdjustMI 2 2 2" xfId="8344"/>
    <cellStyle name="_DEM-WP(C) Colstrip FOR_Rebuttal Power Costs_Electric Rev Req Model (2009 GRC) Rebuttal REmoval of New  WH Solar AdjustMI 2 3" xfId="8345"/>
    <cellStyle name="_DEM-WP(C) Colstrip FOR_Rebuttal Power Costs_Electric Rev Req Model (2009 GRC) Rebuttal REmoval of New  WH Solar AdjustMI 3" xfId="8346"/>
    <cellStyle name="_DEM-WP(C) Colstrip FOR_Rebuttal Power Costs_Electric Rev Req Model (2009 GRC) Rebuttal REmoval of New  WH Solar AdjustMI 3 2" xfId="8347"/>
    <cellStyle name="_DEM-WP(C) Colstrip FOR_Rebuttal Power Costs_Electric Rev Req Model (2009 GRC) Rebuttal REmoval of New  WH Solar AdjustMI 4" xfId="8348"/>
    <cellStyle name="_DEM-WP(C) Colstrip FOR_Rebuttal Power Costs_Electric Rev Req Model (2009 GRC) Rebuttal REmoval of New  WH Solar AdjustMI_DEM-WP(C) ENERG10C--ctn Mid-C_042010 2010GRC" xfId="8349"/>
    <cellStyle name="_DEM-WP(C) Colstrip FOR_Rebuttal Power Costs_Electric Rev Req Model (2009 GRC) Revised 01-18-2010" xfId="8350"/>
    <cellStyle name="_DEM-WP(C) Colstrip FOR_Rebuttal Power Costs_Electric Rev Req Model (2009 GRC) Revised 01-18-2010 2" xfId="8351"/>
    <cellStyle name="_DEM-WP(C) Colstrip FOR_Rebuttal Power Costs_Electric Rev Req Model (2009 GRC) Revised 01-18-2010 2 2" xfId="8352"/>
    <cellStyle name="_DEM-WP(C) Colstrip FOR_Rebuttal Power Costs_Electric Rev Req Model (2009 GRC) Revised 01-18-2010 2 2 2" xfId="8353"/>
    <cellStyle name="_DEM-WP(C) Colstrip FOR_Rebuttal Power Costs_Electric Rev Req Model (2009 GRC) Revised 01-18-2010 2 3" xfId="8354"/>
    <cellStyle name="_DEM-WP(C) Colstrip FOR_Rebuttal Power Costs_Electric Rev Req Model (2009 GRC) Revised 01-18-2010 3" xfId="8355"/>
    <cellStyle name="_DEM-WP(C) Colstrip FOR_Rebuttal Power Costs_Electric Rev Req Model (2009 GRC) Revised 01-18-2010 3 2" xfId="8356"/>
    <cellStyle name="_DEM-WP(C) Colstrip FOR_Rebuttal Power Costs_Electric Rev Req Model (2009 GRC) Revised 01-18-2010 4" xfId="8357"/>
    <cellStyle name="_DEM-WP(C) Colstrip FOR_Rebuttal Power Costs_Electric Rev Req Model (2009 GRC) Revised 01-18-2010_DEM-WP(C) ENERG10C--ctn Mid-C_042010 2010GRC" xfId="8358"/>
    <cellStyle name="_DEM-WP(C) Colstrip FOR_Rebuttal Power Costs_Final Order Electric EXHIBIT A-1" xfId="8359"/>
    <cellStyle name="_DEM-WP(C) Colstrip FOR_Rebuttal Power Costs_Final Order Electric EXHIBIT A-1 2" xfId="8360"/>
    <cellStyle name="_DEM-WP(C) Colstrip FOR_Rebuttal Power Costs_Final Order Electric EXHIBIT A-1 2 2" xfId="8361"/>
    <cellStyle name="_DEM-WP(C) Colstrip FOR_Rebuttal Power Costs_Final Order Electric EXHIBIT A-1 2 2 2" xfId="8362"/>
    <cellStyle name="_DEM-WP(C) Colstrip FOR_Rebuttal Power Costs_Final Order Electric EXHIBIT A-1 2 3" xfId="8363"/>
    <cellStyle name="_DEM-WP(C) Colstrip FOR_Rebuttal Power Costs_Final Order Electric EXHIBIT A-1 3" xfId="8364"/>
    <cellStyle name="_DEM-WP(C) Colstrip FOR_Rebuttal Power Costs_Final Order Electric EXHIBIT A-1 3 2" xfId="8365"/>
    <cellStyle name="_DEM-WP(C) Colstrip FOR_Rebuttal Power Costs_Final Order Electric EXHIBIT A-1 4" xfId="8366"/>
    <cellStyle name="_DEM-WP(C) Colstrip FOR_TENASKA REGULATORY ASSET" xfId="8367"/>
    <cellStyle name="_DEM-WP(C) Colstrip FOR_TENASKA REGULATORY ASSET 2" xfId="8368"/>
    <cellStyle name="_DEM-WP(C) Colstrip FOR_TENASKA REGULATORY ASSET 2 2" xfId="8369"/>
    <cellStyle name="_DEM-WP(C) Colstrip FOR_TENASKA REGULATORY ASSET 2 2 2" xfId="8370"/>
    <cellStyle name="_DEM-WP(C) Colstrip FOR_TENASKA REGULATORY ASSET 2 3" xfId="8371"/>
    <cellStyle name="_DEM-WP(C) Colstrip FOR_TENASKA REGULATORY ASSET 3" xfId="8372"/>
    <cellStyle name="_DEM-WP(C) Colstrip FOR_TENASKA REGULATORY ASSET 3 2" xfId="8373"/>
    <cellStyle name="_DEM-WP(C) Colstrip FOR_TENASKA REGULATORY ASSET 4" xfId="8374"/>
    <cellStyle name="_DEM-WP(C) Costs not in AURORA 2006GRC" xfId="8375"/>
    <cellStyle name="_DEM-WP(C) Costs not in AURORA 2006GRC 2" xfId="8376"/>
    <cellStyle name="_DEM-WP(C) Costs not in AURORA 2006GRC 2 2" xfId="8377"/>
    <cellStyle name="_DEM-WP(C) Costs not in AURORA 2006GRC 2 2 2" xfId="8378"/>
    <cellStyle name="_DEM-WP(C) Costs not in AURORA 2006GRC 2 2 2 2" xfId="8379"/>
    <cellStyle name="_DEM-WP(C) Costs not in AURORA 2006GRC 2 2 3" xfId="8380"/>
    <cellStyle name="_DEM-WP(C) Costs not in AURORA 2006GRC 2 3" xfId="8381"/>
    <cellStyle name="_DEM-WP(C) Costs not in AURORA 2006GRC 2 3 2" xfId="8382"/>
    <cellStyle name="_DEM-WP(C) Costs not in AURORA 2006GRC 2 4" xfId="8383"/>
    <cellStyle name="_DEM-WP(C) Costs not in AURORA 2006GRC 3" xfId="8384"/>
    <cellStyle name="_DEM-WP(C) Costs not in AURORA 2006GRC 3 2" xfId="8385"/>
    <cellStyle name="_DEM-WP(C) Costs not in AURORA 2006GRC 3 2 2" xfId="8386"/>
    <cellStyle name="_DEM-WP(C) Costs not in AURORA 2006GRC 3 3" xfId="8387"/>
    <cellStyle name="_DEM-WP(C) Costs not in AURORA 2006GRC 4" xfId="8388"/>
    <cellStyle name="_DEM-WP(C) Costs not in AURORA 2006GRC 4 2" xfId="8389"/>
    <cellStyle name="_DEM-WP(C) Costs not in AURORA 2006GRC 4 2 2" xfId="8390"/>
    <cellStyle name="_DEM-WP(C) Costs not in AURORA 2006GRC 4 3" xfId="8391"/>
    <cellStyle name="_DEM-WP(C) Costs not in AURORA 2006GRC 5" xfId="8392"/>
    <cellStyle name="_DEM-WP(C) Costs not in AURORA 2006GRC 5 2" xfId="8393"/>
    <cellStyle name="_DEM-WP(C) Costs not in AURORA 2006GRC 5 2 2" xfId="8394"/>
    <cellStyle name="_DEM-WP(C) Costs not in AURORA 2006GRC 5 3" xfId="8395"/>
    <cellStyle name="_DEM-WP(C) Costs not in AURORA 2006GRC 6" xfId="8396"/>
    <cellStyle name="_DEM-WP(C) Costs not in AURORA 2006GRC 6 2" xfId="8397"/>
    <cellStyle name="_DEM-WP(C) Costs not in AURORA 2006GRC 7" xfId="8398"/>
    <cellStyle name="_DEM-WP(C) Costs not in AURORA 2006GRC 7 2" xfId="8399"/>
    <cellStyle name="_DEM-WP(C) Costs not in AURORA 2006GRC 8" xfId="8400"/>
    <cellStyle name="_DEM-WP(C) Costs not in AURORA 2006GRC 8 2" xfId="8401"/>
    <cellStyle name="_DEM-WP(C) Costs not in AURORA 2006GRC 9" xfId="8402"/>
    <cellStyle name="_DEM-WP(C) Costs not in AURORA 2006GRC 9 2" xfId="8403"/>
    <cellStyle name="_DEM-WP(C) Costs not in AURORA 2006GRC_(C) WHE Proforma with ITC cash grant 10 Yr Amort_for deferral_102809" xfId="8404"/>
    <cellStyle name="_DEM-WP(C) Costs not in AURORA 2006GRC_(C) WHE Proforma with ITC cash grant 10 Yr Amort_for deferral_102809 2" xfId="8405"/>
    <cellStyle name="_DEM-WP(C) Costs not in AURORA 2006GRC_(C) WHE Proforma with ITC cash grant 10 Yr Amort_for deferral_102809 2 2" xfId="8406"/>
    <cellStyle name="_DEM-WP(C) Costs not in AURORA 2006GRC_(C) WHE Proforma with ITC cash grant 10 Yr Amort_for deferral_102809 2 2 2" xfId="8407"/>
    <cellStyle name="_DEM-WP(C) Costs not in AURORA 2006GRC_(C) WHE Proforma with ITC cash grant 10 Yr Amort_for deferral_102809 2 3" xfId="8408"/>
    <cellStyle name="_DEM-WP(C) Costs not in AURORA 2006GRC_(C) WHE Proforma with ITC cash grant 10 Yr Amort_for deferral_102809 3" xfId="8409"/>
    <cellStyle name="_DEM-WP(C) Costs not in AURORA 2006GRC_(C) WHE Proforma with ITC cash grant 10 Yr Amort_for deferral_102809 3 2" xfId="8410"/>
    <cellStyle name="_DEM-WP(C) Costs not in AURORA 2006GRC_(C) WHE Proforma with ITC cash grant 10 Yr Amort_for deferral_102809 4" xfId="8411"/>
    <cellStyle name="_DEM-WP(C) Costs not in AURORA 2006GRC_(C) WHE Proforma with ITC cash grant 10 Yr Amort_for deferral_102809_16.07E Wild Horse Wind Expansionwrkingfile" xfId="8412"/>
    <cellStyle name="_DEM-WP(C) Costs not in AURORA 2006GRC_(C) WHE Proforma with ITC cash grant 10 Yr Amort_for deferral_102809_16.07E Wild Horse Wind Expansionwrkingfile 2" xfId="8413"/>
    <cellStyle name="_DEM-WP(C) Costs not in AURORA 2006GRC_(C) WHE Proforma with ITC cash grant 10 Yr Amort_for deferral_102809_16.07E Wild Horse Wind Expansionwrkingfile 2 2" xfId="8414"/>
    <cellStyle name="_DEM-WP(C) Costs not in AURORA 2006GRC_(C) WHE Proforma with ITC cash grant 10 Yr Amort_for deferral_102809_16.07E Wild Horse Wind Expansionwrkingfile 2 2 2" xfId="8415"/>
    <cellStyle name="_DEM-WP(C) Costs not in AURORA 2006GRC_(C) WHE Proforma with ITC cash grant 10 Yr Amort_for deferral_102809_16.07E Wild Horse Wind Expansionwrkingfile 2 3" xfId="8416"/>
    <cellStyle name="_DEM-WP(C) Costs not in AURORA 2006GRC_(C) WHE Proforma with ITC cash grant 10 Yr Amort_for deferral_102809_16.07E Wild Horse Wind Expansionwrkingfile 3" xfId="8417"/>
    <cellStyle name="_DEM-WP(C) Costs not in AURORA 2006GRC_(C) WHE Proforma with ITC cash grant 10 Yr Amort_for deferral_102809_16.07E Wild Horse Wind Expansionwrkingfile 3 2" xfId="8418"/>
    <cellStyle name="_DEM-WP(C) Costs not in AURORA 2006GRC_(C) WHE Proforma with ITC cash grant 10 Yr Amort_for deferral_102809_16.07E Wild Horse Wind Expansionwrkingfile 4" xfId="8419"/>
    <cellStyle name="_DEM-WP(C) Costs not in AURORA 2006GRC_(C) WHE Proforma with ITC cash grant 10 Yr Amort_for deferral_102809_16.07E Wild Horse Wind Expansionwrkingfile SF" xfId="8420"/>
    <cellStyle name="_DEM-WP(C) Costs not in AURORA 2006GRC_(C) WHE Proforma with ITC cash grant 10 Yr Amort_for deferral_102809_16.07E Wild Horse Wind Expansionwrkingfile SF 2" xfId="8421"/>
    <cellStyle name="_DEM-WP(C) Costs not in AURORA 2006GRC_(C) WHE Proforma with ITC cash grant 10 Yr Amort_for deferral_102809_16.07E Wild Horse Wind Expansionwrkingfile SF 2 2" xfId="8422"/>
    <cellStyle name="_DEM-WP(C) Costs not in AURORA 2006GRC_(C) WHE Proforma with ITC cash grant 10 Yr Amort_for deferral_102809_16.07E Wild Horse Wind Expansionwrkingfile SF 2 2 2" xfId="8423"/>
    <cellStyle name="_DEM-WP(C) Costs not in AURORA 2006GRC_(C) WHE Proforma with ITC cash grant 10 Yr Amort_for deferral_102809_16.07E Wild Horse Wind Expansionwrkingfile SF 2 3" xfId="8424"/>
    <cellStyle name="_DEM-WP(C) Costs not in AURORA 2006GRC_(C) WHE Proforma with ITC cash grant 10 Yr Amort_for deferral_102809_16.07E Wild Horse Wind Expansionwrkingfile SF 3" xfId="8425"/>
    <cellStyle name="_DEM-WP(C) Costs not in AURORA 2006GRC_(C) WHE Proforma with ITC cash grant 10 Yr Amort_for deferral_102809_16.07E Wild Horse Wind Expansionwrkingfile SF 3 2" xfId="8426"/>
    <cellStyle name="_DEM-WP(C) Costs not in AURORA 2006GRC_(C) WHE Proforma with ITC cash grant 10 Yr Amort_for deferral_102809_16.07E Wild Horse Wind Expansionwrkingfile SF 4" xfId="8427"/>
    <cellStyle name="_DEM-WP(C) Costs not in AURORA 2006GRC_(C) WHE Proforma with ITC cash grant 10 Yr Amort_for deferral_102809_16.07E Wild Horse Wind Expansionwrkingfile SF_DEM-WP(C) ENERG10C--ctn Mid-C_042010 2010GRC" xfId="8428"/>
    <cellStyle name="_DEM-WP(C) Costs not in AURORA 2006GRC_(C) WHE Proforma with ITC cash grant 10 Yr Amort_for deferral_102809_16.07E Wild Horse Wind Expansionwrkingfile_DEM-WP(C) ENERG10C--ctn Mid-C_042010 2010GRC" xfId="8429"/>
    <cellStyle name="_DEM-WP(C) Costs not in AURORA 2006GRC_(C) WHE Proforma with ITC cash grant 10 Yr Amort_for deferral_102809_16.37E Wild Horse Expansion DeferralRevwrkingfile SF" xfId="8430"/>
    <cellStyle name="_DEM-WP(C) Costs not in AURORA 2006GRC_(C) WHE Proforma with ITC cash grant 10 Yr Amort_for deferral_102809_16.37E Wild Horse Expansion DeferralRevwrkingfile SF 2" xfId="8431"/>
    <cellStyle name="_DEM-WP(C) Costs not in AURORA 2006GRC_(C) WHE Proforma with ITC cash grant 10 Yr Amort_for deferral_102809_16.37E Wild Horse Expansion DeferralRevwrkingfile SF 2 2" xfId="8432"/>
    <cellStyle name="_DEM-WP(C) Costs not in AURORA 2006GRC_(C) WHE Proforma with ITC cash grant 10 Yr Amort_for deferral_102809_16.37E Wild Horse Expansion DeferralRevwrkingfile SF 2 2 2" xfId="8433"/>
    <cellStyle name="_DEM-WP(C) Costs not in AURORA 2006GRC_(C) WHE Proforma with ITC cash grant 10 Yr Amort_for deferral_102809_16.37E Wild Horse Expansion DeferralRevwrkingfile SF 2 3" xfId="8434"/>
    <cellStyle name="_DEM-WP(C) Costs not in AURORA 2006GRC_(C) WHE Proforma with ITC cash grant 10 Yr Amort_for deferral_102809_16.37E Wild Horse Expansion DeferralRevwrkingfile SF 3" xfId="8435"/>
    <cellStyle name="_DEM-WP(C) Costs not in AURORA 2006GRC_(C) WHE Proforma with ITC cash grant 10 Yr Amort_for deferral_102809_16.37E Wild Horse Expansion DeferralRevwrkingfile SF 3 2" xfId="8436"/>
    <cellStyle name="_DEM-WP(C) Costs not in AURORA 2006GRC_(C) WHE Proforma with ITC cash grant 10 Yr Amort_for deferral_102809_16.37E Wild Horse Expansion DeferralRevwrkingfile SF 4" xfId="8437"/>
    <cellStyle name="_DEM-WP(C) Costs not in AURORA 2006GRC_(C) WHE Proforma with ITC cash grant 10 Yr Amort_for deferral_102809_16.37E Wild Horse Expansion DeferralRevwrkingfile SF_DEM-WP(C) ENERG10C--ctn Mid-C_042010 2010GRC" xfId="8438"/>
    <cellStyle name="_DEM-WP(C) Costs not in AURORA 2006GRC_(C) WHE Proforma with ITC cash grant 10 Yr Amort_for deferral_102809_DEM-WP(C) ENERG10C--ctn Mid-C_042010 2010GRC" xfId="8439"/>
    <cellStyle name="_DEM-WP(C) Costs not in AURORA 2006GRC_(C) WHE Proforma with ITC cash grant 10 Yr Amort_for rebuttal_120709" xfId="8440"/>
    <cellStyle name="_DEM-WP(C) Costs not in AURORA 2006GRC_(C) WHE Proforma with ITC cash grant 10 Yr Amort_for rebuttal_120709 2" xfId="8441"/>
    <cellStyle name="_DEM-WP(C) Costs not in AURORA 2006GRC_(C) WHE Proforma with ITC cash grant 10 Yr Amort_for rebuttal_120709 2 2" xfId="8442"/>
    <cellStyle name="_DEM-WP(C) Costs not in AURORA 2006GRC_(C) WHE Proforma with ITC cash grant 10 Yr Amort_for rebuttal_120709 2 2 2" xfId="8443"/>
    <cellStyle name="_DEM-WP(C) Costs not in AURORA 2006GRC_(C) WHE Proforma with ITC cash grant 10 Yr Amort_for rebuttal_120709 2 3" xfId="8444"/>
    <cellStyle name="_DEM-WP(C) Costs not in AURORA 2006GRC_(C) WHE Proforma with ITC cash grant 10 Yr Amort_for rebuttal_120709 3" xfId="8445"/>
    <cellStyle name="_DEM-WP(C) Costs not in AURORA 2006GRC_(C) WHE Proforma with ITC cash grant 10 Yr Amort_for rebuttal_120709 3 2" xfId="8446"/>
    <cellStyle name="_DEM-WP(C) Costs not in AURORA 2006GRC_(C) WHE Proforma with ITC cash grant 10 Yr Amort_for rebuttal_120709 4" xfId="8447"/>
    <cellStyle name="_DEM-WP(C) Costs not in AURORA 2006GRC_(C) WHE Proforma with ITC cash grant 10 Yr Amort_for rebuttal_120709_DEM-WP(C) ENERG10C--ctn Mid-C_042010 2010GRC" xfId="8448"/>
    <cellStyle name="_DEM-WP(C) Costs not in AURORA 2006GRC_04.07E Wild Horse Wind Expansion" xfId="8449"/>
    <cellStyle name="_DEM-WP(C) Costs not in AURORA 2006GRC_04.07E Wild Horse Wind Expansion 2" xfId="8450"/>
    <cellStyle name="_DEM-WP(C) Costs not in AURORA 2006GRC_04.07E Wild Horse Wind Expansion 2 2" xfId="8451"/>
    <cellStyle name="_DEM-WP(C) Costs not in AURORA 2006GRC_04.07E Wild Horse Wind Expansion 2 2 2" xfId="8452"/>
    <cellStyle name="_DEM-WP(C) Costs not in AURORA 2006GRC_04.07E Wild Horse Wind Expansion 2 3" xfId="8453"/>
    <cellStyle name="_DEM-WP(C) Costs not in AURORA 2006GRC_04.07E Wild Horse Wind Expansion 3" xfId="8454"/>
    <cellStyle name="_DEM-WP(C) Costs not in AURORA 2006GRC_04.07E Wild Horse Wind Expansion 3 2" xfId="8455"/>
    <cellStyle name="_DEM-WP(C) Costs not in AURORA 2006GRC_04.07E Wild Horse Wind Expansion 4" xfId="8456"/>
    <cellStyle name="_DEM-WP(C) Costs not in AURORA 2006GRC_04.07E Wild Horse Wind Expansion_16.07E Wild Horse Wind Expansionwrkingfile" xfId="8457"/>
    <cellStyle name="_DEM-WP(C) Costs not in AURORA 2006GRC_04.07E Wild Horse Wind Expansion_16.07E Wild Horse Wind Expansionwrkingfile 2" xfId="8458"/>
    <cellStyle name="_DEM-WP(C) Costs not in AURORA 2006GRC_04.07E Wild Horse Wind Expansion_16.07E Wild Horse Wind Expansionwrkingfile 2 2" xfId="8459"/>
    <cellStyle name="_DEM-WP(C) Costs not in AURORA 2006GRC_04.07E Wild Horse Wind Expansion_16.07E Wild Horse Wind Expansionwrkingfile 2 2 2" xfId="8460"/>
    <cellStyle name="_DEM-WP(C) Costs not in AURORA 2006GRC_04.07E Wild Horse Wind Expansion_16.07E Wild Horse Wind Expansionwrkingfile 2 3" xfId="8461"/>
    <cellStyle name="_DEM-WP(C) Costs not in AURORA 2006GRC_04.07E Wild Horse Wind Expansion_16.07E Wild Horse Wind Expansionwrkingfile 3" xfId="8462"/>
    <cellStyle name="_DEM-WP(C) Costs not in AURORA 2006GRC_04.07E Wild Horse Wind Expansion_16.07E Wild Horse Wind Expansionwrkingfile 3 2" xfId="8463"/>
    <cellStyle name="_DEM-WP(C) Costs not in AURORA 2006GRC_04.07E Wild Horse Wind Expansion_16.07E Wild Horse Wind Expansionwrkingfile 4" xfId="8464"/>
    <cellStyle name="_DEM-WP(C) Costs not in AURORA 2006GRC_04.07E Wild Horse Wind Expansion_16.07E Wild Horse Wind Expansionwrkingfile SF" xfId="8465"/>
    <cellStyle name="_DEM-WP(C) Costs not in AURORA 2006GRC_04.07E Wild Horse Wind Expansion_16.07E Wild Horse Wind Expansionwrkingfile SF 2" xfId="8466"/>
    <cellStyle name="_DEM-WP(C) Costs not in AURORA 2006GRC_04.07E Wild Horse Wind Expansion_16.07E Wild Horse Wind Expansionwrkingfile SF 2 2" xfId="8467"/>
    <cellStyle name="_DEM-WP(C) Costs not in AURORA 2006GRC_04.07E Wild Horse Wind Expansion_16.07E Wild Horse Wind Expansionwrkingfile SF 2 2 2" xfId="8468"/>
    <cellStyle name="_DEM-WP(C) Costs not in AURORA 2006GRC_04.07E Wild Horse Wind Expansion_16.07E Wild Horse Wind Expansionwrkingfile SF 2 3" xfId="8469"/>
    <cellStyle name="_DEM-WP(C) Costs not in AURORA 2006GRC_04.07E Wild Horse Wind Expansion_16.07E Wild Horse Wind Expansionwrkingfile SF 3" xfId="8470"/>
    <cellStyle name="_DEM-WP(C) Costs not in AURORA 2006GRC_04.07E Wild Horse Wind Expansion_16.07E Wild Horse Wind Expansionwrkingfile SF 3 2" xfId="8471"/>
    <cellStyle name="_DEM-WP(C) Costs not in AURORA 2006GRC_04.07E Wild Horse Wind Expansion_16.07E Wild Horse Wind Expansionwrkingfile SF 4" xfId="8472"/>
    <cellStyle name="_DEM-WP(C) Costs not in AURORA 2006GRC_04.07E Wild Horse Wind Expansion_16.07E Wild Horse Wind Expansionwrkingfile SF_DEM-WP(C) ENERG10C--ctn Mid-C_042010 2010GRC" xfId="8473"/>
    <cellStyle name="_DEM-WP(C) Costs not in AURORA 2006GRC_04.07E Wild Horse Wind Expansion_16.07E Wild Horse Wind Expansionwrkingfile_DEM-WP(C) ENERG10C--ctn Mid-C_042010 2010GRC" xfId="8474"/>
    <cellStyle name="_DEM-WP(C) Costs not in AURORA 2006GRC_04.07E Wild Horse Wind Expansion_16.37E Wild Horse Expansion DeferralRevwrkingfile SF" xfId="8475"/>
    <cellStyle name="_DEM-WP(C) Costs not in AURORA 2006GRC_04.07E Wild Horse Wind Expansion_16.37E Wild Horse Expansion DeferralRevwrkingfile SF 2" xfId="8476"/>
    <cellStyle name="_DEM-WP(C) Costs not in AURORA 2006GRC_04.07E Wild Horse Wind Expansion_16.37E Wild Horse Expansion DeferralRevwrkingfile SF 2 2" xfId="8477"/>
    <cellStyle name="_DEM-WP(C) Costs not in AURORA 2006GRC_04.07E Wild Horse Wind Expansion_16.37E Wild Horse Expansion DeferralRevwrkingfile SF 2 2 2" xfId="8478"/>
    <cellStyle name="_DEM-WP(C) Costs not in AURORA 2006GRC_04.07E Wild Horse Wind Expansion_16.37E Wild Horse Expansion DeferralRevwrkingfile SF 2 3" xfId="8479"/>
    <cellStyle name="_DEM-WP(C) Costs not in AURORA 2006GRC_04.07E Wild Horse Wind Expansion_16.37E Wild Horse Expansion DeferralRevwrkingfile SF 3" xfId="8480"/>
    <cellStyle name="_DEM-WP(C) Costs not in AURORA 2006GRC_04.07E Wild Horse Wind Expansion_16.37E Wild Horse Expansion DeferralRevwrkingfile SF 3 2" xfId="8481"/>
    <cellStyle name="_DEM-WP(C) Costs not in AURORA 2006GRC_04.07E Wild Horse Wind Expansion_16.37E Wild Horse Expansion DeferralRevwrkingfile SF 4" xfId="8482"/>
    <cellStyle name="_DEM-WP(C) Costs not in AURORA 2006GRC_04.07E Wild Horse Wind Expansion_16.37E Wild Horse Expansion DeferralRevwrkingfile SF_DEM-WP(C) ENERG10C--ctn Mid-C_042010 2010GRC" xfId="8483"/>
    <cellStyle name="_DEM-WP(C) Costs not in AURORA 2006GRC_04.07E Wild Horse Wind Expansion_DEM-WP(C) ENERG10C--ctn Mid-C_042010 2010GRC" xfId="8484"/>
    <cellStyle name="_DEM-WP(C) Costs not in AURORA 2006GRC_16.07E Wild Horse Wind Expansionwrkingfile" xfId="8485"/>
    <cellStyle name="_DEM-WP(C) Costs not in AURORA 2006GRC_16.07E Wild Horse Wind Expansionwrkingfile 2" xfId="8486"/>
    <cellStyle name="_DEM-WP(C) Costs not in AURORA 2006GRC_16.07E Wild Horse Wind Expansionwrkingfile 2 2" xfId="8487"/>
    <cellStyle name="_DEM-WP(C) Costs not in AURORA 2006GRC_16.07E Wild Horse Wind Expansionwrkingfile 2 2 2" xfId="8488"/>
    <cellStyle name="_DEM-WP(C) Costs not in AURORA 2006GRC_16.07E Wild Horse Wind Expansionwrkingfile 2 3" xfId="8489"/>
    <cellStyle name="_DEM-WP(C) Costs not in AURORA 2006GRC_16.07E Wild Horse Wind Expansionwrkingfile 3" xfId="8490"/>
    <cellStyle name="_DEM-WP(C) Costs not in AURORA 2006GRC_16.07E Wild Horse Wind Expansionwrkingfile 3 2" xfId="8491"/>
    <cellStyle name="_DEM-WP(C) Costs not in AURORA 2006GRC_16.07E Wild Horse Wind Expansionwrkingfile 4" xfId="8492"/>
    <cellStyle name="_DEM-WP(C) Costs not in AURORA 2006GRC_16.07E Wild Horse Wind Expansionwrkingfile SF" xfId="8493"/>
    <cellStyle name="_DEM-WP(C) Costs not in AURORA 2006GRC_16.07E Wild Horse Wind Expansionwrkingfile SF 2" xfId="8494"/>
    <cellStyle name="_DEM-WP(C) Costs not in AURORA 2006GRC_16.07E Wild Horse Wind Expansionwrkingfile SF 2 2" xfId="8495"/>
    <cellStyle name="_DEM-WP(C) Costs not in AURORA 2006GRC_16.07E Wild Horse Wind Expansionwrkingfile SF 2 2 2" xfId="8496"/>
    <cellStyle name="_DEM-WP(C) Costs not in AURORA 2006GRC_16.07E Wild Horse Wind Expansionwrkingfile SF 2 3" xfId="8497"/>
    <cellStyle name="_DEM-WP(C) Costs not in AURORA 2006GRC_16.07E Wild Horse Wind Expansionwrkingfile SF 3" xfId="8498"/>
    <cellStyle name="_DEM-WP(C) Costs not in AURORA 2006GRC_16.07E Wild Horse Wind Expansionwrkingfile SF 3 2" xfId="8499"/>
    <cellStyle name="_DEM-WP(C) Costs not in AURORA 2006GRC_16.07E Wild Horse Wind Expansionwrkingfile SF 4" xfId="8500"/>
    <cellStyle name="_DEM-WP(C) Costs not in AURORA 2006GRC_16.07E Wild Horse Wind Expansionwrkingfile SF_DEM-WP(C) ENERG10C--ctn Mid-C_042010 2010GRC" xfId="8501"/>
    <cellStyle name="_DEM-WP(C) Costs not in AURORA 2006GRC_16.07E Wild Horse Wind Expansionwrkingfile_DEM-WP(C) ENERG10C--ctn Mid-C_042010 2010GRC" xfId="8502"/>
    <cellStyle name="_DEM-WP(C) Costs not in AURORA 2006GRC_16.37E Wild Horse Expansion DeferralRevwrkingfile SF" xfId="8503"/>
    <cellStyle name="_DEM-WP(C) Costs not in AURORA 2006GRC_16.37E Wild Horse Expansion DeferralRevwrkingfile SF 2" xfId="8504"/>
    <cellStyle name="_DEM-WP(C) Costs not in AURORA 2006GRC_16.37E Wild Horse Expansion DeferralRevwrkingfile SF 2 2" xfId="8505"/>
    <cellStyle name="_DEM-WP(C) Costs not in AURORA 2006GRC_16.37E Wild Horse Expansion DeferralRevwrkingfile SF 2 2 2" xfId="8506"/>
    <cellStyle name="_DEM-WP(C) Costs not in AURORA 2006GRC_16.37E Wild Horse Expansion DeferralRevwrkingfile SF 2 3" xfId="8507"/>
    <cellStyle name="_DEM-WP(C) Costs not in AURORA 2006GRC_16.37E Wild Horse Expansion DeferralRevwrkingfile SF 3" xfId="8508"/>
    <cellStyle name="_DEM-WP(C) Costs not in AURORA 2006GRC_16.37E Wild Horse Expansion DeferralRevwrkingfile SF 3 2" xfId="8509"/>
    <cellStyle name="_DEM-WP(C) Costs not in AURORA 2006GRC_16.37E Wild Horse Expansion DeferralRevwrkingfile SF 4" xfId="8510"/>
    <cellStyle name="_DEM-WP(C) Costs not in AURORA 2006GRC_16.37E Wild Horse Expansion DeferralRevwrkingfile SF_DEM-WP(C) ENERG10C--ctn Mid-C_042010 2010GRC" xfId="8511"/>
    <cellStyle name="_DEM-WP(C) Costs not in AURORA 2006GRC_2009 Compliance Filing PCA Exhibits for GRC" xfId="8512"/>
    <cellStyle name="_DEM-WP(C) Costs not in AURORA 2006GRC_2009 Compliance Filing PCA Exhibits for GRC 2" xfId="8513"/>
    <cellStyle name="_DEM-WP(C) Costs not in AURORA 2006GRC_2009 GRC Compl Filing - Exhibit D" xfId="8514"/>
    <cellStyle name="_DEM-WP(C) Costs not in AURORA 2006GRC_2009 GRC Compl Filing - Exhibit D 2" xfId="8515"/>
    <cellStyle name="_DEM-WP(C) Costs not in AURORA 2006GRC_2009 GRC Compl Filing - Exhibit D 2 2" xfId="8516"/>
    <cellStyle name="_DEM-WP(C) Costs not in AURORA 2006GRC_2009 GRC Compl Filing - Exhibit D 3" xfId="8517"/>
    <cellStyle name="_DEM-WP(C) Costs not in AURORA 2006GRC_2009 GRC Compl Filing - Exhibit D_DEM-WP(C) ENERG10C--ctn Mid-C_042010 2010GRC" xfId="8518"/>
    <cellStyle name="_DEM-WP(C) Costs not in AURORA 2006GRC_3.01 Income Statement" xfId="8519"/>
    <cellStyle name="_DEM-WP(C) Costs not in AURORA 2006GRC_4 31 Regulatory Assets and Liabilities  7 06- Exhibit D" xfId="8520"/>
    <cellStyle name="_DEM-WP(C) Costs not in AURORA 2006GRC_4 31 Regulatory Assets and Liabilities  7 06- Exhibit D 2" xfId="8521"/>
    <cellStyle name="_DEM-WP(C) Costs not in AURORA 2006GRC_4 31 Regulatory Assets and Liabilities  7 06- Exhibit D 2 2" xfId="8522"/>
    <cellStyle name="_DEM-WP(C) Costs not in AURORA 2006GRC_4 31 Regulatory Assets and Liabilities  7 06- Exhibit D 2 2 2" xfId="8523"/>
    <cellStyle name="_DEM-WP(C) Costs not in AURORA 2006GRC_4 31 Regulatory Assets and Liabilities  7 06- Exhibit D 2 3" xfId="8524"/>
    <cellStyle name="_DEM-WP(C) Costs not in AURORA 2006GRC_4 31 Regulatory Assets and Liabilities  7 06- Exhibit D 3" xfId="8525"/>
    <cellStyle name="_DEM-WP(C) Costs not in AURORA 2006GRC_4 31 Regulatory Assets and Liabilities  7 06- Exhibit D 3 2" xfId="8526"/>
    <cellStyle name="_DEM-WP(C) Costs not in AURORA 2006GRC_4 31 Regulatory Assets and Liabilities  7 06- Exhibit D 4" xfId="8527"/>
    <cellStyle name="_DEM-WP(C) Costs not in AURORA 2006GRC_4 31 Regulatory Assets and Liabilities  7 06- Exhibit D_DEM-WP(C) ENERG10C--ctn Mid-C_042010 2010GRC" xfId="8528"/>
    <cellStyle name="_DEM-WP(C) Costs not in AURORA 2006GRC_4 31 Regulatory Assets and Liabilities  7 06- Exhibit D_NIM Summary" xfId="8529"/>
    <cellStyle name="_DEM-WP(C) Costs not in AURORA 2006GRC_4 31 Regulatory Assets and Liabilities  7 06- Exhibit D_NIM Summary 2" xfId="8530"/>
    <cellStyle name="_DEM-WP(C) Costs not in AURORA 2006GRC_4 31 Regulatory Assets and Liabilities  7 06- Exhibit D_NIM Summary 2 2" xfId="8531"/>
    <cellStyle name="_DEM-WP(C) Costs not in AURORA 2006GRC_4 31 Regulatory Assets and Liabilities  7 06- Exhibit D_NIM Summary 3" xfId="8532"/>
    <cellStyle name="_DEM-WP(C) Costs not in AURORA 2006GRC_4 31 Regulatory Assets and Liabilities  7 06- Exhibit D_NIM Summary_DEM-WP(C) ENERG10C--ctn Mid-C_042010 2010GRC" xfId="8533"/>
    <cellStyle name="_DEM-WP(C) Costs not in AURORA 2006GRC_4 31E Reg Asset  Liab and EXH D" xfId="8534"/>
    <cellStyle name="_DEM-WP(C) Costs not in AURORA 2006GRC_4 31E Reg Asset  Liab and EXH D _ Aug 10 Filing (2)" xfId="8535"/>
    <cellStyle name="_DEM-WP(C) Costs not in AURORA 2006GRC_4 31E Reg Asset  Liab and EXH D _ Aug 10 Filing (2) 2" xfId="8536"/>
    <cellStyle name="_DEM-WP(C) Costs not in AURORA 2006GRC_4 31E Reg Asset  Liab and EXH D 10" xfId="8537"/>
    <cellStyle name="_DEM-WP(C) Costs not in AURORA 2006GRC_4 31E Reg Asset  Liab and EXH D 11" xfId="8538"/>
    <cellStyle name="_DEM-WP(C) Costs not in AURORA 2006GRC_4 31E Reg Asset  Liab and EXH D 12" xfId="8539"/>
    <cellStyle name="_DEM-WP(C) Costs not in AURORA 2006GRC_4 31E Reg Asset  Liab and EXH D 13" xfId="8540"/>
    <cellStyle name="_DEM-WP(C) Costs not in AURORA 2006GRC_4 31E Reg Asset  Liab and EXH D 14" xfId="8541"/>
    <cellStyle name="_DEM-WP(C) Costs not in AURORA 2006GRC_4 31E Reg Asset  Liab and EXH D 15" xfId="8542"/>
    <cellStyle name="_DEM-WP(C) Costs not in AURORA 2006GRC_4 31E Reg Asset  Liab and EXH D 16" xfId="8543"/>
    <cellStyle name="_DEM-WP(C) Costs not in AURORA 2006GRC_4 31E Reg Asset  Liab and EXH D 17" xfId="8544"/>
    <cellStyle name="_DEM-WP(C) Costs not in AURORA 2006GRC_4 31E Reg Asset  Liab and EXH D 18" xfId="8545"/>
    <cellStyle name="_DEM-WP(C) Costs not in AURORA 2006GRC_4 31E Reg Asset  Liab and EXH D 19" xfId="8546"/>
    <cellStyle name="_DEM-WP(C) Costs not in AURORA 2006GRC_4 31E Reg Asset  Liab and EXH D 2" xfId="8547"/>
    <cellStyle name="_DEM-WP(C) Costs not in AURORA 2006GRC_4 31E Reg Asset  Liab and EXH D 20" xfId="8548"/>
    <cellStyle name="_DEM-WP(C) Costs not in AURORA 2006GRC_4 31E Reg Asset  Liab and EXH D 21" xfId="8549"/>
    <cellStyle name="_DEM-WP(C) Costs not in AURORA 2006GRC_4 31E Reg Asset  Liab and EXH D 22" xfId="8550"/>
    <cellStyle name="_DEM-WP(C) Costs not in AURORA 2006GRC_4 31E Reg Asset  Liab and EXH D 23" xfId="8551"/>
    <cellStyle name="_DEM-WP(C) Costs not in AURORA 2006GRC_4 31E Reg Asset  Liab and EXH D 24" xfId="8552"/>
    <cellStyle name="_DEM-WP(C) Costs not in AURORA 2006GRC_4 31E Reg Asset  Liab and EXH D 25" xfId="8553"/>
    <cellStyle name="_DEM-WP(C) Costs not in AURORA 2006GRC_4 31E Reg Asset  Liab and EXH D 26" xfId="8554"/>
    <cellStyle name="_DEM-WP(C) Costs not in AURORA 2006GRC_4 31E Reg Asset  Liab and EXH D 27" xfId="8555"/>
    <cellStyle name="_DEM-WP(C) Costs not in AURORA 2006GRC_4 31E Reg Asset  Liab and EXH D 28" xfId="8556"/>
    <cellStyle name="_DEM-WP(C) Costs not in AURORA 2006GRC_4 31E Reg Asset  Liab and EXH D 29" xfId="8557"/>
    <cellStyle name="_DEM-WP(C) Costs not in AURORA 2006GRC_4 31E Reg Asset  Liab and EXH D 3" xfId="8558"/>
    <cellStyle name="_DEM-WP(C) Costs not in AURORA 2006GRC_4 31E Reg Asset  Liab and EXH D 30" xfId="8559"/>
    <cellStyle name="_DEM-WP(C) Costs not in AURORA 2006GRC_4 31E Reg Asset  Liab and EXH D 31" xfId="8560"/>
    <cellStyle name="_DEM-WP(C) Costs not in AURORA 2006GRC_4 31E Reg Asset  Liab and EXH D 32" xfId="8561"/>
    <cellStyle name="_DEM-WP(C) Costs not in AURORA 2006GRC_4 31E Reg Asset  Liab and EXH D 33" xfId="8562"/>
    <cellStyle name="_DEM-WP(C) Costs not in AURORA 2006GRC_4 31E Reg Asset  Liab and EXH D 34" xfId="8563"/>
    <cellStyle name="_DEM-WP(C) Costs not in AURORA 2006GRC_4 31E Reg Asset  Liab and EXH D 35" xfId="8564"/>
    <cellStyle name="_DEM-WP(C) Costs not in AURORA 2006GRC_4 31E Reg Asset  Liab and EXH D 36" xfId="8565"/>
    <cellStyle name="_DEM-WP(C) Costs not in AURORA 2006GRC_4 31E Reg Asset  Liab and EXH D 4" xfId="8566"/>
    <cellStyle name="_DEM-WP(C) Costs not in AURORA 2006GRC_4 31E Reg Asset  Liab and EXH D 5" xfId="8567"/>
    <cellStyle name="_DEM-WP(C) Costs not in AURORA 2006GRC_4 31E Reg Asset  Liab and EXH D 6" xfId="8568"/>
    <cellStyle name="_DEM-WP(C) Costs not in AURORA 2006GRC_4 31E Reg Asset  Liab and EXH D 7" xfId="8569"/>
    <cellStyle name="_DEM-WP(C) Costs not in AURORA 2006GRC_4 31E Reg Asset  Liab and EXH D 8" xfId="8570"/>
    <cellStyle name="_DEM-WP(C) Costs not in AURORA 2006GRC_4 31E Reg Asset  Liab and EXH D 9" xfId="8571"/>
    <cellStyle name="_DEM-WP(C) Costs not in AURORA 2006GRC_4 32 Regulatory Assets and Liabilities  7 06- Exhibit D" xfId="8572"/>
    <cellStyle name="_DEM-WP(C) Costs not in AURORA 2006GRC_4 32 Regulatory Assets and Liabilities  7 06- Exhibit D 2" xfId="8573"/>
    <cellStyle name="_DEM-WP(C) Costs not in AURORA 2006GRC_4 32 Regulatory Assets and Liabilities  7 06- Exhibit D 2 2" xfId="8574"/>
    <cellStyle name="_DEM-WP(C) Costs not in AURORA 2006GRC_4 32 Regulatory Assets and Liabilities  7 06- Exhibit D 2 2 2" xfId="8575"/>
    <cellStyle name="_DEM-WP(C) Costs not in AURORA 2006GRC_4 32 Regulatory Assets and Liabilities  7 06- Exhibit D 2 3" xfId="8576"/>
    <cellStyle name="_DEM-WP(C) Costs not in AURORA 2006GRC_4 32 Regulatory Assets and Liabilities  7 06- Exhibit D 3" xfId="8577"/>
    <cellStyle name="_DEM-WP(C) Costs not in AURORA 2006GRC_4 32 Regulatory Assets and Liabilities  7 06- Exhibit D 3 2" xfId="8578"/>
    <cellStyle name="_DEM-WP(C) Costs not in AURORA 2006GRC_4 32 Regulatory Assets and Liabilities  7 06- Exhibit D 4" xfId="8579"/>
    <cellStyle name="_DEM-WP(C) Costs not in AURORA 2006GRC_4 32 Regulatory Assets and Liabilities  7 06- Exhibit D_DEM-WP(C) ENERG10C--ctn Mid-C_042010 2010GRC" xfId="8580"/>
    <cellStyle name="_DEM-WP(C) Costs not in AURORA 2006GRC_4 32 Regulatory Assets and Liabilities  7 06- Exhibit D_DEM-WP(C) ENERG10C--ctn Mid-C_042010 2010GRC 2" xfId="8581"/>
    <cellStyle name="_DEM-WP(C) Costs not in AURORA 2006GRC_4 32 Regulatory Assets and Liabilities  7 06- Exhibit D_NIM Summary" xfId="8582"/>
    <cellStyle name="_DEM-WP(C) Costs not in AURORA 2006GRC_4 32 Regulatory Assets and Liabilities  7 06- Exhibit D_NIM Summary 2" xfId="8583"/>
    <cellStyle name="_DEM-WP(C) Costs not in AURORA 2006GRC_4 32 Regulatory Assets and Liabilities  7 06- Exhibit D_NIM Summary 2 2" xfId="8584"/>
    <cellStyle name="_DEM-WP(C) Costs not in AURORA 2006GRC_4 32 Regulatory Assets and Liabilities  7 06- Exhibit D_NIM Summary 2 2 2" xfId="8585"/>
    <cellStyle name="_DEM-WP(C) Costs not in AURORA 2006GRC_4 32 Regulatory Assets and Liabilities  7 06- Exhibit D_NIM Summary 2 3" xfId="8586"/>
    <cellStyle name="_DEM-WP(C) Costs not in AURORA 2006GRC_4 32 Regulatory Assets and Liabilities  7 06- Exhibit D_NIM Summary 3" xfId="8587"/>
    <cellStyle name="_DEM-WP(C) Costs not in AURORA 2006GRC_4 32 Regulatory Assets and Liabilities  7 06- Exhibit D_NIM Summary 3 2" xfId="8588"/>
    <cellStyle name="_DEM-WP(C) Costs not in AURORA 2006GRC_4 32 Regulatory Assets and Liabilities  7 06- Exhibit D_NIM Summary 4" xfId="8589"/>
    <cellStyle name="_DEM-WP(C) Costs not in AURORA 2006GRC_4 32 Regulatory Assets and Liabilities  7 06- Exhibit D_NIM Summary_DEM-WP(C) ENERG10C--ctn Mid-C_042010 2010GRC" xfId="8590"/>
    <cellStyle name="_DEM-WP(C) Costs not in AURORA 2006GRC_4 32 Regulatory Assets and Liabilities  7 06- Exhibit D_NIM Summary_DEM-WP(C) ENERG10C--ctn Mid-C_042010 2010GRC 2" xfId="8591"/>
    <cellStyle name="_DEM-WP(C) Costs not in AURORA 2006GRC_AURORA Total New" xfId="8592"/>
    <cellStyle name="_DEM-WP(C) Costs not in AURORA 2006GRC_AURORA Total New 2" xfId="8593"/>
    <cellStyle name="_DEM-WP(C) Costs not in AURORA 2006GRC_AURORA Total New 2 2" xfId="8594"/>
    <cellStyle name="_DEM-WP(C) Costs not in AURORA 2006GRC_AURORA Total New 2 2 2" xfId="8595"/>
    <cellStyle name="_DEM-WP(C) Costs not in AURORA 2006GRC_AURORA Total New 2 3" xfId="8596"/>
    <cellStyle name="_DEM-WP(C) Costs not in AURORA 2006GRC_AURORA Total New 3" xfId="8597"/>
    <cellStyle name="_DEM-WP(C) Costs not in AURORA 2006GRC_AURORA Total New 3 2" xfId="8598"/>
    <cellStyle name="_DEM-WP(C) Costs not in AURORA 2006GRC_AURORA Total New 4" xfId="8599"/>
    <cellStyle name="_DEM-WP(C) Costs not in AURORA 2006GRC_Book1" xfId="8600"/>
    <cellStyle name="_DEM-WP(C) Costs not in AURORA 2006GRC_Book2" xfId="8601"/>
    <cellStyle name="_DEM-WP(C) Costs not in AURORA 2006GRC_Book2 2" xfId="8602"/>
    <cellStyle name="_DEM-WP(C) Costs not in AURORA 2006GRC_Book2 2 2" xfId="8603"/>
    <cellStyle name="_DEM-WP(C) Costs not in AURORA 2006GRC_Book2 2 2 2" xfId="8604"/>
    <cellStyle name="_DEM-WP(C) Costs not in AURORA 2006GRC_Book2 2 3" xfId="8605"/>
    <cellStyle name="_DEM-WP(C) Costs not in AURORA 2006GRC_Book2 3" xfId="8606"/>
    <cellStyle name="_DEM-WP(C) Costs not in AURORA 2006GRC_Book2 3 2" xfId="8607"/>
    <cellStyle name="_DEM-WP(C) Costs not in AURORA 2006GRC_Book2 4" xfId="8608"/>
    <cellStyle name="_DEM-WP(C) Costs not in AURORA 2006GRC_Book2_Adj Bench DR 3 for Initial Briefs (Electric)" xfId="8609"/>
    <cellStyle name="_DEM-WP(C) Costs not in AURORA 2006GRC_Book2_Adj Bench DR 3 for Initial Briefs (Electric) 2" xfId="8610"/>
    <cellStyle name="_DEM-WP(C) Costs not in AURORA 2006GRC_Book2_Adj Bench DR 3 for Initial Briefs (Electric) 2 2" xfId="8611"/>
    <cellStyle name="_DEM-WP(C) Costs not in AURORA 2006GRC_Book2_Adj Bench DR 3 for Initial Briefs (Electric) 2 2 2" xfId="8612"/>
    <cellStyle name="_DEM-WP(C) Costs not in AURORA 2006GRC_Book2_Adj Bench DR 3 for Initial Briefs (Electric) 2 3" xfId="8613"/>
    <cellStyle name="_DEM-WP(C) Costs not in AURORA 2006GRC_Book2_Adj Bench DR 3 for Initial Briefs (Electric) 3" xfId="8614"/>
    <cellStyle name="_DEM-WP(C) Costs not in AURORA 2006GRC_Book2_Adj Bench DR 3 for Initial Briefs (Electric) 3 2" xfId="8615"/>
    <cellStyle name="_DEM-WP(C) Costs not in AURORA 2006GRC_Book2_Adj Bench DR 3 for Initial Briefs (Electric) 4" xfId="8616"/>
    <cellStyle name="_DEM-WP(C) Costs not in AURORA 2006GRC_Book2_Adj Bench DR 3 for Initial Briefs (Electric)_DEM-WP(C) ENERG10C--ctn Mid-C_042010 2010GRC" xfId="8617"/>
    <cellStyle name="_DEM-WP(C) Costs not in AURORA 2006GRC_Book2_Adj Bench DR 3 for Initial Briefs (Electric)_DEM-WP(C) ENERG10C--ctn Mid-C_042010 2010GRC 2" xfId="8618"/>
    <cellStyle name="_DEM-WP(C) Costs not in AURORA 2006GRC_Book2_DEM-WP(C) ENERG10C--ctn Mid-C_042010 2010GRC" xfId="8619"/>
    <cellStyle name="_DEM-WP(C) Costs not in AURORA 2006GRC_Book2_DEM-WP(C) ENERG10C--ctn Mid-C_042010 2010GRC 2" xfId="8620"/>
    <cellStyle name="_DEM-WP(C) Costs not in AURORA 2006GRC_Book2_Electric Rev Req Model (2009 GRC) Rebuttal" xfId="8621"/>
    <cellStyle name="_DEM-WP(C) Costs not in AURORA 2006GRC_Book2_Electric Rev Req Model (2009 GRC) Rebuttal 2" xfId="8622"/>
    <cellStyle name="_DEM-WP(C) Costs not in AURORA 2006GRC_Book2_Electric Rev Req Model (2009 GRC) Rebuttal 2 2" xfId="8623"/>
    <cellStyle name="_DEM-WP(C) Costs not in AURORA 2006GRC_Book2_Electric Rev Req Model (2009 GRC) Rebuttal 2 2 2" xfId="8624"/>
    <cellStyle name="_DEM-WP(C) Costs not in AURORA 2006GRC_Book2_Electric Rev Req Model (2009 GRC) Rebuttal 2 3" xfId="8625"/>
    <cellStyle name="_DEM-WP(C) Costs not in AURORA 2006GRC_Book2_Electric Rev Req Model (2009 GRC) Rebuttal 3" xfId="8626"/>
    <cellStyle name="_DEM-WP(C) Costs not in AURORA 2006GRC_Book2_Electric Rev Req Model (2009 GRC) Rebuttal 3 2" xfId="8627"/>
    <cellStyle name="_DEM-WP(C) Costs not in AURORA 2006GRC_Book2_Electric Rev Req Model (2009 GRC) Rebuttal 4" xfId="8628"/>
    <cellStyle name="_DEM-WP(C) Costs not in AURORA 2006GRC_Book2_Electric Rev Req Model (2009 GRC) Rebuttal REmoval of New  WH Solar AdjustMI" xfId="8629"/>
    <cellStyle name="_DEM-WP(C) Costs not in AURORA 2006GRC_Book2_Electric Rev Req Model (2009 GRC) Rebuttal REmoval of New  WH Solar AdjustMI 2" xfId="8630"/>
    <cellStyle name="_DEM-WP(C) Costs not in AURORA 2006GRC_Book2_Electric Rev Req Model (2009 GRC) Rebuttal REmoval of New  WH Solar AdjustMI 2 2" xfId="8631"/>
    <cellStyle name="_DEM-WP(C) Costs not in AURORA 2006GRC_Book2_Electric Rev Req Model (2009 GRC) Rebuttal REmoval of New  WH Solar AdjustMI 2 2 2" xfId="8632"/>
    <cellStyle name="_DEM-WP(C) Costs not in AURORA 2006GRC_Book2_Electric Rev Req Model (2009 GRC) Rebuttal REmoval of New  WH Solar AdjustMI 2 3" xfId="8633"/>
    <cellStyle name="_DEM-WP(C) Costs not in AURORA 2006GRC_Book2_Electric Rev Req Model (2009 GRC) Rebuttal REmoval of New  WH Solar AdjustMI 3" xfId="8634"/>
    <cellStyle name="_DEM-WP(C) Costs not in AURORA 2006GRC_Book2_Electric Rev Req Model (2009 GRC) Rebuttal REmoval of New  WH Solar AdjustMI 3 2" xfId="8635"/>
    <cellStyle name="_DEM-WP(C) Costs not in AURORA 2006GRC_Book2_Electric Rev Req Model (2009 GRC) Rebuttal REmoval of New  WH Solar AdjustMI 4" xfId="8636"/>
    <cellStyle name="_DEM-WP(C) Costs not in AURORA 2006GRC_Book2_Electric Rev Req Model (2009 GRC) Rebuttal REmoval of New  WH Solar AdjustMI_DEM-WP(C) ENERG10C--ctn Mid-C_042010 2010GRC" xfId="8637"/>
    <cellStyle name="_DEM-WP(C) Costs not in AURORA 2006GRC_Book2_Electric Rev Req Model (2009 GRC) Rebuttal REmoval of New  WH Solar AdjustMI_DEM-WP(C) ENERG10C--ctn Mid-C_042010 2010GRC 2" xfId="8638"/>
    <cellStyle name="_DEM-WP(C) Costs not in AURORA 2006GRC_Book2_Electric Rev Req Model (2009 GRC) Revised 01-18-2010" xfId="8639"/>
    <cellStyle name="_DEM-WP(C) Costs not in AURORA 2006GRC_Book2_Electric Rev Req Model (2009 GRC) Revised 01-18-2010 2" xfId="8640"/>
    <cellStyle name="_DEM-WP(C) Costs not in AURORA 2006GRC_Book2_Electric Rev Req Model (2009 GRC) Revised 01-18-2010 2 2" xfId="8641"/>
    <cellStyle name="_DEM-WP(C) Costs not in AURORA 2006GRC_Book2_Electric Rev Req Model (2009 GRC) Revised 01-18-2010 2 2 2" xfId="8642"/>
    <cellStyle name="_DEM-WP(C) Costs not in AURORA 2006GRC_Book2_Electric Rev Req Model (2009 GRC) Revised 01-18-2010 2 3" xfId="8643"/>
    <cellStyle name="_DEM-WP(C) Costs not in AURORA 2006GRC_Book2_Electric Rev Req Model (2009 GRC) Revised 01-18-2010 3" xfId="8644"/>
    <cellStyle name="_DEM-WP(C) Costs not in AURORA 2006GRC_Book2_Electric Rev Req Model (2009 GRC) Revised 01-18-2010 3 2" xfId="8645"/>
    <cellStyle name="_DEM-WP(C) Costs not in AURORA 2006GRC_Book2_Electric Rev Req Model (2009 GRC) Revised 01-18-2010 4" xfId="8646"/>
    <cellStyle name="_DEM-WP(C) Costs not in AURORA 2006GRC_Book2_Electric Rev Req Model (2009 GRC) Revised 01-18-2010_DEM-WP(C) ENERG10C--ctn Mid-C_042010 2010GRC" xfId="8647"/>
    <cellStyle name="_DEM-WP(C) Costs not in AURORA 2006GRC_Book2_Electric Rev Req Model (2009 GRC) Revised 01-18-2010_DEM-WP(C) ENERG10C--ctn Mid-C_042010 2010GRC 2" xfId="8648"/>
    <cellStyle name="_DEM-WP(C) Costs not in AURORA 2006GRC_Book2_Final Order Electric EXHIBIT A-1" xfId="8649"/>
    <cellStyle name="_DEM-WP(C) Costs not in AURORA 2006GRC_Book2_Final Order Electric EXHIBIT A-1 2" xfId="8650"/>
    <cellStyle name="_DEM-WP(C) Costs not in AURORA 2006GRC_Book2_Final Order Electric EXHIBIT A-1 2 2" xfId="8651"/>
    <cellStyle name="_DEM-WP(C) Costs not in AURORA 2006GRC_Book2_Final Order Electric EXHIBIT A-1 2 2 2" xfId="8652"/>
    <cellStyle name="_DEM-WP(C) Costs not in AURORA 2006GRC_Book2_Final Order Electric EXHIBIT A-1 2 3" xfId="8653"/>
    <cellStyle name="_DEM-WP(C) Costs not in AURORA 2006GRC_Book2_Final Order Electric EXHIBIT A-1 3" xfId="8654"/>
    <cellStyle name="_DEM-WP(C) Costs not in AURORA 2006GRC_Book2_Final Order Electric EXHIBIT A-1 3 2" xfId="8655"/>
    <cellStyle name="_DEM-WP(C) Costs not in AURORA 2006GRC_Book2_Final Order Electric EXHIBIT A-1 4" xfId="8656"/>
    <cellStyle name="_DEM-WP(C) Costs not in AURORA 2006GRC_Book4" xfId="8657"/>
    <cellStyle name="_DEM-WP(C) Costs not in AURORA 2006GRC_Book4 2" xfId="8658"/>
    <cellStyle name="_DEM-WP(C) Costs not in AURORA 2006GRC_Book4 2 2" xfId="8659"/>
    <cellStyle name="_DEM-WP(C) Costs not in AURORA 2006GRC_Book4 2 2 2" xfId="8660"/>
    <cellStyle name="_DEM-WP(C) Costs not in AURORA 2006GRC_Book4 2 3" xfId="8661"/>
    <cellStyle name="_DEM-WP(C) Costs not in AURORA 2006GRC_Book4 3" xfId="8662"/>
    <cellStyle name="_DEM-WP(C) Costs not in AURORA 2006GRC_Book4 3 2" xfId="8663"/>
    <cellStyle name="_DEM-WP(C) Costs not in AURORA 2006GRC_Book4 4" xfId="8664"/>
    <cellStyle name="_DEM-WP(C) Costs not in AURORA 2006GRC_Book4_DEM-WP(C) ENERG10C--ctn Mid-C_042010 2010GRC" xfId="8665"/>
    <cellStyle name="_DEM-WP(C) Costs not in AURORA 2006GRC_Book4_DEM-WP(C) ENERG10C--ctn Mid-C_042010 2010GRC 2" xfId="8666"/>
    <cellStyle name="_DEM-WP(C) Costs not in AURORA 2006GRC_Book9" xfId="8667"/>
    <cellStyle name="_DEM-WP(C) Costs not in AURORA 2006GRC_Book9 2" xfId="8668"/>
    <cellStyle name="_DEM-WP(C) Costs not in AURORA 2006GRC_Book9 2 2" xfId="8669"/>
    <cellStyle name="_DEM-WP(C) Costs not in AURORA 2006GRC_Book9 2 2 2" xfId="8670"/>
    <cellStyle name="_DEM-WP(C) Costs not in AURORA 2006GRC_Book9 2 3" xfId="8671"/>
    <cellStyle name="_DEM-WP(C) Costs not in AURORA 2006GRC_Book9 3" xfId="8672"/>
    <cellStyle name="_DEM-WP(C) Costs not in AURORA 2006GRC_Book9 3 2" xfId="8673"/>
    <cellStyle name="_DEM-WP(C) Costs not in AURORA 2006GRC_Book9 4" xfId="8674"/>
    <cellStyle name="_DEM-WP(C) Costs not in AURORA 2006GRC_Book9_DEM-WP(C) ENERG10C--ctn Mid-C_042010 2010GRC" xfId="8675"/>
    <cellStyle name="_DEM-WP(C) Costs not in AURORA 2006GRC_Book9_DEM-WP(C) ENERG10C--ctn Mid-C_042010 2010GRC 2" xfId="8676"/>
    <cellStyle name="_DEM-WP(C) Costs not in AURORA 2006GRC_Chelan PUD Power Costs (8-10)" xfId="8677"/>
    <cellStyle name="_DEM-WP(C) Costs not in AURORA 2006GRC_Chelan PUD Power Costs (8-10) 2" xfId="8678"/>
    <cellStyle name="_DEM-WP(C) Costs not in AURORA 2006GRC_DEM-WP(C) Chelan Power Costs" xfId="8679"/>
    <cellStyle name="_DEM-WP(C) Costs not in AURORA 2006GRC_DEM-WP(C) Chelan Power Costs 2" xfId="8680"/>
    <cellStyle name="_DEM-WP(C) Costs not in AURORA 2006GRC_DEM-WP(C) ENERG10C--ctn Mid-C_042010 2010GRC" xfId="8681"/>
    <cellStyle name="_DEM-WP(C) Costs not in AURORA 2006GRC_DEM-WP(C) ENERG10C--ctn Mid-C_042010 2010GRC 2" xfId="8682"/>
    <cellStyle name="_DEM-WP(C) Costs not in AURORA 2006GRC_DEM-WP(C) Gas Transport 2010GRC" xfId="8683"/>
    <cellStyle name="_DEM-WP(C) Costs not in AURORA 2006GRC_DEM-WP(C) Gas Transport 2010GRC 2" xfId="8684"/>
    <cellStyle name="_DEM-WP(C) Costs not in AURORA 2006GRC_Electric COS Inputs" xfId="8685"/>
    <cellStyle name="_DEM-WP(C) Costs not in AURORA 2006GRC_Electric COS Inputs 2" xfId="8686"/>
    <cellStyle name="_DEM-WP(C) Costs not in AURORA 2006GRC_Electric COS Inputs 2 2" xfId="8687"/>
    <cellStyle name="_DEM-WP(C) Costs not in AURORA 2006GRC_Electric COS Inputs 2 2 2" xfId="8688"/>
    <cellStyle name="_DEM-WP(C) Costs not in AURORA 2006GRC_Electric COS Inputs 2 2 2 2" xfId="8689"/>
    <cellStyle name="_DEM-WP(C) Costs not in AURORA 2006GRC_Electric COS Inputs 2 2 3" xfId="8690"/>
    <cellStyle name="_DEM-WP(C) Costs not in AURORA 2006GRC_Electric COS Inputs 2 3" xfId="8691"/>
    <cellStyle name="_DEM-WP(C) Costs not in AURORA 2006GRC_Electric COS Inputs 2 3 2" xfId="8692"/>
    <cellStyle name="_DEM-WP(C) Costs not in AURORA 2006GRC_Electric COS Inputs 2 3 2 2" xfId="8693"/>
    <cellStyle name="_DEM-WP(C) Costs not in AURORA 2006GRC_Electric COS Inputs 2 3 3" xfId="8694"/>
    <cellStyle name="_DEM-WP(C) Costs not in AURORA 2006GRC_Electric COS Inputs 2 4" xfId="8695"/>
    <cellStyle name="_DEM-WP(C) Costs not in AURORA 2006GRC_Electric COS Inputs 2 4 2" xfId="8696"/>
    <cellStyle name="_DEM-WP(C) Costs not in AURORA 2006GRC_Electric COS Inputs 2 4 2 2" xfId="8697"/>
    <cellStyle name="_DEM-WP(C) Costs not in AURORA 2006GRC_Electric COS Inputs 2 4 3" xfId="8698"/>
    <cellStyle name="_DEM-WP(C) Costs not in AURORA 2006GRC_Electric COS Inputs 2 5" xfId="8699"/>
    <cellStyle name="_DEM-WP(C) Costs not in AURORA 2006GRC_Electric COS Inputs 3" xfId="8700"/>
    <cellStyle name="_DEM-WP(C) Costs not in AURORA 2006GRC_Electric COS Inputs 3 2" xfId="8701"/>
    <cellStyle name="_DEM-WP(C) Costs not in AURORA 2006GRC_Electric COS Inputs 3 2 2" xfId="8702"/>
    <cellStyle name="_DEM-WP(C) Costs not in AURORA 2006GRC_Electric COS Inputs 3 3" xfId="8703"/>
    <cellStyle name="_DEM-WP(C) Costs not in AURORA 2006GRC_Electric COS Inputs 4" xfId="8704"/>
    <cellStyle name="_DEM-WP(C) Costs not in AURORA 2006GRC_Electric COS Inputs 4 2" xfId="8705"/>
    <cellStyle name="_DEM-WP(C) Costs not in AURORA 2006GRC_Electric COS Inputs 4 2 2" xfId="8706"/>
    <cellStyle name="_DEM-WP(C) Costs not in AURORA 2006GRC_Electric COS Inputs 4 3" xfId="8707"/>
    <cellStyle name="_DEM-WP(C) Costs not in AURORA 2006GRC_Electric COS Inputs 5" xfId="8708"/>
    <cellStyle name="_DEM-WP(C) Costs not in AURORA 2006GRC_Electric COS Inputs 5 2" xfId="8709"/>
    <cellStyle name="_DEM-WP(C) Costs not in AURORA 2006GRC_Electric COS Inputs 6" xfId="8710"/>
    <cellStyle name="_DEM-WP(C) Costs not in AURORA 2006GRC_Exh A-1 resulting from UE-112050 effective Jan 1 2012" xfId="8711"/>
    <cellStyle name="_DEM-WP(C) Costs not in AURORA 2006GRC_Exh A-1 resulting from UE-112050 effective Jan 1 2012 2" xfId="8712"/>
    <cellStyle name="_DEM-WP(C) Costs not in AURORA 2006GRC_Exh G - Klamath Peaker PPA fr C Locke 2-12" xfId="8713"/>
    <cellStyle name="_DEM-WP(C) Costs not in AURORA 2006GRC_Exh G - Klamath Peaker PPA fr C Locke 2-12 2" xfId="8714"/>
    <cellStyle name="_DEM-WP(C) Costs not in AURORA 2006GRC_Exhibit A-1 effective 4-1-11 fr S Free 12-11" xfId="8715"/>
    <cellStyle name="_DEM-WP(C) Costs not in AURORA 2006GRC_Exhibit A-1 effective 4-1-11 fr S Free 12-11 2" xfId="8716"/>
    <cellStyle name="_DEM-WP(C) Costs not in AURORA 2006GRC_LSRWEP LGIA like Acctg Petition Aug 2010" xfId="8717"/>
    <cellStyle name="_DEM-WP(C) Costs not in AURORA 2006GRC_LSRWEP LGIA like Acctg Petition Aug 2010 2" xfId="8718"/>
    <cellStyle name="_DEM-WP(C) Costs not in AURORA 2006GRC_Mint Farm Generation BPA" xfId="8719"/>
    <cellStyle name="_DEM-WP(C) Costs not in AURORA 2006GRC_NIM Summary" xfId="8720"/>
    <cellStyle name="_DEM-WP(C) Costs not in AURORA 2006GRC_NIM Summary 09GRC" xfId="8721"/>
    <cellStyle name="_DEM-WP(C) Costs not in AURORA 2006GRC_NIM Summary 09GRC 2" xfId="8722"/>
    <cellStyle name="_DEM-WP(C) Costs not in AURORA 2006GRC_NIM Summary 09GRC 2 2" xfId="8723"/>
    <cellStyle name="_DEM-WP(C) Costs not in AURORA 2006GRC_NIM Summary 09GRC 2 2 2" xfId="8724"/>
    <cellStyle name="_DEM-WP(C) Costs not in AURORA 2006GRC_NIM Summary 09GRC 2 3" xfId="8725"/>
    <cellStyle name="_DEM-WP(C) Costs not in AURORA 2006GRC_NIM Summary 09GRC 3" xfId="8726"/>
    <cellStyle name="_DEM-WP(C) Costs not in AURORA 2006GRC_NIM Summary 09GRC 3 2" xfId="8727"/>
    <cellStyle name="_DEM-WP(C) Costs not in AURORA 2006GRC_NIM Summary 09GRC 4" xfId="8728"/>
    <cellStyle name="_DEM-WP(C) Costs not in AURORA 2006GRC_NIM Summary 09GRC_DEM-WP(C) ENERG10C--ctn Mid-C_042010 2010GRC" xfId="8729"/>
    <cellStyle name="_DEM-WP(C) Costs not in AURORA 2006GRC_NIM Summary 09GRC_DEM-WP(C) ENERG10C--ctn Mid-C_042010 2010GRC 2" xfId="8730"/>
    <cellStyle name="_DEM-WP(C) Costs not in AURORA 2006GRC_NIM Summary 10" xfId="8731"/>
    <cellStyle name="_DEM-WP(C) Costs not in AURORA 2006GRC_NIM Summary 10 2" xfId="8732"/>
    <cellStyle name="_DEM-WP(C) Costs not in AURORA 2006GRC_NIM Summary 11" xfId="8733"/>
    <cellStyle name="_DEM-WP(C) Costs not in AURORA 2006GRC_NIM Summary 11 2" xfId="8734"/>
    <cellStyle name="_DEM-WP(C) Costs not in AURORA 2006GRC_NIM Summary 12" xfId="8735"/>
    <cellStyle name="_DEM-WP(C) Costs not in AURORA 2006GRC_NIM Summary 12 2" xfId="8736"/>
    <cellStyle name="_DEM-WP(C) Costs not in AURORA 2006GRC_NIM Summary 13" xfId="8737"/>
    <cellStyle name="_DEM-WP(C) Costs not in AURORA 2006GRC_NIM Summary 13 2" xfId="8738"/>
    <cellStyle name="_DEM-WP(C) Costs not in AURORA 2006GRC_NIM Summary 14" xfId="8739"/>
    <cellStyle name="_DEM-WP(C) Costs not in AURORA 2006GRC_NIM Summary 14 2" xfId="8740"/>
    <cellStyle name="_DEM-WP(C) Costs not in AURORA 2006GRC_NIM Summary 15" xfId="8741"/>
    <cellStyle name="_DEM-WP(C) Costs not in AURORA 2006GRC_NIM Summary 15 2" xfId="8742"/>
    <cellStyle name="_DEM-WP(C) Costs not in AURORA 2006GRC_NIM Summary 16" xfId="8743"/>
    <cellStyle name="_DEM-WP(C) Costs not in AURORA 2006GRC_NIM Summary 16 2" xfId="8744"/>
    <cellStyle name="_DEM-WP(C) Costs not in AURORA 2006GRC_NIM Summary 17" xfId="8745"/>
    <cellStyle name="_DEM-WP(C) Costs not in AURORA 2006GRC_NIM Summary 17 2" xfId="8746"/>
    <cellStyle name="_DEM-WP(C) Costs not in AURORA 2006GRC_NIM Summary 18" xfId="8747"/>
    <cellStyle name="_DEM-WP(C) Costs not in AURORA 2006GRC_NIM Summary 18 2" xfId="8748"/>
    <cellStyle name="_DEM-WP(C) Costs not in AURORA 2006GRC_NIM Summary 19" xfId="8749"/>
    <cellStyle name="_DEM-WP(C) Costs not in AURORA 2006GRC_NIM Summary 19 2" xfId="8750"/>
    <cellStyle name="_DEM-WP(C) Costs not in AURORA 2006GRC_NIM Summary 2" xfId="8751"/>
    <cellStyle name="_DEM-WP(C) Costs not in AURORA 2006GRC_NIM Summary 2 2" xfId="8752"/>
    <cellStyle name="_DEM-WP(C) Costs not in AURORA 2006GRC_NIM Summary 2 2 2" xfId="8753"/>
    <cellStyle name="_DEM-WP(C) Costs not in AURORA 2006GRC_NIM Summary 2 3" xfId="8754"/>
    <cellStyle name="_DEM-WP(C) Costs not in AURORA 2006GRC_NIM Summary 20" xfId="8755"/>
    <cellStyle name="_DEM-WP(C) Costs not in AURORA 2006GRC_NIM Summary 20 2" xfId="8756"/>
    <cellStyle name="_DEM-WP(C) Costs not in AURORA 2006GRC_NIM Summary 21" xfId="8757"/>
    <cellStyle name="_DEM-WP(C) Costs not in AURORA 2006GRC_NIM Summary 21 2" xfId="8758"/>
    <cellStyle name="_DEM-WP(C) Costs not in AURORA 2006GRC_NIM Summary 22" xfId="8759"/>
    <cellStyle name="_DEM-WP(C) Costs not in AURORA 2006GRC_NIM Summary 22 2" xfId="8760"/>
    <cellStyle name="_DEM-WP(C) Costs not in AURORA 2006GRC_NIM Summary 23" xfId="8761"/>
    <cellStyle name="_DEM-WP(C) Costs not in AURORA 2006GRC_NIM Summary 23 2" xfId="8762"/>
    <cellStyle name="_DEM-WP(C) Costs not in AURORA 2006GRC_NIM Summary 24" xfId="8763"/>
    <cellStyle name="_DEM-WP(C) Costs not in AURORA 2006GRC_NIM Summary 24 2" xfId="8764"/>
    <cellStyle name="_DEM-WP(C) Costs not in AURORA 2006GRC_NIM Summary 25" xfId="8765"/>
    <cellStyle name="_DEM-WP(C) Costs not in AURORA 2006GRC_NIM Summary 25 2" xfId="8766"/>
    <cellStyle name="_DEM-WP(C) Costs not in AURORA 2006GRC_NIM Summary 26" xfId="8767"/>
    <cellStyle name="_DEM-WP(C) Costs not in AURORA 2006GRC_NIM Summary 26 2" xfId="8768"/>
    <cellStyle name="_DEM-WP(C) Costs not in AURORA 2006GRC_NIM Summary 27" xfId="8769"/>
    <cellStyle name="_DEM-WP(C) Costs not in AURORA 2006GRC_NIM Summary 27 2" xfId="8770"/>
    <cellStyle name="_DEM-WP(C) Costs not in AURORA 2006GRC_NIM Summary 28" xfId="8771"/>
    <cellStyle name="_DEM-WP(C) Costs not in AURORA 2006GRC_NIM Summary 28 2" xfId="8772"/>
    <cellStyle name="_DEM-WP(C) Costs not in AURORA 2006GRC_NIM Summary 29" xfId="8773"/>
    <cellStyle name="_DEM-WP(C) Costs not in AURORA 2006GRC_NIM Summary 29 2" xfId="8774"/>
    <cellStyle name="_DEM-WP(C) Costs not in AURORA 2006GRC_NIM Summary 3" xfId="8775"/>
    <cellStyle name="_DEM-WP(C) Costs not in AURORA 2006GRC_NIM Summary 3 2" xfId="8776"/>
    <cellStyle name="_DEM-WP(C) Costs not in AURORA 2006GRC_NIM Summary 30" xfId="8777"/>
    <cellStyle name="_DEM-WP(C) Costs not in AURORA 2006GRC_NIM Summary 30 2" xfId="8778"/>
    <cellStyle name="_DEM-WP(C) Costs not in AURORA 2006GRC_NIM Summary 31" xfId="8779"/>
    <cellStyle name="_DEM-WP(C) Costs not in AURORA 2006GRC_NIM Summary 31 2" xfId="8780"/>
    <cellStyle name="_DEM-WP(C) Costs not in AURORA 2006GRC_NIM Summary 32" xfId="8781"/>
    <cellStyle name="_DEM-WP(C) Costs not in AURORA 2006GRC_NIM Summary 32 2" xfId="8782"/>
    <cellStyle name="_DEM-WP(C) Costs not in AURORA 2006GRC_NIM Summary 33" xfId="8783"/>
    <cellStyle name="_DEM-WP(C) Costs not in AURORA 2006GRC_NIM Summary 33 2" xfId="8784"/>
    <cellStyle name="_DEM-WP(C) Costs not in AURORA 2006GRC_NIM Summary 34" xfId="8785"/>
    <cellStyle name="_DEM-WP(C) Costs not in AURORA 2006GRC_NIM Summary 34 2" xfId="8786"/>
    <cellStyle name="_DEM-WP(C) Costs not in AURORA 2006GRC_NIM Summary 35" xfId="8787"/>
    <cellStyle name="_DEM-WP(C) Costs not in AURORA 2006GRC_NIM Summary 35 2" xfId="8788"/>
    <cellStyle name="_DEM-WP(C) Costs not in AURORA 2006GRC_NIM Summary 36" xfId="8789"/>
    <cellStyle name="_DEM-WP(C) Costs not in AURORA 2006GRC_NIM Summary 36 2" xfId="8790"/>
    <cellStyle name="_DEM-WP(C) Costs not in AURORA 2006GRC_NIM Summary 37" xfId="8791"/>
    <cellStyle name="_DEM-WP(C) Costs not in AURORA 2006GRC_NIM Summary 37 2" xfId="8792"/>
    <cellStyle name="_DEM-WP(C) Costs not in AURORA 2006GRC_NIM Summary 38" xfId="8793"/>
    <cellStyle name="_DEM-WP(C) Costs not in AURORA 2006GRC_NIM Summary 38 2" xfId="8794"/>
    <cellStyle name="_DEM-WP(C) Costs not in AURORA 2006GRC_NIM Summary 39" xfId="8795"/>
    <cellStyle name="_DEM-WP(C) Costs not in AURORA 2006GRC_NIM Summary 39 2" xfId="8796"/>
    <cellStyle name="_DEM-WP(C) Costs not in AURORA 2006GRC_NIM Summary 4" xfId="8797"/>
    <cellStyle name="_DEM-WP(C) Costs not in AURORA 2006GRC_NIM Summary 4 2" xfId="8798"/>
    <cellStyle name="_DEM-WP(C) Costs not in AURORA 2006GRC_NIM Summary 40" xfId="8799"/>
    <cellStyle name="_DEM-WP(C) Costs not in AURORA 2006GRC_NIM Summary 40 2" xfId="8800"/>
    <cellStyle name="_DEM-WP(C) Costs not in AURORA 2006GRC_NIM Summary 41" xfId="8801"/>
    <cellStyle name="_DEM-WP(C) Costs not in AURORA 2006GRC_NIM Summary 41 2" xfId="8802"/>
    <cellStyle name="_DEM-WP(C) Costs not in AURORA 2006GRC_NIM Summary 42" xfId="8803"/>
    <cellStyle name="_DEM-WP(C) Costs not in AURORA 2006GRC_NIM Summary 42 2" xfId="8804"/>
    <cellStyle name="_DEM-WP(C) Costs not in AURORA 2006GRC_NIM Summary 43" xfId="8805"/>
    <cellStyle name="_DEM-WP(C) Costs not in AURORA 2006GRC_NIM Summary 43 2" xfId="8806"/>
    <cellStyle name="_DEM-WP(C) Costs not in AURORA 2006GRC_NIM Summary 44" xfId="8807"/>
    <cellStyle name="_DEM-WP(C) Costs not in AURORA 2006GRC_NIM Summary 44 2" xfId="8808"/>
    <cellStyle name="_DEM-WP(C) Costs not in AURORA 2006GRC_NIM Summary 45" xfId="8809"/>
    <cellStyle name="_DEM-WP(C) Costs not in AURORA 2006GRC_NIM Summary 45 2" xfId="8810"/>
    <cellStyle name="_DEM-WP(C) Costs not in AURORA 2006GRC_NIM Summary 46" xfId="8811"/>
    <cellStyle name="_DEM-WP(C) Costs not in AURORA 2006GRC_NIM Summary 46 2" xfId="8812"/>
    <cellStyle name="_DEM-WP(C) Costs not in AURORA 2006GRC_NIM Summary 47" xfId="8813"/>
    <cellStyle name="_DEM-WP(C) Costs not in AURORA 2006GRC_NIM Summary 47 2" xfId="8814"/>
    <cellStyle name="_DEM-WP(C) Costs not in AURORA 2006GRC_NIM Summary 48" xfId="8815"/>
    <cellStyle name="_DEM-WP(C) Costs not in AURORA 2006GRC_NIM Summary 49" xfId="8816"/>
    <cellStyle name="_DEM-WP(C) Costs not in AURORA 2006GRC_NIM Summary 5" xfId="8817"/>
    <cellStyle name="_DEM-WP(C) Costs not in AURORA 2006GRC_NIM Summary 5 2" xfId="8818"/>
    <cellStyle name="_DEM-WP(C) Costs not in AURORA 2006GRC_NIM Summary 50" xfId="8819"/>
    <cellStyle name="_DEM-WP(C) Costs not in AURORA 2006GRC_NIM Summary 51" xfId="8820"/>
    <cellStyle name="_DEM-WP(C) Costs not in AURORA 2006GRC_NIM Summary 6" xfId="8821"/>
    <cellStyle name="_DEM-WP(C) Costs not in AURORA 2006GRC_NIM Summary 6 2" xfId="8822"/>
    <cellStyle name="_DEM-WP(C) Costs not in AURORA 2006GRC_NIM Summary 7" xfId="8823"/>
    <cellStyle name="_DEM-WP(C) Costs not in AURORA 2006GRC_NIM Summary 7 2" xfId="8824"/>
    <cellStyle name="_DEM-WP(C) Costs not in AURORA 2006GRC_NIM Summary 8" xfId="8825"/>
    <cellStyle name="_DEM-WP(C) Costs not in AURORA 2006GRC_NIM Summary 8 2" xfId="8826"/>
    <cellStyle name="_DEM-WP(C) Costs not in AURORA 2006GRC_NIM Summary 9" xfId="8827"/>
    <cellStyle name="_DEM-WP(C) Costs not in AURORA 2006GRC_NIM Summary 9 2" xfId="8828"/>
    <cellStyle name="_DEM-WP(C) Costs not in AURORA 2006GRC_NIM Summary_DEM-WP(C) ENERG10C--ctn Mid-C_042010 2010GRC" xfId="8829"/>
    <cellStyle name="_DEM-WP(C) Costs not in AURORA 2006GRC_NIM Summary_DEM-WP(C) ENERG10C--ctn Mid-C_042010 2010GRC 2" xfId="8830"/>
    <cellStyle name="_DEM-WP(C) Costs not in AURORA 2006GRC_PCA 10 -  Exhibit D Dec 2011" xfId="8831"/>
    <cellStyle name="_DEM-WP(C) Costs not in AURORA 2006GRC_PCA 10 -  Exhibit D Dec 2011 2" xfId="8832"/>
    <cellStyle name="_DEM-WP(C) Costs not in AURORA 2006GRC_PCA 10 -  Exhibit D from A Kellogg Jan 2011" xfId="8833"/>
    <cellStyle name="_DEM-WP(C) Costs not in AURORA 2006GRC_PCA 10 -  Exhibit D from A Kellogg Jan 2011 2" xfId="8834"/>
    <cellStyle name="_DEM-WP(C) Costs not in AURORA 2006GRC_PCA 10 -  Exhibit D from A Kellogg July 2011" xfId="8835"/>
    <cellStyle name="_DEM-WP(C) Costs not in AURORA 2006GRC_PCA 10 -  Exhibit D from A Kellogg July 2011 2" xfId="8836"/>
    <cellStyle name="_DEM-WP(C) Costs not in AURORA 2006GRC_PCA 10 -  Exhibit D from S Free Rcv'd 12-11" xfId="8837"/>
    <cellStyle name="_DEM-WP(C) Costs not in AURORA 2006GRC_PCA 10 -  Exhibit D from S Free Rcv'd 12-11 2" xfId="8838"/>
    <cellStyle name="_DEM-WP(C) Costs not in AURORA 2006GRC_PCA 11 -  Exhibit D Jan 2012 fr A Kellogg" xfId="8839"/>
    <cellStyle name="_DEM-WP(C) Costs not in AURORA 2006GRC_PCA 11 -  Exhibit D Jan 2012 fr A Kellogg 2" xfId="8840"/>
    <cellStyle name="_DEM-WP(C) Costs not in AURORA 2006GRC_PCA 11 -  Exhibit D Jan 2012 WF" xfId="8841"/>
    <cellStyle name="_DEM-WP(C) Costs not in AURORA 2006GRC_PCA 11 -  Exhibit D Jan 2012 WF 2" xfId="8842"/>
    <cellStyle name="_DEM-WP(C) Costs not in AURORA 2006GRC_PCA 9 -  Exhibit D April 2010" xfId="8843"/>
    <cellStyle name="_DEM-WP(C) Costs not in AURORA 2006GRC_PCA 9 -  Exhibit D April 2010 (3)" xfId="8844"/>
    <cellStyle name="_DEM-WP(C) Costs not in AURORA 2006GRC_PCA 9 -  Exhibit D April 2010 (3) 2" xfId="8845"/>
    <cellStyle name="_DEM-WP(C) Costs not in AURORA 2006GRC_PCA 9 -  Exhibit D April 2010 (3) 2 2" xfId="8846"/>
    <cellStyle name="_DEM-WP(C) Costs not in AURORA 2006GRC_PCA 9 -  Exhibit D April 2010 (3) 2 2 2" xfId="8847"/>
    <cellStyle name="_DEM-WP(C) Costs not in AURORA 2006GRC_PCA 9 -  Exhibit D April 2010 (3) 2 3" xfId="8848"/>
    <cellStyle name="_DEM-WP(C) Costs not in AURORA 2006GRC_PCA 9 -  Exhibit D April 2010 (3) 3" xfId="8849"/>
    <cellStyle name="_DEM-WP(C) Costs not in AURORA 2006GRC_PCA 9 -  Exhibit D April 2010 (3) 3 2" xfId="8850"/>
    <cellStyle name="_DEM-WP(C) Costs not in AURORA 2006GRC_PCA 9 -  Exhibit D April 2010 (3) 4" xfId="8851"/>
    <cellStyle name="_DEM-WP(C) Costs not in AURORA 2006GRC_PCA 9 -  Exhibit D April 2010 (3)_DEM-WP(C) ENERG10C--ctn Mid-C_042010 2010GRC" xfId="8852"/>
    <cellStyle name="_DEM-WP(C) Costs not in AURORA 2006GRC_PCA 9 -  Exhibit D April 2010 (3)_DEM-WP(C) ENERG10C--ctn Mid-C_042010 2010GRC 2" xfId="8853"/>
    <cellStyle name="_DEM-WP(C) Costs not in AURORA 2006GRC_PCA 9 -  Exhibit D April 2010 2" xfId="8854"/>
    <cellStyle name="_DEM-WP(C) Costs not in AURORA 2006GRC_PCA 9 -  Exhibit D April 2010 2 2" xfId="8855"/>
    <cellStyle name="_DEM-WP(C) Costs not in AURORA 2006GRC_PCA 9 -  Exhibit D April 2010 3" xfId="8856"/>
    <cellStyle name="_DEM-WP(C) Costs not in AURORA 2006GRC_PCA 9 -  Exhibit D April 2010 3 2" xfId="8857"/>
    <cellStyle name="_DEM-WP(C) Costs not in AURORA 2006GRC_PCA 9 -  Exhibit D April 2010 4" xfId="8858"/>
    <cellStyle name="_DEM-WP(C) Costs not in AURORA 2006GRC_PCA 9 -  Exhibit D April 2010 4 2" xfId="8859"/>
    <cellStyle name="_DEM-WP(C) Costs not in AURORA 2006GRC_PCA 9 -  Exhibit D April 2010 5" xfId="8860"/>
    <cellStyle name="_DEM-WP(C) Costs not in AURORA 2006GRC_PCA 9 -  Exhibit D April 2010 5 2" xfId="8861"/>
    <cellStyle name="_DEM-WP(C) Costs not in AURORA 2006GRC_PCA 9 -  Exhibit D April 2010 6" xfId="8862"/>
    <cellStyle name="_DEM-WP(C) Costs not in AURORA 2006GRC_PCA 9 -  Exhibit D April 2010 6 2" xfId="8863"/>
    <cellStyle name="_DEM-WP(C) Costs not in AURORA 2006GRC_PCA 9 -  Exhibit D April 2010 7" xfId="8864"/>
    <cellStyle name="_DEM-WP(C) Costs not in AURORA 2006GRC_PCA 9 -  Exhibit D Nov 2010" xfId="8865"/>
    <cellStyle name="_DEM-WP(C) Costs not in AURORA 2006GRC_PCA 9 -  Exhibit D Nov 2010 2" xfId="8866"/>
    <cellStyle name="_DEM-WP(C) Costs not in AURORA 2006GRC_PCA 9 -  Exhibit D Nov 2010 2 2" xfId="8867"/>
    <cellStyle name="_DEM-WP(C) Costs not in AURORA 2006GRC_PCA 9 -  Exhibit D Nov 2010 3" xfId="8868"/>
    <cellStyle name="_DEM-WP(C) Costs not in AURORA 2006GRC_PCA 9 - Exhibit D at August 2010" xfId="8869"/>
    <cellStyle name="_DEM-WP(C) Costs not in AURORA 2006GRC_PCA 9 - Exhibit D at August 2010 2" xfId="8870"/>
    <cellStyle name="_DEM-WP(C) Costs not in AURORA 2006GRC_PCA 9 - Exhibit D at August 2010 2 2" xfId="8871"/>
    <cellStyle name="_DEM-WP(C) Costs not in AURORA 2006GRC_PCA 9 - Exhibit D at August 2010 3" xfId="8872"/>
    <cellStyle name="_DEM-WP(C) Costs not in AURORA 2006GRC_PCA 9 - Exhibit D June 2010 GRC" xfId="8873"/>
    <cellStyle name="_DEM-WP(C) Costs not in AURORA 2006GRC_PCA 9 - Exhibit D June 2010 GRC 2" xfId="8874"/>
    <cellStyle name="_DEM-WP(C) Costs not in AURORA 2006GRC_PCA 9 - Exhibit D June 2010 GRC 2 2" xfId="8875"/>
    <cellStyle name="_DEM-WP(C) Costs not in AURORA 2006GRC_PCA 9 - Exhibit D June 2010 GRC 3" xfId="8876"/>
    <cellStyle name="_DEM-WP(C) Costs not in AURORA 2006GRC_Power Costs - Comparison bx Rbtl-Staff-Jt-PC" xfId="8877"/>
    <cellStyle name="_DEM-WP(C) Costs not in AURORA 2006GRC_Power Costs - Comparison bx Rbtl-Staff-Jt-PC 2" xfId="8878"/>
    <cellStyle name="_DEM-WP(C) Costs not in AURORA 2006GRC_Power Costs - Comparison bx Rbtl-Staff-Jt-PC 2 2" xfId="8879"/>
    <cellStyle name="_DEM-WP(C) Costs not in AURORA 2006GRC_Power Costs - Comparison bx Rbtl-Staff-Jt-PC 2 2 2" xfId="8880"/>
    <cellStyle name="_DEM-WP(C) Costs not in AURORA 2006GRC_Power Costs - Comparison bx Rbtl-Staff-Jt-PC 2 3" xfId="8881"/>
    <cellStyle name="_DEM-WP(C) Costs not in AURORA 2006GRC_Power Costs - Comparison bx Rbtl-Staff-Jt-PC 3" xfId="8882"/>
    <cellStyle name="_DEM-WP(C) Costs not in AURORA 2006GRC_Power Costs - Comparison bx Rbtl-Staff-Jt-PC 3 2" xfId="8883"/>
    <cellStyle name="_DEM-WP(C) Costs not in AURORA 2006GRC_Power Costs - Comparison bx Rbtl-Staff-Jt-PC 4" xfId="8884"/>
    <cellStyle name="_DEM-WP(C) Costs not in AURORA 2006GRC_Power Costs - Comparison bx Rbtl-Staff-Jt-PC_Adj Bench DR 3 for Initial Briefs (Electric)" xfId="8885"/>
    <cellStyle name="_DEM-WP(C) Costs not in AURORA 2006GRC_Power Costs - Comparison bx Rbtl-Staff-Jt-PC_Adj Bench DR 3 for Initial Briefs (Electric) 2" xfId="8886"/>
    <cellStyle name="_DEM-WP(C) Costs not in AURORA 2006GRC_Power Costs - Comparison bx Rbtl-Staff-Jt-PC_Adj Bench DR 3 for Initial Briefs (Electric) 2 2" xfId="8887"/>
    <cellStyle name="_DEM-WP(C) Costs not in AURORA 2006GRC_Power Costs - Comparison bx Rbtl-Staff-Jt-PC_Adj Bench DR 3 for Initial Briefs (Electric) 2 2 2" xfId="8888"/>
    <cellStyle name="_DEM-WP(C) Costs not in AURORA 2006GRC_Power Costs - Comparison bx Rbtl-Staff-Jt-PC_Adj Bench DR 3 for Initial Briefs (Electric) 2 3" xfId="8889"/>
    <cellStyle name="_DEM-WP(C) Costs not in AURORA 2006GRC_Power Costs - Comparison bx Rbtl-Staff-Jt-PC_Adj Bench DR 3 for Initial Briefs (Electric) 3" xfId="8890"/>
    <cellStyle name="_DEM-WP(C) Costs not in AURORA 2006GRC_Power Costs - Comparison bx Rbtl-Staff-Jt-PC_Adj Bench DR 3 for Initial Briefs (Electric) 3 2" xfId="8891"/>
    <cellStyle name="_DEM-WP(C) Costs not in AURORA 2006GRC_Power Costs - Comparison bx Rbtl-Staff-Jt-PC_Adj Bench DR 3 for Initial Briefs (Electric) 4" xfId="8892"/>
    <cellStyle name="_DEM-WP(C) Costs not in AURORA 2006GRC_Power Costs - Comparison bx Rbtl-Staff-Jt-PC_Adj Bench DR 3 for Initial Briefs (Electric)_DEM-WP(C) ENERG10C--ctn Mid-C_042010 2010GRC" xfId="8893"/>
    <cellStyle name="_DEM-WP(C) Costs not in AURORA 2006GRC_Power Costs - Comparison bx Rbtl-Staff-Jt-PC_Adj Bench DR 3 for Initial Briefs (Electric)_DEM-WP(C) ENERG10C--ctn Mid-C_042010 2010GRC 2" xfId="8894"/>
    <cellStyle name="_DEM-WP(C) Costs not in AURORA 2006GRC_Power Costs - Comparison bx Rbtl-Staff-Jt-PC_DEM-WP(C) ENERG10C--ctn Mid-C_042010 2010GRC" xfId="8895"/>
    <cellStyle name="_DEM-WP(C) Costs not in AURORA 2006GRC_Power Costs - Comparison bx Rbtl-Staff-Jt-PC_DEM-WP(C) ENERG10C--ctn Mid-C_042010 2010GRC 2" xfId="8896"/>
    <cellStyle name="_DEM-WP(C) Costs not in AURORA 2006GRC_Power Costs - Comparison bx Rbtl-Staff-Jt-PC_Electric Rev Req Model (2009 GRC) Rebuttal" xfId="8897"/>
    <cellStyle name="_DEM-WP(C) Costs not in AURORA 2006GRC_Power Costs - Comparison bx Rbtl-Staff-Jt-PC_Electric Rev Req Model (2009 GRC) Rebuttal 2" xfId="8898"/>
    <cellStyle name="_DEM-WP(C) Costs not in AURORA 2006GRC_Power Costs - Comparison bx Rbtl-Staff-Jt-PC_Electric Rev Req Model (2009 GRC) Rebuttal 2 2" xfId="8899"/>
    <cellStyle name="_DEM-WP(C) Costs not in AURORA 2006GRC_Power Costs - Comparison bx Rbtl-Staff-Jt-PC_Electric Rev Req Model (2009 GRC) Rebuttal 2 2 2" xfId="8900"/>
    <cellStyle name="_DEM-WP(C) Costs not in AURORA 2006GRC_Power Costs - Comparison bx Rbtl-Staff-Jt-PC_Electric Rev Req Model (2009 GRC) Rebuttal 2 3" xfId="8901"/>
    <cellStyle name="_DEM-WP(C) Costs not in AURORA 2006GRC_Power Costs - Comparison bx Rbtl-Staff-Jt-PC_Electric Rev Req Model (2009 GRC) Rebuttal 3" xfId="8902"/>
    <cellStyle name="_DEM-WP(C) Costs not in AURORA 2006GRC_Power Costs - Comparison bx Rbtl-Staff-Jt-PC_Electric Rev Req Model (2009 GRC) Rebuttal 3 2" xfId="8903"/>
    <cellStyle name="_DEM-WP(C) Costs not in AURORA 2006GRC_Power Costs - Comparison bx Rbtl-Staff-Jt-PC_Electric Rev Req Model (2009 GRC) Rebuttal 4" xfId="8904"/>
    <cellStyle name="_DEM-WP(C) Costs not in AURORA 2006GRC_Power Costs - Comparison bx Rbtl-Staff-Jt-PC_Electric Rev Req Model (2009 GRC) Rebuttal REmoval of New  WH Solar AdjustMI" xfId="8905"/>
    <cellStyle name="_DEM-WP(C) Costs not in AURORA 2006GRC_Power Costs - Comparison bx Rbtl-Staff-Jt-PC_Electric Rev Req Model (2009 GRC) Rebuttal REmoval of New  WH Solar AdjustMI 2" xfId="8906"/>
    <cellStyle name="_DEM-WP(C) Costs not in AURORA 2006GRC_Power Costs - Comparison bx Rbtl-Staff-Jt-PC_Electric Rev Req Model (2009 GRC) Rebuttal REmoval of New  WH Solar AdjustMI 2 2" xfId="8907"/>
    <cellStyle name="_DEM-WP(C) Costs not in AURORA 2006GRC_Power Costs - Comparison bx Rbtl-Staff-Jt-PC_Electric Rev Req Model (2009 GRC) Rebuttal REmoval of New  WH Solar AdjustMI 2 2 2" xfId="8908"/>
    <cellStyle name="_DEM-WP(C) Costs not in AURORA 2006GRC_Power Costs - Comparison bx Rbtl-Staff-Jt-PC_Electric Rev Req Model (2009 GRC) Rebuttal REmoval of New  WH Solar AdjustMI 2 3" xfId="8909"/>
    <cellStyle name="_DEM-WP(C) Costs not in AURORA 2006GRC_Power Costs - Comparison bx Rbtl-Staff-Jt-PC_Electric Rev Req Model (2009 GRC) Rebuttal REmoval of New  WH Solar AdjustMI 3" xfId="8910"/>
    <cellStyle name="_DEM-WP(C) Costs not in AURORA 2006GRC_Power Costs - Comparison bx Rbtl-Staff-Jt-PC_Electric Rev Req Model (2009 GRC) Rebuttal REmoval of New  WH Solar AdjustMI 3 2" xfId="8911"/>
    <cellStyle name="_DEM-WP(C) Costs not in AURORA 2006GRC_Power Costs - Comparison bx Rbtl-Staff-Jt-PC_Electric Rev Req Model (2009 GRC) Rebuttal REmoval of New  WH Solar AdjustMI 4" xfId="8912"/>
    <cellStyle name="_DEM-WP(C) Costs not in AURORA 2006GRC_Power Costs - Comparison bx Rbtl-Staff-Jt-PC_Electric Rev Req Model (2009 GRC) Rebuttal REmoval of New  WH Solar AdjustMI_DEM-WP(C) ENERG10C--ctn Mid-C_042010 2010GRC" xfId="8913"/>
    <cellStyle name="_DEM-WP(C) Costs not in AURORA 2006GRC_Power Costs - Comparison bx Rbtl-Staff-Jt-PC_Electric Rev Req Model (2009 GRC) Rebuttal REmoval of New  WH Solar AdjustMI_DEM-WP(C) ENERG10C--ctn Mid-C_042010 2010GRC 2" xfId="8914"/>
    <cellStyle name="_DEM-WP(C) Costs not in AURORA 2006GRC_Power Costs - Comparison bx Rbtl-Staff-Jt-PC_Electric Rev Req Model (2009 GRC) Revised 01-18-2010" xfId="8915"/>
    <cellStyle name="_DEM-WP(C) Costs not in AURORA 2006GRC_Power Costs - Comparison bx Rbtl-Staff-Jt-PC_Electric Rev Req Model (2009 GRC) Revised 01-18-2010 2" xfId="8916"/>
    <cellStyle name="_DEM-WP(C) Costs not in AURORA 2006GRC_Power Costs - Comparison bx Rbtl-Staff-Jt-PC_Electric Rev Req Model (2009 GRC) Revised 01-18-2010 2 2" xfId="8917"/>
    <cellStyle name="_DEM-WP(C) Costs not in AURORA 2006GRC_Power Costs - Comparison bx Rbtl-Staff-Jt-PC_Electric Rev Req Model (2009 GRC) Revised 01-18-2010 2 2 2" xfId="8918"/>
    <cellStyle name="_DEM-WP(C) Costs not in AURORA 2006GRC_Power Costs - Comparison bx Rbtl-Staff-Jt-PC_Electric Rev Req Model (2009 GRC) Revised 01-18-2010 2 3" xfId="8919"/>
    <cellStyle name="_DEM-WP(C) Costs not in AURORA 2006GRC_Power Costs - Comparison bx Rbtl-Staff-Jt-PC_Electric Rev Req Model (2009 GRC) Revised 01-18-2010 3" xfId="8920"/>
    <cellStyle name="_DEM-WP(C) Costs not in AURORA 2006GRC_Power Costs - Comparison bx Rbtl-Staff-Jt-PC_Electric Rev Req Model (2009 GRC) Revised 01-18-2010 3 2" xfId="8921"/>
    <cellStyle name="_DEM-WP(C) Costs not in AURORA 2006GRC_Power Costs - Comparison bx Rbtl-Staff-Jt-PC_Electric Rev Req Model (2009 GRC) Revised 01-18-2010 4" xfId="8922"/>
    <cellStyle name="_DEM-WP(C) Costs not in AURORA 2006GRC_Power Costs - Comparison bx Rbtl-Staff-Jt-PC_Electric Rev Req Model (2009 GRC) Revised 01-18-2010_DEM-WP(C) ENERG10C--ctn Mid-C_042010 2010GRC" xfId="8923"/>
    <cellStyle name="_DEM-WP(C) Costs not in AURORA 2006GRC_Power Costs - Comparison bx Rbtl-Staff-Jt-PC_Electric Rev Req Model (2009 GRC) Revised 01-18-2010_DEM-WP(C) ENERG10C--ctn Mid-C_042010 2010GRC 2" xfId="8924"/>
    <cellStyle name="_DEM-WP(C) Costs not in AURORA 2006GRC_Power Costs - Comparison bx Rbtl-Staff-Jt-PC_Final Order Electric EXHIBIT A-1" xfId="8925"/>
    <cellStyle name="_DEM-WP(C) Costs not in AURORA 2006GRC_Power Costs - Comparison bx Rbtl-Staff-Jt-PC_Final Order Electric EXHIBIT A-1 2" xfId="8926"/>
    <cellStyle name="_DEM-WP(C) Costs not in AURORA 2006GRC_Power Costs - Comparison bx Rbtl-Staff-Jt-PC_Final Order Electric EXHIBIT A-1 2 2" xfId="8927"/>
    <cellStyle name="_DEM-WP(C) Costs not in AURORA 2006GRC_Power Costs - Comparison bx Rbtl-Staff-Jt-PC_Final Order Electric EXHIBIT A-1 2 2 2" xfId="8928"/>
    <cellStyle name="_DEM-WP(C) Costs not in AURORA 2006GRC_Power Costs - Comparison bx Rbtl-Staff-Jt-PC_Final Order Electric EXHIBIT A-1 2 3" xfId="8929"/>
    <cellStyle name="_DEM-WP(C) Costs not in AURORA 2006GRC_Power Costs - Comparison bx Rbtl-Staff-Jt-PC_Final Order Electric EXHIBIT A-1 3" xfId="8930"/>
    <cellStyle name="_DEM-WP(C) Costs not in AURORA 2006GRC_Power Costs - Comparison bx Rbtl-Staff-Jt-PC_Final Order Electric EXHIBIT A-1 3 2" xfId="8931"/>
    <cellStyle name="_DEM-WP(C) Costs not in AURORA 2006GRC_Power Costs - Comparison bx Rbtl-Staff-Jt-PC_Final Order Electric EXHIBIT A-1 4" xfId="8932"/>
    <cellStyle name="_DEM-WP(C) Costs not in AURORA 2006GRC_Production Adj 4.37" xfId="8933"/>
    <cellStyle name="_DEM-WP(C) Costs not in AURORA 2006GRC_Production Adj 4.37 2" xfId="8934"/>
    <cellStyle name="_DEM-WP(C) Costs not in AURORA 2006GRC_Production Adj 4.37 2 2" xfId="8935"/>
    <cellStyle name="_DEM-WP(C) Costs not in AURORA 2006GRC_Production Adj 4.37 2 2 2" xfId="8936"/>
    <cellStyle name="_DEM-WP(C) Costs not in AURORA 2006GRC_Production Adj 4.37 2 3" xfId="8937"/>
    <cellStyle name="_DEM-WP(C) Costs not in AURORA 2006GRC_Production Adj 4.37 3" xfId="8938"/>
    <cellStyle name="_DEM-WP(C) Costs not in AURORA 2006GRC_Production Adj 4.37 3 2" xfId="8939"/>
    <cellStyle name="_DEM-WP(C) Costs not in AURORA 2006GRC_Production Adj 4.37 4" xfId="8940"/>
    <cellStyle name="_DEM-WP(C) Costs not in AURORA 2006GRC_Purchased Power Adj 4.03" xfId="8941"/>
    <cellStyle name="_DEM-WP(C) Costs not in AURORA 2006GRC_Purchased Power Adj 4.03 2" xfId="8942"/>
    <cellStyle name="_DEM-WP(C) Costs not in AURORA 2006GRC_Purchased Power Adj 4.03 2 2" xfId="8943"/>
    <cellStyle name="_DEM-WP(C) Costs not in AURORA 2006GRC_Purchased Power Adj 4.03 2 2 2" xfId="8944"/>
    <cellStyle name="_DEM-WP(C) Costs not in AURORA 2006GRC_Purchased Power Adj 4.03 2 3" xfId="8945"/>
    <cellStyle name="_DEM-WP(C) Costs not in AURORA 2006GRC_Purchased Power Adj 4.03 3" xfId="8946"/>
    <cellStyle name="_DEM-WP(C) Costs not in AURORA 2006GRC_Purchased Power Adj 4.03 3 2" xfId="8947"/>
    <cellStyle name="_DEM-WP(C) Costs not in AURORA 2006GRC_Purchased Power Adj 4.03 4" xfId="8948"/>
    <cellStyle name="_DEM-WP(C) Costs not in AURORA 2006GRC_Rebuttal Power Costs" xfId="8949"/>
    <cellStyle name="_DEM-WP(C) Costs not in AURORA 2006GRC_Rebuttal Power Costs 2" xfId="8950"/>
    <cellStyle name="_DEM-WP(C) Costs not in AURORA 2006GRC_Rebuttal Power Costs 2 2" xfId="8951"/>
    <cellStyle name="_DEM-WP(C) Costs not in AURORA 2006GRC_Rebuttal Power Costs 2 2 2" xfId="8952"/>
    <cellStyle name="_DEM-WP(C) Costs not in AURORA 2006GRC_Rebuttal Power Costs 2 3" xfId="8953"/>
    <cellStyle name="_DEM-WP(C) Costs not in AURORA 2006GRC_Rebuttal Power Costs 3" xfId="8954"/>
    <cellStyle name="_DEM-WP(C) Costs not in AURORA 2006GRC_Rebuttal Power Costs 3 2" xfId="8955"/>
    <cellStyle name="_DEM-WP(C) Costs not in AURORA 2006GRC_Rebuttal Power Costs 4" xfId="8956"/>
    <cellStyle name="_DEM-WP(C) Costs not in AURORA 2006GRC_Rebuttal Power Costs_Adj Bench DR 3 for Initial Briefs (Electric)" xfId="8957"/>
    <cellStyle name="_DEM-WP(C) Costs not in AURORA 2006GRC_Rebuttal Power Costs_Adj Bench DR 3 for Initial Briefs (Electric) 2" xfId="8958"/>
    <cellStyle name="_DEM-WP(C) Costs not in AURORA 2006GRC_Rebuttal Power Costs_Adj Bench DR 3 for Initial Briefs (Electric) 2 2" xfId="8959"/>
    <cellStyle name="_DEM-WP(C) Costs not in AURORA 2006GRC_Rebuttal Power Costs_Adj Bench DR 3 for Initial Briefs (Electric) 2 2 2" xfId="8960"/>
    <cellStyle name="_DEM-WP(C) Costs not in AURORA 2006GRC_Rebuttal Power Costs_Adj Bench DR 3 for Initial Briefs (Electric) 2 3" xfId="8961"/>
    <cellStyle name="_DEM-WP(C) Costs not in AURORA 2006GRC_Rebuttal Power Costs_Adj Bench DR 3 for Initial Briefs (Electric) 3" xfId="8962"/>
    <cellStyle name="_DEM-WP(C) Costs not in AURORA 2006GRC_Rebuttal Power Costs_Adj Bench DR 3 for Initial Briefs (Electric) 3 2" xfId="8963"/>
    <cellStyle name="_DEM-WP(C) Costs not in AURORA 2006GRC_Rebuttal Power Costs_Adj Bench DR 3 for Initial Briefs (Electric) 4" xfId="8964"/>
    <cellStyle name="_DEM-WP(C) Costs not in AURORA 2006GRC_Rebuttal Power Costs_Adj Bench DR 3 for Initial Briefs (Electric)_DEM-WP(C) ENERG10C--ctn Mid-C_042010 2010GRC" xfId="8965"/>
    <cellStyle name="_DEM-WP(C) Costs not in AURORA 2006GRC_Rebuttal Power Costs_Adj Bench DR 3 for Initial Briefs (Electric)_DEM-WP(C) ENERG10C--ctn Mid-C_042010 2010GRC 2" xfId="8966"/>
    <cellStyle name="_DEM-WP(C) Costs not in AURORA 2006GRC_Rebuttal Power Costs_DEM-WP(C) ENERG10C--ctn Mid-C_042010 2010GRC" xfId="8967"/>
    <cellStyle name="_DEM-WP(C) Costs not in AURORA 2006GRC_Rebuttal Power Costs_DEM-WP(C) ENERG10C--ctn Mid-C_042010 2010GRC 2" xfId="8968"/>
    <cellStyle name="_DEM-WP(C) Costs not in AURORA 2006GRC_Rebuttal Power Costs_Electric Rev Req Model (2009 GRC) Rebuttal" xfId="8969"/>
    <cellStyle name="_DEM-WP(C) Costs not in AURORA 2006GRC_Rebuttal Power Costs_Electric Rev Req Model (2009 GRC) Rebuttal 2" xfId="8970"/>
    <cellStyle name="_DEM-WP(C) Costs not in AURORA 2006GRC_Rebuttal Power Costs_Electric Rev Req Model (2009 GRC) Rebuttal 2 2" xfId="8971"/>
    <cellStyle name="_DEM-WP(C) Costs not in AURORA 2006GRC_Rebuttal Power Costs_Electric Rev Req Model (2009 GRC) Rebuttal 2 2 2" xfId="8972"/>
    <cellStyle name="_DEM-WP(C) Costs not in AURORA 2006GRC_Rebuttal Power Costs_Electric Rev Req Model (2009 GRC) Rebuttal 2 3" xfId="8973"/>
    <cellStyle name="_DEM-WP(C) Costs not in AURORA 2006GRC_Rebuttal Power Costs_Electric Rev Req Model (2009 GRC) Rebuttal 3" xfId="8974"/>
    <cellStyle name="_DEM-WP(C) Costs not in AURORA 2006GRC_Rebuttal Power Costs_Electric Rev Req Model (2009 GRC) Rebuttal 3 2" xfId="8975"/>
    <cellStyle name="_DEM-WP(C) Costs not in AURORA 2006GRC_Rebuttal Power Costs_Electric Rev Req Model (2009 GRC) Rebuttal 4" xfId="8976"/>
    <cellStyle name="_DEM-WP(C) Costs not in AURORA 2006GRC_Rebuttal Power Costs_Electric Rev Req Model (2009 GRC) Rebuttal REmoval of New  WH Solar AdjustMI" xfId="8977"/>
    <cellStyle name="_DEM-WP(C) Costs not in AURORA 2006GRC_Rebuttal Power Costs_Electric Rev Req Model (2009 GRC) Rebuttal REmoval of New  WH Solar AdjustMI 2" xfId="8978"/>
    <cellStyle name="_DEM-WP(C) Costs not in AURORA 2006GRC_Rebuttal Power Costs_Electric Rev Req Model (2009 GRC) Rebuttal REmoval of New  WH Solar AdjustMI 2 2" xfId="8979"/>
    <cellStyle name="_DEM-WP(C) Costs not in AURORA 2006GRC_Rebuttal Power Costs_Electric Rev Req Model (2009 GRC) Rebuttal REmoval of New  WH Solar AdjustMI 2 2 2" xfId="8980"/>
    <cellStyle name="_DEM-WP(C) Costs not in AURORA 2006GRC_Rebuttal Power Costs_Electric Rev Req Model (2009 GRC) Rebuttal REmoval of New  WH Solar AdjustMI 2 3" xfId="8981"/>
    <cellStyle name="_DEM-WP(C) Costs not in AURORA 2006GRC_Rebuttal Power Costs_Electric Rev Req Model (2009 GRC) Rebuttal REmoval of New  WH Solar AdjustMI 3" xfId="8982"/>
    <cellStyle name="_DEM-WP(C) Costs not in AURORA 2006GRC_Rebuttal Power Costs_Electric Rev Req Model (2009 GRC) Rebuttal REmoval of New  WH Solar AdjustMI 3 2" xfId="8983"/>
    <cellStyle name="_DEM-WP(C) Costs not in AURORA 2006GRC_Rebuttal Power Costs_Electric Rev Req Model (2009 GRC) Rebuttal REmoval of New  WH Solar AdjustMI 4" xfId="8984"/>
    <cellStyle name="_DEM-WP(C) Costs not in AURORA 2006GRC_Rebuttal Power Costs_Electric Rev Req Model (2009 GRC) Rebuttal REmoval of New  WH Solar AdjustMI_DEM-WP(C) ENERG10C--ctn Mid-C_042010 2010GRC" xfId="8985"/>
    <cellStyle name="_DEM-WP(C) Costs not in AURORA 2006GRC_Rebuttal Power Costs_Electric Rev Req Model (2009 GRC) Rebuttal REmoval of New  WH Solar AdjustMI_DEM-WP(C) ENERG10C--ctn Mid-C_042010 2010GRC 2" xfId="8986"/>
    <cellStyle name="_DEM-WP(C) Costs not in AURORA 2006GRC_Rebuttal Power Costs_Electric Rev Req Model (2009 GRC) Revised 01-18-2010" xfId="8987"/>
    <cellStyle name="_DEM-WP(C) Costs not in AURORA 2006GRC_Rebuttal Power Costs_Electric Rev Req Model (2009 GRC) Revised 01-18-2010 2" xfId="8988"/>
    <cellStyle name="_DEM-WP(C) Costs not in AURORA 2006GRC_Rebuttal Power Costs_Electric Rev Req Model (2009 GRC) Revised 01-18-2010 2 2" xfId="8989"/>
    <cellStyle name="_DEM-WP(C) Costs not in AURORA 2006GRC_Rebuttal Power Costs_Electric Rev Req Model (2009 GRC) Revised 01-18-2010 2 2 2" xfId="8990"/>
    <cellStyle name="_DEM-WP(C) Costs not in AURORA 2006GRC_Rebuttal Power Costs_Electric Rev Req Model (2009 GRC) Revised 01-18-2010 2 3" xfId="8991"/>
    <cellStyle name="_DEM-WP(C) Costs not in AURORA 2006GRC_Rebuttal Power Costs_Electric Rev Req Model (2009 GRC) Revised 01-18-2010 3" xfId="8992"/>
    <cellStyle name="_DEM-WP(C) Costs not in AURORA 2006GRC_Rebuttal Power Costs_Electric Rev Req Model (2009 GRC) Revised 01-18-2010 3 2" xfId="8993"/>
    <cellStyle name="_DEM-WP(C) Costs not in AURORA 2006GRC_Rebuttal Power Costs_Electric Rev Req Model (2009 GRC) Revised 01-18-2010 4" xfId="8994"/>
    <cellStyle name="_DEM-WP(C) Costs not in AURORA 2006GRC_Rebuttal Power Costs_Electric Rev Req Model (2009 GRC) Revised 01-18-2010_DEM-WP(C) ENERG10C--ctn Mid-C_042010 2010GRC" xfId="8995"/>
    <cellStyle name="_DEM-WP(C) Costs not in AURORA 2006GRC_Rebuttal Power Costs_Electric Rev Req Model (2009 GRC) Revised 01-18-2010_DEM-WP(C) ENERG10C--ctn Mid-C_042010 2010GRC 2" xfId="8996"/>
    <cellStyle name="_DEM-WP(C) Costs not in AURORA 2006GRC_Rebuttal Power Costs_Final Order Electric EXHIBIT A-1" xfId="8997"/>
    <cellStyle name="_DEM-WP(C) Costs not in AURORA 2006GRC_Rebuttal Power Costs_Final Order Electric EXHIBIT A-1 2" xfId="8998"/>
    <cellStyle name="_DEM-WP(C) Costs not in AURORA 2006GRC_Rebuttal Power Costs_Final Order Electric EXHIBIT A-1 2 2" xfId="8999"/>
    <cellStyle name="_DEM-WP(C) Costs not in AURORA 2006GRC_Rebuttal Power Costs_Final Order Electric EXHIBIT A-1 2 2 2" xfId="9000"/>
    <cellStyle name="_DEM-WP(C) Costs not in AURORA 2006GRC_Rebuttal Power Costs_Final Order Electric EXHIBIT A-1 2 3" xfId="9001"/>
    <cellStyle name="_DEM-WP(C) Costs not in AURORA 2006GRC_Rebuttal Power Costs_Final Order Electric EXHIBIT A-1 3" xfId="9002"/>
    <cellStyle name="_DEM-WP(C) Costs not in AURORA 2006GRC_Rebuttal Power Costs_Final Order Electric EXHIBIT A-1 3 2" xfId="9003"/>
    <cellStyle name="_DEM-WP(C) Costs not in AURORA 2006GRC_Rebuttal Power Costs_Final Order Electric EXHIBIT A-1 4" xfId="9004"/>
    <cellStyle name="_DEM-WP(C) Costs not in AURORA 2006GRC_ROR 5.02" xfId="9005"/>
    <cellStyle name="_DEM-WP(C) Costs not in AURORA 2006GRC_ROR 5.02 2" xfId="9006"/>
    <cellStyle name="_DEM-WP(C) Costs not in AURORA 2006GRC_ROR 5.02 2 2" xfId="9007"/>
    <cellStyle name="_DEM-WP(C) Costs not in AURORA 2006GRC_ROR 5.02 2 2 2" xfId="9008"/>
    <cellStyle name="_DEM-WP(C) Costs not in AURORA 2006GRC_ROR 5.02 2 3" xfId="9009"/>
    <cellStyle name="_DEM-WP(C) Costs not in AURORA 2006GRC_ROR 5.02 3" xfId="9010"/>
    <cellStyle name="_DEM-WP(C) Costs not in AURORA 2006GRC_ROR 5.02 3 2" xfId="9011"/>
    <cellStyle name="_DEM-WP(C) Costs not in AURORA 2006GRC_ROR 5.02 4" xfId="9012"/>
    <cellStyle name="_DEM-WP(C) Costs not in AURORA 2006GRC_Transmission Workbook for May BOD" xfId="9013"/>
    <cellStyle name="_DEM-WP(C) Costs not in AURORA 2006GRC_Transmission Workbook for May BOD 2" xfId="9014"/>
    <cellStyle name="_DEM-WP(C) Costs not in AURORA 2006GRC_Transmission Workbook for May BOD 2 2" xfId="9015"/>
    <cellStyle name="_DEM-WP(C) Costs not in AURORA 2006GRC_Transmission Workbook for May BOD 2 2 2" xfId="9016"/>
    <cellStyle name="_DEM-WP(C) Costs not in AURORA 2006GRC_Transmission Workbook for May BOD 2 3" xfId="9017"/>
    <cellStyle name="_DEM-WP(C) Costs not in AURORA 2006GRC_Transmission Workbook for May BOD 3" xfId="9018"/>
    <cellStyle name="_DEM-WP(C) Costs not in AURORA 2006GRC_Transmission Workbook for May BOD 3 2" xfId="9019"/>
    <cellStyle name="_DEM-WP(C) Costs not in AURORA 2006GRC_Transmission Workbook for May BOD 4" xfId="9020"/>
    <cellStyle name="_DEM-WP(C) Costs not in AURORA 2006GRC_Transmission Workbook for May BOD_DEM-WP(C) ENERG10C--ctn Mid-C_042010 2010GRC" xfId="9021"/>
    <cellStyle name="_DEM-WP(C) Costs not in AURORA 2006GRC_Transmission Workbook for May BOD_DEM-WP(C) ENERG10C--ctn Mid-C_042010 2010GRC 2" xfId="9022"/>
    <cellStyle name="_DEM-WP(C) Costs not in AURORA 2006GRC_Wind Integration 10GRC" xfId="9023"/>
    <cellStyle name="_DEM-WP(C) Costs not in AURORA 2006GRC_Wind Integration 10GRC 2" xfId="9024"/>
    <cellStyle name="_DEM-WP(C) Costs not in AURORA 2006GRC_Wind Integration 10GRC 2 2" xfId="9025"/>
    <cellStyle name="_DEM-WP(C) Costs not in AURORA 2006GRC_Wind Integration 10GRC 2 2 2" xfId="9026"/>
    <cellStyle name="_DEM-WP(C) Costs not in AURORA 2006GRC_Wind Integration 10GRC 2 3" xfId="9027"/>
    <cellStyle name="_DEM-WP(C) Costs not in AURORA 2006GRC_Wind Integration 10GRC 3" xfId="9028"/>
    <cellStyle name="_DEM-WP(C) Costs not in AURORA 2006GRC_Wind Integration 10GRC 3 2" xfId="9029"/>
    <cellStyle name="_DEM-WP(C) Costs not in AURORA 2006GRC_Wind Integration 10GRC 4" xfId="9030"/>
    <cellStyle name="_DEM-WP(C) Costs not in AURORA 2006GRC_Wind Integration 10GRC_DEM-WP(C) ENERG10C--ctn Mid-C_042010 2010GRC" xfId="9031"/>
    <cellStyle name="_DEM-WP(C) Costs not in AURORA 2006GRC_Wind Integration 10GRC_DEM-WP(C) ENERG10C--ctn Mid-C_042010 2010GRC 2" xfId="9032"/>
    <cellStyle name="_DEM-WP(C) Costs not in AURORA 2007GRC" xfId="9033"/>
    <cellStyle name="_DEM-WP(C) Costs not in AURORA 2007GRC 2" xfId="9034"/>
    <cellStyle name="_DEM-WP(C) Costs not in AURORA 2007GRC 2 2" xfId="9035"/>
    <cellStyle name="_DEM-WP(C) Costs not in AURORA 2007GRC 2 2 2" xfId="9036"/>
    <cellStyle name="_DEM-WP(C) Costs not in AURORA 2007GRC 2 2 2 2" xfId="9037"/>
    <cellStyle name="_DEM-WP(C) Costs not in AURORA 2007GRC 2 2 3" xfId="9038"/>
    <cellStyle name="_DEM-WP(C) Costs not in AURORA 2007GRC 2 3" xfId="9039"/>
    <cellStyle name="_DEM-WP(C) Costs not in AURORA 2007GRC 2 3 2" xfId="9040"/>
    <cellStyle name="_DEM-WP(C) Costs not in AURORA 2007GRC 2 4" xfId="9041"/>
    <cellStyle name="_DEM-WP(C) Costs not in AURORA 2007GRC 3" xfId="9042"/>
    <cellStyle name="_DEM-WP(C) Costs not in AURORA 2007GRC 3 2" xfId="9043"/>
    <cellStyle name="_DEM-WP(C) Costs not in AURORA 2007GRC 4" xfId="9044"/>
    <cellStyle name="_DEM-WP(C) Costs not in AURORA 2007GRC Update" xfId="9045"/>
    <cellStyle name="_DEM-WP(C) Costs not in AURORA 2007GRC Update 2" xfId="9046"/>
    <cellStyle name="_DEM-WP(C) Costs not in AURORA 2007GRC Update 2 2" xfId="9047"/>
    <cellStyle name="_DEM-WP(C) Costs not in AURORA 2007GRC Update 2 2 2" xfId="9048"/>
    <cellStyle name="_DEM-WP(C) Costs not in AURORA 2007GRC Update 2 3" xfId="9049"/>
    <cellStyle name="_DEM-WP(C) Costs not in AURORA 2007GRC Update 3" xfId="9050"/>
    <cellStyle name="_DEM-WP(C) Costs not in AURORA 2007GRC Update 3 2" xfId="9051"/>
    <cellStyle name="_DEM-WP(C) Costs not in AURORA 2007GRC Update 4" xfId="9052"/>
    <cellStyle name="_DEM-WP(C) Costs not in AURORA 2007GRC Update_DEM-WP(C) ENERG10C--ctn Mid-C_042010 2010GRC" xfId="9053"/>
    <cellStyle name="_DEM-WP(C) Costs not in AURORA 2007GRC Update_DEM-WP(C) ENERG10C--ctn Mid-C_042010 2010GRC 2" xfId="9054"/>
    <cellStyle name="_DEM-WP(C) Costs not in AURORA 2007GRC Update_NIM Summary" xfId="9055"/>
    <cellStyle name="_DEM-WP(C) Costs not in AURORA 2007GRC Update_NIM Summary 2" xfId="9056"/>
    <cellStyle name="_DEM-WP(C) Costs not in AURORA 2007GRC Update_NIM Summary 2 2" xfId="9057"/>
    <cellStyle name="_DEM-WP(C) Costs not in AURORA 2007GRC Update_NIM Summary 2 2 2" xfId="9058"/>
    <cellStyle name="_DEM-WP(C) Costs not in AURORA 2007GRC Update_NIM Summary 2 3" xfId="9059"/>
    <cellStyle name="_DEM-WP(C) Costs not in AURORA 2007GRC Update_NIM Summary 3" xfId="9060"/>
    <cellStyle name="_DEM-WP(C) Costs not in AURORA 2007GRC Update_NIM Summary 3 2" xfId="9061"/>
    <cellStyle name="_DEM-WP(C) Costs not in AURORA 2007GRC Update_NIM Summary 4" xfId="9062"/>
    <cellStyle name="_DEM-WP(C) Costs not in AURORA 2007GRC Update_NIM Summary_DEM-WP(C) ENERG10C--ctn Mid-C_042010 2010GRC" xfId="9063"/>
    <cellStyle name="_DEM-WP(C) Costs not in AURORA 2007GRC Update_NIM Summary_DEM-WP(C) ENERG10C--ctn Mid-C_042010 2010GRC 2" xfId="9064"/>
    <cellStyle name="_DEM-WP(C) Costs not in AURORA 2007GRC_16.37E Wild Horse Expansion DeferralRevwrkingfile SF" xfId="9065"/>
    <cellStyle name="_DEM-WP(C) Costs not in AURORA 2007GRC_16.37E Wild Horse Expansion DeferralRevwrkingfile SF 2" xfId="9066"/>
    <cellStyle name="_DEM-WP(C) Costs not in AURORA 2007GRC_16.37E Wild Horse Expansion DeferralRevwrkingfile SF 2 2" xfId="9067"/>
    <cellStyle name="_DEM-WP(C) Costs not in AURORA 2007GRC_16.37E Wild Horse Expansion DeferralRevwrkingfile SF 2 2 2" xfId="9068"/>
    <cellStyle name="_DEM-WP(C) Costs not in AURORA 2007GRC_16.37E Wild Horse Expansion DeferralRevwrkingfile SF 2 3" xfId="9069"/>
    <cellStyle name="_DEM-WP(C) Costs not in AURORA 2007GRC_16.37E Wild Horse Expansion DeferralRevwrkingfile SF 3" xfId="9070"/>
    <cellStyle name="_DEM-WP(C) Costs not in AURORA 2007GRC_16.37E Wild Horse Expansion DeferralRevwrkingfile SF 3 2" xfId="9071"/>
    <cellStyle name="_DEM-WP(C) Costs not in AURORA 2007GRC_16.37E Wild Horse Expansion DeferralRevwrkingfile SF 4" xfId="9072"/>
    <cellStyle name="_DEM-WP(C) Costs not in AURORA 2007GRC_16.37E Wild Horse Expansion DeferralRevwrkingfile SF_DEM-WP(C) ENERG10C--ctn Mid-C_042010 2010GRC" xfId="9073"/>
    <cellStyle name="_DEM-WP(C) Costs not in AURORA 2007GRC_16.37E Wild Horse Expansion DeferralRevwrkingfile SF_DEM-WP(C) ENERG10C--ctn Mid-C_042010 2010GRC 2" xfId="9074"/>
    <cellStyle name="_DEM-WP(C) Costs not in AURORA 2007GRC_2009 GRC Compl Filing - Exhibit D" xfId="9075"/>
    <cellStyle name="_DEM-WP(C) Costs not in AURORA 2007GRC_2009 GRC Compl Filing - Exhibit D 2" xfId="9076"/>
    <cellStyle name="_DEM-WP(C) Costs not in AURORA 2007GRC_2009 GRC Compl Filing - Exhibit D 2 2" xfId="9077"/>
    <cellStyle name="_DEM-WP(C) Costs not in AURORA 2007GRC_2009 GRC Compl Filing - Exhibit D 2 2 2" xfId="9078"/>
    <cellStyle name="_DEM-WP(C) Costs not in AURORA 2007GRC_2009 GRC Compl Filing - Exhibit D 2 3" xfId="9079"/>
    <cellStyle name="_DEM-WP(C) Costs not in AURORA 2007GRC_2009 GRC Compl Filing - Exhibit D 3" xfId="9080"/>
    <cellStyle name="_DEM-WP(C) Costs not in AURORA 2007GRC_2009 GRC Compl Filing - Exhibit D 3 2" xfId="9081"/>
    <cellStyle name="_DEM-WP(C) Costs not in AURORA 2007GRC_2009 GRC Compl Filing - Exhibit D 4" xfId="9082"/>
    <cellStyle name="_DEM-WP(C) Costs not in AURORA 2007GRC_2009 GRC Compl Filing - Exhibit D_DEM-WP(C) ENERG10C--ctn Mid-C_042010 2010GRC" xfId="9083"/>
    <cellStyle name="_DEM-WP(C) Costs not in AURORA 2007GRC_2009 GRC Compl Filing - Exhibit D_DEM-WP(C) ENERG10C--ctn Mid-C_042010 2010GRC 2" xfId="9084"/>
    <cellStyle name="_DEM-WP(C) Costs not in AURORA 2007GRC_Adj Bench DR 3 for Initial Briefs (Electric)" xfId="9085"/>
    <cellStyle name="_DEM-WP(C) Costs not in AURORA 2007GRC_Adj Bench DR 3 for Initial Briefs (Electric) 2" xfId="9086"/>
    <cellStyle name="_DEM-WP(C) Costs not in AURORA 2007GRC_Adj Bench DR 3 for Initial Briefs (Electric) 2 2" xfId="9087"/>
    <cellStyle name="_DEM-WP(C) Costs not in AURORA 2007GRC_Adj Bench DR 3 for Initial Briefs (Electric) 2 2 2" xfId="9088"/>
    <cellStyle name="_DEM-WP(C) Costs not in AURORA 2007GRC_Adj Bench DR 3 for Initial Briefs (Electric) 2 3" xfId="9089"/>
    <cellStyle name="_DEM-WP(C) Costs not in AURORA 2007GRC_Adj Bench DR 3 for Initial Briefs (Electric) 3" xfId="9090"/>
    <cellStyle name="_DEM-WP(C) Costs not in AURORA 2007GRC_Adj Bench DR 3 for Initial Briefs (Electric) 3 2" xfId="9091"/>
    <cellStyle name="_DEM-WP(C) Costs not in AURORA 2007GRC_Adj Bench DR 3 for Initial Briefs (Electric) 4" xfId="9092"/>
    <cellStyle name="_DEM-WP(C) Costs not in AURORA 2007GRC_Adj Bench DR 3 for Initial Briefs (Electric)_DEM-WP(C) ENERG10C--ctn Mid-C_042010 2010GRC" xfId="9093"/>
    <cellStyle name="_DEM-WP(C) Costs not in AURORA 2007GRC_Adj Bench DR 3 for Initial Briefs (Electric)_DEM-WP(C) ENERG10C--ctn Mid-C_042010 2010GRC 2" xfId="9094"/>
    <cellStyle name="_DEM-WP(C) Costs not in AURORA 2007GRC_Book1" xfId="9095"/>
    <cellStyle name="_DEM-WP(C) Costs not in AURORA 2007GRC_Book1 2" xfId="9096"/>
    <cellStyle name="_DEM-WP(C) Costs not in AURORA 2007GRC_Book2" xfId="9097"/>
    <cellStyle name="_DEM-WP(C) Costs not in AURORA 2007GRC_Book2 2" xfId="9098"/>
    <cellStyle name="_DEM-WP(C) Costs not in AURORA 2007GRC_Book2 2 2" xfId="9099"/>
    <cellStyle name="_DEM-WP(C) Costs not in AURORA 2007GRC_Book2 2 2 2" xfId="9100"/>
    <cellStyle name="_DEM-WP(C) Costs not in AURORA 2007GRC_Book2 2 3" xfId="9101"/>
    <cellStyle name="_DEM-WP(C) Costs not in AURORA 2007GRC_Book2 3" xfId="9102"/>
    <cellStyle name="_DEM-WP(C) Costs not in AURORA 2007GRC_Book2 3 2" xfId="9103"/>
    <cellStyle name="_DEM-WP(C) Costs not in AURORA 2007GRC_Book2 4" xfId="9104"/>
    <cellStyle name="_DEM-WP(C) Costs not in AURORA 2007GRC_Book2_DEM-WP(C) ENERG10C--ctn Mid-C_042010 2010GRC" xfId="9105"/>
    <cellStyle name="_DEM-WP(C) Costs not in AURORA 2007GRC_Book2_DEM-WP(C) ENERG10C--ctn Mid-C_042010 2010GRC 2" xfId="9106"/>
    <cellStyle name="_DEM-WP(C) Costs not in AURORA 2007GRC_Book4" xfId="9107"/>
    <cellStyle name="_DEM-WP(C) Costs not in AURORA 2007GRC_Book4 2" xfId="9108"/>
    <cellStyle name="_DEM-WP(C) Costs not in AURORA 2007GRC_Book4 2 2" xfId="9109"/>
    <cellStyle name="_DEM-WP(C) Costs not in AURORA 2007GRC_Book4 2 2 2" xfId="9110"/>
    <cellStyle name="_DEM-WP(C) Costs not in AURORA 2007GRC_Book4 2 3" xfId="9111"/>
    <cellStyle name="_DEM-WP(C) Costs not in AURORA 2007GRC_Book4 3" xfId="9112"/>
    <cellStyle name="_DEM-WP(C) Costs not in AURORA 2007GRC_Book4 3 2" xfId="9113"/>
    <cellStyle name="_DEM-WP(C) Costs not in AURORA 2007GRC_Book4 4" xfId="9114"/>
    <cellStyle name="_DEM-WP(C) Costs not in AURORA 2007GRC_Book4_DEM-WP(C) ENERG10C--ctn Mid-C_042010 2010GRC" xfId="9115"/>
    <cellStyle name="_DEM-WP(C) Costs not in AURORA 2007GRC_Book4_DEM-WP(C) ENERG10C--ctn Mid-C_042010 2010GRC 2" xfId="9116"/>
    <cellStyle name="_DEM-WP(C) Costs not in AURORA 2007GRC_DEM-WP(C) ENERG10C--ctn Mid-C_042010 2010GRC" xfId="9117"/>
    <cellStyle name="_DEM-WP(C) Costs not in AURORA 2007GRC_DEM-WP(C) ENERG10C--ctn Mid-C_042010 2010GRC 2" xfId="9118"/>
    <cellStyle name="_DEM-WP(C) Costs not in AURORA 2007GRC_Electric Rev Req Model (2009 GRC) " xfId="9119"/>
    <cellStyle name="_DEM-WP(C) Costs not in AURORA 2007GRC_Electric Rev Req Model (2009 GRC)  2" xfId="9120"/>
    <cellStyle name="_DEM-WP(C) Costs not in AURORA 2007GRC_Electric Rev Req Model (2009 GRC)  2 2" xfId="9121"/>
    <cellStyle name="_DEM-WP(C) Costs not in AURORA 2007GRC_Electric Rev Req Model (2009 GRC)  2 2 2" xfId="9122"/>
    <cellStyle name="_DEM-WP(C) Costs not in AURORA 2007GRC_Electric Rev Req Model (2009 GRC)  2 3" xfId="9123"/>
    <cellStyle name="_DEM-WP(C) Costs not in AURORA 2007GRC_Electric Rev Req Model (2009 GRC)  3" xfId="9124"/>
    <cellStyle name="_DEM-WP(C) Costs not in AURORA 2007GRC_Electric Rev Req Model (2009 GRC)  3 2" xfId="9125"/>
    <cellStyle name="_DEM-WP(C) Costs not in AURORA 2007GRC_Electric Rev Req Model (2009 GRC)  4" xfId="9126"/>
    <cellStyle name="_DEM-WP(C) Costs not in AURORA 2007GRC_Electric Rev Req Model (2009 GRC) _DEM-WP(C) ENERG10C--ctn Mid-C_042010 2010GRC" xfId="9127"/>
    <cellStyle name="_DEM-WP(C) Costs not in AURORA 2007GRC_Electric Rev Req Model (2009 GRC) _DEM-WP(C) ENERG10C--ctn Mid-C_042010 2010GRC 2" xfId="9128"/>
    <cellStyle name="_DEM-WP(C) Costs not in AURORA 2007GRC_Electric Rev Req Model (2009 GRC) Rebuttal" xfId="9129"/>
    <cellStyle name="_DEM-WP(C) Costs not in AURORA 2007GRC_Electric Rev Req Model (2009 GRC) Rebuttal 2" xfId="9130"/>
    <cellStyle name="_DEM-WP(C) Costs not in AURORA 2007GRC_Electric Rev Req Model (2009 GRC) Rebuttal 2 2" xfId="9131"/>
    <cellStyle name="_DEM-WP(C) Costs not in AURORA 2007GRC_Electric Rev Req Model (2009 GRC) Rebuttal 2 2 2" xfId="9132"/>
    <cellStyle name="_DEM-WP(C) Costs not in AURORA 2007GRC_Electric Rev Req Model (2009 GRC) Rebuttal 2 3" xfId="9133"/>
    <cellStyle name="_DEM-WP(C) Costs not in AURORA 2007GRC_Electric Rev Req Model (2009 GRC) Rebuttal 3" xfId="9134"/>
    <cellStyle name="_DEM-WP(C) Costs not in AURORA 2007GRC_Electric Rev Req Model (2009 GRC) Rebuttal 3 2" xfId="9135"/>
    <cellStyle name="_DEM-WP(C) Costs not in AURORA 2007GRC_Electric Rev Req Model (2009 GRC) Rebuttal 4" xfId="9136"/>
    <cellStyle name="_DEM-WP(C) Costs not in AURORA 2007GRC_Electric Rev Req Model (2009 GRC) Rebuttal REmoval of New  WH Solar AdjustMI" xfId="9137"/>
    <cellStyle name="_DEM-WP(C) Costs not in AURORA 2007GRC_Electric Rev Req Model (2009 GRC) Rebuttal REmoval of New  WH Solar AdjustMI 2" xfId="9138"/>
    <cellStyle name="_DEM-WP(C) Costs not in AURORA 2007GRC_Electric Rev Req Model (2009 GRC) Rebuttal REmoval of New  WH Solar AdjustMI 2 2" xfId="9139"/>
    <cellStyle name="_DEM-WP(C) Costs not in AURORA 2007GRC_Electric Rev Req Model (2009 GRC) Rebuttal REmoval of New  WH Solar AdjustMI 2 2 2" xfId="9140"/>
    <cellStyle name="_DEM-WP(C) Costs not in AURORA 2007GRC_Electric Rev Req Model (2009 GRC) Rebuttal REmoval of New  WH Solar AdjustMI 2 3" xfId="9141"/>
    <cellStyle name="_DEM-WP(C) Costs not in AURORA 2007GRC_Electric Rev Req Model (2009 GRC) Rebuttal REmoval of New  WH Solar AdjustMI 3" xfId="9142"/>
    <cellStyle name="_DEM-WP(C) Costs not in AURORA 2007GRC_Electric Rev Req Model (2009 GRC) Rebuttal REmoval of New  WH Solar AdjustMI 3 2" xfId="9143"/>
    <cellStyle name="_DEM-WP(C) Costs not in AURORA 2007GRC_Electric Rev Req Model (2009 GRC) Rebuttal REmoval of New  WH Solar AdjustMI 4" xfId="9144"/>
    <cellStyle name="_DEM-WP(C) Costs not in AURORA 2007GRC_Electric Rev Req Model (2009 GRC) Rebuttal REmoval of New  WH Solar AdjustMI_DEM-WP(C) ENERG10C--ctn Mid-C_042010 2010GRC" xfId="9145"/>
    <cellStyle name="_DEM-WP(C) Costs not in AURORA 2007GRC_Electric Rev Req Model (2009 GRC) Rebuttal REmoval of New  WH Solar AdjustMI_DEM-WP(C) ENERG10C--ctn Mid-C_042010 2010GRC 2" xfId="9146"/>
    <cellStyle name="_DEM-WP(C) Costs not in AURORA 2007GRC_Electric Rev Req Model (2009 GRC) Revised 01-18-2010" xfId="9147"/>
    <cellStyle name="_DEM-WP(C) Costs not in AURORA 2007GRC_Electric Rev Req Model (2009 GRC) Revised 01-18-2010 2" xfId="9148"/>
    <cellStyle name="_DEM-WP(C) Costs not in AURORA 2007GRC_Electric Rev Req Model (2009 GRC) Revised 01-18-2010 2 2" xfId="9149"/>
    <cellStyle name="_DEM-WP(C) Costs not in AURORA 2007GRC_Electric Rev Req Model (2009 GRC) Revised 01-18-2010 2 2 2" xfId="9150"/>
    <cellStyle name="_DEM-WP(C) Costs not in AURORA 2007GRC_Electric Rev Req Model (2009 GRC) Revised 01-18-2010 2 3" xfId="9151"/>
    <cellStyle name="_DEM-WP(C) Costs not in AURORA 2007GRC_Electric Rev Req Model (2009 GRC) Revised 01-18-2010 3" xfId="9152"/>
    <cellStyle name="_DEM-WP(C) Costs not in AURORA 2007GRC_Electric Rev Req Model (2009 GRC) Revised 01-18-2010 3 2" xfId="9153"/>
    <cellStyle name="_DEM-WP(C) Costs not in AURORA 2007GRC_Electric Rev Req Model (2009 GRC) Revised 01-18-2010 4" xfId="9154"/>
    <cellStyle name="_DEM-WP(C) Costs not in AURORA 2007GRC_Electric Rev Req Model (2009 GRC) Revised 01-18-2010_DEM-WP(C) ENERG10C--ctn Mid-C_042010 2010GRC" xfId="9155"/>
    <cellStyle name="_DEM-WP(C) Costs not in AURORA 2007GRC_Electric Rev Req Model (2009 GRC) Revised 01-18-2010_DEM-WP(C) ENERG10C--ctn Mid-C_042010 2010GRC 2" xfId="9156"/>
    <cellStyle name="_DEM-WP(C) Costs not in AURORA 2007GRC_Electric Rev Req Model (2010 GRC)" xfId="9157"/>
    <cellStyle name="_DEM-WP(C) Costs not in AURORA 2007GRC_Electric Rev Req Model (2010 GRC) 2" xfId="9158"/>
    <cellStyle name="_DEM-WP(C) Costs not in AURORA 2007GRC_Electric Rev Req Model (2010 GRC) SF" xfId="9159"/>
    <cellStyle name="_DEM-WP(C) Costs not in AURORA 2007GRC_Electric Rev Req Model (2010 GRC) SF 2" xfId="9160"/>
    <cellStyle name="_DEM-WP(C) Costs not in AURORA 2007GRC_Final Order Electric" xfId="9161"/>
    <cellStyle name="_DEM-WP(C) Costs not in AURORA 2007GRC_Final Order Electric EXHIBIT A-1" xfId="9162"/>
    <cellStyle name="_DEM-WP(C) Costs not in AURORA 2007GRC_Final Order Electric EXHIBIT A-1 2" xfId="9163"/>
    <cellStyle name="_DEM-WP(C) Costs not in AURORA 2007GRC_Final Order Electric EXHIBIT A-1 2 2" xfId="9164"/>
    <cellStyle name="_DEM-WP(C) Costs not in AURORA 2007GRC_Final Order Electric EXHIBIT A-1 2 2 2" xfId="9165"/>
    <cellStyle name="_DEM-WP(C) Costs not in AURORA 2007GRC_Final Order Electric EXHIBIT A-1 2 3" xfId="9166"/>
    <cellStyle name="_DEM-WP(C) Costs not in AURORA 2007GRC_Final Order Electric EXHIBIT A-1 3" xfId="9167"/>
    <cellStyle name="_DEM-WP(C) Costs not in AURORA 2007GRC_Final Order Electric EXHIBIT A-1 3 2" xfId="9168"/>
    <cellStyle name="_DEM-WP(C) Costs not in AURORA 2007GRC_Final Order Electric EXHIBIT A-1 4" xfId="9169"/>
    <cellStyle name="_DEM-WP(C) Costs not in AURORA 2007GRC_NIM Summary" xfId="9170"/>
    <cellStyle name="_DEM-WP(C) Costs not in AURORA 2007GRC_NIM Summary 2" xfId="9171"/>
    <cellStyle name="_DEM-WP(C) Costs not in AURORA 2007GRC_NIM Summary 2 2" xfId="9172"/>
    <cellStyle name="_DEM-WP(C) Costs not in AURORA 2007GRC_NIM Summary 2 2 2" xfId="9173"/>
    <cellStyle name="_DEM-WP(C) Costs not in AURORA 2007GRC_NIM Summary 2 3" xfId="9174"/>
    <cellStyle name="_DEM-WP(C) Costs not in AURORA 2007GRC_NIM Summary 3" xfId="9175"/>
    <cellStyle name="_DEM-WP(C) Costs not in AURORA 2007GRC_NIM Summary 3 2" xfId="9176"/>
    <cellStyle name="_DEM-WP(C) Costs not in AURORA 2007GRC_NIM Summary 4" xfId="9177"/>
    <cellStyle name="_DEM-WP(C) Costs not in AURORA 2007GRC_NIM Summary_DEM-WP(C) ENERG10C--ctn Mid-C_042010 2010GRC" xfId="9178"/>
    <cellStyle name="_DEM-WP(C) Costs not in AURORA 2007GRC_NIM Summary_DEM-WP(C) ENERG10C--ctn Mid-C_042010 2010GRC 2" xfId="9179"/>
    <cellStyle name="_DEM-WP(C) Costs not in AURORA 2007GRC_NIM+O&amp;M Monthly" xfId="9180"/>
    <cellStyle name="_DEM-WP(C) Costs not in AURORA 2007GRC_NIM+O&amp;M Monthly 2" xfId="9181"/>
    <cellStyle name="_DEM-WP(C) Costs not in AURORA 2007GRC_NIM+O&amp;M Monthly 2 2" xfId="9182"/>
    <cellStyle name="_DEM-WP(C) Costs not in AURORA 2007GRC_NIM+O&amp;M Monthly 3" xfId="9183"/>
    <cellStyle name="_DEM-WP(C) Costs not in AURORA 2007GRC_Power Costs - Comparison bx Rbtl-Staff-Jt-PC" xfId="9184"/>
    <cellStyle name="_DEM-WP(C) Costs not in AURORA 2007GRC_Power Costs - Comparison bx Rbtl-Staff-Jt-PC 2" xfId="9185"/>
    <cellStyle name="_DEM-WP(C) Costs not in AURORA 2007GRC_Power Costs - Comparison bx Rbtl-Staff-Jt-PC 2 2" xfId="9186"/>
    <cellStyle name="_DEM-WP(C) Costs not in AURORA 2007GRC_Power Costs - Comparison bx Rbtl-Staff-Jt-PC 2 2 2" xfId="9187"/>
    <cellStyle name="_DEM-WP(C) Costs not in AURORA 2007GRC_Power Costs - Comparison bx Rbtl-Staff-Jt-PC 2 3" xfId="9188"/>
    <cellStyle name="_DEM-WP(C) Costs not in AURORA 2007GRC_Power Costs - Comparison bx Rbtl-Staff-Jt-PC 3" xfId="9189"/>
    <cellStyle name="_DEM-WP(C) Costs not in AURORA 2007GRC_Power Costs - Comparison bx Rbtl-Staff-Jt-PC 3 2" xfId="9190"/>
    <cellStyle name="_DEM-WP(C) Costs not in AURORA 2007GRC_Power Costs - Comparison bx Rbtl-Staff-Jt-PC 4" xfId="9191"/>
    <cellStyle name="_DEM-WP(C) Costs not in AURORA 2007GRC_Power Costs - Comparison bx Rbtl-Staff-Jt-PC_DEM-WP(C) ENERG10C--ctn Mid-C_042010 2010GRC" xfId="9192"/>
    <cellStyle name="_DEM-WP(C) Costs not in AURORA 2007GRC_Power Costs - Comparison bx Rbtl-Staff-Jt-PC_DEM-WP(C) ENERG10C--ctn Mid-C_042010 2010GRC 2" xfId="9193"/>
    <cellStyle name="_DEM-WP(C) Costs not in AURORA 2007GRC_Rebuttal Power Costs" xfId="9194"/>
    <cellStyle name="_DEM-WP(C) Costs not in AURORA 2007GRC_Rebuttal Power Costs 2" xfId="9195"/>
    <cellStyle name="_DEM-WP(C) Costs not in AURORA 2007GRC_Rebuttal Power Costs 2 2" xfId="9196"/>
    <cellStyle name="_DEM-WP(C) Costs not in AURORA 2007GRC_Rebuttal Power Costs 2 2 2" xfId="9197"/>
    <cellStyle name="_DEM-WP(C) Costs not in AURORA 2007GRC_Rebuttal Power Costs 2 3" xfId="9198"/>
    <cellStyle name="_DEM-WP(C) Costs not in AURORA 2007GRC_Rebuttal Power Costs 3" xfId="9199"/>
    <cellStyle name="_DEM-WP(C) Costs not in AURORA 2007GRC_Rebuttal Power Costs 3 2" xfId="9200"/>
    <cellStyle name="_DEM-WP(C) Costs not in AURORA 2007GRC_Rebuttal Power Costs 4" xfId="9201"/>
    <cellStyle name="_DEM-WP(C) Costs not in AURORA 2007GRC_Rebuttal Power Costs_DEM-WP(C) ENERG10C--ctn Mid-C_042010 2010GRC" xfId="9202"/>
    <cellStyle name="_DEM-WP(C) Costs not in AURORA 2007GRC_Rebuttal Power Costs_DEM-WP(C) ENERG10C--ctn Mid-C_042010 2010GRC 2" xfId="9203"/>
    <cellStyle name="_DEM-WP(C) Costs not in AURORA 2007GRC_TENASKA REGULATORY ASSET" xfId="9204"/>
    <cellStyle name="_DEM-WP(C) Costs not in AURORA 2007GRC_TENASKA REGULATORY ASSET 2" xfId="9205"/>
    <cellStyle name="_DEM-WP(C) Costs not in AURORA 2007GRC_TENASKA REGULATORY ASSET 2 2" xfId="9206"/>
    <cellStyle name="_DEM-WP(C) Costs not in AURORA 2007GRC_TENASKA REGULATORY ASSET 2 2 2" xfId="9207"/>
    <cellStyle name="_DEM-WP(C) Costs not in AURORA 2007GRC_TENASKA REGULATORY ASSET 2 3" xfId="9208"/>
    <cellStyle name="_DEM-WP(C) Costs not in AURORA 2007GRC_TENASKA REGULATORY ASSET 3" xfId="9209"/>
    <cellStyle name="_DEM-WP(C) Costs not in AURORA 2007GRC_TENASKA REGULATORY ASSET 3 2" xfId="9210"/>
    <cellStyle name="_DEM-WP(C) Costs not in AURORA 2007GRC_TENASKA REGULATORY ASSET 4" xfId="9211"/>
    <cellStyle name="_DEM-WP(C) Costs not in AURORA 2007PCORC" xfId="9212"/>
    <cellStyle name="_DEM-WP(C) Costs not in AURORA 2007PCORC 2" xfId="9213"/>
    <cellStyle name="_DEM-WP(C) Costs not in AURORA 2007PCORC 2 2" xfId="9214"/>
    <cellStyle name="_DEM-WP(C) Costs not in AURORA 2007PCORC 2 2 2" xfId="9215"/>
    <cellStyle name="_DEM-WP(C) Costs not in AURORA 2007PCORC 2 3" xfId="9216"/>
    <cellStyle name="_DEM-WP(C) Costs not in AURORA 2007PCORC 3" xfId="9217"/>
    <cellStyle name="_DEM-WP(C) Costs not in AURORA 2007PCORC 3 2" xfId="9218"/>
    <cellStyle name="_DEM-WP(C) Costs not in AURORA 2007PCORC 4" xfId="9219"/>
    <cellStyle name="_DEM-WP(C) Costs not in AURORA 2007PCORC_Chelan PUD Power Costs (8-10)" xfId="9220"/>
    <cellStyle name="_DEM-WP(C) Costs not in AURORA 2007PCORC_Chelan PUD Power Costs (8-10) 2" xfId="9221"/>
    <cellStyle name="_DEM-WP(C) Costs not in AURORA 2007PCORC_DEM-WP(C) ENERG10C--ctn Mid-C_042010 2010GRC" xfId="9222"/>
    <cellStyle name="_DEM-WP(C) Costs not in AURORA 2007PCORC_DEM-WP(C) ENERG10C--ctn Mid-C_042010 2010GRC 2" xfId="9223"/>
    <cellStyle name="_DEM-WP(C) Costs not in AURORA 2007PCORC_NIM Summary" xfId="9224"/>
    <cellStyle name="_DEM-WP(C) Costs not in AURORA 2007PCORC_NIM Summary 2" xfId="9225"/>
    <cellStyle name="_DEM-WP(C) Costs not in AURORA 2007PCORC_NIM Summary 2 2" xfId="9226"/>
    <cellStyle name="_DEM-WP(C) Costs not in AURORA 2007PCORC_NIM Summary 2 2 2" xfId="9227"/>
    <cellStyle name="_DEM-WP(C) Costs not in AURORA 2007PCORC_NIM Summary 2 3" xfId="9228"/>
    <cellStyle name="_DEM-WP(C) Costs not in AURORA 2007PCORC_NIM Summary 3" xfId="9229"/>
    <cellStyle name="_DEM-WP(C) Costs not in AURORA 2007PCORC_NIM Summary 3 2" xfId="9230"/>
    <cellStyle name="_DEM-WP(C) Costs not in AURORA 2007PCORC_NIM Summary 4" xfId="9231"/>
    <cellStyle name="_DEM-WP(C) Costs not in AURORA 2007PCORC_NIM Summary_DEM-WP(C) ENERG10C--ctn Mid-C_042010 2010GRC" xfId="9232"/>
    <cellStyle name="_DEM-WP(C) Costs not in AURORA 2007PCORC_NIM Summary_DEM-WP(C) ENERG10C--ctn Mid-C_042010 2010GRC 2" xfId="9233"/>
    <cellStyle name="_DEM-WP(C) Costs not in AURORA 2007PCORC-5.07Update" xfId="9234"/>
    <cellStyle name="_DEM-WP(C) Costs not in AURORA 2007PCORC-5.07Update 2" xfId="9235"/>
    <cellStyle name="_DEM-WP(C) Costs not in AURORA 2007PCORC-5.07Update 2 2" xfId="9236"/>
    <cellStyle name="_DEM-WP(C) Costs not in AURORA 2007PCORC-5.07Update 2 2 2" xfId="9237"/>
    <cellStyle name="_DEM-WP(C) Costs not in AURORA 2007PCORC-5.07Update 2 2 2 2" xfId="9238"/>
    <cellStyle name="_DEM-WP(C) Costs not in AURORA 2007PCORC-5.07Update 2 2 3" xfId="9239"/>
    <cellStyle name="_DEM-WP(C) Costs not in AURORA 2007PCORC-5.07Update 2 3" xfId="9240"/>
    <cellStyle name="_DEM-WP(C) Costs not in AURORA 2007PCORC-5.07Update 2 3 2" xfId="9241"/>
    <cellStyle name="_DEM-WP(C) Costs not in AURORA 2007PCORC-5.07Update 2 4" xfId="9242"/>
    <cellStyle name="_DEM-WP(C) Costs not in AURORA 2007PCORC-5.07Update 3" xfId="9243"/>
    <cellStyle name="_DEM-WP(C) Costs not in AURORA 2007PCORC-5.07Update 3 2" xfId="9244"/>
    <cellStyle name="_DEM-WP(C) Costs not in AURORA 2007PCORC-5.07Update 3 2 2" xfId="9245"/>
    <cellStyle name="_DEM-WP(C) Costs not in AURORA 2007PCORC-5.07Update 4" xfId="9246"/>
    <cellStyle name="_DEM-WP(C) Costs not in AURORA 2007PCORC-5.07Update 4 2" xfId="9247"/>
    <cellStyle name="_DEM-WP(C) Costs not in AURORA 2007PCORC-5.07Update 4 3" xfId="9248"/>
    <cellStyle name="_DEM-WP(C) Costs not in AURORA 2007PCORC-5.07Update 5" xfId="9249"/>
    <cellStyle name="_DEM-WP(C) Costs not in AURORA 2007PCORC-5.07Update 5 2" xfId="9250"/>
    <cellStyle name="_DEM-WP(C) Costs not in AURORA 2007PCORC-5.07Update 6" xfId="9251"/>
    <cellStyle name="_DEM-WP(C) Costs not in AURORA 2007PCORC-5.07Update 6 2" xfId="9252"/>
    <cellStyle name="_DEM-WP(C) Costs not in AURORA 2007PCORC-5.07Update_16.37E Wild Horse Expansion DeferralRevwrkingfile SF" xfId="9253"/>
    <cellStyle name="_DEM-WP(C) Costs not in AURORA 2007PCORC-5.07Update_16.37E Wild Horse Expansion DeferralRevwrkingfile SF 2" xfId="9254"/>
    <cellStyle name="_DEM-WP(C) Costs not in AURORA 2007PCORC-5.07Update_16.37E Wild Horse Expansion DeferralRevwrkingfile SF 2 2" xfId="9255"/>
    <cellStyle name="_DEM-WP(C) Costs not in AURORA 2007PCORC-5.07Update_16.37E Wild Horse Expansion DeferralRevwrkingfile SF 2 2 2" xfId="9256"/>
    <cellStyle name="_DEM-WP(C) Costs not in AURORA 2007PCORC-5.07Update_16.37E Wild Horse Expansion DeferralRevwrkingfile SF 2 3" xfId="9257"/>
    <cellStyle name="_DEM-WP(C) Costs not in AURORA 2007PCORC-5.07Update_16.37E Wild Horse Expansion DeferralRevwrkingfile SF 3" xfId="9258"/>
    <cellStyle name="_DEM-WP(C) Costs not in AURORA 2007PCORC-5.07Update_16.37E Wild Horse Expansion DeferralRevwrkingfile SF 3 2" xfId="9259"/>
    <cellStyle name="_DEM-WP(C) Costs not in AURORA 2007PCORC-5.07Update_16.37E Wild Horse Expansion DeferralRevwrkingfile SF 4" xfId="9260"/>
    <cellStyle name="_DEM-WP(C) Costs not in AURORA 2007PCORC-5.07Update_16.37E Wild Horse Expansion DeferralRevwrkingfile SF_DEM-WP(C) ENERG10C--ctn Mid-C_042010 2010GRC" xfId="9261"/>
    <cellStyle name="_DEM-WP(C) Costs not in AURORA 2007PCORC-5.07Update_16.37E Wild Horse Expansion DeferralRevwrkingfile SF_DEM-WP(C) ENERG10C--ctn Mid-C_042010 2010GRC 2" xfId="9262"/>
    <cellStyle name="_DEM-WP(C) Costs not in AURORA 2007PCORC-5.07Update_2009 GRC Compl Filing - Exhibit D" xfId="9263"/>
    <cellStyle name="_DEM-WP(C) Costs not in AURORA 2007PCORC-5.07Update_2009 GRC Compl Filing - Exhibit D 2" xfId="9264"/>
    <cellStyle name="_DEM-WP(C) Costs not in AURORA 2007PCORC-5.07Update_2009 GRC Compl Filing - Exhibit D 2 2" xfId="9265"/>
    <cellStyle name="_DEM-WP(C) Costs not in AURORA 2007PCORC-5.07Update_2009 GRC Compl Filing - Exhibit D 2 2 2" xfId="9266"/>
    <cellStyle name="_DEM-WP(C) Costs not in AURORA 2007PCORC-5.07Update_2009 GRC Compl Filing - Exhibit D 2 3" xfId="9267"/>
    <cellStyle name="_DEM-WP(C) Costs not in AURORA 2007PCORC-5.07Update_2009 GRC Compl Filing - Exhibit D 3" xfId="9268"/>
    <cellStyle name="_DEM-WP(C) Costs not in AURORA 2007PCORC-5.07Update_2009 GRC Compl Filing - Exhibit D 3 2" xfId="9269"/>
    <cellStyle name="_DEM-WP(C) Costs not in AURORA 2007PCORC-5.07Update_2009 GRC Compl Filing - Exhibit D 4" xfId="9270"/>
    <cellStyle name="_DEM-WP(C) Costs not in AURORA 2007PCORC-5.07Update_2009 GRC Compl Filing - Exhibit D_DEM-WP(C) ENERG10C--ctn Mid-C_042010 2010GRC" xfId="9271"/>
    <cellStyle name="_DEM-WP(C) Costs not in AURORA 2007PCORC-5.07Update_2009 GRC Compl Filing - Exhibit D_DEM-WP(C) ENERG10C--ctn Mid-C_042010 2010GRC 2" xfId="9272"/>
    <cellStyle name="_DEM-WP(C) Costs not in AURORA 2007PCORC-5.07Update_Adj Bench DR 3 for Initial Briefs (Electric)" xfId="9273"/>
    <cellStyle name="_DEM-WP(C) Costs not in AURORA 2007PCORC-5.07Update_Adj Bench DR 3 for Initial Briefs (Electric) 2" xfId="9274"/>
    <cellStyle name="_DEM-WP(C) Costs not in AURORA 2007PCORC-5.07Update_Adj Bench DR 3 for Initial Briefs (Electric) 2 2" xfId="9275"/>
    <cellStyle name="_DEM-WP(C) Costs not in AURORA 2007PCORC-5.07Update_Adj Bench DR 3 for Initial Briefs (Electric) 2 2 2" xfId="9276"/>
    <cellStyle name="_DEM-WP(C) Costs not in AURORA 2007PCORC-5.07Update_Adj Bench DR 3 for Initial Briefs (Electric) 2 3" xfId="9277"/>
    <cellStyle name="_DEM-WP(C) Costs not in AURORA 2007PCORC-5.07Update_Adj Bench DR 3 for Initial Briefs (Electric) 3" xfId="9278"/>
    <cellStyle name="_DEM-WP(C) Costs not in AURORA 2007PCORC-5.07Update_Adj Bench DR 3 for Initial Briefs (Electric) 3 2" xfId="9279"/>
    <cellStyle name="_DEM-WP(C) Costs not in AURORA 2007PCORC-5.07Update_Adj Bench DR 3 for Initial Briefs (Electric) 4" xfId="9280"/>
    <cellStyle name="_DEM-WP(C) Costs not in AURORA 2007PCORC-5.07Update_Adj Bench DR 3 for Initial Briefs (Electric)_DEM-WP(C) ENERG10C--ctn Mid-C_042010 2010GRC" xfId="9281"/>
    <cellStyle name="_DEM-WP(C) Costs not in AURORA 2007PCORC-5.07Update_Adj Bench DR 3 for Initial Briefs (Electric)_DEM-WP(C) ENERG10C--ctn Mid-C_042010 2010GRC 2" xfId="9282"/>
    <cellStyle name="_DEM-WP(C) Costs not in AURORA 2007PCORC-5.07Update_Book1" xfId="9283"/>
    <cellStyle name="_DEM-WP(C) Costs not in AURORA 2007PCORC-5.07Update_Book1 2" xfId="9284"/>
    <cellStyle name="_DEM-WP(C) Costs not in AURORA 2007PCORC-5.07Update_Book2" xfId="9285"/>
    <cellStyle name="_DEM-WP(C) Costs not in AURORA 2007PCORC-5.07Update_Book2 2" xfId="9286"/>
    <cellStyle name="_DEM-WP(C) Costs not in AURORA 2007PCORC-5.07Update_Book2 2 2" xfId="9287"/>
    <cellStyle name="_DEM-WP(C) Costs not in AURORA 2007PCORC-5.07Update_Book2 2 2 2" xfId="9288"/>
    <cellStyle name="_DEM-WP(C) Costs not in AURORA 2007PCORC-5.07Update_Book2 2 3" xfId="9289"/>
    <cellStyle name="_DEM-WP(C) Costs not in AURORA 2007PCORC-5.07Update_Book2 3" xfId="9290"/>
    <cellStyle name="_DEM-WP(C) Costs not in AURORA 2007PCORC-5.07Update_Book2 3 2" xfId="9291"/>
    <cellStyle name="_DEM-WP(C) Costs not in AURORA 2007PCORC-5.07Update_Book2 4" xfId="9292"/>
    <cellStyle name="_DEM-WP(C) Costs not in AURORA 2007PCORC-5.07Update_Book2_DEM-WP(C) ENERG10C--ctn Mid-C_042010 2010GRC" xfId="9293"/>
    <cellStyle name="_DEM-WP(C) Costs not in AURORA 2007PCORC-5.07Update_Book2_DEM-WP(C) ENERG10C--ctn Mid-C_042010 2010GRC 2" xfId="9294"/>
    <cellStyle name="_DEM-WP(C) Costs not in AURORA 2007PCORC-5.07Update_Book4" xfId="9295"/>
    <cellStyle name="_DEM-WP(C) Costs not in AURORA 2007PCORC-5.07Update_Book4 2" xfId="9296"/>
    <cellStyle name="_DEM-WP(C) Costs not in AURORA 2007PCORC-5.07Update_Book4 2 2" xfId="9297"/>
    <cellStyle name="_DEM-WP(C) Costs not in AURORA 2007PCORC-5.07Update_Book4 2 2 2" xfId="9298"/>
    <cellStyle name="_DEM-WP(C) Costs not in AURORA 2007PCORC-5.07Update_Book4 2 3" xfId="9299"/>
    <cellStyle name="_DEM-WP(C) Costs not in AURORA 2007PCORC-5.07Update_Book4 3" xfId="9300"/>
    <cellStyle name="_DEM-WP(C) Costs not in AURORA 2007PCORC-5.07Update_Book4 3 2" xfId="9301"/>
    <cellStyle name="_DEM-WP(C) Costs not in AURORA 2007PCORC-5.07Update_Book4 4" xfId="9302"/>
    <cellStyle name="_DEM-WP(C) Costs not in AURORA 2007PCORC-5.07Update_Book4_DEM-WP(C) ENERG10C--ctn Mid-C_042010 2010GRC" xfId="9303"/>
    <cellStyle name="_DEM-WP(C) Costs not in AURORA 2007PCORC-5.07Update_Book4_DEM-WP(C) ENERG10C--ctn Mid-C_042010 2010GRC 2" xfId="9304"/>
    <cellStyle name="_DEM-WP(C) Costs not in AURORA 2007PCORC-5.07Update_Chelan PUD Power Costs (8-10)" xfId="9305"/>
    <cellStyle name="_DEM-WP(C) Costs not in AURORA 2007PCORC-5.07Update_Chelan PUD Power Costs (8-10) 2" xfId="9306"/>
    <cellStyle name="_DEM-WP(C) Costs not in AURORA 2007PCORC-5.07Update_Colstrip 1&amp;2 Annual O&amp;M Budgets" xfId="9307"/>
    <cellStyle name="_DEM-WP(C) Costs not in AURORA 2007PCORC-5.07Update_Confidential Material" xfId="9308"/>
    <cellStyle name="_DEM-WP(C) Costs not in AURORA 2007PCORC-5.07Update_Confidential Material 2" xfId="9309"/>
    <cellStyle name="_DEM-WP(C) Costs not in AURORA 2007PCORC-5.07Update_DEM-WP(C) Colstrip 12 Coal Cost Forecast 2010GRC" xfId="9310"/>
    <cellStyle name="_DEM-WP(C) Costs not in AURORA 2007PCORC-5.07Update_DEM-WP(C) Colstrip 12 Coal Cost Forecast 2010GRC 2" xfId="9311"/>
    <cellStyle name="_DEM-WP(C) Costs not in AURORA 2007PCORC-5.07Update_DEM-WP(C) ENERG10C--ctn Mid-C_042010 2010GRC" xfId="9312"/>
    <cellStyle name="_DEM-WP(C) Costs not in AURORA 2007PCORC-5.07Update_DEM-WP(C) ENERG10C--ctn Mid-C_042010 2010GRC 2" xfId="9313"/>
    <cellStyle name="_DEM-WP(C) Costs not in AURORA 2007PCORC-5.07Update_DEM-WP(C) Production O&amp;M 2009GRC Rebuttal" xfId="9314"/>
    <cellStyle name="_DEM-WP(C) Costs not in AURORA 2007PCORC-5.07Update_DEM-WP(C) Production O&amp;M 2009GRC Rebuttal 2" xfId="9315"/>
    <cellStyle name="_DEM-WP(C) Costs not in AURORA 2007PCORC-5.07Update_DEM-WP(C) Production O&amp;M 2009GRC Rebuttal 2 2" xfId="9316"/>
    <cellStyle name="_DEM-WP(C) Costs not in AURORA 2007PCORC-5.07Update_DEM-WP(C) Production O&amp;M 2009GRC Rebuttal 2 2 2" xfId="9317"/>
    <cellStyle name="_DEM-WP(C) Costs not in AURORA 2007PCORC-5.07Update_DEM-WP(C) Production O&amp;M 2009GRC Rebuttal 2 3" xfId="9318"/>
    <cellStyle name="_DEM-WP(C) Costs not in AURORA 2007PCORC-5.07Update_DEM-WP(C) Production O&amp;M 2009GRC Rebuttal 3" xfId="9319"/>
    <cellStyle name="_DEM-WP(C) Costs not in AURORA 2007PCORC-5.07Update_DEM-WP(C) Production O&amp;M 2009GRC Rebuttal 3 2" xfId="9320"/>
    <cellStyle name="_DEM-WP(C) Costs not in AURORA 2007PCORC-5.07Update_DEM-WP(C) Production O&amp;M 2009GRC Rebuttal 4" xfId="9321"/>
    <cellStyle name="_DEM-WP(C) Costs not in AURORA 2007PCORC-5.07Update_DEM-WP(C) Production O&amp;M 2009GRC Rebuttal_Adj Bench DR 3 for Initial Briefs (Electric)" xfId="9322"/>
    <cellStyle name="_DEM-WP(C) Costs not in AURORA 2007PCORC-5.07Update_DEM-WP(C) Production O&amp;M 2009GRC Rebuttal_Adj Bench DR 3 for Initial Briefs (Electric) 2" xfId="9323"/>
    <cellStyle name="_DEM-WP(C) Costs not in AURORA 2007PCORC-5.07Update_DEM-WP(C) Production O&amp;M 2009GRC Rebuttal_Adj Bench DR 3 for Initial Briefs (Electric) 2 2" xfId="9324"/>
    <cellStyle name="_DEM-WP(C) Costs not in AURORA 2007PCORC-5.07Update_DEM-WP(C) Production O&amp;M 2009GRC Rebuttal_Adj Bench DR 3 for Initial Briefs (Electric) 2 2 2" xfId="9325"/>
    <cellStyle name="_DEM-WP(C) Costs not in AURORA 2007PCORC-5.07Update_DEM-WP(C) Production O&amp;M 2009GRC Rebuttal_Adj Bench DR 3 for Initial Briefs (Electric) 2 3" xfId="9326"/>
    <cellStyle name="_DEM-WP(C) Costs not in AURORA 2007PCORC-5.07Update_DEM-WP(C) Production O&amp;M 2009GRC Rebuttal_Adj Bench DR 3 for Initial Briefs (Electric) 3" xfId="9327"/>
    <cellStyle name="_DEM-WP(C) Costs not in AURORA 2007PCORC-5.07Update_DEM-WP(C) Production O&amp;M 2009GRC Rebuttal_Adj Bench DR 3 for Initial Briefs (Electric) 3 2" xfId="9328"/>
    <cellStyle name="_DEM-WP(C) Costs not in AURORA 2007PCORC-5.07Update_DEM-WP(C) Production O&amp;M 2009GRC Rebuttal_Adj Bench DR 3 for Initial Briefs (Electric) 4" xfId="9329"/>
    <cellStyle name="_DEM-WP(C) Costs not in AURORA 2007PCORC-5.07Update_DEM-WP(C) Production O&amp;M 2009GRC Rebuttal_Adj Bench DR 3 for Initial Briefs (Electric)_DEM-WP(C) ENERG10C--ctn Mid-C_042010 2010GRC" xfId="9330"/>
    <cellStyle name="_DEM-WP(C) Costs not in AURORA 2007PCORC-5.07Update_DEM-WP(C) Production O&amp;M 2009GRC Rebuttal_Adj Bench DR 3 for Initial Briefs (Electric)_DEM-WP(C) ENERG10C--ctn Mid-C_042010 2010GRC 2" xfId="9331"/>
    <cellStyle name="_DEM-WP(C) Costs not in AURORA 2007PCORC-5.07Update_DEM-WP(C) Production O&amp;M 2009GRC Rebuttal_Book2" xfId="9332"/>
    <cellStyle name="_DEM-WP(C) Costs not in AURORA 2007PCORC-5.07Update_DEM-WP(C) Production O&amp;M 2009GRC Rebuttal_Book2 2" xfId="9333"/>
    <cellStyle name="_DEM-WP(C) Costs not in AURORA 2007PCORC-5.07Update_DEM-WP(C) Production O&amp;M 2009GRC Rebuttal_Book2 2 2" xfId="9334"/>
    <cellStyle name="_DEM-WP(C) Costs not in AURORA 2007PCORC-5.07Update_DEM-WP(C) Production O&amp;M 2009GRC Rebuttal_Book2 2 2 2" xfId="9335"/>
    <cellStyle name="_DEM-WP(C) Costs not in AURORA 2007PCORC-5.07Update_DEM-WP(C) Production O&amp;M 2009GRC Rebuttal_Book2 2 3" xfId="9336"/>
    <cellStyle name="_DEM-WP(C) Costs not in AURORA 2007PCORC-5.07Update_DEM-WP(C) Production O&amp;M 2009GRC Rebuttal_Book2 3" xfId="9337"/>
    <cellStyle name="_DEM-WP(C) Costs not in AURORA 2007PCORC-5.07Update_DEM-WP(C) Production O&amp;M 2009GRC Rebuttal_Book2 3 2" xfId="9338"/>
    <cellStyle name="_DEM-WP(C) Costs not in AURORA 2007PCORC-5.07Update_DEM-WP(C) Production O&amp;M 2009GRC Rebuttal_Book2 4" xfId="9339"/>
    <cellStyle name="_DEM-WP(C) Costs not in AURORA 2007PCORC-5.07Update_DEM-WP(C) Production O&amp;M 2009GRC Rebuttal_Book2_Adj Bench DR 3 for Initial Briefs (Electric)" xfId="9340"/>
    <cellStyle name="_DEM-WP(C) Costs not in AURORA 2007PCORC-5.07Update_DEM-WP(C) Production O&amp;M 2009GRC Rebuttal_Book2_Adj Bench DR 3 for Initial Briefs (Electric) 2" xfId="9341"/>
    <cellStyle name="_DEM-WP(C) Costs not in AURORA 2007PCORC-5.07Update_DEM-WP(C) Production O&amp;M 2009GRC Rebuttal_Book2_Adj Bench DR 3 for Initial Briefs (Electric) 2 2" xfId="9342"/>
    <cellStyle name="_DEM-WP(C) Costs not in AURORA 2007PCORC-5.07Update_DEM-WP(C) Production O&amp;M 2009GRC Rebuttal_Book2_Adj Bench DR 3 for Initial Briefs (Electric) 2 2 2" xfId="9343"/>
    <cellStyle name="_DEM-WP(C) Costs not in AURORA 2007PCORC-5.07Update_DEM-WP(C) Production O&amp;M 2009GRC Rebuttal_Book2_Adj Bench DR 3 for Initial Briefs (Electric) 2 3" xfId="9344"/>
    <cellStyle name="_DEM-WP(C) Costs not in AURORA 2007PCORC-5.07Update_DEM-WP(C) Production O&amp;M 2009GRC Rebuttal_Book2_Adj Bench DR 3 for Initial Briefs (Electric) 3" xfId="9345"/>
    <cellStyle name="_DEM-WP(C) Costs not in AURORA 2007PCORC-5.07Update_DEM-WP(C) Production O&amp;M 2009GRC Rebuttal_Book2_Adj Bench DR 3 for Initial Briefs (Electric) 3 2" xfId="9346"/>
    <cellStyle name="_DEM-WP(C) Costs not in AURORA 2007PCORC-5.07Update_DEM-WP(C) Production O&amp;M 2009GRC Rebuttal_Book2_Adj Bench DR 3 for Initial Briefs (Electric) 4" xfId="9347"/>
    <cellStyle name="_DEM-WP(C) Costs not in AURORA 2007PCORC-5.07Update_DEM-WP(C) Production O&amp;M 2009GRC Rebuttal_Book2_Adj Bench DR 3 for Initial Briefs (Electric)_DEM-WP(C) ENERG10C--ctn Mid-C_042010 2010GRC" xfId="9348"/>
    <cellStyle name="_DEM-WP(C) Costs not in AURORA 2007PCORC-5.07Update_DEM-WP(C) Production O&amp;M 2009GRC Rebuttal_Book2_Adj Bench DR 3 for Initial Briefs (Electric)_DEM-WP(C) ENERG10C--ctn Mid-C_042010 2010GRC 2" xfId="9349"/>
    <cellStyle name="_DEM-WP(C) Costs not in AURORA 2007PCORC-5.07Update_DEM-WP(C) Production O&amp;M 2009GRC Rebuttal_Book2_DEM-WP(C) ENERG10C--ctn Mid-C_042010 2010GRC" xfId="9350"/>
    <cellStyle name="_DEM-WP(C) Costs not in AURORA 2007PCORC-5.07Update_DEM-WP(C) Production O&amp;M 2009GRC Rebuttal_Book2_DEM-WP(C) ENERG10C--ctn Mid-C_042010 2010GRC 2" xfId="9351"/>
    <cellStyle name="_DEM-WP(C) Costs not in AURORA 2007PCORC-5.07Update_DEM-WP(C) Production O&amp;M 2009GRC Rebuttal_Book2_Electric Rev Req Model (2009 GRC) Rebuttal" xfId="9352"/>
    <cellStyle name="_DEM-WP(C) Costs not in AURORA 2007PCORC-5.07Update_DEM-WP(C) Production O&amp;M 2009GRC Rebuttal_Book2_Electric Rev Req Model (2009 GRC) Rebuttal 2" xfId="9353"/>
    <cellStyle name="_DEM-WP(C) Costs not in AURORA 2007PCORC-5.07Update_DEM-WP(C) Production O&amp;M 2009GRC Rebuttal_Book2_Electric Rev Req Model (2009 GRC) Rebuttal 2 2" xfId="9354"/>
    <cellStyle name="_DEM-WP(C) Costs not in AURORA 2007PCORC-5.07Update_DEM-WP(C) Production O&amp;M 2009GRC Rebuttal_Book2_Electric Rev Req Model (2009 GRC) Rebuttal 2 2 2" xfId="9355"/>
    <cellStyle name="_DEM-WP(C) Costs not in AURORA 2007PCORC-5.07Update_DEM-WP(C) Production O&amp;M 2009GRC Rebuttal_Book2_Electric Rev Req Model (2009 GRC) Rebuttal 2 3" xfId="9356"/>
    <cellStyle name="_DEM-WP(C) Costs not in AURORA 2007PCORC-5.07Update_DEM-WP(C) Production O&amp;M 2009GRC Rebuttal_Book2_Electric Rev Req Model (2009 GRC) Rebuttal 3" xfId="9357"/>
    <cellStyle name="_DEM-WP(C) Costs not in AURORA 2007PCORC-5.07Update_DEM-WP(C) Production O&amp;M 2009GRC Rebuttal_Book2_Electric Rev Req Model (2009 GRC) Rebuttal 3 2" xfId="9358"/>
    <cellStyle name="_DEM-WP(C) Costs not in AURORA 2007PCORC-5.07Update_DEM-WP(C) Production O&amp;M 2009GRC Rebuttal_Book2_Electric Rev Req Model (2009 GRC) Rebuttal 4" xfId="9359"/>
    <cellStyle name="_DEM-WP(C) Costs not in AURORA 2007PCORC-5.07Update_DEM-WP(C) Production O&amp;M 2009GRC Rebuttal_Book2_Electric Rev Req Model (2009 GRC) Rebuttal REmoval of New  WH Solar AdjustMI" xfId="9360"/>
    <cellStyle name="_DEM-WP(C) Costs not in AURORA 2007PCORC-5.07Update_DEM-WP(C) Production O&amp;M 2009GRC Rebuttal_Book2_Electric Rev Req Model (2009 GRC) Rebuttal REmoval of New  WH Solar AdjustMI 2" xfId="9361"/>
    <cellStyle name="_DEM-WP(C) Costs not in AURORA 2007PCORC-5.07Update_DEM-WP(C) Production O&amp;M 2009GRC Rebuttal_Book2_Electric Rev Req Model (2009 GRC) Rebuttal REmoval of New  WH Solar AdjustMI 2 2" xfId="9362"/>
    <cellStyle name="_DEM-WP(C) Costs not in AURORA 2007PCORC-5.07Update_DEM-WP(C) Production O&amp;M 2009GRC Rebuttal_Book2_Electric Rev Req Model (2009 GRC) Rebuttal REmoval of New  WH Solar AdjustMI 2 2 2" xfId="9363"/>
    <cellStyle name="_DEM-WP(C) Costs not in AURORA 2007PCORC-5.07Update_DEM-WP(C) Production O&amp;M 2009GRC Rebuttal_Book2_Electric Rev Req Model (2009 GRC) Rebuttal REmoval of New  WH Solar AdjustMI 2 3" xfId="9364"/>
    <cellStyle name="_DEM-WP(C) Costs not in AURORA 2007PCORC-5.07Update_DEM-WP(C) Production O&amp;M 2009GRC Rebuttal_Book2_Electric Rev Req Model (2009 GRC) Rebuttal REmoval of New  WH Solar AdjustMI 3" xfId="9365"/>
    <cellStyle name="_DEM-WP(C) Costs not in AURORA 2007PCORC-5.07Update_DEM-WP(C) Production O&amp;M 2009GRC Rebuttal_Book2_Electric Rev Req Model (2009 GRC) Rebuttal REmoval of New  WH Solar AdjustMI 3 2" xfId="9366"/>
    <cellStyle name="_DEM-WP(C) Costs not in AURORA 2007PCORC-5.07Update_DEM-WP(C) Production O&amp;M 2009GRC Rebuttal_Book2_Electric Rev Req Model (2009 GRC) Rebuttal REmoval of New  WH Solar AdjustMI 4" xfId="9367"/>
    <cellStyle name="_DEM-WP(C) Costs not in AURORA 2007PCORC-5.07Update_DEM-WP(C) Production O&amp;M 2009GRC Rebuttal_Book2_Electric Rev Req Model (2009 GRC) Rebuttal REmoval of New  WH Solar AdjustMI_DEM-WP(C) ENERG10C--ctn Mid-C_042010 2010GRC" xfId="9368"/>
    <cellStyle name="_DEM-WP(C) Costs not in AURORA 2007PCORC-5.07Update_DEM-WP(C) Production O&amp;M 2009GRC Rebuttal_Book2_Electric Rev Req Model (2009 GRC) Rebuttal REmoval of New  WH Solar AdjustMI_DEM-WP(C) ENERG10C--ctn Mid-C_042010 2010GRC 2" xfId="9369"/>
    <cellStyle name="_DEM-WP(C) Costs not in AURORA 2007PCORC-5.07Update_DEM-WP(C) Production O&amp;M 2009GRC Rebuttal_Book2_Electric Rev Req Model (2009 GRC) Revised 01-18-2010" xfId="9370"/>
    <cellStyle name="_DEM-WP(C) Costs not in AURORA 2007PCORC-5.07Update_DEM-WP(C) Production O&amp;M 2009GRC Rebuttal_Book2_Electric Rev Req Model (2009 GRC) Revised 01-18-2010 2" xfId="9371"/>
    <cellStyle name="_DEM-WP(C) Costs not in AURORA 2007PCORC-5.07Update_DEM-WP(C) Production O&amp;M 2009GRC Rebuttal_Book2_Electric Rev Req Model (2009 GRC) Revised 01-18-2010 2 2" xfId="9372"/>
    <cellStyle name="_DEM-WP(C) Costs not in AURORA 2007PCORC-5.07Update_DEM-WP(C) Production O&amp;M 2009GRC Rebuttal_Book2_Electric Rev Req Model (2009 GRC) Revised 01-18-2010 2 2 2" xfId="9373"/>
    <cellStyle name="_DEM-WP(C) Costs not in AURORA 2007PCORC-5.07Update_DEM-WP(C) Production O&amp;M 2009GRC Rebuttal_Book2_Electric Rev Req Model (2009 GRC) Revised 01-18-2010 2 3" xfId="9374"/>
    <cellStyle name="_DEM-WP(C) Costs not in AURORA 2007PCORC-5.07Update_DEM-WP(C) Production O&amp;M 2009GRC Rebuttal_Book2_Electric Rev Req Model (2009 GRC) Revised 01-18-2010 3" xfId="9375"/>
    <cellStyle name="_DEM-WP(C) Costs not in AURORA 2007PCORC-5.07Update_DEM-WP(C) Production O&amp;M 2009GRC Rebuttal_Book2_Electric Rev Req Model (2009 GRC) Revised 01-18-2010 3 2" xfId="9376"/>
    <cellStyle name="_DEM-WP(C) Costs not in AURORA 2007PCORC-5.07Update_DEM-WP(C) Production O&amp;M 2009GRC Rebuttal_Book2_Electric Rev Req Model (2009 GRC) Revised 01-18-2010 4" xfId="9377"/>
    <cellStyle name="_DEM-WP(C) Costs not in AURORA 2007PCORC-5.07Update_DEM-WP(C) Production O&amp;M 2009GRC Rebuttal_Book2_Electric Rev Req Model (2009 GRC) Revised 01-18-2010_DEM-WP(C) ENERG10C--ctn Mid-C_042010 2010GRC" xfId="9378"/>
    <cellStyle name="_DEM-WP(C) Costs not in AURORA 2007PCORC-5.07Update_DEM-WP(C) Production O&amp;M 2009GRC Rebuttal_Book2_Electric Rev Req Model (2009 GRC) Revised 01-18-2010_DEM-WP(C) ENERG10C--ctn Mid-C_042010 2010GRC 2" xfId="9379"/>
    <cellStyle name="_DEM-WP(C) Costs not in AURORA 2007PCORC-5.07Update_DEM-WP(C) Production O&amp;M 2009GRC Rebuttal_Book2_Final Order Electric EXHIBIT A-1" xfId="9380"/>
    <cellStyle name="_DEM-WP(C) Costs not in AURORA 2007PCORC-5.07Update_DEM-WP(C) Production O&amp;M 2009GRC Rebuttal_Book2_Final Order Electric EXHIBIT A-1 2" xfId="9381"/>
    <cellStyle name="_DEM-WP(C) Costs not in AURORA 2007PCORC-5.07Update_DEM-WP(C) Production O&amp;M 2009GRC Rebuttal_Book2_Final Order Electric EXHIBIT A-1 2 2" xfId="9382"/>
    <cellStyle name="_DEM-WP(C) Costs not in AURORA 2007PCORC-5.07Update_DEM-WP(C) Production O&amp;M 2009GRC Rebuttal_Book2_Final Order Electric EXHIBIT A-1 2 2 2" xfId="9383"/>
    <cellStyle name="_DEM-WP(C) Costs not in AURORA 2007PCORC-5.07Update_DEM-WP(C) Production O&amp;M 2009GRC Rebuttal_Book2_Final Order Electric EXHIBIT A-1 2 3" xfId="9384"/>
    <cellStyle name="_DEM-WP(C) Costs not in AURORA 2007PCORC-5.07Update_DEM-WP(C) Production O&amp;M 2009GRC Rebuttal_Book2_Final Order Electric EXHIBIT A-1 3" xfId="9385"/>
    <cellStyle name="_DEM-WP(C) Costs not in AURORA 2007PCORC-5.07Update_DEM-WP(C) Production O&amp;M 2009GRC Rebuttal_Book2_Final Order Electric EXHIBIT A-1 3 2" xfId="9386"/>
    <cellStyle name="_DEM-WP(C) Costs not in AURORA 2007PCORC-5.07Update_DEM-WP(C) Production O&amp;M 2009GRC Rebuttal_Book2_Final Order Electric EXHIBIT A-1 4" xfId="9387"/>
    <cellStyle name="_DEM-WP(C) Costs not in AURORA 2007PCORC-5.07Update_DEM-WP(C) Production O&amp;M 2009GRC Rebuttal_DEM-WP(C) ENERG10C--ctn Mid-C_042010 2010GRC" xfId="9388"/>
    <cellStyle name="_DEM-WP(C) Costs not in AURORA 2007PCORC-5.07Update_DEM-WP(C) Production O&amp;M 2009GRC Rebuttal_DEM-WP(C) ENERG10C--ctn Mid-C_042010 2010GRC 2" xfId="9389"/>
    <cellStyle name="_DEM-WP(C) Costs not in AURORA 2007PCORC-5.07Update_DEM-WP(C) Production O&amp;M 2009GRC Rebuttal_Electric Rev Req Model (2009 GRC) Rebuttal" xfId="9390"/>
    <cellStyle name="_DEM-WP(C) Costs not in AURORA 2007PCORC-5.07Update_DEM-WP(C) Production O&amp;M 2009GRC Rebuttal_Electric Rev Req Model (2009 GRC) Rebuttal 2" xfId="9391"/>
    <cellStyle name="_DEM-WP(C) Costs not in AURORA 2007PCORC-5.07Update_DEM-WP(C) Production O&amp;M 2009GRC Rebuttal_Electric Rev Req Model (2009 GRC) Rebuttal 2 2" xfId="9392"/>
    <cellStyle name="_DEM-WP(C) Costs not in AURORA 2007PCORC-5.07Update_DEM-WP(C) Production O&amp;M 2009GRC Rebuttal_Electric Rev Req Model (2009 GRC) Rebuttal 2 2 2" xfId="9393"/>
    <cellStyle name="_DEM-WP(C) Costs not in AURORA 2007PCORC-5.07Update_DEM-WP(C) Production O&amp;M 2009GRC Rebuttal_Electric Rev Req Model (2009 GRC) Rebuttal 2 3" xfId="9394"/>
    <cellStyle name="_DEM-WP(C) Costs not in AURORA 2007PCORC-5.07Update_DEM-WP(C) Production O&amp;M 2009GRC Rebuttal_Electric Rev Req Model (2009 GRC) Rebuttal 3" xfId="9395"/>
    <cellStyle name="_DEM-WP(C) Costs not in AURORA 2007PCORC-5.07Update_DEM-WP(C) Production O&amp;M 2009GRC Rebuttal_Electric Rev Req Model (2009 GRC) Rebuttal 3 2" xfId="9396"/>
    <cellStyle name="_DEM-WP(C) Costs not in AURORA 2007PCORC-5.07Update_DEM-WP(C) Production O&amp;M 2009GRC Rebuttal_Electric Rev Req Model (2009 GRC) Rebuttal 4" xfId="9397"/>
    <cellStyle name="_DEM-WP(C) Costs not in AURORA 2007PCORC-5.07Update_DEM-WP(C) Production O&amp;M 2009GRC Rebuttal_Electric Rev Req Model (2009 GRC) Rebuttal REmoval of New  WH Solar AdjustMI" xfId="9398"/>
    <cellStyle name="_DEM-WP(C) Costs not in AURORA 2007PCORC-5.07Update_DEM-WP(C) Production O&amp;M 2009GRC Rebuttal_Electric Rev Req Model (2009 GRC) Rebuttal REmoval of New  WH Solar AdjustMI 2" xfId="9399"/>
    <cellStyle name="_DEM-WP(C) Costs not in AURORA 2007PCORC-5.07Update_DEM-WP(C) Production O&amp;M 2009GRC Rebuttal_Electric Rev Req Model (2009 GRC) Rebuttal REmoval of New  WH Solar AdjustMI 2 2" xfId="9400"/>
    <cellStyle name="_DEM-WP(C) Costs not in AURORA 2007PCORC-5.07Update_DEM-WP(C) Production O&amp;M 2009GRC Rebuttal_Electric Rev Req Model (2009 GRC) Rebuttal REmoval of New  WH Solar AdjustMI 2 2 2" xfId="9401"/>
    <cellStyle name="_DEM-WP(C) Costs not in AURORA 2007PCORC-5.07Update_DEM-WP(C) Production O&amp;M 2009GRC Rebuttal_Electric Rev Req Model (2009 GRC) Rebuttal REmoval of New  WH Solar AdjustMI 2 3" xfId="9402"/>
    <cellStyle name="_DEM-WP(C) Costs not in AURORA 2007PCORC-5.07Update_DEM-WP(C) Production O&amp;M 2009GRC Rebuttal_Electric Rev Req Model (2009 GRC) Rebuttal REmoval of New  WH Solar AdjustMI 3" xfId="9403"/>
    <cellStyle name="_DEM-WP(C) Costs not in AURORA 2007PCORC-5.07Update_DEM-WP(C) Production O&amp;M 2009GRC Rebuttal_Electric Rev Req Model (2009 GRC) Rebuttal REmoval of New  WH Solar AdjustMI 3 2" xfId="9404"/>
    <cellStyle name="_DEM-WP(C) Costs not in AURORA 2007PCORC-5.07Update_DEM-WP(C) Production O&amp;M 2009GRC Rebuttal_Electric Rev Req Model (2009 GRC) Rebuttal REmoval of New  WH Solar AdjustMI 4" xfId="9405"/>
    <cellStyle name="_DEM-WP(C) Costs not in AURORA 2007PCORC-5.07Update_DEM-WP(C) Production O&amp;M 2009GRC Rebuttal_Electric Rev Req Model (2009 GRC) Rebuttal REmoval of New  WH Solar AdjustMI_DEM-WP(C) ENERG10C--ctn Mid-C_042010 2010GRC" xfId="9406"/>
    <cellStyle name="_DEM-WP(C) Costs not in AURORA 2007PCORC-5.07Update_DEM-WP(C) Production O&amp;M 2009GRC Rebuttal_Electric Rev Req Model (2009 GRC) Rebuttal REmoval of New  WH Solar AdjustMI_DEM-WP(C) ENERG10C--ctn Mid-C_042010 2010GRC 2" xfId="9407"/>
    <cellStyle name="_DEM-WP(C) Costs not in AURORA 2007PCORC-5.07Update_DEM-WP(C) Production O&amp;M 2009GRC Rebuttal_Electric Rev Req Model (2009 GRC) Revised 01-18-2010" xfId="9408"/>
    <cellStyle name="_DEM-WP(C) Costs not in AURORA 2007PCORC-5.07Update_DEM-WP(C) Production O&amp;M 2009GRC Rebuttal_Electric Rev Req Model (2009 GRC) Revised 01-18-2010 2" xfId="9409"/>
    <cellStyle name="_DEM-WP(C) Costs not in AURORA 2007PCORC-5.07Update_DEM-WP(C) Production O&amp;M 2009GRC Rebuttal_Electric Rev Req Model (2009 GRC) Revised 01-18-2010 2 2" xfId="9410"/>
    <cellStyle name="_DEM-WP(C) Costs not in AURORA 2007PCORC-5.07Update_DEM-WP(C) Production O&amp;M 2009GRC Rebuttal_Electric Rev Req Model (2009 GRC) Revised 01-18-2010 2 2 2" xfId="9411"/>
    <cellStyle name="_DEM-WP(C) Costs not in AURORA 2007PCORC-5.07Update_DEM-WP(C) Production O&amp;M 2009GRC Rebuttal_Electric Rev Req Model (2009 GRC) Revised 01-18-2010 2 3" xfId="9412"/>
    <cellStyle name="_DEM-WP(C) Costs not in AURORA 2007PCORC-5.07Update_DEM-WP(C) Production O&amp;M 2009GRC Rebuttal_Electric Rev Req Model (2009 GRC) Revised 01-18-2010 3" xfId="9413"/>
    <cellStyle name="_DEM-WP(C) Costs not in AURORA 2007PCORC-5.07Update_DEM-WP(C) Production O&amp;M 2009GRC Rebuttal_Electric Rev Req Model (2009 GRC) Revised 01-18-2010 3 2" xfId="9414"/>
    <cellStyle name="_DEM-WP(C) Costs not in AURORA 2007PCORC-5.07Update_DEM-WP(C) Production O&amp;M 2009GRC Rebuttal_Electric Rev Req Model (2009 GRC) Revised 01-18-2010 4" xfId="9415"/>
    <cellStyle name="_DEM-WP(C) Costs not in AURORA 2007PCORC-5.07Update_DEM-WP(C) Production O&amp;M 2009GRC Rebuttal_Electric Rev Req Model (2009 GRC) Revised 01-18-2010_DEM-WP(C) ENERG10C--ctn Mid-C_042010 2010GRC" xfId="9416"/>
    <cellStyle name="_DEM-WP(C) Costs not in AURORA 2007PCORC-5.07Update_DEM-WP(C) Production O&amp;M 2009GRC Rebuttal_Electric Rev Req Model (2009 GRC) Revised 01-18-2010_DEM-WP(C) ENERG10C--ctn Mid-C_042010 2010GRC 2" xfId="9417"/>
    <cellStyle name="_DEM-WP(C) Costs not in AURORA 2007PCORC-5.07Update_DEM-WP(C) Production O&amp;M 2009GRC Rebuttal_Final Order Electric EXHIBIT A-1" xfId="9418"/>
    <cellStyle name="_DEM-WP(C) Costs not in AURORA 2007PCORC-5.07Update_DEM-WP(C) Production O&amp;M 2009GRC Rebuttal_Final Order Electric EXHIBIT A-1 2" xfId="9419"/>
    <cellStyle name="_DEM-WP(C) Costs not in AURORA 2007PCORC-5.07Update_DEM-WP(C) Production O&amp;M 2009GRC Rebuttal_Final Order Electric EXHIBIT A-1 2 2" xfId="9420"/>
    <cellStyle name="_DEM-WP(C) Costs not in AURORA 2007PCORC-5.07Update_DEM-WP(C) Production O&amp;M 2009GRC Rebuttal_Final Order Electric EXHIBIT A-1 2 2 2" xfId="9421"/>
    <cellStyle name="_DEM-WP(C) Costs not in AURORA 2007PCORC-5.07Update_DEM-WP(C) Production O&amp;M 2009GRC Rebuttal_Final Order Electric EXHIBIT A-1 2 3" xfId="9422"/>
    <cellStyle name="_DEM-WP(C) Costs not in AURORA 2007PCORC-5.07Update_DEM-WP(C) Production O&amp;M 2009GRC Rebuttal_Final Order Electric EXHIBIT A-1 3" xfId="9423"/>
    <cellStyle name="_DEM-WP(C) Costs not in AURORA 2007PCORC-5.07Update_DEM-WP(C) Production O&amp;M 2009GRC Rebuttal_Final Order Electric EXHIBIT A-1 3 2" xfId="9424"/>
    <cellStyle name="_DEM-WP(C) Costs not in AURORA 2007PCORC-5.07Update_DEM-WP(C) Production O&amp;M 2009GRC Rebuttal_Final Order Electric EXHIBIT A-1 4" xfId="9425"/>
    <cellStyle name="_DEM-WP(C) Costs not in AURORA 2007PCORC-5.07Update_DEM-WP(C) Production O&amp;M 2009GRC Rebuttal_Rebuttal Power Costs" xfId="9426"/>
    <cellStyle name="_DEM-WP(C) Costs not in AURORA 2007PCORC-5.07Update_DEM-WP(C) Production O&amp;M 2009GRC Rebuttal_Rebuttal Power Costs 2" xfId="9427"/>
    <cellStyle name="_DEM-WP(C) Costs not in AURORA 2007PCORC-5.07Update_DEM-WP(C) Production O&amp;M 2009GRC Rebuttal_Rebuttal Power Costs 2 2" xfId="9428"/>
    <cellStyle name="_DEM-WP(C) Costs not in AURORA 2007PCORC-5.07Update_DEM-WP(C) Production O&amp;M 2009GRC Rebuttal_Rebuttal Power Costs 2 2 2" xfId="9429"/>
    <cellStyle name="_DEM-WP(C) Costs not in AURORA 2007PCORC-5.07Update_DEM-WP(C) Production O&amp;M 2009GRC Rebuttal_Rebuttal Power Costs 2 3" xfId="9430"/>
    <cellStyle name="_DEM-WP(C) Costs not in AURORA 2007PCORC-5.07Update_DEM-WP(C) Production O&amp;M 2009GRC Rebuttal_Rebuttal Power Costs 3" xfId="9431"/>
    <cellStyle name="_DEM-WP(C) Costs not in AURORA 2007PCORC-5.07Update_DEM-WP(C) Production O&amp;M 2009GRC Rebuttal_Rebuttal Power Costs 3 2" xfId="9432"/>
    <cellStyle name="_DEM-WP(C) Costs not in AURORA 2007PCORC-5.07Update_DEM-WP(C) Production O&amp;M 2009GRC Rebuttal_Rebuttal Power Costs 4" xfId="9433"/>
    <cellStyle name="_DEM-WP(C) Costs not in AURORA 2007PCORC-5.07Update_DEM-WP(C) Production O&amp;M 2009GRC Rebuttal_Rebuttal Power Costs_Adj Bench DR 3 for Initial Briefs (Electric)" xfId="9434"/>
    <cellStyle name="_DEM-WP(C) Costs not in AURORA 2007PCORC-5.07Update_DEM-WP(C) Production O&amp;M 2009GRC Rebuttal_Rebuttal Power Costs_Adj Bench DR 3 for Initial Briefs (Electric) 2" xfId="9435"/>
    <cellStyle name="_DEM-WP(C) Costs not in AURORA 2007PCORC-5.07Update_DEM-WP(C) Production O&amp;M 2009GRC Rebuttal_Rebuttal Power Costs_Adj Bench DR 3 for Initial Briefs (Electric) 2 2" xfId="9436"/>
    <cellStyle name="_DEM-WP(C) Costs not in AURORA 2007PCORC-5.07Update_DEM-WP(C) Production O&amp;M 2009GRC Rebuttal_Rebuttal Power Costs_Adj Bench DR 3 for Initial Briefs (Electric) 2 2 2" xfId="9437"/>
    <cellStyle name="_DEM-WP(C) Costs not in AURORA 2007PCORC-5.07Update_DEM-WP(C) Production O&amp;M 2009GRC Rebuttal_Rebuttal Power Costs_Adj Bench DR 3 for Initial Briefs (Electric) 2 3" xfId="9438"/>
    <cellStyle name="_DEM-WP(C) Costs not in AURORA 2007PCORC-5.07Update_DEM-WP(C) Production O&amp;M 2009GRC Rebuttal_Rebuttal Power Costs_Adj Bench DR 3 for Initial Briefs (Electric) 3" xfId="9439"/>
    <cellStyle name="_DEM-WP(C) Costs not in AURORA 2007PCORC-5.07Update_DEM-WP(C) Production O&amp;M 2009GRC Rebuttal_Rebuttal Power Costs_Adj Bench DR 3 for Initial Briefs (Electric) 3 2" xfId="9440"/>
    <cellStyle name="_DEM-WP(C) Costs not in AURORA 2007PCORC-5.07Update_DEM-WP(C) Production O&amp;M 2009GRC Rebuttal_Rebuttal Power Costs_Adj Bench DR 3 for Initial Briefs (Electric) 4" xfId="9441"/>
    <cellStyle name="_DEM-WP(C) Costs not in AURORA 2007PCORC-5.07Update_DEM-WP(C) Production O&amp;M 2009GRC Rebuttal_Rebuttal Power Costs_Adj Bench DR 3 for Initial Briefs (Electric)_DEM-WP(C) ENERG10C--ctn Mid-C_042010 2010GRC" xfId="9442"/>
    <cellStyle name="_DEM-WP(C) Costs not in AURORA 2007PCORC-5.07Update_DEM-WP(C) Production O&amp;M 2009GRC Rebuttal_Rebuttal Power Costs_Adj Bench DR 3 for Initial Briefs (Electric)_DEM-WP(C) ENERG10C--ctn Mid-C_042010 2010GRC 2" xfId="9443"/>
    <cellStyle name="_DEM-WP(C) Costs not in AURORA 2007PCORC-5.07Update_DEM-WP(C) Production O&amp;M 2009GRC Rebuttal_Rebuttal Power Costs_DEM-WP(C) ENERG10C--ctn Mid-C_042010 2010GRC" xfId="9444"/>
    <cellStyle name="_DEM-WP(C) Costs not in AURORA 2007PCORC-5.07Update_DEM-WP(C) Production O&amp;M 2009GRC Rebuttal_Rebuttal Power Costs_DEM-WP(C) ENERG10C--ctn Mid-C_042010 2010GRC 2" xfId="9445"/>
    <cellStyle name="_DEM-WP(C) Costs not in AURORA 2007PCORC-5.07Update_DEM-WP(C) Production O&amp;M 2009GRC Rebuttal_Rebuttal Power Costs_Electric Rev Req Model (2009 GRC) Rebuttal" xfId="9446"/>
    <cellStyle name="_DEM-WP(C) Costs not in AURORA 2007PCORC-5.07Update_DEM-WP(C) Production O&amp;M 2009GRC Rebuttal_Rebuttal Power Costs_Electric Rev Req Model (2009 GRC) Rebuttal 2" xfId="9447"/>
    <cellStyle name="_DEM-WP(C) Costs not in AURORA 2007PCORC-5.07Update_DEM-WP(C) Production O&amp;M 2009GRC Rebuttal_Rebuttal Power Costs_Electric Rev Req Model (2009 GRC) Rebuttal 2 2" xfId="9448"/>
    <cellStyle name="_DEM-WP(C) Costs not in AURORA 2007PCORC-5.07Update_DEM-WP(C) Production O&amp;M 2009GRC Rebuttal_Rebuttal Power Costs_Electric Rev Req Model (2009 GRC) Rebuttal 2 2 2" xfId="9449"/>
    <cellStyle name="_DEM-WP(C) Costs not in AURORA 2007PCORC-5.07Update_DEM-WP(C) Production O&amp;M 2009GRC Rebuttal_Rebuttal Power Costs_Electric Rev Req Model (2009 GRC) Rebuttal 2 3" xfId="9450"/>
    <cellStyle name="_DEM-WP(C) Costs not in AURORA 2007PCORC-5.07Update_DEM-WP(C) Production O&amp;M 2009GRC Rebuttal_Rebuttal Power Costs_Electric Rev Req Model (2009 GRC) Rebuttal 3" xfId="9451"/>
    <cellStyle name="_DEM-WP(C) Costs not in AURORA 2007PCORC-5.07Update_DEM-WP(C) Production O&amp;M 2009GRC Rebuttal_Rebuttal Power Costs_Electric Rev Req Model (2009 GRC) Rebuttal 3 2" xfId="9452"/>
    <cellStyle name="_DEM-WP(C) Costs not in AURORA 2007PCORC-5.07Update_DEM-WP(C) Production O&amp;M 2009GRC Rebuttal_Rebuttal Power Costs_Electric Rev Req Model (2009 GRC) Rebuttal 4" xfId="9453"/>
    <cellStyle name="_DEM-WP(C) Costs not in AURORA 2007PCORC-5.07Update_DEM-WP(C) Production O&amp;M 2009GRC Rebuttal_Rebuttal Power Costs_Electric Rev Req Model (2009 GRC) Rebuttal REmoval of New  WH Solar AdjustMI" xfId="9454"/>
    <cellStyle name="_DEM-WP(C) Costs not in AURORA 2007PCORC-5.07Update_DEM-WP(C) Production O&amp;M 2009GRC Rebuttal_Rebuttal Power Costs_Electric Rev Req Model (2009 GRC) Rebuttal REmoval of New  WH Solar AdjustMI 2" xfId="9455"/>
    <cellStyle name="_DEM-WP(C) Costs not in AURORA 2007PCORC-5.07Update_DEM-WP(C) Production O&amp;M 2009GRC Rebuttal_Rebuttal Power Costs_Electric Rev Req Model (2009 GRC) Rebuttal REmoval of New  WH Solar AdjustMI 2 2" xfId="9456"/>
    <cellStyle name="_DEM-WP(C) Costs not in AURORA 2007PCORC-5.07Update_DEM-WP(C) Production O&amp;M 2009GRC Rebuttal_Rebuttal Power Costs_Electric Rev Req Model (2009 GRC) Rebuttal REmoval of New  WH Solar AdjustMI 2 2 2" xfId="9457"/>
    <cellStyle name="_DEM-WP(C) Costs not in AURORA 2007PCORC-5.07Update_DEM-WP(C) Production O&amp;M 2009GRC Rebuttal_Rebuttal Power Costs_Electric Rev Req Model (2009 GRC) Rebuttal REmoval of New  WH Solar AdjustMI 2 3" xfId="9458"/>
    <cellStyle name="_DEM-WP(C) Costs not in AURORA 2007PCORC-5.07Update_DEM-WP(C) Production O&amp;M 2009GRC Rebuttal_Rebuttal Power Costs_Electric Rev Req Model (2009 GRC) Rebuttal REmoval of New  WH Solar AdjustMI 3" xfId="9459"/>
    <cellStyle name="_DEM-WP(C) Costs not in AURORA 2007PCORC-5.07Update_DEM-WP(C) Production O&amp;M 2009GRC Rebuttal_Rebuttal Power Costs_Electric Rev Req Model (2009 GRC) Rebuttal REmoval of New  WH Solar AdjustMI 3 2" xfId="9460"/>
    <cellStyle name="_DEM-WP(C) Costs not in AURORA 2007PCORC-5.07Update_DEM-WP(C) Production O&amp;M 2009GRC Rebuttal_Rebuttal Power Costs_Electric Rev Req Model (2009 GRC) Rebuttal REmoval of New  WH Solar AdjustMI 4" xfId="9461"/>
    <cellStyle name="_DEM-WP(C) Costs not in AURORA 2007PCORC-5.07Update_DEM-WP(C) Production O&amp;M 2009GRC Rebuttal_Rebuttal Power Costs_Electric Rev Req Model (2009 GRC) Rebuttal REmoval of New  WH Solar AdjustMI_DEM-WP(C) ENERG10C--ctn Mid-C_042010 2010GRC" xfId="9462"/>
    <cellStyle name="_DEM-WP(C) Costs not in AURORA 2007PCORC-5.07Update_DEM-WP(C) Production O&amp;M 2009GRC Rebuttal_Rebuttal Power Costs_Electric Rev Req Model (2009 GRC) Rebuttal REmoval of New  WH Solar AdjustMI_DEM-WP(C) ENERG10C--ctn Mid-C_042010 2010GRC 2" xfId="9463"/>
    <cellStyle name="_DEM-WP(C) Costs not in AURORA 2007PCORC-5.07Update_DEM-WP(C) Production O&amp;M 2009GRC Rebuttal_Rebuttal Power Costs_Electric Rev Req Model (2009 GRC) Revised 01-18-2010" xfId="9464"/>
    <cellStyle name="_DEM-WP(C) Costs not in AURORA 2007PCORC-5.07Update_DEM-WP(C) Production O&amp;M 2009GRC Rebuttal_Rebuttal Power Costs_Electric Rev Req Model (2009 GRC) Revised 01-18-2010 2" xfId="9465"/>
    <cellStyle name="_DEM-WP(C) Costs not in AURORA 2007PCORC-5.07Update_DEM-WP(C) Production O&amp;M 2009GRC Rebuttal_Rebuttal Power Costs_Electric Rev Req Model (2009 GRC) Revised 01-18-2010 2 2" xfId="9466"/>
    <cellStyle name="_DEM-WP(C) Costs not in AURORA 2007PCORC-5.07Update_DEM-WP(C) Production O&amp;M 2009GRC Rebuttal_Rebuttal Power Costs_Electric Rev Req Model (2009 GRC) Revised 01-18-2010 2 2 2" xfId="9467"/>
    <cellStyle name="_DEM-WP(C) Costs not in AURORA 2007PCORC-5.07Update_DEM-WP(C) Production O&amp;M 2009GRC Rebuttal_Rebuttal Power Costs_Electric Rev Req Model (2009 GRC) Revised 01-18-2010 2 3" xfId="9468"/>
    <cellStyle name="_DEM-WP(C) Costs not in AURORA 2007PCORC-5.07Update_DEM-WP(C) Production O&amp;M 2009GRC Rebuttal_Rebuttal Power Costs_Electric Rev Req Model (2009 GRC) Revised 01-18-2010 3" xfId="9469"/>
    <cellStyle name="_DEM-WP(C) Costs not in AURORA 2007PCORC-5.07Update_DEM-WP(C) Production O&amp;M 2009GRC Rebuttal_Rebuttal Power Costs_Electric Rev Req Model (2009 GRC) Revised 01-18-2010 3 2" xfId="9470"/>
    <cellStyle name="_DEM-WP(C) Costs not in AURORA 2007PCORC-5.07Update_DEM-WP(C) Production O&amp;M 2009GRC Rebuttal_Rebuttal Power Costs_Electric Rev Req Model (2009 GRC) Revised 01-18-2010 4" xfId="9471"/>
    <cellStyle name="_DEM-WP(C) Costs not in AURORA 2007PCORC-5.07Update_DEM-WP(C) Production O&amp;M 2009GRC Rebuttal_Rebuttal Power Costs_Electric Rev Req Model (2009 GRC) Revised 01-18-2010_DEM-WP(C) ENERG10C--ctn Mid-C_042010 2010GRC" xfId="9472"/>
    <cellStyle name="_DEM-WP(C) Costs not in AURORA 2007PCORC-5.07Update_DEM-WP(C) Production O&amp;M 2009GRC Rebuttal_Rebuttal Power Costs_Electric Rev Req Model (2009 GRC) Revised 01-18-2010_DEM-WP(C) ENERG10C--ctn Mid-C_042010 2010GRC 2" xfId="9473"/>
    <cellStyle name="_DEM-WP(C) Costs not in AURORA 2007PCORC-5.07Update_DEM-WP(C) Production O&amp;M 2009GRC Rebuttal_Rebuttal Power Costs_Final Order Electric EXHIBIT A-1" xfId="9474"/>
    <cellStyle name="_DEM-WP(C) Costs not in AURORA 2007PCORC-5.07Update_DEM-WP(C) Production O&amp;M 2009GRC Rebuttal_Rebuttal Power Costs_Final Order Electric EXHIBIT A-1 2" xfId="9475"/>
    <cellStyle name="_DEM-WP(C) Costs not in AURORA 2007PCORC-5.07Update_DEM-WP(C) Production O&amp;M 2009GRC Rebuttal_Rebuttal Power Costs_Final Order Electric EXHIBIT A-1 2 2" xfId="9476"/>
    <cellStyle name="_DEM-WP(C) Costs not in AURORA 2007PCORC-5.07Update_DEM-WP(C) Production O&amp;M 2009GRC Rebuttal_Rebuttal Power Costs_Final Order Electric EXHIBIT A-1 2 2 2" xfId="9477"/>
    <cellStyle name="_DEM-WP(C) Costs not in AURORA 2007PCORC-5.07Update_DEM-WP(C) Production O&amp;M 2009GRC Rebuttal_Rebuttal Power Costs_Final Order Electric EXHIBIT A-1 2 3" xfId="9478"/>
    <cellStyle name="_DEM-WP(C) Costs not in AURORA 2007PCORC-5.07Update_DEM-WP(C) Production O&amp;M 2009GRC Rebuttal_Rebuttal Power Costs_Final Order Electric EXHIBIT A-1 3" xfId="9479"/>
    <cellStyle name="_DEM-WP(C) Costs not in AURORA 2007PCORC-5.07Update_DEM-WP(C) Production O&amp;M 2009GRC Rebuttal_Rebuttal Power Costs_Final Order Electric EXHIBIT A-1 3 2" xfId="9480"/>
    <cellStyle name="_DEM-WP(C) Costs not in AURORA 2007PCORC-5.07Update_DEM-WP(C) Production O&amp;M 2009GRC Rebuttal_Rebuttal Power Costs_Final Order Electric EXHIBIT A-1 4" xfId="9481"/>
    <cellStyle name="_DEM-WP(C) Costs not in AURORA 2007PCORC-5.07Update_DEM-WP(C) Production O&amp;M 2010GRC As-Filed" xfId="9482"/>
    <cellStyle name="_DEM-WP(C) Costs not in AURORA 2007PCORC-5.07Update_DEM-WP(C) Production O&amp;M 2010GRC As-Filed 2" xfId="9483"/>
    <cellStyle name="_DEM-WP(C) Costs not in AURORA 2007PCORC-5.07Update_DEM-WP(C) Production O&amp;M 2010GRC As-Filed 2 2" xfId="9484"/>
    <cellStyle name="_DEM-WP(C) Costs not in AURORA 2007PCORC-5.07Update_DEM-WP(C) Production O&amp;M 2010GRC As-Filed 3" xfId="9485"/>
    <cellStyle name="_DEM-WP(C) Costs not in AURORA 2007PCORC-5.07Update_DEM-WP(C) Production O&amp;M 2010GRC As-Filed 3 2" xfId="9486"/>
    <cellStyle name="_DEM-WP(C) Costs not in AURORA 2007PCORC-5.07Update_DEM-WP(C) Production O&amp;M 2010GRC As-Filed 4" xfId="9487"/>
    <cellStyle name="_DEM-WP(C) Costs not in AURORA 2007PCORC-5.07Update_DEM-WP(C) Production O&amp;M 2010GRC As-Filed 4 2" xfId="9488"/>
    <cellStyle name="_DEM-WP(C) Costs not in AURORA 2007PCORC-5.07Update_DEM-WP(C) Production O&amp;M 2010GRC As-Filed 5" xfId="9489"/>
    <cellStyle name="_DEM-WP(C) Costs not in AURORA 2007PCORC-5.07Update_DEM-WP(C) Production O&amp;M 2010GRC As-Filed 5 2" xfId="9490"/>
    <cellStyle name="_DEM-WP(C) Costs not in AURORA 2007PCORC-5.07Update_DEM-WP(C) Production O&amp;M 2010GRC As-Filed 6" xfId="9491"/>
    <cellStyle name="_DEM-WP(C) Costs not in AURORA 2007PCORC-5.07Update_DEM-WP(C) Production O&amp;M 2010GRC As-Filed 6 2" xfId="9492"/>
    <cellStyle name="_DEM-WP(C) Costs not in AURORA 2007PCORC-5.07Update_Electric Rev Req Model (2009 GRC) " xfId="9493"/>
    <cellStyle name="_DEM-WP(C) Costs not in AURORA 2007PCORC-5.07Update_Electric Rev Req Model (2009 GRC)  2" xfId="9494"/>
    <cellStyle name="_DEM-WP(C) Costs not in AURORA 2007PCORC-5.07Update_Electric Rev Req Model (2009 GRC)  2 2" xfId="9495"/>
    <cellStyle name="_DEM-WP(C) Costs not in AURORA 2007PCORC-5.07Update_Electric Rev Req Model (2009 GRC)  2 2 2" xfId="9496"/>
    <cellStyle name="_DEM-WP(C) Costs not in AURORA 2007PCORC-5.07Update_Electric Rev Req Model (2009 GRC)  2 3" xfId="9497"/>
    <cellStyle name="_DEM-WP(C) Costs not in AURORA 2007PCORC-5.07Update_Electric Rev Req Model (2009 GRC)  3" xfId="9498"/>
    <cellStyle name="_DEM-WP(C) Costs not in AURORA 2007PCORC-5.07Update_Electric Rev Req Model (2009 GRC)  3 2" xfId="9499"/>
    <cellStyle name="_DEM-WP(C) Costs not in AURORA 2007PCORC-5.07Update_Electric Rev Req Model (2009 GRC)  4" xfId="9500"/>
    <cellStyle name="_DEM-WP(C) Costs not in AURORA 2007PCORC-5.07Update_Electric Rev Req Model (2009 GRC) _DEM-WP(C) ENERG10C--ctn Mid-C_042010 2010GRC" xfId="9501"/>
    <cellStyle name="_DEM-WP(C) Costs not in AURORA 2007PCORC-5.07Update_Electric Rev Req Model (2009 GRC) _DEM-WP(C) ENERG10C--ctn Mid-C_042010 2010GRC 2" xfId="9502"/>
    <cellStyle name="_DEM-WP(C) Costs not in AURORA 2007PCORC-5.07Update_Electric Rev Req Model (2009 GRC) Rebuttal" xfId="9503"/>
    <cellStyle name="_DEM-WP(C) Costs not in AURORA 2007PCORC-5.07Update_Electric Rev Req Model (2009 GRC) Rebuttal 2" xfId="9504"/>
    <cellStyle name="_DEM-WP(C) Costs not in AURORA 2007PCORC-5.07Update_Electric Rev Req Model (2009 GRC) Rebuttal 2 2" xfId="9505"/>
    <cellStyle name="_DEM-WP(C) Costs not in AURORA 2007PCORC-5.07Update_Electric Rev Req Model (2009 GRC) Rebuttal 2 2 2" xfId="9506"/>
    <cellStyle name="_DEM-WP(C) Costs not in AURORA 2007PCORC-5.07Update_Electric Rev Req Model (2009 GRC) Rebuttal 2 3" xfId="9507"/>
    <cellStyle name="_DEM-WP(C) Costs not in AURORA 2007PCORC-5.07Update_Electric Rev Req Model (2009 GRC) Rebuttal 3" xfId="9508"/>
    <cellStyle name="_DEM-WP(C) Costs not in AURORA 2007PCORC-5.07Update_Electric Rev Req Model (2009 GRC) Rebuttal 3 2" xfId="9509"/>
    <cellStyle name="_DEM-WP(C) Costs not in AURORA 2007PCORC-5.07Update_Electric Rev Req Model (2009 GRC) Rebuttal 4" xfId="9510"/>
    <cellStyle name="_DEM-WP(C) Costs not in AURORA 2007PCORC-5.07Update_Electric Rev Req Model (2009 GRC) Rebuttal REmoval of New  WH Solar AdjustMI" xfId="9511"/>
    <cellStyle name="_DEM-WP(C) Costs not in AURORA 2007PCORC-5.07Update_Electric Rev Req Model (2009 GRC) Rebuttal REmoval of New  WH Solar AdjustMI 2" xfId="9512"/>
    <cellStyle name="_DEM-WP(C) Costs not in AURORA 2007PCORC-5.07Update_Electric Rev Req Model (2009 GRC) Rebuttal REmoval of New  WH Solar AdjustMI 2 2" xfId="9513"/>
    <cellStyle name="_DEM-WP(C) Costs not in AURORA 2007PCORC-5.07Update_Electric Rev Req Model (2009 GRC) Rebuttal REmoval of New  WH Solar AdjustMI 2 2 2" xfId="9514"/>
    <cellStyle name="_DEM-WP(C) Costs not in AURORA 2007PCORC-5.07Update_Electric Rev Req Model (2009 GRC) Rebuttal REmoval of New  WH Solar AdjustMI 2 3" xfId="9515"/>
    <cellStyle name="_DEM-WP(C) Costs not in AURORA 2007PCORC-5.07Update_Electric Rev Req Model (2009 GRC) Rebuttal REmoval of New  WH Solar AdjustMI 3" xfId="9516"/>
    <cellStyle name="_DEM-WP(C) Costs not in AURORA 2007PCORC-5.07Update_Electric Rev Req Model (2009 GRC) Rebuttal REmoval of New  WH Solar AdjustMI 3 2" xfId="9517"/>
    <cellStyle name="_DEM-WP(C) Costs not in AURORA 2007PCORC-5.07Update_Electric Rev Req Model (2009 GRC) Rebuttal REmoval of New  WH Solar AdjustMI 4" xfId="9518"/>
    <cellStyle name="_DEM-WP(C) Costs not in AURORA 2007PCORC-5.07Update_Electric Rev Req Model (2009 GRC) Rebuttal REmoval of New  WH Solar AdjustMI_DEM-WP(C) ENERG10C--ctn Mid-C_042010 2010GRC" xfId="9519"/>
    <cellStyle name="_DEM-WP(C) Costs not in AURORA 2007PCORC-5.07Update_Electric Rev Req Model (2009 GRC) Rebuttal REmoval of New  WH Solar AdjustMI_DEM-WP(C) ENERG10C--ctn Mid-C_042010 2010GRC 2" xfId="9520"/>
    <cellStyle name="_DEM-WP(C) Costs not in AURORA 2007PCORC-5.07Update_Electric Rev Req Model (2009 GRC) Revised 01-18-2010" xfId="9521"/>
    <cellStyle name="_DEM-WP(C) Costs not in AURORA 2007PCORC-5.07Update_Electric Rev Req Model (2009 GRC) Revised 01-18-2010 2" xfId="9522"/>
    <cellStyle name="_DEM-WP(C) Costs not in AURORA 2007PCORC-5.07Update_Electric Rev Req Model (2009 GRC) Revised 01-18-2010 2 2" xfId="9523"/>
    <cellStyle name="_DEM-WP(C) Costs not in AURORA 2007PCORC-5.07Update_Electric Rev Req Model (2009 GRC) Revised 01-18-2010 2 2 2" xfId="9524"/>
    <cellStyle name="_DEM-WP(C) Costs not in AURORA 2007PCORC-5.07Update_Electric Rev Req Model (2009 GRC) Revised 01-18-2010 2 3" xfId="9525"/>
    <cellStyle name="_DEM-WP(C) Costs not in AURORA 2007PCORC-5.07Update_Electric Rev Req Model (2009 GRC) Revised 01-18-2010 3" xfId="9526"/>
    <cellStyle name="_DEM-WP(C) Costs not in AURORA 2007PCORC-5.07Update_Electric Rev Req Model (2009 GRC) Revised 01-18-2010 3 2" xfId="9527"/>
    <cellStyle name="_DEM-WP(C) Costs not in AURORA 2007PCORC-5.07Update_Electric Rev Req Model (2009 GRC) Revised 01-18-2010 4" xfId="9528"/>
    <cellStyle name="_DEM-WP(C) Costs not in AURORA 2007PCORC-5.07Update_Electric Rev Req Model (2009 GRC) Revised 01-18-2010_DEM-WP(C) ENERG10C--ctn Mid-C_042010 2010GRC" xfId="9529"/>
    <cellStyle name="_DEM-WP(C) Costs not in AURORA 2007PCORC-5.07Update_Electric Rev Req Model (2009 GRC) Revised 01-18-2010_DEM-WP(C) ENERG10C--ctn Mid-C_042010 2010GRC 2" xfId="9530"/>
    <cellStyle name="_DEM-WP(C) Costs not in AURORA 2007PCORC-5.07Update_Electric Rev Req Model (2010 GRC)" xfId="9531"/>
    <cellStyle name="_DEM-WP(C) Costs not in AURORA 2007PCORC-5.07Update_Electric Rev Req Model (2010 GRC) 2" xfId="9532"/>
    <cellStyle name="_DEM-WP(C) Costs not in AURORA 2007PCORC-5.07Update_Electric Rev Req Model (2010 GRC) SF" xfId="9533"/>
    <cellStyle name="_DEM-WP(C) Costs not in AURORA 2007PCORC-5.07Update_Electric Rev Req Model (2010 GRC) SF 2" xfId="9534"/>
    <cellStyle name="_DEM-WP(C) Costs not in AURORA 2007PCORC-5.07Update_Final Order Electric" xfId="9535"/>
    <cellStyle name="_DEM-WP(C) Costs not in AURORA 2007PCORC-5.07Update_Final Order Electric EXHIBIT A-1" xfId="9536"/>
    <cellStyle name="_DEM-WP(C) Costs not in AURORA 2007PCORC-5.07Update_Final Order Electric EXHIBIT A-1 2" xfId="9537"/>
    <cellStyle name="_DEM-WP(C) Costs not in AURORA 2007PCORC-5.07Update_Final Order Electric EXHIBIT A-1 2 2" xfId="9538"/>
    <cellStyle name="_DEM-WP(C) Costs not in AURORA 2007PCORC-5.07Update_Final Order Electric EXHIBIT A-1 2 2 2" xfId="9539"/>
    <cellStyle name="_DEM-WP(C) Costs not in AURORA 2007PCORC-5.07Update_Final Order Electric EXHIBIT A-1 2 3" xfId="9540"/>
    <cellStyle name="_DEM-WP(C) Costs not in AURORA 2007PCORC-5.07Update_Final Order Electric EXHIBIT A-1 3" xfId="9541"/>
    <cellStyle name="_DEM-WP(C) Costs not in AURORA 2007PCORC-5.07Update_Final Order Electric EXHIBIT A-1 3 2" xfId="9542"/>
    <cellStyle name="_DEM-WP(C) Costs not in AURORA 2007PCORC-5.07Update_Final Order Electric EXHIBIT A-1 4" xfId="9543"/>
    <cellStyle name="_DEM-WP(C) Costs not in AURORA 2007PCORC-5.07Update_NIM Summary" xfId="9544"/>
    <cellStyle name="_DEM-WP(C) Costs not in AURORA 2007PCORC-5.07Update_NIM Summary 09GRC" xfId="9545"/>
    <cellStyle name="_DEM-WP(C) Costs not in AURORA 2007PCORC-5.07Update_NIM Summary 09GRC 2" xfId="9546"/>
    <cellStyle name="_DEM-WP(C) Costs not in AURORA 2007PCORC-5.07Update_NIM Summary 09GRC 2 2" xfId="9547"/>
    <cellStyle name="_DEM-WP(C) Costs not in AURORA 2007PCORC-5.07Update_NIM Summary 09GRC 2 2 2" xfId="9548"/>
    <cellStyle name="_DEM-WP(C) Costs not in AURORA 2007PCORC-5.07Update_NIM Summary 09GRC 2 3" xfId="9549"/>
    <cellStyle name="_DEM-WP(C) Costs not in AURORA 2007PCORC-5.07Update_NIM Summary 09GRC 3" xfId="9550"/>
    <cellStyle name="_DEM-WP(C) Costs not in AURORA 2007PCORC-5.07Update_NIM Summary 09GRC 3 2" xfId="9551"/>
    <cellStyle name="_DEM-WP(C) Costs not in AURORA 2007PCORC-5.07Update_NIM Summary 09GRC 4" xfId="9552"/>
    <cellStyle name="_DEM-WP(C) Costs not in AURORA 2007PCORC-5.07Update_NIM Summary 09GRC_DEM-WP(C) ENERG10C--ctn Mid-C_042010 2010GRC" xfId="9553"/>
    <cellStyle name="_DEM-WP(C) Costs not in AURORA 2007PCORC-5.07Update_NIM Summary 09GRC_DEM-WP(C) ENERG10C--ctn Mid-C_042010 2010GRC 2" xfId="9554"/>
    <cellStyle name="_DEM-WP(C) Costs not in AURORA 2007PCORC-5.07Update_NIM Summary 09GRC_NIM Summary" xfId="9555"/>
    <cellStyle name="_DEM-WP(C) Costs not in AURORA 2007PCORC-5.07Update_NIM Summary 09GRC_NIM Summary 2" xfId="9556"/>
    <cellStyle name="_DEM-WP(C) Costs not in AURORA 2007PCORC-5.07Update_NIM Summary 09GRC_NIM Summary 2 2" xfId="9557"/>
    <cellStyle name="_DEM-WP(C) Costs not in AURORA 2007PCORC-5.07Update_NIM Summary 09GRC_NIM Summary 2 2 2" xfId="9558"/>
    <cellStyle name="_DEM-WP(C) Costs not in AURORA 2007PCORC-5.07Update_NIM Summary 09GRC_NIM Summary 2 3" xfId="9559"/>
    <cellStyle name="_DEM-WP(C) Costs not in AURORA 2007PCORC-5.07Update_NIM Summary 09GRC_NIM Summary 3" xfId="9560"/>
    <cellStyle name="_DEM-WP(C) Costs not in AURORA 2007PCORC-5.07Update_NIM Summary 09GRC_NIM Summary 3 2" xfId="9561"/>
    <cellStyle name="_DEM-WP(C) Costs not in AURORA 2007PCORC-5.07Update_NIM Summary 09GRC_NIM Summary 4" xfId="9562"/>
    <cellStyle name="_DEM-WP(C) Costs not in AURORA 2007PCORC-5.07Update_NIM Summary 09GRC_NIM Summary_DEM-WP(C) ENERG10C--ctn Mid-C_042010 2010GRC" xfId="9563"/>
    <cellStyle name="_DEM-WP(C) Costs not in AURORA 2007PCORC-5.07Update_NIM Summary 09GRC_NIM Summary_DEM-WP(C) ENERG10C--ctn Mid-C_042010 2010GRC 2" xfId="9564"/>
    <cellStyle name="_DEM-WP(C) Costs not in AURORA 2007PCORC-5.07Update_NIM Summary 10" xfId="9565"/>
    <cellStyle name="_DEM-WP(C) Costs not in AURORA 2007PCORC-5.07Update_NIM Summary 10 2" xfId="9566"/>
    <cellStyle name="_DEM-WP(C) Costs not in AURORA 2007PCORC-5.07Update_NIM Summary 11" xfId="9567"/>
    <cellStyle name="_DEM-WP(C) Costs not in AURORA 2007PCORC-5.07Update_NIM Summary 11 2" xfId="9568"/>
    <cellStyle name="_DEM-WP(C) Costs not in AURORA 2007PCORC-5.07Update_NIM Summary 12" xfId="9569"/>
    <cellStyle name="_DEM-WP(C) Costs not in AURORA 2007PCORC-5.07Update_NIM Summary 12 2" xfId="9570"/>
    <cellStyle name="_DEM-WP(C) Costs not in AURORA 2007PCORC-5.07Update_NIM Summary 13" xfId="9571"/>
    <cellStyle name="_DEM-WP(C) Costs not in AURORA 2007PCORC-5.07Update_NIM Summary 13 2" xfId="9572"/>
    <cellStyle name="_DEM-WP(C) Costs not in AURORA 2007PCORC-5.07Update_NIM Summary 14" xfId="9573"/>
    <cellStyle name="_DEM-WP(C) Costs not in AURORA 2007PCORC-5.07Update_NIM Summary 14 2" xfId="9574"/>
    <cellStyle name="_DEM-WP(C) Costs not in AURORA 2007PCORC-5.07Update_NIM Summary 15" xfId="9575"/>
    <cellStyle name="_DEM-WP(C) Costs not in AURORA 2007PCORC-5.07Update_NIM Summary 15 2" xfId="9576"/>
    <cellStyle name="_DEM-WP(C) Costs not in AURORA 2007PCORC-5.07Update_NIM Summary 16" xfId="9577"/>
    <cellStyle name="_DEM-WP(C) Costs not in AURORA 2007PCORC-5.07Update_NIM Summary 16 2" xfId="9578"/>
    <cellStyle name="_DEM-WP(C) Costs not in AURORA 2007PCORC-5.07Update_NIM Summary 17" xfId="9579"/>
    <cellStyle name="_DEM-WP(C) Costs not in AURORA 2007PCORC-5.07Update_NIM Summary 17 2" xfId="9580"/>
    <cellStyle name="_DEM-WP(C) Costs not in AURORA 2007PCORC-5.07Update_NIM Summary 18" xfId="9581"/>
    <cellStyle name="_DEM-WP(C) Costs not in AURORA 2007PCORC-5.07Update_NIM Summary 18 2" xfId="9582"/>
    <cellStyle name="_DEM-WP(C) Costs not in AURORA 2007PCORC-5.07Update_NIM Summary 19" xfId="9583"/>
    <cellStyle name="_DEM-WP(C) Costs not in AURORA 2007PCORC-5.07Update_NIM Summary 19 2" xfId="9584"/>
    <cellStyle name="_DEM-WP(C) Costs not in AURORA 2007PCORC-5.07Update_NIM Summary 2" xfId="9585"/>
    <cellStyle name="_DEM-WP(C) Costs not in AURORA 2007PCORC-5.07Update_NIM Summary 2 2" xfId="9586"/>
    <cellStyle name="_DEM-WP(C) Costs not in AURORA 2007PCORC-5.07Update_NIM Summary 2 2 2" xfId="9587"/>
    <cellStyle name="_DEM-WP(C) Costs not in AURORA 2007PCORC-5.07Update_NIM Summary 2 3" xfId="9588"/>
    <cellStyle name="_DEM-WP(C) Costs not in AURORA 2007PCORC-5.07Update_NIM Summary 20" xfId="9589"/>
    <cellStyle name="_DEM-WP(C) Costs not in AURORA 2007PCORC-5.07Update_NIM Summary 20 2" xfId="9590"/>
    <cellStyle name="_DEM-WP(C) Costs not in AURORA 2007PCORC-5.07Update_NIM Summary 21" xfId="9591"/>
    <cellStyle name="_DEM-WP(C) Costs not in AURORA 2007PCORC-5.07Update_NIM Summary 21 2" xfId="9592"/>
    <cellStyle name="_DEM-WP(C) Costs not in AURORA 2007PCORC-5.07Update_NIM Summary 22" xfId="9593"/>
    <cellStyle name="_DEM-WP(C) Costs not in AURORA 2007PCORC-5.07Update_NIM Summary 22 2" xfId="9594"/>
    <cellStyle name="_DEM-WP(C) Costs not in AURORA 2007PCORC-5.07Update_NIM Summary 23" xfId="9595"/>
    <cellStyle name="_DEM-WP(C) Costs not in AURORA 2007PCORC-5.07Update_NIM Summary 23 2" xfId="9596"/>
    <cellStyle name="_DEM-WP(C) Costs not in AURORA 2007PCORC-5.07Update_NIM Summary 24" xfId="9597"/>
    <cellStyle name="_DEM-WP(C) Costs not in AURORA 2007PCORC-5.07Update_NIM Summary 24 2" xfId="9598"/>
    <cellStyle name="_DEM-WP(C) Costs not in AURORA 2007PCORC-5.07Update_NIM Summary 25" xfId="9599"/>
    <cellStyle name="_DEM-WP(C) Costs not in AURORA 2007PCORC-5.07Update_NIM Summary 25 2" xfId="9600"/>
    <cellStyle name="_DEM-WP(C) Costs not in AURORA 2007PCORC-5.07Update_NIM Summary 26" xfId="9601"/>
    <cellStyle name="_DEM-WP(C) Costs not in AURORA 2007PCORC-5.07Update_NIM Summary 26 2" xfId="9602"/>
    <cellStyle name="_DEM-WP(C) Costs not in AURORA 2007PCORC-5.07Update_NIM Summary 27" xfId="9603"/>
    <cellStyle name="_DEM-WP(C) Costs not in AURORA 2007PCORC-5.07Update_NIM Summary 27 2" xfId="9604"/>
    <cellStyle name="_DEM-WP(C) Costs not in AURORA 2007PCORC-5.07Update_NIM Summary 28" xfId="9605"/>
    <cellStyle name="_DEM-WP(C) Costs not in AURORA 2007PCORC-5.07Update_NIM Summary 28 2" xfId="9606"/>
    <cellStyle name="_DEM-WP(C) Costs not in AURORA 2007PCORC-5.07Update_NIM Summary 29" xfId="9607"/>
    <cellStyle name="_DEM-WP(C) Costs not in AURORA 2007PCORC-5.07Update_NIM Summary 29 2" xfId="9608"/>
    <cellStyle name="_DEM-WP(C) Costs not in AURORA 2007PCORC-5.07Update_NIM Summary 3" xfId="9609"/>
    <cellStyle name="_DEM-WP(C) Costs not in AURORA 2007PCORC-5.07Update_NIM Summary 3 2" xfId="9610"/>
    <cellStyle name="_DEM-WP(C) Costs not in AURORA 2007PCORC-5.07Update_NIM Summary 30" xfId="9611"/>
    <cellStyle name="_DEM-WP(C) Costs not in AURORA 2007PCORC-5.07Update_NIM Summary 30 2" xfId="9612"/>
    <cellStyle name="_DEM-WP(C) Costs not in AURORA 2007PCORC-5.07Update_NIM Summary 31" xfId="9613"/>
    <cellStyle name="_DEM-WP(C) Costs not in AURORA 2007PCORC-5.07Update_NIM Summary 31 2" xfId="9614"/>
    <cellStyle name="_DEM-WP(C) Costs not in AURORA 2007PCORC-5.07Update_NIM Summary 32" xfId="9615"/>
    <cellStyle name="_DEM-WP(C) Costs not in AURORA 2007PCORC-5.07Update_NIM Summary 32 2" xfId="9616"/>
    <cellStyle name="_DEM-WP(C) Costs not in AURORA 2007PCORC-5.07Update_NIM Summary 33" xfId="9617"/>
    <cellStyle name="_DEM-WP(C) Costs not in AURORA 2007PCORC-5.07Update_NIM Summary 33 2" xfId="9618"/>
    <cellStyle name="_DEM-WP(C) Costs not in AURORA 2007PCORC-5.07Update_NIM Summary 34" xfId="9619"/>
    <cellStyle name="_DEM-WP(C) Costs not in AURORA 2007PCORC-5.07Update_NIM Summary 34 2" xfId="9620"/>
    <cellStyle name="_DEM-WP(C) Costs not in AURORA 2007PCORC-5.07Update_NIM Summary 35" xfId="9621"/>
    <cellStyle name="_DEM-WP(C) Costs not in AURORA 2007PCORC-5.07Update_NIM Summary 35 2" xfId="9622"/>
    <cellStyle name="_DEM-WP(C) Costs not in AURORA 2007PCORC-5.07Update_NIM Summary 36" xfId="9623"/>
    <cellStyle name="_DEM-WP(C) Costs not in AURORA 2007PCORC-5.07Update_NIM Summary 36 2" xfId="9624"/>
    <cellStyle name="_DEM-WP(C) Costs not in AURORA 2007PCORC-5.07Update_NIM Summary 37" xfId="9625"/>
    <cellStyle name="_DEM-WP(C) Costs not in AURORA 2007PCORC-5.07Update_NIM Summary 37 2" xfId="9626"/>
    <cellStyle name="_DEM-WP(C) Costs not in AURORA 2007PCORC-5.07Update_NIM Summary 38" xfId="9627"/>
    <cellStyle name="_DEM-WP(C) Costs not in AURORA 2007PCORC-5.07Update_NIM Summary 38 2" xfId="9628"/>
    <cellStyle name="_DEM-WP(C) Costs not in AURORA 2007PCORC-5.07Update_NIM Summary 39" xfId="9629"/>
    <cellStyle name="_DEM-WP(C) Costs not in AURORA 2007PCORC-5.07Update_NIM Summary 39 2" xfId="9630"/>
    <cellStyle name="_DEM-WP(C) Costs not in AURORA 2007PCORC-5.07Update_NIM Summary 4" xfId="9631"/>
    <cellStyle name="_DEM-WP(C) Costs not in AURORA 2007PCORC-5.07Update_NIM Summary 4 2" xfId="9632"/>
    <cellStyle name="_DEM-WP(C) Costs not in AURORA 2007PCORC-5.07Update_NIM Summary 40" xfId="9633"/>
    <cellStyle name="_DEM-WP(C) Costs not in AURORA 2007PCORC-5.07Update_NIM Summary 40 2" xfId="9634"/>
    <cellStyle name="_DEM-WP(C) Costs not in AURORA 2007PCORC-5.07Update_NIM Summary 41" xfId="9635"/>
    <cellStyle name="_DEM-WP(C) Costs not in AURORA 2007PCORC-5.07Update_NIM Summary 41 2" xfId="9636"/>
    <cellStyle name="_DEM-WP(C) Costs not in AURORA 2007PCORC-5.07Update_NIM Summary 42" xfId="9637"/>
    <cellStyle name="_DEM-WP(C) Costs not in AURORA 2007PCORC-5.07Update_NIM Summary 42 2" xfId="9638"/>
    <cellStyle name="_DEM-WP(C) Costs not in AURORA 2007PCORC-5.07Update_NIM Summary 43" xfId="9639"/>
    <cellStyle name="_DEM-WP(C) Costs not in AURORA 2007PCORC-5.07Update_NIM Summary 43 2" xfId="9640"/>
    <cellStyle name="_DEM-WP(C) Costs not in AURORA 2007PCORC-5.07Update_NIM Summary 44" xfId="9641"/>
    <cellStyle name="_DEM-WP(C) Costs not in AURORA 2007PCORC-5.07Update_NIM Summary 44 2" xfId="9642"/>
    <cellStyle name="_DEM-WP(C) Costs not in AURORA 2007PCORC-5.07Update_NIM Summary 45" xfId="9643"/>
    <cellStyle name="_DEM-WP(C) Costs not in AURORA 2007PCORC-5.07Update_NIM Summary 45 2" xfId="9644"/>
    <cellStyle name="_DEM-WP(C) Costs not in AURORA 2007PCORC-5.07Update_NIM Summary 46" xfId="9645"/>
    <cellStyle name="_DEM-WP(C) Costs not in AURORA 2007PCORC-5.07Update_NIM Summary 46 2" xfId="9646"/>
    <cellStyle name="_DEM-WP(C) Costs not in AURORA 2007PCORC-5.07Update_NIM Summary 47" xfId="9647"/>
    <cellStyle name="_DEM-WP(C) Costs not in AURORA 2007PCORC-5.07Update_NIM Summary 47 2" xfId="9648"/>
    <cellStyle name="_DEM-WP(C) Costs not in AURORA 2007PCORC-5.07Update_NIM Summary 48" xfId="9649"/>
    <cellStyle name="_DEM-WP(C) Costs not in AURORA 2007PCORC-5.07Update_NIM Summary 49" xfId="9650"/>
    <cellStyle name="_DEM-WP(C) Costs not in AURORA 2007PCORC-5.07Update_NIM Summary 5" xfId="9651"/>
    <cellStyle name="_DEM-WP(C) Costs not in AURORA 2007PCORC-5.07Update_NIM Summary 5 2" xfId="9652"/>
    <cellStyle name="_DEM-WP(C) Costs not in AURORA 2007PCORC-5.07Update_NIM Summary 50" xfId="9653"/>
    <cellStyle name="_DEM-WP(C) Costs not in AURORA 2007PCORC-5.07Update_NIM Summary 51" xfId="9654"/>
    <cellStyle name="_DEM-WP(C) Costs not in AURORA 2007PCORC-5.07Update_NIM Summary 6" xfId="9655"/>
    <cellStyle name="_DEM-WP(C) Costs not in AURORA 2007PCORC-5.07Update_NIM Summary 6 2" xfId="9656"/>
    <cellStyle name="_DEM-WP(C) Costs not in AURORA 2007PCORC-5.07Update_NIM Summary 7" xfId="9657"/>
    <cellStyle name="_DEM-WP(C) Costs not in AURORA 2007PCORC-5.07Update_NIM Summary 7 2" xfId="9658"/>
    <cellStyle name="_DEM-WP(C) Costs not in AURORA 2007PCORC-5.07Update_NIM Summary 8" xfId="9659"/>
    <cellStyle name="_DEM-WP(C) Costs not in AURORA 2007PCORC-5.07Update_NIM Summary 8 2" xfId="9660"/>
    <cellStyle name="_DEM-WP(C) Costs not in AURORA 2007PCORC-5.07Update_NIM Summary 9" xfId="9661"/>
    <cellStyle name="_DEM-WP(C) Costs not in AURORA 2007PCORC-5.07Update_NIM Summary 9 2" xfId="9662"/>
    <cellStyle name="_DEM-WP(C) Costs not in AURORA 2007PCORC-5.07Update_NIM Summary_DEM-WP(C) ENERG10C--ctn Mid-C_042010 2010GRC" xfId="9663"/>
    <cellStyle name="_DEM-WP(C) Costs not in AURORA 2007PCORC-5.07Update_NIM Summary_DEM-WP(C) ENERG10C--ctn Mid-C_042010 2010GRC 2" xfId="9664"/>
    <cellStyle name="_DEM-WP(C) Costs not in AURORA 2007PCORC-5.07Update_NIM+O&amp;M Monthly" xfId="9665"/>
    <cellStyle name="_DEM-WP(C) Costs not in AURORA 2007PCORC-5.07Update_NIM+O&amp;M Monthly 2" xfId="9666"/>
    <cellStyle name="_DEM-WP(C) Costs not in AURORA 2007PCORC-5.07Update_NIM+O&amp;M Monthly 2 2" xfId="9667"/>
    <cellStyle name="_DEM-WP(C) Costs not in AURORA 2007PCORC-5.07Update_NIM+O&amp;M Monthly 3" xfId="9668"/>
    <cellStyle name="_DEM-WP(C) Costs not in AURORA 2007PCORC-5.07Update_Power Costs - Comparison bx Rbtl-Staff-Jt-PC" xfId="9669"/>
    <cellStyle name="_DEM-WP(C) Costs not in AURORA 2007PCORC-5.07Update_Power Costs - Comparison bx Rbtl-Staff-Jt-PC 2" xfId="9670"/>
    <cellStyle name="_DEM-WP(C) Costs not in AURORA 2007PCORC-5.07Update_Power Costs - Comparison bx Rbtl-Staff-Jt-PC 2 2" xfId="9671"/>
    <cellStyle name="_DEM-WP(C) Costs not in AURORA 2007PCORC-5.07Update_Power Costs - Comparison bx Rbtl-Staff-Jt-PC 2 2 2" xfId="9672"/>
    <cellStyle name="_DEM-WP(C) Costs not in AURORA 2007PCORC-5.07Update_Power Costs - Comparison bx Rbtl-Staff-Jt-PC 2 3" xfId="9673"/>
    <cellStyle name="_DEM-WP(C) Costs not in AURORA 2007PCORC-5.07Update_Power Costs - Comparison bx Rbtl-Staff-Jt-PC 3" xfId="9674"/>
    <cellStyle name="_DEM-WP(C) Costs not in AURORA 2007PCORC-5.07Update_Power Costs - Comparison bx Rbtl-Staff-Jt-PC 3 2" xfId="9675"/>
    <cellStyle name="_DEM-WP(C) Costs not in AURORA 2007PCORC-5.07Update_Power Costs - Comparison bx Rbtl-Staff-Jt-PC 4" xfId="9676"/>
    <cellStyle name="_DEM-WP(C) Costs not in AURORA 2007PCORC-5.07Update_Power Costs - Comparison bx Rbtl-Staff-Jt-PC_DEM-WP(C) ENERG10C--ctn Mid-C_042010 2010GRC" xfId="9677"/>
    <cellStyle name="_DEM-WP(C) Costs not in AURORA 2007PCORC-5.07Update_Power Costs - Comparison bx Rbtl-Staff-Jt-PC_DEM-WP(C) ENERG10C--ctn Mid-C_042010 2010GRC 2" xfId="9678"/>
    <cellStyle name="_DEM-WP(C) Costs not in AURORA 2007PCORC-5.07Update_Rebuttal Power Costs" xfId="9679"/>
    <cellStyle name="_DEM-WP(C) Costs not in AURORA 2007PCORC-5.07Update_Rebuttal Power Costs 2" xfId="9680"/>
    <cellStyle name="_DEM-WP(C) Costs not in AURORA 2007PCORC-5.07Update_Rebuttal Power Costs 2 2" xfId="9681"/>
    <cellStyle name="_DEM-WP(C) Costs not in AURORA 2007PCORC-5.07Update_Rebuttal Power Costs 2 2 2" xfId="9682"/>
    <cellStyle name="_DEM-WP(C) Costs not in AURORA 2007PCORC-5.07Update_Rebuttal Power Costs 2 3" xfId="9683"/>
    <cellStyle name="_DEM-WP(C) Costs not in AURORA 2007PCORC-5.07Update_Rebuttal Power Costs 3" xfId="9684"/>
    <cellStyle name="_DEM-WP(C) Costs not in AURORA 2007PCORC-5.07Update_Rebuttal Power Costs 3 2" xfId="9685"/>
    <cellStyle name="_DEM-WP(C) Costs not in AURORA 2007PCORC-5.07Update_Rebuttal Power Costs 4" xfId="9686"/>
    <cellStyle name="_DEM-WP(C) Costs not in AURORA 2007PCORC-5.07Update_Rebuttal Power Costs_DEM-WP(C) ENERG10C--ctn Mid-C_042010 2010GRC" xfId="9687"/>
    <cellStyle name="_DEM-WP(C) Costs not in AURORA 2007PCORC-5.07Update_Rebuttal Power Costs_DEM-WP(C) ENERG10C--ctn Mid-C_042010 2010GRC 2" xfId="9688"/>
    <cellStyle name="_DEM-WP(C) Costs not in AURORA 2007PCORC-5.07Update_TENASKA REGULATORY ASSET" xfId="9689"/>
    <cellStyle name="_DEM-WP(C) Costs not in AURORA 2007PCORC-5.07Update_TENASKA REGULATORY ASSET 2" xfId="9690"/>
    <cellStyle name="_DEM-WP(C) Costs not in AURORA 2007PCORC-5.07Update_TENASKA REGULATORY ASSET 2 2" xfId="9691"/>
    <cellStyle name="_DEM-WP(C) Costs not in AURORA 2007PCORC-5.07Update_TENASKA REGULATORY ASSET 2 2 2" xfId="9692"/>
    <cellStyle name="_DEM-WP(C) Costs not in AURORA 2007PCORC-5.07Update_TENASKA REGULATORY ASSET 2 3" xfId="9693"/>
    <cellStyle name="_DEM-WP(C) Costs not in AURORA 2007PCORC-5.07Update_TENASKA REGULATORY ASSET 3" xfId="9694"/>
    <cellStyle name="_DEM-WP(C) Costs not in AURORA 2007PCORC-5.07Update_TENASKA REGULATORY ASSET 3 2" xfId="9695"/>
    <cellStyle name="_DEM-WP(C) Costs not in AURORA 2007PCORC-5.07Update_TENASKA REGULATORY ASSET 4" xfId="9696"/>
    <cellStyle name="_DEM-WP(C) Costs Not In AURORA 2009GRC" xfId="9697"/>
    <cellStyle name="_DEM-WP(C) Costs Not In AURORA 2009GRC 2" xfId="9698"/>
    <cellStyle name="_x0013__DEM-WP(C) ENERG10C--ctn Mid-C_042010 2010GRC" xfId="9699"/>
    <cellStyle name="_x0013__DEM-WP(C) ENERG10C--ctn Mid-C_042010 2010GRC 2" xfId="9700"/>
    <cellStyle name="_DEM-WP(C) Prod O&amp;M 2007GRC" xfId="9701"/>
    <cellStyle name="_DEM-WP(C) Prod O&amp;M 2007GRC 2" xfId="9702"/>
    <cellStyle name="_DEM-WP(C) Prod O&amp;M 2007GRC 2 2" xfId="9703"/>
    <cellStyle name="_DEM-WP(C) Prod O&amp;M 2007GRC 2 2 2" xfId="9704"/>
    <cellStyle name="_DEM-WP(C) Prod O&amp;M 2007GRC 2 3" xfId="9705"/>
    <cellStyle name="_DEM-WP(C) Prod O&amp;M 2007GRC 3" xfId="9706"/>
    <cellStyle name="_DEM-WP(C) Prod O&amp;M 2007GRC 3 2" xfId="9707"/>
    <cellStyle name="_DEM-WP(C) Prod O&amp;M 2007GRC 3 2 2" xfId="9708"/>
    <cellStyle name="_DEM-WP(C) Prod O&amp;M 2007GRC 4" xfId="9709"/>
    <cellStyle name="_DEM-WP(C) Prod O&amp;M 2007GRC 4 2" xfId="9710"/>
    <cellStyle name="_DEM-WP(C) Prod O&amp;M 2007GRC 4 3" xfId="9711"/>
    <cellStyle name="_DEM-WP(C) Prod O&amp;M 2007GRC 5" xfId="9712"/>
    <cellStyle name="_DEM-WP(C) Prod O&amp;M 2007GRC 5 2" xfId="9713"/>
    <cellStyle name="_DEM-WP(C) Prod O&amp;M 2007GRC 6" xfId="9714"/>
    <cellStyle name="_DEM-WP(C) Prod O&amp;M 2007GRC 6 2" xfId="9715"/>
    <cellStyle name="_DEM-WP(C) Prod O&amp;M 2007GRC_Adj Bench DR 3 for Initial Briefs (Electric)" xfId="9716"/>
    <cellStyle name="_DEM-WP(C) Prod O&amp;M 2007GRC_Adj Bench DR 3 for Initial Briefs (Electric) 2" xfId="9717"/>
    <cellStyle name="_DEM-WP(C) Prod O&amp;M 2007GRC_Adj Bench DR 3 for Initial Briefs (Electric) 2 2" xfId="9718"/>
    <cellStyle name="_DEM-WP(C) Prod O&amp;M 2007GRC_Adj Bench DR 3 for Initial Briefs (Electric) 2 2 2" xfId="9719"/>
    <cellStyle name="_DEM-WP(C) Prod O&amp;M 2007GRC_Adj Bench DR 3 for Initial Briefs (Electric) 2 3" xfId="9720"/>
    <cellStyle name="_DEM-WP(C) Prod O&amp;M 2007GRC_Adj Bench DR 3 for Initial Briefs (Electric) 3" xfId="9721"/>
    <cellStyle name="_DEM-WP(C) Prod O&amp;M 2007GRC_Adj Bench DR 3 for Initial Briefs (Electric) 3 2" xfId="9722"/>
    <cellStyle name="_DEM-WP(C) Prod O&amp;M 2007GRC_Adj Bench DR 3 for Initial Briefs (Electric) 4" xfId="9723"/>
    <cellStyle name="_DEM-WP(C) Prod O&amp;M 2007GRC_Adj Bench DR 3 for Initial Briefs (Electric)_DEM-WP(C) ENERG10C--ctn Mid-C_042010 2010GRC" xfId="9724"/>
    <cellStyle name="_DEM-WP(C) Prod O&amp;M 2007GRC_Adj Bench DR 3 for Initial Briefs (Electric)_DEM-WP(C) ENERG10C--ctn Mid-C_042010 2010GRC 2" xfId="9725"/>
    <cellStyle name="_DEM-WP(C) Prod O&amp;M 2007GRC_Book2" xfId="9726"/>
    <cellStyle name="_DEM-WP(C) Prod O&amp;M 2007GRC_Book2 2" xfId="9727"/>
    <cellStyle name="_DEM-WP(C) Prod O&amp;M 2007GRC_Book2 2 2" xfId="9728"/>
    <cellStyle name="_DEM-WP(C) Prod O&amp;M 2007GRC_Book2 2 2 2" xfId="9729"/>
    <cellStyle name="_DEM-WP(C) Prod O&amp;M 2007GRC_Book2 2 3" xfId="9730"/>
    <cellStyle name="_DEM-WP(C) Prod O&amp;M 2007GRC_Book2 3" xfId="9731"/>
    <cellStyle name="_DEM-WP(C) Prod O&amp;M 2007GRC_Book2 3 2" xfId="9732"/>
    <cellStyle name="_DEM-WP(C) Prod O&amp;M 2007GRC_Book2 4" xfId="9733"/>
    <cellStyle name="_DEM-WP(C) Prod O&amp;M 2007GRC_Book2_Adj Bench DR 3 for Initial Briefs (Electric)" xfId="9734"/>
    <cellStyle name="_DEM-WP(C) Prod O&amp;M 2007GRC_Book2_Adj Bench DR 3 for Initial Briefs (Electric) 2" xfId="9735"/>
    <cellStyle name="_DEM-WP(C) Prod O&amp;M 2007GRC_Book2_Adj Bench DR 3 for Initial Briefs (Electric) 2 2" xfId="9736"/>
    <cellStyle name="_DEM-WP(C) Prod O&amp;M 2007GRC_Book2_Adj Bench DR 3 for Initial Briefs (Electric) 2 2 2" xfId="9737"/>
    <cellStyle name="_DEM-WP(C) Prod O&amp;M 2007GRC_Book2_Adj Bench DR 3 for Initial Briefs (Electric) 2 3" xfId="9738"/>
    <cellStyle name="_DEM-WP(C) Prod O&amp;M 2007GRC_Book2_Adj Bench DR 3 for Initial Briefs (Electric) 3" xfId="9739"/>
    <cellStyle name="_DEM-WP(C) Prod O&amp;M 2007GRC_Book2_Adj Bench DR 3 for Initial Briefs (Electric) 3 2" xfId="9740"/>
    <cellStyle name="_DEM-WP(C) Prod O&amp;M 2007GRC_Book2_Adj Bench DR 3 for Initial Briefs (Electric) 4" xfId="9741"/>
    <cellStyle name="_DEM-WP(C) Prod O&amp;M 2007GRC_Book2_Adj Bench DR 3 for Initial Briefs (Electric)_DEM-WP(C) ENERG10C--ctn Mid-C_042010 2010GRC" xfId="9742"/>
    <cellStyle name="_DEM-WP(C) Prod O&amp;M 2007GRC_Book2_Adj Bench DR 3 for Initial Briefs (Electric)_DEM-WP(C) ENERG10C--ctn Mid-C_042010 2010GRC 2" xfId="9743"/>
    <cellStyle name="_DEM-WP(C) Prod O&amp;M 2007GRC_Book2_DEM-WP(C) ENERG10C--ctn Mid-C_042010 2010GRC" xfId="9744"/>
    <cellStyle name="_DEM-WP(C) Prod O&amp;M 2007GRC_Book2_DEM-WP(C) ENERG10C--ctn Mid-C_042010 2010GRC 2" xfId="9745"/>
    <cellStyle name="_DEM-WP(C) Prod O&amp;M 2007GRC_Book2_Electric Rev Req Model (2009 GRC) Rebuttal" xfId="9746"/>
    <cellStyle name="_DEM-WP(C) Prod O&amp;M 2007GRC_Book2_Electric Rev Req Model (2009 GRC) Rebuttal 2" xfId="9747"/>
    <cellStyle name="_DEM-WP(C) Prod O&amp;M 2007GRC_Book2_Electric Rev Req Model (2009 GRC) Rebuttal 2 2" xfId="9748"/>
    <cellStyle name="_DEM-WP(C) Prod O&amp;M 2007GRC_Book2_Electric Rev Req Model (2009 GRC) Rebuttal 2 2 2" xfId="9749"/>
    <cellStyle name="_DEM-WP(C) Prod O&amp;M 2007GRC_Book2_Electric Rev Req Model (2009 GRC) Rebuttal 2 3" xfId="9750"/>
    <cellStyle name="_DEM-WP(C) Prod O&amp;M 2007GRC_Book2_Electric Rev Req Model (2009 GRC) Rebuttal 3" xfId="9751"/>
    <cellStyle name="_DEM-WP(C) Prod O&amp;M 2007GRC_Book2_Electric Rev Req Model (2009 GRC) Rebuttal 3 2" xfId="9752"/>
    <cellStyle name="_DEM-WP(C) Prod O&amp;M 2007GRC_Book2_Electric Rev Req Model (2009 GRC) Rebuttal 4" xfId="9753"/>
    <cellStyle name="_DEM-WP(C) Prod O&amp;M 2007GRC_Book2_Electric Rev Req Model (2009 GRC) Rebuttal REmoval of New  WH Solar AdjustMI" xfId="9754"/>
    <cellStyle name="_DEM-WP(C) Prod O&amp;M 2007GRC_Book2_Electric Rev Req Model (2009 GRC) Rebuttal REmoval of New  WH Solar AdjustMI 2" xfId="9755"/>
    <cellStyle name="_DEM-WP(C) Prod O&amp;M 2007GRC_Book2_Electric Rev Req Model (2009 GRC) Rebuttal REmoval of New  WH Solar AdjustMI 2 2" xfId="9756"/>
    <cellStyle name="_DEM-WP(C) Prod O&amp;M 2007GRC_Book2_Electric Rev Req Model (2009 GRC) Rebuttal REmoval of New  WH Solar AdjustMI 2 2 2" xfId="9757"/>
    <cellStyle name="_DEM-WP(C) Prod O&amp;M 2007GRC_Book2_Electric Rev Req Model (2009 GRC) Rebuttal REmoval of New  WH Solar AdjustMI 2 3" xfId="9758"/>
    <cellStyle name="_DEM-WP(C) Prod O&amp;M 2007GRC_Book2_Electric Rev Req Model (2009 GRC) Rebuttal REmoval of New  WH Solar AdjustMI 3" xfId="9759"/>
    <cellStyle name="_DEM-WP(C) Prod O&amp;M 2007GRC_Book2_Electric Rev Req Model (2009 GRC) Rebuttal REmoval of New  WH Solar AdjustMI 3 2" xfId="9760"/>
    <cellStyle name="_DEM-WP(C) Prod O&amp;M 2007GRC_Book2_Electric Rev Req Model (2009 GRC) Rebuttal REmoval of New  WH Solar AdjustMI 4" xfId="9761"/>
    <cellStyle name="_DEM-WP(C) Prod O&amp;M 2007GRC_Book2_Electric Rev Req Model (2009 GRC) Rebuttal REmoval of New  WH Solar AdjustMI_DEM-WP(C) ENERG10C--ctn Mid-C_042010 2010GRC" xfId="9762"/>
    <cellStyle name="_DEM-WP(C) Prod O&amp;M 2007GRC_Book2_Electric Rev Req Model (2009 GRC) Rebuttal REmoval of New  WH Solar AdjustMI_DEM-WP(C) ENERG10C--ctn Mid-C_042010 2010GRC 2" xfId="9763"/>
    <cellStyle name="_DEM-WP(C) Prod O&amp;M 2007GRC_Book2_Electric Rev Req Model (2009 GRC) Revised 01-18-2010" xfId="9764"/>
    <cellStyle name="_DEM-WP(C) Prod O&amp;M 2007GRC_Book2_Electric Rev Req Model (2009 GRC) Revised 01-18-2010 2" xfId="9765"/>
    <cellStyle name="_DEM-WP(C) Prod O&amp;M 2007GRC_Book2_Electric Rev Req Model (2009 GRC) Revised 01-18-2010 2 2" xfId="9766"/>
    <cellStyle name="_DEM-WP(C) Prod O&amp;M 2007GRC_Book2_Electric Rev Req Model (2009 GRC) Revised 01-18-2010 2 2 2" xfId="9767"/>
    <cellStyle name="_DEM-WP(C) Prod O&amp;M 2007GRC_Book2_Electric Rev Req Model (2009 GRC) Revised 01-18-2010 2 3" xfId="9768"/>
    <cellStyle name="_DEM-WP(C) Prod O&amp;M 2007GRC_Book2_Electric Rev Req Model (2009 GRC) Revised 01-18-2010 3" xfId="9769"/>
    <cellStyle name="_DEM-WP(C) Prod O&amp;M 2007GRC_Book2_Electric Rev Req Model (2009 GRC) Revised 01-18-2010 3 2" xfId="9770"/>
    <cellStyle name="_DEM-WP(C) Prod O&amp;M 2007GRC_Book2_Electric Rev Req Model (2009 GRC) Revised 01-18-2010 4" xfId="9771"/>
    <cellStyle name="_DEM-WP(C) Prod O&amp;M 2007GRC_Book2_Electric Rev Req Model (2009 GRC) Revised 01-18-2010_DEM-WP(C) ENERG10C--ctn Mid-C_042010 2010GRC" xfId="9772"/>
    <cellStyle name="_DEM-WP(C) Prod O&amp;M 2007GRC_Book2_Electric Rev Req Model (2009 GRC) Revised 01-18-2010_DEM-WP(C) ENERG10C--ctn Mid-C_042010 2010GRC 2" xfId="9773"/>
    <cellStyle name="_DEM-WP(C) Prod O&amp;M 2007GRC_Book2_Final Order Electric EXHIBIT A-1" xfId="9774"/>
    <cellStyle name="_DEM-WP(C) Prod O&amp;M 2007GRC_Book2_Final Order Electric EXHIBIT A-1 2" xfId="9775"/>
    <cellStyle name="_DEM-WP(C) Prod O&amp;M 2007GRC_Book2_Final Order Electric EXHIBIT A-1 2 2" xfId="9776"/>
    <cellStyle name="_DEM-WP(C) Prod O&amp;M 2007GRC_Book2_Final Order Electric EXHIBIT A-1 2 2 2" xfId="9777"/>
    <cellStyle name="_DEM-WP(C) Prod O&amp;M 2007GRC_Book2_Final Order Electric EXHIBIT A-1 2 3" xfId="9778"/>
    <cellStyle name="_DEM-WP(C) Prod O&amp;M 2007GRC_Book2_Final Order Electric EXHIBIT A-1 3" xfId="9779"/>
    <cellStyle name="_DEM-WP(C) Prod O&amp;M 2007GRC_Book2_Final Order Electric EXHIBIT A-1 3 2" xfId="9780"/>
    <cellStyle name="_DEM-WP(C) Prod O&amp;M 2007GRC_Book2_Final Order Electric EXHIBIT A-1 4" xfId="9781"/>
    <cellStyle name="_DEM-WP(C) Prod O&amp;M 2007GRC_Colstrip 1&amp;2 Annual O&amp;M Budgets" xfId="9782"/>
    <cellStyle name="_DEM-WP(C) Prod O&amp;M 2007GRC_Confidential Material" xfId="9783"/>
    <cellStyle name="_DEM-WP(C) Prod O&amp;M 2007GRC_Confidential Material 2" xfId="9784"/>
    <cellStyle name="_DEM-WP(C) Prod O&amp;M 2007GRC_DEM-WP(C) Colstrip 12 Coal Cost Forecast 2010GRC" xfId="9785"/>
    <cellStyle name="_DEM-WP(C) Prod O&amp;M 2007GRC_DEM-WP(C) Colstrip 12 Coal Cost Forecast 2010GRC 2" xfId="9786"/>
    <cellStyle name="_DEM-WP(C) Prod O&amp;M 2007GRC_DEM-WP(C) ENERG10C--ctn Mid-C_042010 2010GRC" xfId="9787"/>
    <cellStyle name="_DEM-WP(C) Prod O&amp;M 2007GRC_DEM-WP(C) ENERG10C--ctn Mid-C_042010 2010GRC 2" xfId="9788"/>
    <cellStyle name="_DEM-WP(C) Prod O&amp;M 2007GRC_DEM-WP(C) Production O&amp;M 2010GRC As-Filed" xfId="9789"/>
    <cellStyle name="_DEM-WP(C) Prod O&amp;M 2007GRC_DEM-WP(C) Production O&amp;M 2010GRC As-Filed 2" xfId="9790"/>
    <cellStyle name="_DEM-WP(C) Prod O&amp;M 2007GRC_DEM-WP(C) Production O&amp;M 2010GRC As-Filed 2 2" xfId="9791"/>
    <cellStyle name="_DEM-WP(C) Prod O&amp;M 2007GRC_DEM-WP(C) Production O&amp;M 2010GRC As-Filed 3" xfId="9792"/>
    <cellStyle name="_DEM-WP(C) Prod O&amp;M 2007GRC_DEM-WP(C) Production O&amp;M 2010GRC As-Filed 3 2" xfId="9793"/>
    <cellStyle name="_DEM-WP(C) Prod O&amp;M 2007GRC_DEM-WP(C) Production O&amp;M 2010GRC As-Filed 4" xfId="9794"/>
    <cellStyle name="_DEM-WP(C) Prod O&amp;M 2007GRC_DEM-WP(C) Production O&amp;M 2010GRC As-Filed 4 2" xfId="9795"/>
    <cellStyle name="_DEM-WP(C) Prod O&amp;M 2007GRC_DEM-WP(C) Production O&amp;M 2010GRC As-Filed 5" xfId="9796"/>
    <cellStyle name="_DEM-WP(C) Prod O&amp;M 2007GRC_DEM-WP(C) Production O&amp;M 2010GRC As-Filed 5 2" xfId="9797"/>
    <cellStyle name="_DEM-WP(C) Prod O&amp;M 2007GRC_DEM-WP(C) Production O&amp;M 2010GRC As-Filed 6" xfId="9798"/>
    <cellStyle name="_DEM-WP(C) Prod O&amp;M 2007GRC_DEM-WP(C) Production O&amp;M 2010GRC As-Filed 6 2" xfId="9799"/>
    <cellStyle name="_DEM-WP(C) Prod O&amp;M 2007GRC_Electric Rev Req Model (2009 GRC) Rebuttal" xfId="9800"/>
    <cellStyle name="_DEM-WP(C) Prod O&amp;M 2007GRC_Electric Rev Req Model (2009 GRC) Rebuttal 2" xfId="9801"/>
    <cellStyle name="_DEM-WP(C) Prod O&amp;M 2007GRC_Electric Rev Req Model (2009 GRC) Rebuttal 2 2" xfId="9802"/>
    <cellStyle name="_DEM-WP(C) Prod O&amp;M 2007GRC_Electric Rev Req Model (2009 GRC) Rebuttal 2 2 2" xfId="9803"/>
    <cellStyle name="_DEM-WP(C) Prod O&amp;M 2007GRC_Electric Rev Req Model (2009 GRC) Rebuttal 2 3" xfId="9804"/>
    <cellStyle name="_DEM-WP(C) Prod O&amp;M 2007GRC_Electric Rev Req Model (2009 GRC) Rebuttal 3" xfId="9805"/>
    <cellStyle name="_DEM-WP(C) Prod O&amp;M 2007GRC_Electric Rev Req Model (2009 GRC) Rebuttal 3 2" xfId="9806"/>
    <cellStyle name="_DEM-WP(C) Prod O&amp;M 2007GRC_Electric Rev Req Model (2009 GRC) Rebuttal 4" xfId="9807"/>
    <cellStyle name="_DEM-WP(C) Prod O&amp;M 2007GRC_Electric Rev Req Model (2009 GRC) Rebuttal REmoval of New  WH Solar AdjustMI" xfId="9808"/>
    <cellStyle name="_DEM-WP(C) Prod O&amp;M 2007GRC_Electric Rev Req Model (2009 GRC) Rebuttal REmoval of New  WH Solar AdjustMI 2" xfId="9809"/>
    <cellStyle name="_DEM-WP(C) Prod O&amp;M 2007GRC_Electric Rev Req Model (2009 GRC) Rebuttal REmoval of New  WH Solar AdjustMI 2 2" xfId="9810"/>
    <cellStyle name="_DEM-WP(C) Prod O&amp;M 2007GRC_Electric Rev Req Model (2009 GRC) Rebuttal REmoval of New  WH Solar AdjustMI 2 2 2" xfId="9811"/>
    <cellStyle name="_DEM-WP(C) Prod O&amp;M 2007GRC_Electric Rev Req Model (2009 GRC) Rebuttal REmoval of New  WH Solar AdjustMI 2 3" xfId="9812"/>
    <cellStyle name="_DEM-WP(C) Prod O&amp;M 2007GRC_Electric Rev Req Model (2009 GRC) Rebuttal REmoval of New  WH Solar AdjustMI 3" xfId="9813"/>
    <cellStyle name="_DEM-WP(C) Prod O&amp;M 2007GRC_Electric Rev Req Model (2009 GRC) Rebuttal REmoval of New  WH Solar AdjustMI 3 2" xfId="9814"/>
    <cellStyle name="_DEM-WP(C) Prod O&amp;M 2007GRC_Electric Rev Req Model (2009 GRC) Rebuttal REmoval of New  WH Solar AdjustMI 4" xfId="9815"/>
    <cellStyle name="_DEM-WP(C) Prod O&amp;M 2007GRC_Electric Rev Req Model (2009 GRC) Rebuttal REmoval of New  WH Solar AdjustMI_DEM-WP(C) ENERG10C--ctn Mid-C_042010 2010GRC" xfId="9816"/>
    <cellStyle name="_DEM-WP(C) Prod O&amp;M 2007GRC_Electric Rev Req Model (2009 GRC) Rebuttal REmoval of New  WH Solar AdjustMI_DEM-WP(C) ENERG10C--ctn Mid-C_042010 2010GRC 2" xfId="9817"/>
    <cellStyle name="_DEM-WP(C) Prod O&amp;M 2007GRC_Electric Rev Req Model (2009 GRC) Revised 01-18-2010" xfId="9818"/>
    <cellStyle name="_DEM-WP(C) Prod O&amp;M 2007GRC_Electric Rev Req Model (2009 GRC) Revised 01-18-2010 2" xfId="9819"/>
    <cellStyle name="_DEM-WP(C) Prod O&amp;M 2007GRC_Electric Rev Req Model (2009 GRC) Revised 01-18-2010 2 2" xfId="9820"/>
    <cellStyle name="_DEM-WP(C) Prod O&amp;M 2007GRC_Electric Rev Req Model (2009 GRC) Revised 01-18-2010 2 2 2" xfId="9821"/>
    <cellStyle name="_DEM-WP(C) Prod O&amp;M 2007GRC_Electric Rev Req Model (2009 GRC) Revised 01-18-2010 2 3" xfId="9822"/>
    <cellStyle name="_DEM-WP(C) Prod O&amp;M 2007GRC_Electric Rev Req Model (2009 GRC) Revised 01-18-2010 3" xfId="9823"/>
    <cellStyle name="_DEM-WP(C) Prod O&amp;M 2007GRC_Electric Rev Req Model (2009 GRC) Revised 01-18-2010 3 2" xfId="9824"/>
    <cellStyle name="_DEM-WP(C) Prod O&amp;M 2007GRC_Electric Rev Req Model (2009 GRC) Revised 01-18-2010 4" xfId="9825"/>
    <cellStyle name="_DEM-WP(C) Prod O&amp;M 2007GRC_Electric Rev Req Model (2009 GRC) Revised 01-18-2010_DEM-WP(C) ENERG10C--ctn Mid-C_042010 2010GRC" xfId="9826"/>
    <cellStyle name="_DEM-WP(C) Prod O&amp;M 2007GRC_Electric Rev Req Model (2009 GRC) Revised 01-18-2010_DEM-WP(C) ENERG10C--ctn Mid-C_042010 2010GRC 2" xfId="9827"/>
    <cellStyle name="_DEM-WP(C) Prod O&amp;M 2007GRC_Final Order Electric EXHIBIT A-1" xfId="9828"/>
    <cellStyle name="_DEM-WP(C) Prod O&amp;M 2007GRC_Final Order Electric EXHIBIT A-1 2" xfId="9829"/>
    <cellStyle name="_DEM-WP(C) Prod O&amp;M 2007GRC_Final Order Electric EXHIBIT A-1 2 2" xfId="9830"/>
    <cellStyle name="_DEM-WP(C) Prod O&amp;M 2007GRC_Final Order Electric EXHIBIT A-1 2 2 2" xfId="9831"/>
    <cellStyle name="_DEM-WP(C) Prod O&amp;M 2007GRC_Final Order Electric EXHIBIT A-1 2 3" xfId="9832"/>
    <cellStyle name="_DEM-WP(C) Prod O&amp;M 2007GRC_Final Order Electric EXHIBIT A-1 3" xfId="9833"/>
    <cellStyle name="_DEM-WP(C) Prod O&amp;M 2007GRC_Final Order Electric EXHIBIT A-1 3 2" xfId="9834"/>
    <cellStyle name="_DEM-WP(C) Prod O&amp;M 2007GRC_Final Order Electric EXHIBIT A-1 4" xfId="9835"/>
    <cellStyle name="_DEM-WP(C) Prod O&amp;M 2007GRC_Rebuttal Power Costs" xfId="9836"/>
    <cellStyle name="_DEM-WP(C) Prod O&amp;M 2007GRC_Rebuttal Power Costs 2" xfId="9837"/>
    <cellStyle name="_DEM-WP(C) Prod O&amp;M 2007GRC_Rebuttal Power Costs 2 2" xfId="9838"/>
    <cellStyle name="_DEM-WP(C) Prod O&amp;M 2007GRC_Rebuttal Power Costs 2 2 2" xfId="9839"/>
    <cellStyle name="_DEM-WP(C) Prod O&amp;M 2007GRC_Rebuttal Power Costs 2 3" xfId="9840"/>
    <cellStyle name="_DEM-WP(C) Prod O&amp;M 2007GRC_Rebuttal Power Costs 3" xfId="9841"/>
    <cellStyle name="_DEM-WP(C) Prod O&amp;M 2007GRC_Rebuttal Power Costs 3 2" xfId="9842"/>
    <cellStyle name="_DEM-WP(C) Prod O&amp;M 2007GRC_Rebuttal Power Costs 4" xfId="9843"/>
    <cellStyle name="_DEM-WP(C) Prod O&amp;M 2007GRC_Rebuttal Power Costs_Adj Bench DR 3 for Initial Briefs (Electric)" xfId="9844"/>
    <cellStyle name="_DEM-WP(C) Prod O&amp;M 2007GRC_Rebuttal Power Costs_Adj Bench DR 3 for Initial Briefs (Electric) 2" xfId="9845"/>
    <cellStyle name="_DEM-WP(C) Prod O&amp;M 2007GRC_Rebuttal Power Costs_Adj Bench DR 3 for Initial Briefs (Electric) 2 2" xfId="9846"/>
    <cellStyle name="_DEM-WP(C) Prod O&amp;M 2007GRC_Rebuttal Power Costs_Adj Bench DR 3 for Initial Briefs (Electric) 2 2 2" xfId="9847"/>
    <cellStyle name="_DEM-WP(C) Prod O&amp;M 2007GRC_Rebuttal Power Costs_Adj Bench DR 3 for Initial Briefs (Electric) 2 3" xfId="9848"/>
    <cellStyle name="_DEM-WP(C) Prod O&amp;M 2007GRC_Rebuttal Power Costs_Adj Bench DR 3 for Initial Briefs (Electric) 3" xfId="9849"/>
    <cellStyle name="_DEM-WP(C) Prod O&amp;M 2007GRC_Rebuttal Power Costs_Adj Bench DR 3 for Initial Briefs (Electric) 3 2" xfId="9850"/>
    <cellStyle name="_DEM-WP(C) Prod O&amp;M 2007GRC_Rebuttal Power Costs_Adj Bench DR 3 for Initial Briefs (Electric) 4" xfId="9851"/>
    <cellStyle name="_DEM-WP(C) Prod O&amp;M 2007GRC_Rebuttal Power Costs_Adj Bench DR 3 for Initial Briefs (Electric)_DEM-WP(C) ENERG10C--ctn Mid-C_042010 2010GRC" xfId="9852"/>
    <cellStyle name="_DEM-WP(C) Prod O&amp;M 2007GRC_Rebuttal Power Costs_Adj Bench DR 3 for Initial Briefs (Electric)_DEM-WP(C) ENERG10C--ctn Mid-C_042010 2010GRC 2" xfId="9853"/>
    <cellStyle name="_DEM-WP(C) Prod O&amp;M 2007GRC_Rebuttal Power Costs_DEM-WP(C) ENERG10C--ctn Mid-C_042010 2010GRC" xfId="9854"/>
    <cellStyle name="_DEM-WP(C) Prod O&amp;M 2007GRC_Rebuttal Power Costs_DEM-WP(C) ENERG10C--ctn Mid-C_042010 2010GRC 2" xfId="9855"/>
    <cellStyle name="_DEM-WP(C) Prod O&amp;M 2007GRC_Rebuttal Power Costs_Electric Rev Req Model (2009 GRC) Rebuttal" xfId="9856"/>
    <cellStyle name="_DEM-WP(C) Prod O&amp;M 2007GRC_Rebuttal Power Costs_Electric Rev Req Model (2009 GRC) Rebuttal 2" xfId="9857"/>
    <cellStyle name="_DEM-WP(C) Prod O&amp;M 2007GRC_Rebuttal Power Costs_Electric Rev Req Model (2009 GRC) Rebuttal 2 2" xfId="9858"/>
    <cellStyle name="_DEM-WP(C) Prod O&amp;M 2007GRC_Rebuttal Power Costs_Electric Rev Req Model (2009 GRC) Rebuttal 2 2 2" xfId="9859"/>
    <cellStyle name="_DEM-WP(C) Prod O&amp;M 2007GRC_Rebuttal Power Costs_Electric Rev Req Model (2009 GRC) Rebuttal 2 3" xfId="9860"/>
    <cellStyle name="_DEM-WP(C) Prod O&amp;M 2007GRC_Rebuttal Power Costs_Electric Rev Req Model (2009 GRC) Rebuttal 3" xfId="9861"/>
    <cellStyle name="_DEM-WP(C) Prod O&amp;M 2007GRC_Rebuttal Power Costs_Electric Rev Req Model (2009 GRC) Rebuttal 3 2" xfId="9862"/>
    <cellStyle name="_DEM-WP(C) Prod O&amp;M 2007GRC_Rebuttal Power Costs_Electric Rev Req Model (2009 GRC) Rebuttal 4" xfId="9863"/>
    <cellStyle name="_DEM-WP(C) Prod O&amp;M 2007GRC_Rebuttal Power Costs_Electric Rev Req Model (2009 GRC) Rebuttal REmoval of New  WH Solar AdjustMI" xfId="9864"/>
    <cellStyle name="_DEM-WP(C) Prod O&amp;M 2007GRC_Rebuttal Power Costs_Electric Rev Req Model (2009 GRC) Rebuttal REmoval of New  WH Solar AdjustMI 2" xfId="9865"/>
    <cellStyle name="_DEM-WP(C) Prod O&amp;M 2007GRC_Rebuttal Power Costs_Electric Rev Req Model (2009 GRC) Rebuttal REmoval of New  WH Solar AdjustMI 2 2" xfId="9866"/>
    <cellStyle name="_DEM-WP(C) Prod O&amp;M 2007GRC_Rebuttal Power Costs_Electric Rev Req Model (2009 GRC) Rebuttal REmoval of New  WH Solar AdjustMI 2 2 2" xfId="9867"/>
    <cellStyle name="_DEM-WP(C) Prod O&amp;M 2007GRC_Rebuttal Power Costs_Electric Rev Req Model (2009 GRC) Rebuttal REmoval of New  WH Solar AdjustMI 2 3" xfId="9868"/>
    <cellStyle name="_DEM-WP(C) Prod O&amp;M 2007GRC_Rebuttal Power Costs_Electric Rev Req Model (2009 GRC) Rebuttal REmoval of New  WH Solar AdjustMI 3" xfId="9869"/>
    <cellStyle name="_DEM-WP(C) Prod O&amp;M 2007GRC_Rebuttal Power Costs_Electric Rev Req Model (2009 GRC) Rebuttal REmoval of New  WH Solar AdjustMI 3 2" xfId="9870"/>
    <cellStyle name="_DEM-WP(C) Prod O&amp;M 2007GRC_Rebuttal Power Costs_Electric Rev Req Model (2009 GRC) Rebuttal REmoval of New  WH Solar AdjustMI 4" xfId="9871"/>
    <cellStyle name="_DEM-WP(C) Prod O&amp;M 2007GRC_Rebuttal Power Costs_Electric Rev Req Model (2009 GRC) Rebuttal REmoval of New  WH Solar AdjustMI_DEM-WP(C) ENERG10C--ctn Mid-C_042010 2010GRC" xfId="9872"/>
    <cellStyle name="_DEM-WP(C) Prod O&amp;M 2007GRC_Rebuttal Power Costs_Electric Rev Req Model (2009 GRC) Rebuttal REmoval of New  WH Solar AdjustMI_DEM-WP(C) ENERG10C--ctn Mid-C_042010 2010GRC 2" xfId="9873"/>
    <cellStyle name="_DEM-WP(C) Prod O&amp;M 2007GRC_Rebuttal Power Costs_Electric Rev Req Model (2009 GRC) Revised 01-18-2010" xfId="9874"/>
    <cellStyle name="_DEM-WP(C) Prod O&amp;M 2007GRC_Rebuttal Power Costs_Electric Rev Req Model (2009 GRC) Revised 01-18-2010 2" xfId="9875"/>
    <cellStyle name="_DEM-WP(C) Prod O&amp;M 2007GRC_Rebuttal Power Costs_Electric Rev Req Model (2009 GRC) Revised 01-18-2010 2 2" xfId="9876"/>
    <cellStyle name="_DEM-WP(C) Prod O&amp;M 2007GRC_Rebuttal Power Costs_Electric Rev Req Model (2009 GRC) Revised 01-18-2010 2 2 2" xfId="9877"/>
    <cellStyle name="_DEM-WP(C) Prod O&amp;M 2007GRC_Rebuttal Power Costs_Electric Rev Req Model (2009 GRC) Revised 01-18-2010 2 3" xfId="9878"/>
    <cellStyle name="_DEM-WP(C) Prod O&amp;M 2007GRC_Rebuttal Power Costs_Electric Rev Req Model (2009 GRC) Revised 01-18-2010 3" xfId="9879"/>
    <cellStyle name="_DEM-WP(C) Prod O&amp;M 2007GRC_Rebuttal Power Costs_Electric Rev Req Model (2009 GRC) Revised 01-18-2010 3 2" xfId="9880"/>
    <cellStyle name="_DEM-WP(C) Prod O&amp;M 2007GRC_Rebuttal Power Costs_Electric Rev Req Model (2009 GRC) Revised 01-18-2010 4" xfId="9881"/>
    <cellStyle name="_DEM-WP(C) Prod O&amp;M 2007GRC_Rebuttal Power Costs_Electric Rev Req Model (2009 GRC) Revised 01-18-2010_DEM-WP(C) ENERG10C--ctn Mid-C_042010 2010GRC" xfId="9882"/>
    <cellStyle name="_DEM-WP(C) Prod O&amp;M 2007GRC_Rebuttal Power Costs_Electric Rev Req Model (2009 GRC) Revised 01-18-2010_DEM-WP(C) ENERG10C--ctn Mid-C_042010 2010GRC 2" xfId="9883"/>
    <cellStyle name="_DEM-WP(C) Prod O&amp;M 2007GRC_Rebuttal Power Costs_Final Order Electric EXHIBIT A-1" xfId="9884"/>
    <cellStyle name="_DEM-WP(C) Prod O&amp;M 2007GRC_Rebuttal Power Costs_Final Order Electric EXHIBIT A-1 2" xfId="9885"/>
    <cellStyle name="_DEM-WP(C) Prod O&amp;M 2007GRC_Rebuttal Power Costs_Final Order Electric EXHIBIT A-1 2 2" xfId="9886"/>
    <cellStyle name="_DEM-WP(C) Prod O&amp;M 2007GRC_Rebuttal Power Costs_Final Order Electric EXHIBIT A-1 2 2 2" xfId="9887"/>
    <cellStyle name="_DEM-WP(C) Prod O&amp;M 2007GRC_Rebuttal Power Costs_Final Order Electric EXHIBIT A-1 2 3" xfId="9888"/>
    <cellStyle name="_DEM-WP(C) Prod O&amp;M 2007GRC_Rebuttal Power Costs_Final Order Electric EXHIBIT A-1 3" xfId="9889"/>
    <cellStyle name="_DEM-WP(C) Prod O&amp;M 2007GRC_Rebuttal Power Costs_Final Order Electric EXHIBIT A-1 3 2" xfId="9890"/>
    <cellStyle name="_DEM-WP(C) Prod O&amp;M 2007GRC_Rebuttal Power Costs_Final Order Electric EXHIBIT A-1 4" xfId="9891"/>
    <cellStyle name="_x0013__DEM-WP(C) Production O&amp;M 2010GRC As-Filed" xfId="9892"/>
    <cellStyle name="_x0013__DEM-WP(C) Production O&amp;M 2010GRC As-Filed 2" xfId="9893"/>
    <cellStyle name="_x0013__DEM-WP(C) Production O&amp;M 2010GRC As-Filed 2 2" xfId="9894"/>
    <cellStyle name="_x0013__DEM-WP(C) Production O&amp;M 2010GRC As-Filed 3" xfId="9895"/>
    <cellStyle name="_x0013__DEM-WP(C) Production O&amp;M 2010GRC As-Filed 3 2" xfId="9896"/>
    <cellStyle name="_x0013__DEM-WP(C) Production O&amp;M 2010GRC As-Filed 4" xfId="9897"/>
    <cellStyle name="_x0013__DEM-WP(C) Production O&amp;M 2010GRC As-Filed 4 2" xfId="9898"/>
    <cellStyle name="_x0013__DEM-WP(C) Production O&amp;M 2010GRC As-Filed 5" xfId="9899"/>
    <cellStyle name="_x0013__DEM-WP(C) Production O&amp;M 2010GRC As-Filed 5 2" xfId="9900"/>
    <cellStyle name="_x0013__DEM-WP(C) Production O&amp;M 2010GRC As-Filed 6" xfId="9901"/>
    <cellStyle name="_x0013__DEM-WP(C) Production O&amp;M 2010GRC As-Filed 6 2" xfId="9902"/>
    <cellStyle name="_DEM-WP(C) Rate Year Sumas by Month Update Corrected" xfId="9903"/>
    <cellStyle name="_DEM-WP(C) Rate Year Sumas by Month Update Corrected 2" xfId="9904"/>
    <cellStyle name="_DEM-WP(C) ST Power Contracts 3102008" xfId="9905"/>
    <cellStyle name="_DEM-WP(C) ST Power Contracts 3102008 2" xfId="9906"/>
    <cellStyle name="_DEM-WP(C) ST Power Contracts 3102008 2 2" xfId="9907"/>
    <cellStyle name="_DEM-WP(C) ST Power Contracts 3102008 2 2 2" xfId="9908"/>
    <cellStyle name="_DEM-WP(C) ST Power Contracts 3102008 2 2 2 2" xfId="9909"/>
    <cellStyle name="_DEM-WP(C) ST Power Contracts 3102008 2 2 3" xfId="9910"/>
    <cellStyle name="_DEM-WP(C) ST Power Contracts 3102008 2 3" xfId="9911"/>
    <cellStyle name="_DEM-WP(C) ST Power Contracts 3102008 2 3 2" xfId="9912"/>
    <cellStyle name="_DEM-WP(C) ST Power Contracts 3102008 2 4" xfId="9913"/>
    <cellStyle name="_DEM-WP(C) ST Power Contracts 3102008 3" xfId="9914"/>
    <cellStyle name="_DEM-WP(C) ST Power Contracts 3102008 3 2" xfId="9915"/>
    <cellStyle name="_DEM-WP(C) ST Power Contracts 3102008 3 2 2" xfId="9916"/>
    <cellStyle name="_DEM-WP(C) ST Power Contracts 3102008 3 3" xfId="9917"/>
    <cellStyle name="_DEM-WP(C) ST Power Contracts 3102008 4" xfId="9918"/>
    <cellStyle name="_DEM-WP(C) ST Power Contracts 3102008 4 2" xfId="9919"/>
    <cellStyle name="_DEM-WP(C) ST Power Contracts 3102008 4 2 2" xfId="9920"/>
    <cellStyle name="_DEM-WP(C) ST Power Contracts 3102008 4 3" xfId="9921"/>
    <cellStyle name="_DEM-WP(C) ST Power Contracts 3102008 5" xfId="9922"/>
    <cellStyle name="_DEM-WP(C) ST Power Contracts 3102008 5 2" xfId="9923"/>
    <cellStyle name="_DEM-WP(C) ST Power Contracts 3102008 5 2 2" xfId="9924"/>
    <cellStyle name="_DEM-WP(C) ST Power Contracts 3102008 5 3" xfId="9925"/>
    <cellStyle name="_DEM-WP(C) ST Power Contracts 3102008 6" xfId="9926"/>
    <cellStyle name="_DEM-WP(C) Sumas Proforma 11.14.07" xfId="9927"/>
    <cellStyle name="_DEM-WP(C) Sumas Proforma 11.14.07 2" xfId="9928"/>
    <cellStyle name="_DEM-WP(C) Sumas Proforma 11.5.07" xfId="9929"/>
    <cellStyle name="_DEM-WP(C) Sumas Proforma 11.5.07 2" xfId="9930"/>
    <cellStyle name="_DEM-WP(C) Wells_Power_Cost" xfId="9931"/>
    <cellStyle name="_DEM-WP(C) Wells_Power_Cost 2" xfId="9932"/>
    <cellStyle name="_DEM-WP(C) Wells_Power_Cost 2 2" xfId="9933"/>
    <cellStyle name="_DEM-WP(C) Wells_Power_Cost 2 2 2" xfId="9934"/>
    <cellStyle name="_DEM-WP(C) Wells_Power_Cost 2 3" xfId="9935"/>
    <cellStyle name="_DEM-WP(C) Wells_Power_Cost 3" xfId="9936"/>
    <cellStyle name="_DEM-WP(C) Wells_Power_Cost 3 2" xfId="9937"/>
    <cellStyle name="_DEM-WP(C) Westside Hydro Data_051007" xfId="9938"/>
    <cellStyle name="_DEM-WP(C) Westside Hydro Data_051007 2" xfId="9939"/>
    <cellStyle name="_DEM-WP(C) Westside Hydro Data_051007 2 2" xfId="9940"/>
    <cellStyle name="_DEM-WP(C) Westside Hydro Data_051007 2 2 2" xfId="9941"/>
    <cellStyle name="_DEM-WP(C) Westside Hydro Data_051007 2 3" xfId="9942"/>
    <cellStyle name="_DEM-WP(C) Westside Hydro Data_051007 3" xfId="9943"/>
    <cellStyle name="_DEM-WP(C) Westside Hydro Data_051007 3 2" xfId="9944"/>
    <cellStyle name="_DEM-WP(C) Westside Hydro Data_051007 4" xfId="9945"/>
    <cellStyle name="_DEM-WP(C) Westside Hydro Data_051007_16.37E Wild Horse Expansion DeferralRevwrkingfile SF" xfId="9946"/>
    <cellStyle name="_DEM-WP(C) Westside Hydro Data_051007_16.37E Wild Horse Expansion DeferralRevwrkingfile SF 2" xfId="9947"/>
    <cellStyle name="_DEM-WP(C) Westside Hydro Data_051007_16.37E Wild Horse Expansion DeferralRevwrkingfile SF 2 2" xfId="9948"/>
    <cellStyle name="_DEM-WP(C) Westside Hydro Data_051007_16.37E Wild Horse Expansion DeferralRevwrkingfile SF 2 2 2" xfId="9949"/>
    <cellStyle name="_DEM-WP(C) Westside Hydro Data_051007_16.37E Wild Horse Expansion DeferralRevwrkingfile SF 2 3" xfId="9950"/>
    <cellStyle name="_DEM-WP(C) Westside Hydro Data_051007_16.37E Wild Horse Expansion DeferralRevwrkingfile SF 3" xfId="9951"/>
    <cellStyle name="_DEM-WP(C) Westside Hydro Data_051007_16.37E Wild Horse Expansion DeferralRevwrkingfile SF 3 2" xfId="9952"/>
    <cellStyle name="_DEM-WP(C) Westside Hydro Data_051007_16.37E Wild Horse Expansion DeferralRevwrkingfile SF 4" xfId="9953"/>
    <cellStyle name="_DEM-WP(C) Westside Hydro Data_051007_16.37E Wild Horse Expansion DeferralRevwrkingfile SF_DEM-WP(C) ENERG10C--ctn Mid-C_042010 2010GRC" xfId="9954"/>
    <cellStyle name="_DEM-WP(C) Westside Hydro Data_051007_16.37E Wild Horse Expansion DeferralRevwrkingfile SF_DEM-WP(C) ENERG10C--ctn Mid-C_042010 2010GRC 2" xfId="9955"/>
    <cellStyle name="_DEM-WP(C) Westside Hydro Data_051007_2009 GRC Compl Filing - Exhibit D" xfId="9956"/>
    <cellStyle name="_DEM-WP(C) Westside Hydro Data_051007_2009 GRC Compl Filing - Exhibit D 2" xfId="9957"/>
    <cellStyle name="_DEM-WP(C) Westside Hydro Data_051007_2009 GRC Compl Filing - Exhibit D 2 2" xfId="9958"/>
    <cellStyle name="_DEM-WP(C) Westside Hydro Data_051007_2009 GRC Compl Filing - Exhibit D 2 2 2" xfId="9959"/>
    <cellStyle name="_DEM-WP(C) Westside Hydro Data_051007_2009 GRC Compl Filing - Exhibit D 2 3" xfId="9960"/>
    <cellStyle name="_DEM-WP(C) Westside Hydro Data_051007_2009 GRC Compl Filing - Exhibit D 3" xfId="9961"/>
    <cellStyle name="_DEM-WP(C) Westside Hydro Data_051007_2009 GRC Compl Filing - Exhibit D 3 2" xfId="9962"/>
    <cellStyle name="_DEM-WP(C) Westside Hydro Data_051007_2009 GRC Compl Filing - Exhibit D 4" xfId="9963"/>
    <cellStyle name="_DEM-WP(C) Westside Hydro Data_051007_2009 GRC Compl Filing - Exhibit D_DEM-WP(C) ENERG10C--ctn Mid-C_042010 2010GRC" xfId="9964"/>
    <cellStyle name="_DEM-WP(C) Westside Hydro Data_051007_2009 GRC Compl Filing - Exhibit D_DEM-WP(C) ENERG10C--ctn Mid-C_042010 2010GRC 2" xfId="9965"/>
    <cellStyle name="_DEM-WP(C) Westside Hydro Data_051007_Adj Bench DR 3 for Initial Briefs (Electric)" xfId="9966"/>
    <cellStyle name="_DEM-WP(C) Westside Hydro Data_051007_Adj Bench DR 3 for Initial Briefs (Electric) 2" xfId="9967"/>
    <cellStyle name="_DEM-WP(C) Westside Hydro Data_051007_Adj Bench DR 3 for Initial Briefs (Electric) 2 2" xfId="9968"/>
    <cellStyle name="_DEM-WP(C) Westside Hydro Data_051007_Adj Bench DR 3 for Initial Briefs (Electric) 2 2 2" xfId="9969"/>
    <cellStyle name="_DEM-WP(C) Westside Hydro Data_051007_Adj Bench DR 3 for Initial Briefs (Electric) 2 3" xfId="9970"/>
    <cellStyle name="_DEM-WP(C) Westside Hydro Data_051007_Adj Bench DR 3 for Initial Briefs (Electric) 3" xfId="9971"/>
    <cellStyle name="_DEM-WP(C) Westside Hydro Data_051007_Adj Bench DR 3 for Initial Briefs (Electric) 3 2" xfId="9972"/>
    <cellStyle name="_DEM-WP(C) Westside Hydro Data_051007_Adj Bench DR 3 for Initial Briefs (Electric) 4" xfId="9973"/>
    <cellStyle name="_DEM-WP(C) Westside Hydro Data_051007_Adj Bench DR 3 for Initial Briefs (Electric)_DEM-WP(C) ENERG10C--ctn Mid-C_042010 2010GRC" xfId="9974"/>
    <cellStyle name="_DEM-WP(C) Westside Hydro Data_051007_Adj Bench DR 3 for Initial Briefs (Electric)_DEM-WP(C) ENERG10C--ctn Mid-C_042010 2010GRC 2" xfId="9975"/>
    <cellStyle name="_DEM-WP(C) Westside Hydro Data_051007_Book1" xfId="9976"/>
    <cellStyle name="_DEM-WP(C) Westside Hydro Data_051007_Book1 2" xfId="9977"/>
    <cellStyle name="_DEM-WP(C) Westside Hydro Data_051007_Book2" xfId="9978"/>
    <cellStyle name="_DEM-WP(C) Westside Hydro Data_051007_Book2 2" xfId="9979"/>
    <cellStyle name="_DEM-WP(C) Westside Hydro Data_051007_Book2 2 2" xfId="9980"/>
    <cellStyle name="_DEM-WP(C) Westside Hydro Data_051007_Book2 2 2 2" xfId="9981"/>
    <cellStyle name="_DEM-WP(C) Westside Hydro Data_051007_Book2 2 3" xfId="9982"/>
    <cellStyle name="_DEM-WP(C) Westside Hydro Data_051007_Book2 3" xfId="9983"/>
    <cellStyle name="_DEM-WP(C) Westside Hydro Data_051007_Book2 3 2" xfId="9984"/>
    <cellStyle name="_DEM-WP(C) Westside Hydro Data_051007_Book2 4" xfId="9985"/>
    <cellStyle name="_DEM-WP(C) Westside Hydro Data_051007_Book2_DEM-WP(C) ENERG10C--ctn Mid-C_042010 2010GRC" xfId="9986"/>
    <cellStyle name="_DEM-WP(C) Westside Hydro Data_051007_Book2_DEM-WP(C) ENERG10C--ctn Mid-C_042010 2010GRC 2" xfId="9987"/>
    <cellStyle name="_DEM-WP(C) Westside Hydro Data_051007_Book4" xfId="9988"/>
    <cellStyle name="_DEM-WP(C) Westside Hydro Data_051007_Book4 2" xfId="9989"/>
    <cellStyle name="_DEM-WP(C) Westside Hydro Data_051007_Book4 2 2" xfId="9990"/>
    <cellStyle name="_DEM-WP(C) Westside Hydro Data_051007_Book4 2 2 2" xfId="9991"/>
    <cellStyle name="_DEM-WP(C) Westside Hydro Data_051007_Book4 2 3" xfId="9992"/>
    <cellStyle name="_DEM-WP(C) Westside Hydro Data_051007_Book4 3" xfId="9993"/>
    <cellStyle name="_DEM-WP(C) Westside Hydro Data_051007_Book4 3 2" xfId="9994"/>
    <cellStyle name="_DEM-WP(C) Westside Hydro Data_051007_Book4 4" xfId="9995"/>
    <cellStyle name="_DEM-WP(C) Westside Hydro Data_051007_Book4_DEM-WP(C) ENERG10C--ctn Mid-C_042010 2010GRC" xfId="9996"/>
    <cellStyle name="_DEM-WP(C) Westside Hydro Data_051007_Book4_DEM-WP(C) ENERG10C--ctn Mid-C_042010 2010GRC 2" xfId="9997"/>
    <cellStyle name="_DEM-WP(C) Westside Hydro Data_051007_DEM-WP(C) ENERG10C--ctn Mid-C_042010 2010GRC" xfId="9998"/>
    <cellStyle name="_DEM-WP(C) Westside Hydro Data_051007_DEM-WP(C) ENERG10C--ctn Mid-C_042010 2010GRC 2" xfId="9999"/>
    <cellStyle name="_DEM-WP(C) Westside Hydro Data_051007_Electric Rev Req Model (2009 GRC) " xfId="10000"/>
    <cellStyle name="_DEM-WP(C) Westside Hydro Data_051007_Electric Rev Req Model (2009 GRC)  2" xfId="10001"/>
    <cellStyle name="_DEM-WP(C) Westside Hydro Data_051007_Electric Rev Req Model (2009 GRC)  2 2" xfId="10002"/>
    <cellStyle name="_DEM-WP(C) Westside Hydro Data_051007_Electric Rev Req Model (2009 GRC)  2 2 2" xfId="10003"/>
    <cellStyle name="_DEM-WP(C) Westside Hydro Data_051007_Electric Rev Req Model (2009 GRC)  2 3" xfId="10004"/>
    <cellStyle name="_DEM-WP(C) Westside Hydro Data_051007_Electric Rev Req Model (2009 GRC)  3" xfId="10005"/>
    <cellStyle name="_DEM-WP(C) Westside Hydro Data_051007_Electric Rev Req Model (2009 GRC)  3 2" xfId="10006"/>
    <cellStyle name="_DEM-WP(C) Westside Hydro Data_051007_Electric Rev Req Model (2009 GRC)  4" xfId="10007"/>
    <cellStyle name="_DEM-WP(C) Westside Hydro Data_051007_Electric Rev Req Model (2009 GRC) _DEM-WP(C) ENERG10C--ctn Mid-C_042010 2010GRC" xfId="10008"/>
    <cellStyle name="_DEM-WP(C) Westside Hydro Data_051007_Electric Rev Req Model (2009 GRC) _DEM-WP(C) ENERG10C--ctn Mid-C_042010 2010GRC 2" xfId="10009"/>
    <cellStyle name="_DEM-WP(C) Westside Hydro Data_051007_Electric Rev Req Model (2009 GRC) Rebuttal" xfId="10010"/>
    <cellStyle name="_DEM-WP(C) Westside Hydro Data_051007_Electric Rev Req Model (2009 GRC) Rebuttal 2" xfId="10011"/>
    <cellStyle name="_DEM-WP(C) Westside Hydro Data_051007_Electric Rev Req Model (2009 GRC) Rebuttal 2 2" xfId="10012"/>
    <cellStyle name="_DEM-WP(C) Westside Hydro Data_051007_Electric Rev Req Model (2009 GRC) Rebuttal 2 2 2" xfId="10013"/>
    <cellStyle name="_DEM-WP(C) Westside Hydro Data_051007_Electric Rev Req Model (2009 GRC) Rebuttal 2 3" xfId="10014"/>
    <cellStyle name="_DEM-WP(C) Westside Hydro Data_051007_Electric Rev Req Model (2009 GRC) Rebuttal 3" xfId="10015"/>
    <cellStyle name="_DEM-WP(C) Westside Hydro Data_051007_Electric Rev Req Model (2009 GRC) Rebuttal 3 2" xfId="10016"/>
    <cellStyle name="_DEM-WP(C) Westside Hydro Data_051007_Electric Rev Req Model (2009 GRC) Rebuttal 4" xfId="10017"/>
    <cellStyle name="_DEM-WP(C) Westside Hydro Data_051007_Electric Rev Req Model (2009 GRC) Rebuttal REmoval of New  WH Solar AdjustMI" xfId="10018"/>
    <cellStyle name="_DEM-WP(C) Westside Hydro Data_051007_Electric Rev Req Model (2009 GRC) Rebuttal REmoval of New  WH Solar AdjustMI 2" xfId="10019"/>
    <cellStyle name="_DEM-WP(C) Westside Hydro Data_051007_Electric Rev Req Model (2009 GRC) Rebuttal REmoval of New  WH Solar AdjustMI 2 2" xfId="10020"/>
    <cellStyle name="_DEM-WP(C) Westside Hydro Data_051007_Electric Rev Req Model (2009 GRC) Rebuttal REmoval of New  WH Solar AdjustMI 2 2 2" xfId="10021"/>
    <cellStyle name="_DEM-WP(C) Westside Hydro Data_051007_Electric Rev Req Model (2009 GRC) Rebuttal REmoval of New  WH Solar AdjustMI 2 3" xfId="10022"/>
    <cellStyle name="_DEM-WP(C) Westside Hydro Data_051007_Electric Rev Req Model (2009 GRC) Rebuttal REmoval of New  WH Solar AdjustMI 3" xfId="10023"/>
    <cellStyle name="_DEM-WP(C) Westside Hydro Data_051007_Electric Rev Req Model (2009 GRC) Rebuttal REmoval of New  WH Solar AdjustMI 3 2" xfId="10024"/>
    <cellStyle name="_DEM-WP(C) Westside Hydro Data_051007_Electric Rev Req Model (2009 GRC) Rebuttal REmoval of New  WH Solar AdjustMI 4" xfId="10025"/>
    <cellStyle name="_DEM-WP(C) Westside Hydro Data_051007_Electric Rev Req Model (2009 GRC) Rebuttal REmoval of New  WH Solar AdjustMI_DEM-WP(C) ENERG10C--ctn Mid-C_042010 2010GRC" xfId="10026"/>
    <cellStyle name="_DEM-WP(C) Westside Hydro Data_051007_Electric Rev Req Model (2009 GRC) Rebuttal REmoval of New  WH Solar AdjustMI_DEM-WP(C) ENERG10C--ctn Mid-C_042010 2010GRC 2" xfId="10027"/>
    <cellStyle name="_DEM-WP(C) Westside Hydro Data_051007_Electric Rev Req Model (2009 GRC) Revised 01-18-2010" xfId="10028"/>
    <cellStyle name="_DEM-WP(C) Westside Hydro Data_051007_Electric Rev Req Model (2009 GRC) Revised 01-18-2010 2" xfId="10029"/>
    <cellStyle name="_DEM-WP(C) Westside Hydro Data_051007_Electric Rev Req Model (2009 GRC) Revised 01-18-2010 2 2" xfId="10030"/>
    <cellStyle name="_DEM-WP(C) Westside Hydro Data_051007_Electric Rev Req Model (2009 GRC) Revised 01-18-2010 2 2 2" xfId="10031"/>
    <cellStyle name="_DEM-WP(C) Westside Hydro Data_051007_Electric Rev Req Model (2009 GRC) Revised 01-18-2010 2 3" xfId="10032"/>
    <cellStyle name="_DEM-WP(C) Westside Hydro Data_051007_Electric Rev Req Model (2009 GRC) Revised 01-18-2010 3" xfId="10033"/>
    <cellStyle name="_DEM-WP(C) Westside Hydro Data_051007_Electric Rev Req Model (2009 GRC) Revised 01-18-2010 3 2" xfId="10034"/>
    <cellStyle name="_DEM-WP(C) Westside Hydro Data_051007_Electric Rev Req Model (2009 GRC) Revised 01-18-2010 4" xfId="10035"/>
    <cellStyle name="_DEM-WP(C) Westside Hydro Data_051007_Electric Rev Req Model (2009 GRC) Revised 01-18-2010_DEM-WP(C) ENERG10C--ctn Mid-C_042010 2010GRC" xfId="10036"/>
    <cellStyle name="_DEM-WP(C) Westside Hydro Data_051007_Electric Rev Req Model (2009 GRC) Revised 01-18-2010_DEM-WP(C) ENERG10C--ctn Mid-C_042010 2010GRC 2" xfId="10037"/>
    <cellStyle name="_DEM-WP(C) Westside Hydro Data_051007_Electric Rev Req Model (2010 GRC)" xfId="10038"/>
    <cellStyle name="_DEM-WP(C) Westside Hydro Data_051007_Electric Rev Req Model (2010 GRC) 2" xfId="10039"/>
    <cellStyle name="_DEM-WP(C) Westside Hydro Data_051007_Electric Rev Req Model (2010 GRC) SF" xfId="10040"/>
    <cellStyle name="_DEM-WP(C) Westside Hydro Data_051007_Electric Rev Req Model (2010 GRC) SF 2" xfId="10041"/>
    <cellStyle name="_DEM-WP(C) Westside Hydro Data_051007_Final Order Electric" xfId="10042"/>
    <cellStyle name="_DEM-WP(C) Westside Hydro Data_051007_Final Order Electric EXHIBIT A-1" xfId="10043"/>
    <cellStyle name="_DEM-WP(C) Westside Hydro Data_051007_Final Order Electric EXHIBIT A-1 2" xfId="10044"/>
    <cellStyle name="_DEM-WP(C) Westside Hydro Data_051007_Final Order Electric EXHIBIT A-1 2 2" xfId="10045"/>
    <cellStyle name="_DEM-WP(C) Westside Hydro Data_051007_Final Order Electric EXHIBIT A-1 2 2 2" xfId="10046"/>
    <cellStyle name="_DEM-WP(C) Westside Hydro Data_051007_Final Order Electric EXHIBIT A-1 2 3" xfId="10047"/>
    <cellStyle name="_DEM-WP(C) Westside Hydro Data_051007_Final Order Electric EXHIBIT A-1 3" xfId="10048"/>
    <cellStyle name="_DEM-WP(C) Westside Hydro Data_051007_Final Order Electric EXHIBIT A-1 3 2" xfId="10049"/>
    <cellStyle name="_DEM-WP(C) Westside Hydro Data_051007_Final Order Electric EXHIBIT A-1 4" xfId="10050"/>
    <cellStyle name="_DEM-WP(C) Westside Hydro Data_051007_NIM Summary" xfId="10051"/>
    <cellStyle name="_DEM-WP(C) Westside Hydro Data_051007_NIM Summary 2" xfId="10052"/>
    <cellStyle name="_DEM-WP(C) Westside Hydro Data_051007_NIM Summary 2 2" xfId="10053"/>
    <cellStyle name="_DEM-WP(C) Westside Hydro Data_051007_NIM Summary 2 2 2" xfId="10054"/>
    <cellStyle name="_DEM-WP(C) Westside Hydro Data_051007_NIM Summary 2 3" xfId="10055"/>
    <cellStyle name="_DEM-WP(C) Westside Hydro Data_051007_NIM Summary 3" xfId="10056"/>
    <cellStyle name="_DEM-WP(C) Westside Hydro Data_051007_NIM Summary 3 2" xfId="10057"/>
    <cellStyle name="_DEM-WP(C) Westside Hydro Data_051007_NIM Summary 4" xfId="10058"/>
    <cellStyle name="_DEM-WP(C) Westside Hydro Data_051007_NIM Summary_DEM-WP(C) ENERG10C--ctn Mid-C_042010 2010GRC" xfId="10059"/>
    <cellStyle name="_DEM-WP(C) Westside Hydro Data_051007_NIM Summary_DEM-WP(C) ENERG10C--ctn Mid-C_042010 2010GRC 2" xfId="10060"/>
    <cellStyle name="_DEM-WP(C) Westside Hydro Data_051007_Power Costs - Comparison bx Rbtl-Staff-Jt-PC" xfId="10061"/>
    <cellStyle name="_DEM-WP(C) Westside Hydro Data_051007_Power Costs - Comparison bx Rbtl-Staff-Jt-PC 2" xfId="10062"/>
    <cellStyle name="_DEM-WP(C) Westside Hydro Data_051007_Power Costs - Comparison bx Rbtl-Staff-Jt-PC 2 2" xfId="10063"/>
    <cellStyle name="_DEM-WP(C) Westside Hydro Data_051007_Power Costs - Comparison bx Rbtl-Staff-Jt-PC 2 2 2" xfId="10064"/>
    <cellStyle name="_DEM-WP(C) Westside Hydro Data_051007_Power Costs - Comparison bx Rbtl-Staff-Jt-PC 2 3" xfId="10065"/>
    <cellStyle name="_DEM-WP(C) Westside Hydro Data_051007_Power Costs - Comparison bx Rbtl-Staff-Jt-PC 3" xfId="10066"/>
    <cellStyle name="_DEM-WP(C) Westside Hydro Data_051007_Power Costs - Comparison bx Rbtl-Staff-Jt-PC 3 2" xfId="10067"/>
    <cellStyle name="_DEM-WP(C) Westside Hydro Data_051007_Power Costs - Comparison bx Rbtl-Staff-Jt-PC 4" xfId="10068"/>
    <cellStyle name="_DEM-WP(C) Westside Hydro Data_051007_Power Costs - Comparison bx Rbtl-Staff-Jt-PC_DEM-WP(C) ENERG10C--ctn Mid-C_042010 2010GRC" xfId="10069"/>
    <cellStyle name="_DEM-WP(C) Westside Hydro Data_051007_Power Costs - Comparison bx Rbtl-Staff-Jt-PC_DEM-WP(C) ENERG10C--ctn Mid-C_042010 2010GRC 2" xfId="10070"/>
    <cellStyle name="_DEM-WP(C) Westside Hydro Data_051007_Rebuttal Power Costs" xfId="10071"/>
    <cellStyle name="_DEM-WP(C) Westside Hydro Data_051007_Rebuttal Power Costs 2" xfId="10072"/>
    <cellStyle name="_DEM-WP(C) Westside Hydro Data_051007_Rebuttal Power Costs 2 2" xfId="10073"/>
    <cellStyle name="_DEM-WP(C) Westside Hydro Data_051007_Rebuttal Power Costs 2 2 2" xfId="10074"/>
    <cellStyle name="_DEM-WP(C) Westside Hydro Data_051007_Rebuttal Power Costs 2 3" xfId="10075"/>
    <cellStyle name="_DEM-WP(C) Westside Hydro Data_051007_Rebuttal Power Costs 3" xfId="10076"/>
    <cellStyle name="_DEM-WP(C) Westside Hydro Data_051007_Rebuttal Power Costs 3 2" xfId="10077"/>
    <cellStyle name="_DEM-WP(C) Westside Hydro Data_051007_Rebuttal Power Costs 4" xfId="10078"/>
    <cellStyle name="_DEM-WP(C) Westside Hydro Data_051007_Rebuttal Power Costs_DEM-WP(C) ENERG10C--ctn Mid-C_042010 2010GRC" xfId="10079"/>
    <cellStyle name="_DEM-WP(C) Westside Hydro Data_051007_Rebuttal Power Costs_DEM-WP(C) ENERG10C--ctn Mid-C_042010 2010GRC 2" xfId="10080"/>
    <cellStyle name="_DEM-WP(C) Westside Hydro Data_051007_TENASKA REGULATORY ASSET" xfId="10081"/>
    <cellStyle name="_DEM-WP(C) Westside Hydro Data_051007_TENASKA REGULATORY ASSET 2" xfId="10082"/>
    <cellStyle name="_DEM-WP(C) Westside Hydro Data_051007_TENASKA REGULATORY ASSET 2 2" xfId="10083"/>
    <cellStyle name="_DEM-WP(C) Westside Hydro Data_051007_TENASKA REGULATORY ASSET 2 2 2" xfId="10084"/>
    <cellStyle name="_DEM-WP(C) Westside Hydro Data_051007_TENASKA REGULATORY ASSET 2 3" xfId="10085"/>
    <cellStyle name="_DEM-WP(C) Westside Hydro Data_051007_TENASKA REGULATORY ASSET 3" xfId="10086"/>
    <cellStyle name="_DEM-WP(C) Westside Hydro Data_051007_TENASKA REGULATORY ASSET 3 2" xfId="10087"/>
    <cellStyle name="_DEM-WP(C) Westside Hydro Data_051007_TENASKA REGULATORY ASSET 4" xfId="10088"/>
    <cellStyle name="_Elec Peak Capacity Need_2008-2029_032709_Wind 5% Cap" xfId="10089"/>
    <cellStyle name="_Elec Peak Capacity Need_2008-2029_032709_Wind 5% Cap 2" xfId="10090"/>
    <cellStyle name="_Elec Peak Capacity Need_2008-2029_032709_Wind 5% Cap 2 2" xfId="10091"/>
    <cellStyle name="_Elec Peak Capacity Need_2008-2029_032709_Wind 5% Cap 2 2 2" xfId="10092"/>
    <cellStyle name="_Elec Peak Capacity Need_2008-2029_032709_Wind 5% Cap 2 2 2 2" xfId="10093"/>
    <cellStyle name="_Elec Peak Capacity Need_2008-2029_032709_Wind 5% Cap 2 2 3" xfId="10094"/>
    <cellStyle name="_Elec Peak Capacity Need_2008-2029_032709_Wind 5% Cap 2 3" xfId="10095"/>
    <cellStyle name="_Elec Peak Capacity Need_2008-2029_032709_Wind 5% Cap 2 3 2" xfId="10096"/>
    <cellStyle name="_Elec Peak Capacity Need_2008-2029_032709_Wind 5% Cap 2 4" xfId="10097"/>
    <cellStyle name="_Elec Peak Capacity Need_2008-2029_032709_Wind 5% Cap 3" xfId="10098"/>
    <cellStyle name="_Elec Peak Capacity Need_2008-2029_032709_Wind 5% Cap 3 2" xfId="10099"/>
    <cellStyle name="_Elec Peak Capacity Need_2008-2029_032709_Wind 5% Cap 4" xfId="10100"/>
    <cellStyle name="_Elec Peak Capacity Need_2008-2029_032709_Wind 5% Cap_DEM-WP(C) ENERG10C--ctn Mid-C_042010 2010GRC" xfId="10101"/>
    <cellStyle name="_Elec Peak Capacity Need_2008-2029_032709_Wind 5% Cap_DEM-WP(C) ENERG10C--ctn Mid-C_042010 2010GRC 2" xfId="10102"/>
    <cellStyle name="_Elec Peak Capacity Need_2008-2029_032709_Wind 5% Cap_NIM Summary" xfId="10103"/>
    <cellStyle name="_Elec Peak Capacity Need_2008-2029_032709_Wind 5% Cap_NIM Summary 2" xfId="10104"/>
    <cellStyle name="_Elec Peak Capacity Need_2008-2029_032709_Wind 5% Cap_NIM Summary 2 2" xfId="10105"/>
    <cellStyle name="_Elec Peak Capacity Need_2008-2029_032709_Wind 5% Cap_NIM Summary 2 2 2" xfId="10106"/>
    <cellStyle name="_Elec Peak Capacity Need_2008-2029_032709_Wind 5% Cap_NIM Summary 2 3" xfId="10107"/>
    <cellStyle name="_Elec Peak Capacity Need_2008-2029_032709_Wind 5% Cap_NIM Summary 3" xfId="10108"/>
    <cellStyle name="_Elec Peak Capacity Need_2008-2029_032709_Wind 5% Cap_NIM Summary 3 2" xfId="10109"/>
    <cellStyle name="_Elec Peak Capacity Need_2008-2029_032709_Wind 5% Cap_NIM Summary 4" xfId="10110"/>
    <cellStyle name="_Elec Peak Capacity Need_2008-2029_032709_Wind 5% Cap_NIM Summary_DEM-WP(C) ENERG10C--ctn Mid-C_042010 2010GRC" xfId="10111"/>
    <cellStyle name="_Elec Peak Capacity Need_2008-2029_032709_Wind 5% Cap_NIM Summary_DEM-WP(C) ENERG10C--ctn Mid-C_042010 2010GRC 2" xfId="10112"/>
    <cellStyle name="_Elec Peak Capacity Need_2008-2029_032709_Wind 5% Cap-ST-Adj-PJP1" xfId="10113"/>
    <cellStyle name="_Elec Peak Capacity Need_2008-2029_032709_Wind 5% Cap-ST-Adj-PJP1 2" xfId="10114"/>
    <cellStyle name="_Elec Peak Capacity Need_2008-2029_032709_Wind 5% Cap-ST-Adj-PJP1 2 2" xfId="10115"/>
    <cellStyle name="_Elec Peak Capacity Need_2008-2029_032709_Wind 5% Cap-ST-Adj-PJP1 2 2 2" xfId="10116"/>
    <cellStyle name="_Elec Peak Capacity Need_2008-2029_032709_Wind 5% Cap-ST-Adj-PJP1 2 2 2 2" xfId="10117"/>
    <cellStyle name="_Elec Peak Capacity Need_2008-2029_032709_Wind 5% Cap-ST-Adj-PJP1 2 2 3" xfId="10118"/>
    <cellStyle name="_Elec Peak Capacity Need_2008-2029_032709_Wind 5% Cap-ST-Adj-PJP1 2 3" xfId="10119"/>
    <cellStyle name="_Elec Peak Capacity Need_2008-2029_032709_Wind 5% Cap-ST-Adj-PJP1 2 3 2" xfId="10120"/>
    <cellStyle name="_Elec Peak Capacity Need_2008-2029_032709_Wind 5% Cap-ST-Adj-PJP1 2 4" xfId="10121"/>
    <cellStyle name="_Elec Peak Capacity Need_2008-2029_032709_Wind 5% Cap-ST-Adj-PJP1 3" xfId="10122"/>
    <cellStyle name="_Elec Peak Capacity Need_2008-2029_032709_Wind 5% Cap-ST-Adj-PJP1 3 2" xfId="10123"/>
    <cellStyle name="_Elec Peak Capacity Need_2008-2029_032709_Wind 5% Cap-ST-Adj-PJP1 4" xfId="10124"/>
    <cellStyle name="_Elec Peak Capacity Need_2008-2029_032709_Wind 5% Cap-ST-Adj-PJP1_DEM-WP(C) ENERG10C--ctn Mid-C_042010 2010GRC" xfId="10125"/>
    <cellStyle name="_Elec Peak Capacity Need_2008-2029_032709_Wind 5% Cap-ST-Adj-PJP1_DEM-WP(C) ENERG10C--ctn Mid-C_042010 2010GRC 2" xfId="10126"/>
    <cellStyle name="_Elec Peak Capacity Need_2008-2029_032709_Wind 5% Cap-ST-Adj-PJP1_NIM Summary" xfId="10127"/>
    <cellStyle name="_Elec Peak Capacity Need_2008-2029_032709_Wind 5% Cap-ST-Adj-PJP1_NIM Summary 2" xfId="10128"/>
    <cellStyle name="_Elec Peak Capacity Need_2008-2029_032709_Wind 5% Cap-ST-Adj-PJP1_NIM Summary 2 2" xfId="10129"/>
    <cellStyle name="_Elec Peak Capacity Need_2008-2029_032709_Wind 5% Cap-ST-Adj-PJP1_NIM Summary 2 2 2" xfId="10130"/>
    <cellStyle name="_Elec Peak Capacity Need_2008-2029_032709_Wind 5% Cap-ST-Adj-PJP1_NIM Summary 2 3" xfId="10131"/>
    <cellStyle name="_Elec Peak Capacity Need_2008-2029_032709_Wind 5% Cap-ST-Adj-PJP1_NIM Summary 3" xfId="10132"/>
    <cellStyle name="_Elec Peak Capacity Need_2008-2029_032709_Wind 5% Cap-ST-Adj-PJP1_NIM Summary 3 2" xfId="10133"/>
    <cellStyle name="_Elec Peak Capacity Need_2008-2029_032709_Wind 5% Cap-ST-Adj-PJP1_NIM Summary 4" xfId="10134"/>
    <cellStyle name="_Elec Peak Capacity Need_2008-2029_032709_Wind 5% Cap-ST-Adj-PJP1_NIM Summary_DEM-WP(C) ENERG10C--ctn Mid-C_042010 2010GRC" xfId="10135"/>
    <cellStyle name="_Elec Peak Capacity Need_2008-2029_032709_Wind 5% Cap-ST-Adj-PJP1_NIM Summary_DEM-WP(C) ENERG10C--ctn Mid-C_042010 2010GRC 2" xfId="10136"/>
    <cellStyle name="_Elec Peak Capacity Need_2008-2029_120908_Wind 5% Cap_Low" xfId="10137"/>
    <cellStyle name="_Elec Peak Capacity Need_2008-2029_120908_Wind 5% Cap_Low 2" xfId="10138"/>
    <cellStyle name="_Elec Peak Capacity Need_2008-2029_120908_Wind 5% Cap_Low 2 2" xfId="10139"/>
    <cellStyle name="_Elec Peak Capacity Need_2008-2029_120908_Wind 5% Cap_Low 2 2 2" xfId="10140"/>
    <cellStyle name="_Elec Peak Capacity Need_2008-2029_120908_Wind 5% Cap_Low 2 2 2 2" xfId="10141"/>
    <cellStyle name="_Elec Peak Capacity Need_2008-2029_120908_Wind 5% Cap_Low 2 2 3" xfId="10142"/>
    <cellStyle name="_Elec Peak Capacity Need_2008-2029_120908_Wind 5% Cap_Low 2 3" xfId="10143"/>
    <cellStyle name="_Elec Peak Capacity Need_2008-2029_120908_Wind 5% Cap_Low 2 3 2" xfId="10144"/>
    <cellStyle name="_Elec Peak Capacity Need_2008-2029_120908_Wind 5% Cap_Low 2 4" xfId="10145"/>
    <cellStyle name="_Elec Peak Capacity Need_2008-2029_120908_Wind 5% Cap_Low 3" xfId="10146"/>
    <cellStyle name="_Elec Peak Capacity Need_2008-2029_120908_Wind 5% Cap_Low 3 2" xfId="10147"/>
    <cellStyle name="_Elec Peak Capacity Need_2008-2029_120908_Wind 5% Cap_Low 4" xfId="10148"/>
    <cellStyle name="_Elec Peak Capacity Need_2008-2029_120908_Wind 5% Cap_Low_DEM-WP(C) ENERG10C--ctn Mid-C_042010 2010GRC" xfId="10149"/>
    <cellStyle name="_Elec Peak Capacity Need_2008-2029_120908_Wind 5% Cap_Low_DEM-WP(C) ENERG10C--ctn Mid-C_042010 2010GRC 2" xfId="10150"/>
    <cellStyle name="_Elec Peak Capacity Need_2008-2029_120908_Wind 5% Cap_Low_NIM Summary" xfId="10151"/>
    <cellStyle name="_Elec Peak Capacity Need_2008-2029_120908_Wind 5% Cap_Low_NIM Summary 2" xfId="10152"/>
    <cellStyle name="_Elec Peak Capacity Need_2008-2029_120908_Wind 5% Cap_Low_NIM Summary 2 2" xfId="10153"/>
    <cellStyle name="_Elec Peak Capacity Need_2008-2029_120908_Wind 5% Cap_Low_NIM Summary 2 2 2" xfId="10154"/>
    <cellStyle name="_Elec Peak Capacity Need_2008-2029_120908_Wind 5% Cap_Low_NIM Summary 2 3" xfId="10155"/>
    <cellStyle name="_Elec Peak Capacity Need_2008-2029_120908_Wind 5% Cap_Low_NIM Summary 3" xfId="10156"/>
    <cellStyle name="_Elec Peak Capacity Need_2008-2029_120908_Wind 5% Cap_Low_NIM Summary 3 2" xfId="10157"/>
    <cellStyle name="_Elec Peak Capacity Need_2008-2029_120908_Wind 5% Cap_Low_NIM Summary 4" xfId="10158"/>
    <cellStyle name="_Elec Peak Capacity Need_2008-2029_120908_Wind 5% Cap_Low_NIM Summary_DEM-WP(C) ENERG10C--ctn Mid-C_042010 2010GRC" xfId="10159"/>
    <cellStyle name="_Elec Peak Capacity Need_2008-2029_120908_Wind 5% Cap_Low_NIM Summary_DEM-WP(C) ENERG10C--ctn Mid-C_042010 2010GRC 2" xfId="10160"/>
    <cellStyle name="_Elec Peak Capacity Need_2008-2029_Wind 5% Cap_050809" xfId="10161"/>
    <cellStyle name="_Elec Peak Capacity Need_2008-2029_Wind 5% Cap_050809 2" xfId="10162"/>
    <cellStyle name="_Elec Peak Capacity Need_2008-2029_Wind 5% Cap_050809 2 2" xfId="10163"/>
    <cellStyle name="_Elec Peak Capacity Need_2008-2029_Wind 5% Cap_050809 2 2 2" xfId="10164"/>
    <cellStyle name="_Elec Peak Capacity Need_2008-2029_Wind 5% Cap_050809 2 2 2 2" xfId="10165"/>
    <cellStyle name="_Elec Peak Capacity Need_2008-2029_Wind 5% Cap_050809 2 2 3" xfId="10166"/>
    <cellStyle name="_Elec Peak Capacity Need_2008-2029_Wind 5% Cap_050809 2 3" xfId="10167"/>
    <cellStyle name="_Elec Peak Capacity Need_2008-2029_Wind 5% Cap_050809 2 3 2" xfId="10168"/>
    <cellStyle name="_Elec Peak Capacity Need_2008-2029_Wind 5% Cap_050809 2 4" xfId="10169"/>
    <cellStyle name="_Elec Peak Capacity Need_2008-2029_Wind 5% Cap_050809 3" xfId="10170"/>
    <cellStyle name="_Elec Peak Capacity Need_2008-2029_Wind 5% Cap_050809 3 2" xfId="10171"/>
    <cellStyle name="_Elec Peak Capacity Need_2008-2029_Wind 5% Cap_050809 4" xfId="10172"/>
    <cellStyle name="_Elec Peak Capacity Need_2008-2029_Wind 5% Cap_050809_DEM-WP(C) ENERG10C--ctn Mid-C_042010 2010GRC" xfId="10173"/>
    <cellStyle name="_Elec Peak Capacity Need_2008-2029_Wind 5% Cap_050809_DEM-WP(C) ENERG10C--ctn Mid-C_042010 2010GRC 2" xfId="10174"/>
    <cellStyle name="_Elec Peak Capacity Need_2008-2029_Wind 5% Cap_050809_NIM Summary" xfId="10175"/>
    <cellStyle name="_Elec Peak Capacity Need_2008-2029_Wind 5% Cap_050809_NIM Summary 2" xfId="10176"/>
    <cellStyle name="_Elec Peak Capacity Need_2008-2029_Wind 5% Cap_050809_NIM Summary 2 2" xfId="10177"/>
    <cellStyle name="_Elec Peak Capacity Need_2008-2029_Wind 5% Cap_050809_NIM Summary 2 2 2" xfId="10178"/>
    <cellStyle name="_Elec Peak Capacity Need_2008-2029_Wind 5% Cap_050809_NIM Summary 2 3" xfId="10179"/>
    <cellStyle name="_Elec Peak Capacity Need_2008-2029_Wind 5% Cap_050809_NIM Summary 3" xfId="10180"/>
    <cellStyle name="_Elec Peak Capacity Need_2008-2029_Wind 5% Cap_050809_NIM Summary 3 2" xfId="10181"/>
    <cellStyle name="_Elec Peak Capacity Need_2008-2029_Wind 5% Cap_050809_NIM Summary 4" xfId="10182"/>
    <cellStyle name="_Elec Peak Capacity Need_2008-2029_Wind 5% Cap_050809_NIM Summary_DEM-WP(C) ENERG10C--ctn Mid-C_042010 2010GRC" xfId="10183"/>
    <cellStyle name="_Elec Peak Capacity Need_2008-2029_Wind 5% Cap_050809_NIM Summary_DEM-WP(C) ENERG10C--ctn Mid-C_042010 2010GRC 2" xfId="10184"/>
    <cellStyle name="_x0013__Electric Rev Req Model (2009 GRC) " xfId="10185"/>
    <cellStyle name="_x0013__Electric Rev Req Model (2009 GRC)  2" xfId="10186"/>
    <cellStyle name="_x0013__Electric Rev Req Model (2009 GRC)  2 2" xfId="10187"/>
    <cellStyle name="_x0013__Electric Rev Req Model (2009 GRC)  2 2 2" xfId="10188"/>
    <cellStyle name="_x0013__Electric Rev Req Model (2009 GRC)  2 3" xfId="10189"/>
    <cellStyle name="_x0013__Electric Rev Req Model (2009 GRC)  3" xfId="10190"/>
    <cellStyle name="_x0013__Electric Rev Req Model (2009 GRC)  3 2" xfId="10191"/>
    <cellStyle name="_x0013__Electric Rev Req Model (2009 GRC)  4" xfId="10192"/>
    <cellStyle name="_x0013__Electric Rev Req Model (2009 GRC) _DEM-WP(C) ENERG10C--ctn Mid-C_042010 2010GRC" xfId="10193"/>
    <cellStyle name="_x0013__Electric Rev Req Model (2009 GRC) _DEM-WP(C) ENERG10C--ctn Mid-C_042010 2010GRC 2" xfId="10194"/>
    <cellStyle name="_x0013__Electric Rev Req Model (2009 GRC) Rebuttal" xfId="10195"/>
    <cellStyle name="_x0013__Electric Rev Req Model (2009 GRC) Rebuttal 2" xfId="10196"/>
    <cellStyle name="_x0013__Electric Rev Req Model (2009 GRC) Rebuttal 2 2" xfId="10197"/>
    <cellStyle name="_x0013__Electric Rev Req Model (2009 GRC) Rebuttal 2 2 2" xfId="10198"/>
    <cellStyle name="_x0013__Electric Rev Req Model (2009 GRC) Rebuttal 2 3" xfId="10199"/>
    <cellStyle name="_x0013__Electric Rev Req Model (2009 GRC) Rebuttal 3" xfId="10200"/>
    <cellStyle name="_x0013__Electric Rev Req Model (2009 GRC) Rebuttal 3 2" xfId="10201"/>
    <cellStyle name="_x0013__Electric Rev Req Model (2009 GRC) Rebuttal 4" xfId="10202"/>
    <cellStyle name="_x0013__Electric Rev Req Model (2009 GRC) Rebuttal REmoval of New  WH Solar AdjustMI" xfId="10203"/>
    <cellStyle name="_x0013__Electric Rev Req Model (2009 GRC) Rebuttal REmoval of New  WH Solar AdjustMI 2" xfId="10204"/>
    <cellStyle name="_x0013__Electric Rev Req Model (2009 GRC) Rebuttal REmoval of New  WH Solar AdjustMI 2 2" xfId="10205"/>
    <cellStyle name="_x0013__Electric Rev Req Model (2009 GRC) Rebuttal REmoval of New  WH Solar AdjustMI 2 2 2" xfId="10206"/>
    <cellStyle name="_x0013__Electric Rev Req Model (2009 GRC) Rebuttal REmoval of New  WH Solar AdjustMI 2 3" xfId="10207"/>
    <cellStyle name="_x0013__Electric Rev Req Model (2009 GRC) Rebuttal REmoval of New  WH Solar AdjustMI 3" xfId="10208"/>
    <cellStyle name="_x0013__Electric Rev Req Model (2009 GRC) Rebuttal REmoval of New  WH Solar AdjustMI 3 2" xfId="10209"/>
    <cellStyle name="_x0013__Electric Rev Req Model (2009 GRC) Rebuttal REmoval of New  WH Solar AdjustMI 4" xfId="10210"/>
    <cellStyle name="_x0013__Electric Rev Req Model (2009 GRC) Rebuttal REmoval of New  WH Solar AdjustMI_DEM-WP(C) ENERG10C--ctn Mid-C_042010 2010GRC" xfId="10211"/>
    <cellStyle name="_x0013__Electric Rev Req Model (2009 GRC) Rebuttal REmoval of New  WH Solar AdjustMI_DEM-WP(C) ENERG10C--ctn Mid-C_042010 2010GRC 2" xfId="10212"/>
    <cellStyle name="_x0013__Electric Rev Req Model (2009 GRC) Revised 01-18-2010" xfId="10213"/>
    <cellStyle name="_x0013__Electric Rev Req Model (2009 GRC) Revised 01-18-2010 2" xfId="10214"/>
    <cellStyle name="_x0013__Electric Rev Req Model (2009 GRC) Revised 01-18-2010 2 2" xfId="10215"/>
    <cellStyle name="_x0013__Electric Rev Req Model (2009 GRC) Revised 01-18-2010 2 2 2" xfId="10216"/>
    <cellStyle name="_x0013__Electric Rev Req Model (2009 GRC) Revised 01-18-2010 2 3" xfId="10217"/>
    <cellStyle name="_x0013__Electric Rev Req Model (2009 GRC) Revised 01-18-2010 3" xfId="10218"/>
    <cellStyle name="_x0013__Electric Rev Req Model (2009 GRC) Revised 01-18-2010 3 2" xfId="10219"/>
    <cellStyle name="_x0013__Electric Rev Req Model (2009 GRC) Revised 01-18-2010 4" xfId="10220"/>
    <cellStyle name="_x0013__Electric Rev Req Model (2009 GRC) Revised 01-18-2010_DEM-WP(C) ENERG10C--ctn Mid-C_042010 2010GRC" xfId="10221"/>
    <cellStyle name="_x0013__Electric Rev Req Model (2009 GRC) Revised 01-18-2010_DEM-WP(C) ENERG10C--ctn Mid-C_042010 2010GRC 2" xfId="10222"/>
    <cellStyle name="_x0013__Electric Rev Req Model (2010 GRC)" xfId="10223"/>
    <cellStyle name="_x0013__Electric Rev Req Model (2010 GRC) 2" xfId="10224"/>
    <cellStyle name="_x0013__Electric Rev Req Model (2010 GRC) SF" xfId="10225"/>
    <cellStyle name="_x0013__Electric Rev Req Model (2010 GRC) SF 2" xfId="10226"/>
    <cellStyle name="_ENCOGEN_WBOOK" xfId="10227"/>
    <cellStyle name="_ENCOGEN_WBOOK 2" xfId="10228"/>
    <cellStyle name="_ENCOGEN_WBOOK 2 2" xfId="10229"/>
    <cellStyle name="_ENCOGEN_WBOOK 2 2 2" xfId="10230"/>
    <cellStyle name="_ENCOGEN_WBOOK 2 3" xfId="10231"/>
    <cellStyle name="_ENCOGEN_WBOOK 3" xfId="10232"/>
    <cellStyle name="_ENCOGEN_WBOOK 3 2" xfId="10233"/>
    <cellStyle name="_ENCOGEN_WBOOK 4" xfId="10234"/>
    <cellStyle name="_ENCOGEN_WBOOK_DEM-WP(C) ENERG10C--ctn Mid-C_042010 2010GRC" xfId="10235"/>
    <cellStyle name="_ENCOGEN_WBOOK_DEM-WP(C) ENERG10C--ctn Mid-C_042010 2010GRC 2" xfId="10236"/>
    <cellStyle name="_ENCOGEN_WBOOK_NIM Summary" xfId="10237"/>
    <cellStyle name="_ENCOGEN_WBOOK_NIM Summary 2" xfId="10238"/>
    <cellStyle name="_ENCOGEN_WBOOK_NIM Summary 2 2" xfId="10239"/>
    <cellStyle name="_ENCOGEN_WBOOK_NIM Summary 2 2 2" xfId="10240"/>
    <cellStyle name="_ENCOGEN_WBOOK_NIM Summary 2 3" xfId="10241"/>
    <cellStyle name="_ENCOGEN_WBOOK_NIM Summary 3" xfId="10242"/>
    <cellStyle name="_ENCOGEN_WBOOK_NIM Summary 3 2" xfId="10243"/>
    <cellStyle name="_ENCOGEN_WBOOK_NIM Summary 4" xfId="10244"/>
    <cellStyle name="_ENCOGEN_WBOOK_NIM Summary_DEM-WP(C) ENERG10C--ctn Mid-C_042010 2010GRC" xfId="10245"/>
    <cellStyle name="_ENCOGEN_WBOOK_NIM Summary_DEM-WP(C) ENERG10C--ctn Mid-C_042010 2010GRC 2" xfId="10246"/>
    <cellStyle name="_x0013__Final Order Electric EXHIBIT A-1" xfId="10247"/>
    <cellStyle name="_x0013__Final Order Electric EXHIBIT A-1 2" xfId="10248"/>
    <cellStyle name="_x0013__Final Order Electric EXHIBIT A-1 2 2" xfId="10249"/>
    <cellStyle name="_x0013__Final Order Electric EXHIBIT A-1 2 2 2" xfId="10250"/>
    <cellStyle name="_x0013__Final Order Electric EXHIBIT A-1 2 3" xfId="10251"/>
    <cellStyle name="_x0013__Final Order Electric EXHIBIT A-1 3" xfId="10252"/>
    <cellStyle name="_x0013__Final Order Electric EXHIBIT A-1 3 2" xfId="10253"/>
    <cellStyle name="_x0013__Final Order Electric EXHIBIT A-1 4" xfId="10254"/>
    <cellStyle name="_Fixed Gas Transport 1 19 09" xfId="10255"/>
    <cellStyle name="_Fixed Gas Transport 1 19 09 2" xfId="10256"/>
    <cellStyle name="_Fixed Gas Transport 1 19 09 2 2" xfId="10257"/>
    <cellStyle name="_Fixed Gas Transport 1 19 09 2 2 2" xfId="10258"/>
    <cellStyle name="_Fixed Gas Transport 1 19 09 2 2 2 2" xfId="10259"/>
    <cellStyle name="_Fixed Gas Transport 1 19 09 2 2 3" xfId="10260"/>
    <cellStyle name="_Fixed Gas Transport 1 19 09 2 3" xfId="10261"/>
    <cellStyle name="_Fixed Gas Transport 1 19 09 2 3 2" xfId="10262"/>
    <cellStyle name="_Fixed Gas Transport 1 19 09 2 4" xfId="10263"/>
    <cellStyle name="_Fixed Gas Transport 1 19 09 3" xfId="10264"/>
    <cellStyle name="_Fixed Gas Transport 1 19 09 3 2" xfId="10265"/>
    <cellStyle name="_Fixed Gas Transport 1 19 09 4" xfId="10266"/>
    <cellStyle name="_Fixed Gas Transport 1 19 09_DEM-WP(C) ENERG10C--ctn Mid-C_042010 2010GRC" xfId="10267"/>
    <cellStyle name="_Fixed Gas Transport 1 19 09_DEM-WP(C) ENERG10C--ctn Mid-C_042010 2010GRC 2" xfId="10268"/>
    <cellStyle name="_Fuel Prices 4-14" xfId="10269"/>
    <cellStyle name="_Fuel Prices 4-14 10" xfId="10270"/>
    <cellStyle name="_Fuel Prices 4-14 10 2" xfId="10271"/>
    <cellStyle name="_Fuel Prices 4-14 2" xfId="10272"/>
    <cellStyle name="_Fuel Prices 4-14 2 2" xfId="10273"/>
    <cellStyle name="_Fuel Prices 4-14 2 2 2" xfId="10274"/>
    <cellStyle name="_Fuel Prices 4-14 2 2 2 2" xfId="10275"/>
    <cellStyle name="_Fuel Prices 4-14 2 2 3" xfId="10276"/>
    <cellStyle name="_Fuel Prices 4-14 2 3" xfId="10277"/>
    <cellStyle name="_Fuel Prices 4-14 2 3 2" xfId="10278"/>
    <cellStyle name="_Fuel Prices 4-14 2 4" xfId="10279"/>
    <cellStyle name="_Fuel Prices 4-14 3" xfId="10280"/>
    <cellStyle name="_Fuel Prices 4-14 3 2" xfId="10281"/>
    <cellStyle name="_Fuel Prices 4-14 3 2 2" xfId="10282"/>
    <cellStyle name="_Fuel Prices 4-14 3 3" xfId="10283"/>
    <cellStyle name="_Fuel Prices 4-14 4" xfId="10284"/>
    <cellStyle name="_Fuel Prices 4-14 4 2" xfId="10285"/>
    <cellStyle name="_Fuel Prices 4-14 4 2 2" xfId="10286"/>
    <cellStyle name="_Fuel Prices 4-14 4 2 2 2" xfId="10287"/>
    <cellStyle name="_Fuel Prices 4-14 4 2 3" xfId="10288"/>
    <cellStyle name="_Fuel Prices 4-14 4 3" xfId="10289"/>
    <cellStyle name="_Fuel Prices 4-14 4 3 2" xfId="10290"/>
    <cellStyle name="_Fuel Prices 4-14 4 4" xfId="10291"/>
    <cellStyle name="_Fuel Prices 4-14 5" xfId="10292"/>
    <cellStyle name="_Fuel Prices 4-14 5 2" xfId="10293"/>
    <cellStyle name="_Fuel Prices 4-14 5 2 2" xfId="10294"/>
    <cellStyle name="_Fuel Prices 4-14 5 2 2 2" xfId="10295"/>
    <cellStyle name="_Fuel Prices 4-14 5 2 3" xfId="10296"/>
    <cellStyle name="_Fuel Prices 4-14 5 2 4" xfId="10297"/>
    <cellStyle name="_Fuel Prices 4-14 5 3" xfId="10298"/>
    <cellStyle name="_Fuel Prices 4-14 5 3 2" xfId="10299"/>
    <cellStyle name="_Fuel Prices 4-14 5 3 3" xfId="10300"/>
    <cellStyle name="_Fuel Prices 4-14 5 4" xfId="10301"/>
    <cellStyle name="_Fuel Prices 4-14 6" xfId="10302"/>
    <cellStyle name="_Fuel Prices 4-14 6 2" xfId="10303"/>
    <cellStyle name="_Fuel Prices 4-14 6 2 2" xfId="10304"/>
    <cellStyle name="_Fuel Prices 4-14 6 2 2 2" xfId="10305"/>
    <cellStyle name="_Fuel Prices 4-14 6 2 3" xfId="10306"/>
    <cellStyle name="_Fuel Prices 4-14 6 3" xfId="10307"/>
    <cellStyle name="_Fuel Prices 4-14 6 3 2" xfId="10308"/>
    <cellStyle name="_Fuel Prices 4-14 6 4" xfId="10309"/>
    <cellStyle name="_Fuel Prices 4-14 7" xfId="10310"/>
    <cellStyle name="_Fuel Prices 4-14 7 2" xfId="10311"/>
    <cellStyle name="_Fuel Prices 4-14 7 2 2" xfId="10312"/>
    <cellStyle name="_Fuel Prices 4-14 7 3" xfId="10313"/>
    <cellStyle name="_Fuel Prices 4-14 8" xfId="10314"/>
    <cellStyle name="_Fuel Prices 4-14 8 2" xfId="10315"/>
    <cellStyle name="_Fuel Prices 4-14 8 2 2" xfId="10316"/>
    <cellStyle name="_Fuel Prices 4-14 8 3" xfId="10317"/>
    <cellStyle name="_Fuel Prices 4-14 9" xfId="10318"/>
    <cellStyle name="_Fuel Prices 4-14 9 2" xfId="10319"/>
    <cellStyle name="_Fuel Prices 4-14 9 2 2" xfId="10320"/>
    <cellStyle name="_Fuel Prices 4-14 9 3" xfId="10321"/>
    <cellStyle name="_Fuel Prices 4-14_04 07E Wild Horse Wind Expansion (C) (2)" xfId="10322"/>
    <cellStyle name="_Fuel Prices 4-14_04 07E Wild Horse Wind Expansion (C) (2) 2" xfId="10323"/>
    <cellStyle name="_Fuel Prices 4-14_04 07E Wild Horse Wind Expansion (C) (2) 2 2" xfId="10324"/>
    <cellStyle name="_Fuel Prices 4-14_04 07E Wild Horse Wind Expansion (C) (2) 2 2 2" xfId="10325"/>
    <cellStyle name="_Fuel Prices 4-14_04 07E Wild Horse Wind Expansion (C) (2) 2 3" xfId="10326"/>
    <cellStyle name="_Fuel Prices 4-14_04 07E Wild Horse Wind Expansion (C) (2) 3" xfId="10327"/>
    <cellStyle name="_Fuel Prices 4-14_04 07E Wild Horse Wind Expansion (C) (2) 3 2" xfId="10328"/>
    <cellStyle name="_Fuel Prices 4-14_04 07E Wild Horse Wind Expansion (C) (2) 4" xfId="10329"/>
    <cellStyle name="_Fuel Prices 4-14_04 07E Wild Horse Wind Expansion (C) (2)_Adj Bench DR 3 for Initial Briefs (Electric)" xfId="10330"/>
    <cellStyle name="_Fuel Prices 4-14_04 07E Wild Horse Wind Expansion (C) (2)_Adj Bench DR 3 for Initial Briefs (Electric) 2" xfId="10331"/>
    <cellStyle name="_Fuel Prices 4-14_04 07E Wild Horse Wind Expansion (C) (2)_Adj Bench DR 3 for Initial Briefs (Electric) 2 2" xfId="10332"/>
    <cellStyle name="_Fuel Prices 4-14_04 07E Wild Horse Wind Expansion (C) (2)_Adj Bench DR 3 for Initial Briefs (Electric) 2 2 2" xfId="10333"/>
    <cellStyle name="_Fuel Prices 4-14_04 07E Wild Horse Wind Expansion (C) (2)_Adj Bench DR 3 for Initial Briefs (Electric) 2 3" xfId="10334"/>
    <cellStyle name="_Fuel Prices 4-14_04 07E Wild Horse Wind Expansion (C) (2)_Adj Bench DR 3 for Initial Briefs (Electric) 3" xfId="10335"/>
    <cellStyle name="_Fuel Prices 4-14_04 07E Wild Horse Wind Expansion (C) (2)_Adj Bench DR 3 for Initial Briefs (Electric) 3 2" xfId="10336"/>
    <cellStyle name="_Fuel Prices 4-14_04 07E Wild Horse Wind Expansion (C) (2)_Adj Bench DR 3 for Initial Briefs (Electric) 4" xfId="10337"/>
    <cellStyle name="_Fuel Prices 4-14_04 07E Wild Horse Wind Expansion (C) (2)_Adj Bench DR 3 for Initial Briefs (Electric)_DEM-WP(C) ENERG10C--ctn Mid-C_042010 2010GRC" xfId="10338"/>
    <cellStyle name="_Fuel Prices 4-14_04 07E Wild Horse Wind Expansion (C) (2)_Adj Bench DR 3 for Initial Briefs (Electric)_DEM-WP(C) ENERG10C--ctn Mid-C_042010 2010GRC 2" xfId="10339"/>
    <cellStyle name="_Fuel Prices 4-14_04 07E Wild Horse Wind Expansion (C) (2)_Book1" xfId="10340"/>
    <cellStyle name="_Fuel Prices 4-14_04 07E Wild Horse Wind Expansion (C) (2)_Book1 2" xfId="10341"/>
    <cellStyle name="_Fuel Prices 4-14_04 07E Wild Horse Wind Expansion (C) (2)_DEM-WP(C) ENERG10C--ctn Mid-C_042010 2010GRC" xfId="10342"/>
    <cellStyle name="_Fuel Prices 4-14_04 07E Wild Horse Wind Expansion (C) (2)_DEM-WP(C) ENERG10C--ctn Mid-C_042010 2010GRC 2" xfId="10343"/>
    <cellStyle name="_Fuel Prices 4-14_04 07E Wild Horse Wind Expansion (C) (2)_Electric Rev Req Model (2009 GRC) " xfId="10344"/>
    <cellStyle name="_Fuel Prices 4-14_04 07E Wild Horse Wind Expansion (C) (2)_Electric Rev Req Model (2009 GRC)  2" xfId="10345"/>
    <cellStyle name="_Fuel Prices 4-14_04 07E Wild Horse Wind Expansion (C) (2)_Electric Rev Req Model (2009 GRC)  2 2" xfId="10346"/>
    <cellStyle name="_Fuel Prices 4-14_04 07E Wild Horse Wind Expansion (C) (2)_Electric Rev Req Model (2009 GRC)  2 2 2" xfId="10347"/>
    <cellStyle name="_Fuel Prices 4-14_04 07E Wild Horse Wind Expansion (C) (2)_Electric Rev Req Model (2009 GRC)  2 3" xfId="10348"/>
    <cellStyle name="_Fuel Prices 4-14_04 07E Wild Horse Wind Expansion (C) (2)_Electric Rev Req Model (2009 GRC)  3" xfId="10349"/>
    <cellStyle name="_Fuel Prices 4-14_04 07E Wild Horse Wind Expansion (C) (2)_Electric Rev Req Model (2009 GRC)  3 2" xfId="10350"/>
    <cellStyle name="_Fuel Prices 4-14_04 07E Wild Horse Wind Expansion (C) (2)_Electric Rev Req Model (2009 GRC)  4" xfId="10351"/>
    <cellStyle name="_Fuel Prices 4-14_04 07E Wild Horse Wind Expansion (C) (2)_Electric Rev Req Model (2009 GRC) _DEM-WP(C) ENERG10C--ctn Mid-C_042010 2010GRC" xfId="10352"/>
    <cellStyle name="_Fuel Prices 4-14_04 07E Wild Horse Wind Expansion (C) (2)_Electric Rev Req Model (2009 GRC) _DEM-WP(C) ENERG10C--ctn Mid-C_042010 2010GRC 2" xfId="10353"/>
    <cellStyle name="_Fuel Prices 4-14_04 07E Wild Horse Wind Expansion (C) (2)_Electric Rev Req Model (2009 GRC) Rebuttal" xfId="10354"/>
    <cellStyle name="_Fuel Prices 4-14_04 07E Wild Horse Wind Expansion (C) (2)_Electric Rev Req Model (2009 GRC) Rebuttal 2" xfId="10355"/>
    <cellStyle name="_Fuel Prices 4-14_04 07E Wild Horse Wind Expansion (C) (2)_Electric Rev Req Model (2009 GRC) Rebuttal 2 2" xfId="10356"/>
    <cellStyle name="_Fuel Prices 4-14_04 07E Wild Horse Wind Expansion (C) (2)_Electric Rev Req Model (2009 GRC) Rebuttal 2 2 2" xfId="10357"/>
    <cellStyle name="_Fuel Prices 4-14_04 07E Wild Horse Wind Expansion (C) (2)_Electric Rev Req Model (2009 GRC) Rebuttal 2 3" xfId="10358"/>
    <cellStyle name="_Fuel Prices 4-14_04 07E Wild Horse Wind Expansion (C) (2)_Electric Rev Req Model (2009 GRC) Rebuttal 3" xfId="10359"/>
    <cellStyle name="_Fuel Prices 4-14_04 07E Wild Horse Wind Expansion (C) (2)_Electric Rev Req Model (2009 GRC) Rebuttal 3 2" xfId="10360"/>
    <cellStyle name="_Fuel Prices 4-14_04 07E Wild Horse Wind Expansion (C) (2)_Electric Rev Req Model (2009 GRC) Rebuttal 4" xfId="10361"/>
    <cellStyle name="_Fuel Prices 4-14_04 07E Wild Horse Wind Expansion (C) (2)_Electric Rev Req Model (2009 GRC) Rebuttal REmoval of New  WH Solar AdjustMI" xfId="10362"/>
    <cellStyle name="_Fuel Prices 4-14_04 07E Wild Horse Wind Expansion (C) (2)_Electric Rev Req Model (2009 GRC) Rebuttal REmoval of New  WH Solar AdjustMI 2" xfId="10363"/>
    <cellStyle name="_Fuel Prices 4-14_04 07E Wild Horse Wind Expansion (C) (2)_Electric Rev Req Model (2009 GRC) Rebuttal REmoval of New  WH Solar AdjustMI 2 2" xfId="10364"/>
    <cellStyle name="_Fuel Prices 4-14_04 07E Wild Horse Wind Expansion (C) (2)_Electric Rev Req Model (2009 GRC) Rebuttal REmoval of New  WH Solar AdjustMI 2 2 2" xfId="10365"/>
    <cellStyle name="_Fuel Prices 4-14_04 07E Wild Horse Wind Expansion (C) (2)_Electric Rev Req Model (2009 GRC) Rebuttal REmoval of New  WH Solar AdjustMI 2 3" xfId="10366"/>
    <cellStyle name="_Fuel Prices 4-14_04 07E Wild Horse Wind Expansion (C) (2)_Electric Rev Req Model (2009 GRC) Rebuttal REmoval of New  WH Solar AdjustMI 3" xfId="10367"/>
    <cellStyle name="_Fuel Prices 4-14_04 07E Wild Horse Wind Expansion (C) (2)_Electric Rev Req Model (2009 GRC) Rebuttal REmoval of New  WH Solar AdjustMI 3 2" xfId="10368"/>
    <cellStyle name="_Fuel Prices 4-14_04 07E Wild Horse Wind Expansion (C) (2)_Electric Rev Req Model (2009 GRC) Rebuttal REmoval of New  WH Solar AdjustMI 4" xfId="10369"/>
    <cellStyle name="_Fuel Prices 4-14_04 07E Wild Horse Wind Expansion (C) (2)_Electric Rev Req Model (2009 GRC) Rebuttal REmoval of New  WH Solar AdjustMI_DEM-WP(C) ENERG10C--ctn Mid-C_042010 2010GRC" xfId="10370"/>
    <cellStyle name="_Fuel Prices 4-14_04 07E Wild Horse Wind Expansion (C) (2)_Electric Rev Req Model (2009 GRC) Rebuttal REmoval of New  WH Solar AdjustMI_DEM-WP(C) ENERG10C--ctn Mid-C_042010 2010GRC 2" xfId="10371"/>
    <cellStyle name="_Fuel Prices 4-14_04 07E Wild Horse Wind Expansion (C) (2)_Electric Rev Req Model (2009 GRC) Revised 01-18-2010" xfId="10372"/>
    <cellStyle name="_Fuel Prices 4-14_04 07E Wild Horse Wind Expansion (C) (2)_Electric Rev Req Model (2009 GRC) Revised 01-18-2010 2" xfId="10373"/>
    <cellStyle name="_Fuel Prices 4-14_04 07E Wild Horse Wind Expansion (C) (2)_Electric Rev Req Model (2009 GRC) Revised 01-18-2010 2 2" xfId="10374"/>
    <cellStyle name="_Fuel Prices 4-14_04 07E Wild Horse Wind Expansion (C) (2)_Electric Rev Req Model (2009 GRC) Revised 01-18-2010 2 2 2" xfId="10375"/>
    <cellStyle name="_Fuel Prices 4-14_04 07E Wild Horse Wind Expansion (C) (2)_Electric Rev Req Model (2009 GRC) Revised 01-18-2010 2 3" xfId="10376"/>
    <cellStyle name="_Fuel Prices 4-14_04 07E Wild Horse Wind Expansion (C) (2)_Electric Rev Req Model (2009 GRC) Revised 01-18-2010 3" xfId="10377"/>
    <cellStyle name="_Fuel Prices 4-14_04 07E Wild Horse Wind Expansion (C) (2)_Electric Rev Req Model (2009 GRC) Revised 01-18-2010 3 2" xfId="10378"/>
    <cellStyle name="_Fuel Prices 4-14_04 07E Wild Horse Wind Expansion (C) (2)_Electric Rev Req Model (2009 GRC) Revised 01-18-2010 4" xfId="10379"/>
    <cellStyle name="_Fuel Prices 4-14_04 07E Wild Horse Wind Expansion (C) (2)_Electric Rev Req Model (2009 GRC) Revised 01-18-2010_DEM-WP(C) ENERG10C--ctn Mid-C_042010 2010GRC" xfId="10380"/>
    <cellStyle name="_Fuel Prices 4-14_04 07E Wild Horse Wind Expansion (C) (2)_Electric Rev Req Model (2009 GRC) Revised 01-18-2010_DEM-WP(C) ENERG10C--ctn Mid-C_042010 2010GRC 2" xfId="10381"/>
    <cellStyle name="_Fuel Prices 4-14_04 07E Wild Horse Wind Expansion (C) (2)_Electric Rev Req Model (2010 GRC)" xfId="10382"/>
    <cellStyle name="_Fuel Prices 4-14_04 07E Wild Horse Wind Expansion (C) (2)_Electric Rev Req Model (2010 GRC) 2" xfId="10383"/>
    <cellStyle name="_Fuel Prices 4-14_04 07E Wild Horse Wind Expansion (C) (2)_Electric Rev Req Model (2010 GRC) SF" xfId="10384"/>
    <cellStyle name="_Fuel Prices 4-14_04 07E Wild Horse Wind Expansion (C) (2)_Electric Rev Req Model (2010 GRC) SF 2" xfId="10385"/>
    <cellStyle name="_Fuel Prices 4-14_04 07E Wild Horse Wind Expansion (C) (2)_Final Order Electric EXHIBIT A-1" xfId="10386"/>
    <cellStyle name="_Fuel Prices 4-14_04 07E Wild Horse Wind Expansion (C) (2)_Final Order Electric EXHIBIT A-1 2" xfId="10387"/>
    <cellStyle name="_Fuel Prices 4-14_04 07E Wild Horse Wind Expansion (C) (2)_Final Order Electric EXHIBIT A-1 2 2" xfId="10388"/>
    <cellStyle name="_Fuel Prices 4-14_04 07E Wild Horse Wind Expansion (C) (2)_Final Order Electric EXHIBIT A-1 2 2 2" xfId="10389"/>
    <cellStyle name="_Fuel Prices 4-14_04 07E Wild Horse Wind Expansion (C) (2)_Final Order Electric EXHIBIT A-1 2 3" xfId="10390"/>
    <cellStyle name="_Fuel Prices 4-14_04 07E Wild Horse Wind Expansion (C) (2)_Final Order Electric EXHIBIT A-1 3" xfId="10391"/>
    <cellStyle name="_Fuel Prices 4-14_04 07E Wild Horse Wind Expansion (C) (2)_Final Order Electric EXHIBIT A-1 3 2" xfId="10392"/>
    <cellStyle name="_Fuel Prices 4-14_04 07E Wild Horse Wind Expansion (C) (2)_Final Order Electric EXHIBIT A-1 4" xfId="10393"/>
    <cellStyle name="_Fuel Prices 4-14_04 07E Wild Horse Wind Expansion (C) (2)_TENASKA REGULATORY ASSET" xfId="10394"/>
    <cellStyle name="_Fuel Prices 4-14_04 07E Wild Horse Wind Expansion (C) (2)_TENASKA REGULATORY ASSET 2" xfId="10395"/>
    <cellStyle name="_Fuel Prices 4-14_04 07E Wild Horse Wind Expansion (C) (2)_TENASKA REGULATORY ASSET 2 2" xfId="10396"/>
    <cellStyle name="_Fuel Prices 4-14_04 07E Wild Horse Wind Expansion (C) (2)_TENASKA REGULATORY ASSET 2 2 2" xfId="10397"/>
    <cellStyle name="_Fuel Prices 4-14_04 07E Wild Horse Wind Expansion (C) (2)_TENASKA REGULATORY ASSET 2 3" xfId="10398"/>
    <cellStyle name="_Fuel Prices 4-14_04 07E Wild Horse Wind Expansion (C) (2)_TENASKA REGULATORY ASSET 3" xfId="10399"/>
    <cellStyle name="_Fuel Prices 4-14_04 07E Wild Horse Wind Expansion (C) (2)_TENASKA REGULATORY ASSET 3 2" xfId="10400"/>
    <cellStyle name="_Fuel Prices 4-14_04 07E Wild Horse Wind Expansion (C) (2)_TENASKA REGULATORY ASSET 4" xfId="10401"/>
    <cellStyle name="_Fuel Prices 4-14_16.37E Wild Horse Expansion DeferralRevwrkingfile SF" xfId="10402"/>
    <cellStyle name="_Fuel Prices 4-14_16.37E Wild Horse Expansion DeferralRevwrkingfile SF 2" xfId="10403"/>
    <cellStyle name="_Fuel Prices 4-14_16.37E Wild Horse Expansion DeferralRevwrkingfile SF 2 2" xfId="10404"/>
    <cellStyle name="_Fuel Prices 4-14_16.37E Wild Horse Expansion DeferralRevwrkingfile SF 2 2 2" xfId="10405"/>
    <cellStyle name="_Fuel Prices 4-14_16.37E Wild Horse Expansion DeferralRevwrkingfile SF 2 3" xfId="10406"/>
    <cellStyle name="_Fuel Prices 4-14_16.37E Wild Horse Expansion DeferralRevwrkingfile SF 3" xfId="10407"/>
    <cellStyle name="_Fuel Prices 4-14_16.37E Wild Horse Expansion DeferralRevwrkingfile SF 3 2" xfId="10408"/>
    <cellStyle name="_Fuel Prices 4-14_16.37E Wild Horse Expansion DeferralRevwrkingfile SF 4" xfId="10409"/>
    <cellStyle name="_Fuel Prices 4-14_16.37E Wild Horse Expansion DeferralRevwrkingfile SF_DEM-WP(C) ENERG10C--ctn Mid-C_042010 2010GRC" xfId="10410"/>
    <cellStyle name="_Fuel Prices 4-14_16.37E Wild Horse Expansion DeferralRevwrkingfile SF_DEM-WP(C) ENERG10C--ctn Mid-C_042010 2010GRC 2" xfId="10411"/>
    <cellStyle name="_Fuel Prices 4-14_2009 Compliance Filing PCA Exhibits for GRC" xfId="10412"/>
    <cellStyle name="_Fuel Prices 4-14_2009 Compliance Filing PCA Exhibits for GRC 2" xfId="10413"/>
    <cellStyle name="_Fuel Prices 4-14_2009 Compliance Filing PCA Exhibits for GRC 2 2" xfId="10414"/>
    <cellStyle name="_Fuel Prices 4-14_2009 Compliance Filing PCA Exhibits for GRC 3" xfId="10415"/>
    <cellStyle name="_Fuel Prices 4-14_2009 GRC Compl Filing - Exhibit D" xfId="10416"/>
    <cellStyle name="_Fuel Prices 4-14_2009 GRC Compl Filing - Exhibit D 2" xfId="10417"/>
    <cellStyle name="_Fuel Prices 4-14_2009 GRC Compl Filing - Exhibit D 2 2" xfId="10418"/>
    <cellStyle name="_Fuel Prices 4-14_2009 GRC Compl Filing - Exhibit D 2 2 2" xfId="10419"/>
    <cellStyle name="_Fuel Prices 4-14_2009 GRC Compl Filing - Exhibit D 2 3" xfId="10420"/>
    <cellStyle name="_Fuel Prices 4-14_2009 GRC Compl Filing - Exhibit D 3" xfId="10421"/>
    <cellStyle name="_Fuel Prices 4-14_2009 GRC Compl Filing - Exhibit D 3 2" xfId="10422"/>
    <cellStyle name="_Fuel Prices 4-14_2009 GRC Compl Filing - Exhibit D 4" xfId="10423"/>
    <cellStyle name="_Fuel Prices 4-14_2009 GRC Compl Filing - Exhibit D_DEM-WP(C) ENERG10C--ctn Mid-C_042010 2010GRC" xfId="10424"/>
    <cellStyle name="_Fuel Prices 4-14_2009 GRC Compl Filing - Exhibit D_DEM-WP(C) ENERG10C--ctn Mid-C_042010 2010GRC 2" xfId="10425"/>
    <cellStyle name="_Fuel Prices 4-14_2010 PTC's July1_Dec31 2010 " xfId="10426"/>
    <cellStyle name="_Fuel Prices 4-14_2010 PTC's Sept10_Aug11 (Version 4)" xfId="10427"/>
    <cellStyle name="_Fuel Prices 4-14_3.01 Income Statement" xfId="10428"/>
    <cellStyle name="_Fuel Prices 4-14_4 31 Regulatory Assets and Liabilities  7 06- Exhibit D" xfId="10429"/>
    <cellStyle name="_Fuel Prices 4-14_4 31 Regulatory Assets and Liabilities  7 06- Exhibit D 2" xfId="10430"/>
    <cellStyle name="_Fuel Prices 4-14_4 31 Regulatory Assets and Liabilities  7 06- Exhibit D 2 2" xfId="10431"/>
    <cellStyle name="_Fuel Prices 4-14_4 31 Regulatory Assets and Liabilities  7 06- Exhibit D 2 2 2" xfId="10432"/>
    <cellStyle name="_Fuel Prices 4-14_4 31 Regulatory Assets and Liabilities  7 06- Exhibit D 2 2 2 2" xfId="10433"/>
    <cellStyle name="_Fuel Prices 4-14_4 31 Regulatory Assets and Liabilities  7 06- Exhibit D 2 2 3" xfId="10434"/>
    <cellStyle name="_Fuel Prices 4-14_4 31 Regulatory Assets and Liabilities  7 06- Exhibit D 2 3" xfId="10435"/>
    <cellStyle name="_Fuel Prices 4-14_4 31 Regulatory Assets and Liabilities  7 06- Exhibit D 3" xfId="10436"/>
    <cellStyle name="_Fuel Prices 4-14_4 31 Regulatory Assets and Liabilities  7 06- Exhibit D 3 2" xfId="10437"/>
    <cellStyle name="_Fuel Prices 4-14_4 31 Regulatory Assets and Liabilities  7 06- Exhibit D 4" xfId="10438"/>
    <cellStyle name="_Fuel Prices 4-14_4 31 Regulatory Assets and Liabilities  7 06- Exhibit D_DEM-WP(C) ENERG10C--ctn Mid-C_042010 2010GRC" xfId="10439"/>
    <cellStyle name="_Fuel Prices 4-14_4 31 Regulatory Assets and Liabilities  7 06- Exhibit D_DEM-WP(C) ENERG10C--ctn Mid-C_042010 2010GRC 2" xfId="10440"/>
    <cellStyle name="_Fuel Prices 4-14_4 31 Regulatory Assets and Liabilities  7 06- Exhibit D_NIM Summary" xfId="10441"/>
    <cellStyle name="_Fuel Prices 4-14_4 31 Regulatory Assets and Liabilities  7 06- Exhibit D_NIM Summary 2" xfId="10442"/>
    <cellStyle name="_Fuel Prices 4-14_4 31 Regulatory Assets and Liabilities  7 06- Exhibit D_NIM Summary 2 2" xfId="10443"/>
    <cellStyle name="_Fuel Prices 4-14_4 31 Regulatory Assets and Liabilities  7 06- Exhibit D_NIM Summary 2 2 2" xfId="10444"/>
    <cellStyle name="_Fuel Prices 4-14_4 31 Regulatory Assets and Liabilities  7 06- Exhibit D_NIM Summary 2 3" xfId="10445"/>
    <cellStyle name="_Fuel Prices 4-14_4 31 Regulatory Assets and Liabilities  7 06- Exhibit D_NIM Summary 3" xfId="10446"/>
    <cellStyle name="_Fuel Prices 4-14_4 31 Regulatory Assets and Liabilities  7 06- Exhibit D_NIM Summary 3 2" xfId="10447"/>
    <cellStyle name="_Fuel Prices 4-14_4 31 Regulatory Assets and Liabilities  7 06- Exhibit D_NIM Summary 4" xfId="10448"/>
    <cellStyle name="_Fuel Prices 4-14_4 31 Regulatory Assets and Liabilities  7 06- Exhibit D_NIM Summary_DEM-WP(C) ENERG10C--ctn Mid-C_042010 2010GRC" xfId="10449"/>
    <cellStyle name="_Fuel Prices 4-14_4 31 Regulatory Assets and Liabilities  7 06- Exhibit D_NIM Summary_DEM-WP(C) ENERG10C--ctn Mid-C_042010 2010GRC 2" xfId="10450"/>
    <cellStyle name="_Fuel Prices 4-14_4 31 Regulatory Assets and Liabilities  7 06- Exhibit D_NIM+O&amp;M" xfId="10451"/>
    <cellStyle name="_Fuel Prices 4-14_4 31 Regulatory Assets and Liabilities  7 06- Exhibit D_NIM+O&amp;M 2" xfId="10452"/>
    <cellStyle name="_Fuel Prices 4-14_4 31 Regulatory Assets and Liabilities  7 06- Exhibit D_NIM+O&amp;M 2 2" xfId="10453"/>
    <cellStyle name="_Fuel Prices 4-14_4 31 Regulatory Assets and Liabilities  7 06- Exhibit D_NIM+O&amp;M 3" xfId="10454"/>
    <cellStyle name="_Fuel Prices 4-14_4 31 Regulatory Assets and Liabilities  7 06- Exhibit D_NIM+O&amp;M Monthly" xfId="10455"/>
    <cellStyle name="_Fuel Prices 4-14_4 31 Regulatory Assets and Liabilities  7 06- Exhibit D_NIM+O&amp;M Monthly 2" xfId="10456"/>
    <cellStyle name="_Fuel Prices 4-14_4 31 Regulatory Assets and Liabilities  7 06- Exhibit D_NIM+O&amp;M Monthly 2 2" xfId="10457"/>
    <cellStyle name="_Fuel Prices 4-14_4 31 Regulatory Assets and Liabilities  7 06- Exhibit D_NIM+O&amp;M Monthly 3" xfId="10458"/>
    <cellStyle name="_Fuel Prices 4-14_4 31E Reg Asset  Liab and EXH D" xfId="10459"/>
    <cellStyle name="_Fuel Prices 4-14_4 31E Reg Asset  Liab and EXH D _ Aug 10 Filing (2)" xfId="10460"/>
    <cellStyle name="_Fuel Prices 4-14_4 31E Reg Asset  Liab and EXH D _ Aug 10 Filing (2) 2" xfId="10461"/>
    <cellStyle name="_Fuel Prices 4-14_4 31E Reg Asset  Liab and EXH D _ Aug 10 Filing (2) 2 2" xfId="10462"/>
    <cellStyle name="_Fuel Prices 4-14_4 31E Reg Asset  Liab and EXH D _ Aug 10 Filing (2) 3" xfId="10463"/>
    <cellStyle name="_Fuel Prices 4-14_4 31E Reg Asset  Liab and EXH D 10" xfId="10464"/>
    <cellStyle name="_Fuel Prices 4-14_4 31E Reg Asset  Liab and EXH D 10 2" xfId="10465"/>
    <cellStyle name="_Fuel Prices 4-14_4 31E Reg Asset  Liab and EXH D 11" xfId="10466"/>
    <cellStyle name="_Fuel Prices 4-14_4 31E Reg Asset  Liab and EXH D 11 2" xfId="10467"/>
    <cellStyle name="_Fuel Prices 4-14_4 31E Reg Asset  Liab and EXH D 12" xfId="10468"/>
    <cellStyle name="_Fuel Prices 4-14_4 31E Reg Asset  Liab and EXH D 12 2" xfId="10469"/>
    <cellStyle name="_Fuel Prices 4-14_4 31E Reg Asset  Liab and EXH D 13" xfId="10470"/>
    <cellStyle name="_Fuel Prices 4-14_4 31E Reg Asset  Liab and EXH D 13 2" xfId="10471"/>
    <cellStyle name="_Fuel Prices 4-14_4 31E Reg Asset  Liab and EXH D 14" xfId="10472"/>
    <cellStyle name="_Fuel Prices 4-14_4 31E Reg Asset  Liab and EXH D 14 2" xfId="10473"/>
    <cellStyle name="_Fuel Prices 4-14_4 31E Reg Asset  Liab and EXH D 15" xfId="10474"/>
    <cellStyle name="_Fuel Prices 4-14_4 31E Reg Asset  Liab and EXH D 15 2" xfId="10475"/>
    <cellStyle name="_Fuel Prices 4-14_4 31E Reg Asset  Liab and EXH D 16" xfId="10476"/>
    <cellStyle name="_Fuel Prices 4-14_4 31E Reg Asset  Liab and EXH D 16 2" xfId="10477"/>
    <cellStyle name="_Fuel Prices 4-14_4 31E Reg Asset  Liab and EXH D 17" xfId="10478"/>
    <cellStyle name="_Fuel Prices 4-14_4 31E Reg Asset  Liab and EXH D 17 2" xfId="10479"/>
    <cellStyle name="_Fuel Prices 4-14_4 31E Reg Asset  Liab and EXH D 18" xfId="10480"/>
    <cellStyle name="_Fuel Prices 4-14_4 31E Reg Asset  Liab and EXH D 18 2" xfId="10481"/>
    <cellStyle name="_Fuel Prices 4-14_4 31E Reg Asset  Liab and EXH D 19" xfId="10482"/>
    <cellStyle name="_Fuel Prices 4-14_4 31E Reg Asset  Liab and EXH D 19 2" xfId="10483"/>
    <cellStyle name="_Fuel Prices 4-14_4 31E Reg Asset  Liab and EXH D 2" xfId="10484"/>
    <cellStyle name="_Fuel Prices 4-14_4 31E Reg Asset  Liab and EXH D 2 2" xfId="10485"/>
    <cellStyle name="_Fuel Prices 4-14_4 31E Reg Asset  Liab and EXH D 20" xfId="10486"/>
    <cellStyle name="_Fuel Prices 4-14_4 31E Reg Asset  Liab and EXH D 20 2" xfId="10487"/>
    <cellStyle name="_Fuel Prices 4-14_4 31E Reg Asset  Liab and EXH D 21" xfId="10488"/>
    <cellStyle name="_Fuel Prices 4-14_4 31E Reg Asset  Liab and EXH D 21 2" xfId="10489"/>
    <cellStyle name="_Fuel Prices 4-14_4 31E Reg Asset  Liab and EXH D 22" xfId="10490"/>
    <cellStyle name="_Fuel Prices 4-14_4 31E Reg Asset  Liab and EXH D 22 2" xfId="10491"/>
    <cellStyle name="_Fuel Prices 4-14_4 31E Reg Asset  Liab and EXH D 23" xfId="10492"/>
    <cellStyle name="_Fuel Prices 4-14_4 31E Reg Asset  Liab and EXH D 23 2" xfId="10493"/>
    <cellStyle name="_Fuel Prices 4-14_4 31E Reg Asset  Liab and EXH D 24" xfId="10494"/>
    <cellStyle name="_Fuel Prices 4-14_4 31E Reg Asset  Liab and EXH D 24 2" xfId="10495"/>
    <cellStyle name="_Fuel Prices 4-14_4 31E Reg Asset  Liab and EXH D 25" xfId="10496"/>
    <cellStyle name="_Fuel Prices 4-14_4 31E Reg Asset  Liab and EXH D 25 2" xfId="10497"/>
    <cellStyle name="_Fuel Prices 4-14_4 31E Reg Asset  Liab and EXH D 26" xfId="10498"/>
    <cellStyle name="_Fuel Prices 4-14_4 31E Reg Asset  Liab and EXH D 26 2" xfId="10499"/>
    <cellStyle name="_Fuel Prices 4-14_4 31E Reg Asset  Liab and EXH D 27" xfId="10500"/>
    <cellStyle name="_Fuel Prices 4-14_4 31E Reg Asset  Liab and EXH D 27 2" xfId="10501"/>
    <cellStyle name="_Fuel Prices 4-14_4 31E Reg Asset  Liab and EXH D 28" xfId="10502"/>
    <cellStyle name="_Fuel Prices 4-14_4 31E Reg Asset  Liab and EXH D 28 2" xfId="10503"/>
    <cellStyle name="_Fuel Prices 4-14_4 31E Reg Asset  Liab and EXH D 29" xfId="10504"/>
    <cellStyle name="_Fuel Prices 4-14_4 31E Reg Asset  Liab and EXH D 29 2" xfId="10505"/>
    <cellStyle name="_Fuel Prices 4-14_4 31E Reg Asset  Liab and EXH D 3" xfId="10506"/>
    <cellStyle name="_Fuel Prices 4-14_4 31E Reg Asset  Liab and EXH D 3 2" xfId="10507"/>
    <cellStyle name="_Fuel Prices 4-14_4 31E Reg Asset  Liab and EXH D 30" xfId="10508"/>
    <cellStyle name="_Fuel Prices 4-14_4 31E Reg Asset  Liab and EXH D 30 2" xfId="10509"/>
    <cellStyle name="_Fuel Prices 4-14_4 31E Reg Asset  Liab and EXH D 31" xfId="10510"/>
    <cellStyle name="_Fuel Prices 4-14_4 31E Reg Asset  Liab and EXH D 32" xfId="10511"/>
    <cellStyle name="_Fuel Prices 4-14_4 31E Reg Asset  Liab and EXH D 33" xfId="10512"/>
    <cellStyle name="_Fuel Prices 4-14_4 31E Reg Asset  Liab and EXH D 34" xfId="10513"/>
    <cellStyle name="_Fuel Prices 4-14_4 31E Reg Asset  Liab and EXH D 35" xfId="10514"/>
    <cellStyle name="_Fuel Prices 4-14_4 31E Reg Asset  Liab and EXH D 36" xfId="10515"/>
    <cellStyle name="_Fuel Prices 4-14_4 31E Reg Asset  Liab and EXH D 4" xfId="10516"/>
    <cellStyle name="_Fuel Prices 4-14_4 31E Reg Asset  Liab and EXH D 4 2" xfId="10517"/>
    <cellStyle name="_Fuel Prices 4-14_4 31E Reg Asset  Liab and EXH D 5" xfId="10518"/>
    <cellStyle name="_Fuel Prices 4-14_4 31E Reg Asset  Liab and EXH D 5 2" xfId="10519"/>
    <cellStyle name="_Fuel Prices 4-14_4 31E Reg Asset  Liab and EXH D 6" xfId="10520"/>
    <cellStyle name="_Fuel Prices 4-14_4 31E Reg Asset  Liab and EXH D 6 2" xfId="10521"/>
    <cellStyle name="_Fuel Prices 4-14_4 31E Reg Asset  Liab and EXH D 7" xfId="10522"/>
    <cellStyle name="_Fuel Prices 4-14_4 31E Reg Asset  Liab and EXH D 7 2" xfId="10523"/>
    <cellStyle name="_Fuel Prices 4-14_4 31E Reg Asset  Liab and EXH D 8" xfId="10524"/>
    <cellStyle name="_Fuel Prices 4-14_4 31E Reg Asset  Liab and EXH D 8 2" xfId="10525"/>
    <cellStyle name="_Fuel Prices 4-14_4 31E Reg Asset  Liab and EXH D 9" xfId="10526"/>
    <cellStyle name="_Fuel Prices 4-14_4 31E Reg Asset  Liab and EXH D 9 2" xfId="10527"/>
    <cellStyle name="_Fuel Prices 4-14_4 32 Regulatory Assets and Liabilities  7 06- Exhibit D" xfId="10528"/>
    <cellStyle name="_Fuel Prices 4-14_4 32 Regulatory Assets and Liabilities  7 06- Exhibit D 2" xfId="10529"/>
    <cellStyle name="_Fuel Prices 4-14_4 32 Regulatory Assets and Liabilities  7 06- Exhibit D 2 2" xfId="10530"/>
    <cellStyle name="_Fuel Prices 4-14_4 32 Regulatory Assets and Liabilities  7 06- Exhibit D 2 2 2" xfId="10531"/>
    <cellStyle name="_Fuel Prices 4-14_4 32 Regulatory Assets and Liabilities  7 06- Exhibit D 2 2 2 2" xfId="10532"/>
    <cellStyle name="_Fuel Prices 4-14_4 32 Regulatory Assets and Liabilities  7 06- Exhibit D 2 2 3" xfId="10533"/>
    <cellStyle name="_Fuel Prices 4-14_4 32 Regulatory Assets and Liabilities  7 06- Exhibit D 2 3" xfId="10534"/>
    <cellStyle name="_Fuel Prices 4-14_4 32 Regulatory Assets and Liabilities  7 06- Exhibit D 3" xfId="10535"/>
    <cellStyle name="_Fuel Prices 4-14_4 32 Regulatory Assets and Liabilities  7 06- Exhibit D 3 2" xfId="10536"/>
    <cellStyle name="_Fuel Prices 4-14_4 32 Regulatory Assets and Liabilities  7 06- Exhibit D 4" xfId="10537"/>
    <cellStyle name="_Fuel Prices 4-14_4 32 Regulatory Assets and Liabilities  7 06- Exhibit D_DEM-WP(C) ENERG10C--ctn Mid-C_042010 2010GRC" xfId="10538"/>
    <cellStyle name="_Fuel Prices 4-14_4 32 Regulatory Assets and Liabilities  7 06- Exhibit D_DEM-WP(C) ENERG10C--ctn Mid-C_042010 2010GRC 2" xfId="10539"/>
    <cellStyle name="_Fuel Prices 4-14_4 32 Regulatory Assets and Liabilities  7 06- Exhibit D_NIM Summary" xfId="10540"/>
    <cellStyle name="_Fuel Prices 4-14_4 32 Regulatory Assets and Liabilities  7 06- Exhibit D_NIM Summary 2" xfId="10541"/>
    <cellStyle name="_Fuel Prices 4-14_4 32 Regulatory Assets and Liabilities  7 06- Exhibit D_NIM Summary 2 2" xfId="10542"/>
    <cellStyle name="_Fuel Prices 4-14_4 32 Regulatory Assets and Liabilities  7 06- Exhibit D_NIM Summary 2 2 2" xfId="10543"/>
    <cellStyle name="_Fuel Prices 4-14_4 32 Regulatory Assets and Liabilities  7 06- Exhibit D_NIM Summary 2 3" xfId="10544"/>
    <cellStyle name="_Fuel Prices 4-14_4 32 Regulatory Assets and Liabilities  7 06- Exhibit D_NIM Summary 3" xfId="10545"/>
    <cellStyle name="_Fuel Prices 4-14_4 32 Regulatory Assets and Liabilities  7 06- Exhibit D_NIM Summary 3 2" xfId="10546"/>
    <cellStyle name="_Fuel Prices 4-14_4 32 Regulatory Assets and Liabilities  7 06- Exhibit D_NIM Summary 4" xfId="10547"/>
    <cellStyle name="_Fuel Prices 4-14_4 32 Regulatory Assets and Liabilities  7 06- Exhibit D_NIM Summary_DEM-WP(C) ENERG10C--ctn Mid-C_042010 2010GRC" xfId="10548"/>
    <cellStyle name="_Fuel Prices 4-14_4 32 Regulatory Assets and Liabilities  7 06- Exhibit D_NIM Summary_DEM-WP(C) ENERG10C--ctn Mid-C_042010 2010GRC 2" xfId="10549"/>
    <cellStyle name="_Fuel Prices 4-14_4 32 Regulatory Assets and Liabilities  7 06- Exhibit D_NIM+O&amp;M" xfId="10550"/>
    <cellStyle name="_Fuel Prices 4-14_4 32 Regulatory Assets and Liabilities  7 06- Exhibit D_NIM+O&amp;M 2" xfId="10551"/>
    <cellStyle name="_Fuel Prices 4-14_4 32 Regulatory Assets and Liabilities  7 06- Exhibit D_NIM+O&amp;M 2 2" xfId="10552"/>
    <cellStyle name="_Fuel Prices 4-14_4 32 Regulatory Assets and Liabilities  7 06- Exhibit D_NIM+O&amp;M 3" xfId="10553"/>
    <cellStyle name="_Fuel Prices 4-14_4 32 Regulatory Assets and Liabilities  7 06- Exhibit D_NIM+O&amp;M Monthly" xfId="10554"/>
    <cellStyle name="_Fuel Prices 4-14_4 32 Regulatory Assets and Liabilities  7 06- Exhibit D_NIM+O&amp;M Monthly 2" xfId="10555"/>
    <cellStyle name="_Fuel Prices 4-14_4 32 Regulatory Assets and Liabilities  7 06- Exhibit D_NIM+O&amp;M Monthly 2 2" xfId="10556"/>
    <cellStyle name="_Fuel Prices 4-14_4 32 Regulatory Assets and Liabilities  7 06- Exhibit D_NIM+O&amp;M Monthly 3" xfId="10557"/>
    <cellStyle name="_Fuel Prices 4-14_Att B to RECs proceeds proposal" xfId="10558"/>
    <cellStyle name="_Fuel Prices 4-14_AURORA Total New" xfId="10559"/>
    <cellStyle name="_Fuel Prices 4-14_AURORA Total New 2" xfId="10560"/>
    <cellStyle name="_Fuel Prices 4-14_AURORA Total New 2 2" xfId="10561"/>
    <cellStyle name="_Fuel Prices 4-14_AURORA Total New 2 2 2" xfId="10562"/>
    <cellStyle name="_Fuel Prices 4-14_AURORA Total New 2 3" xfId="10563"/>
    <cellStyle name="_Fuel Prices 4-14_AURORA Total New 3" xfId="10564"/>
    <cellStyle name="_Fuel Prices 4-14_AURORA Total New 3 2" xfId="10565"/>
    <cellStyle name="_Fuel Prices 4-14_AURORA Total New 4" xfId="10566"/>
    <cellStyle name="_Fuel Prices 4-14_Backup for Attachment B 2010-09-09" xfId="10567"/>
    <cellStyle name="_Fuel Prices 4-14_Bench Request - Attachment B" xfId="10568"/>
    <cellStyle name="_Fuel Prices 4-14_Book2" xfId="10569"/>
    <cellStyle name="_Fuel Prices 4-14_Book2 2" xfId="10570"/>
    <cellStyle name="_Fuel Prices 4-14_Book2 2 2" xfId="10571"/>
    <cellStyle name="_Fuel Prices 4-14_Book2 2 2 2" xfId="10572"/>
    <cellStyle name="_Fuel Prices 4-14_Book2 2 3" xfId="10573"/>
    <cellStyle name="_Fuel Prices 4-14_Book2 3" xfId="10574"/>
    <cellStyle name="_Fuel Prices 4-14_Book2 3 2" xfId="10575"/>
    <cellStyle name="_Fuel Prices 4-14_Book2 4" xfId="10576"/>
    <cellStyle name="_Fuel Prices 4-14_Book2_Adj Bench DR 3 for Initial Briefs (Electric)" xfId="10577"/>
    <cellStyle name="_Fuel Prices 4-14_Book2_Adj Bench DR 3 for Initial Briefs (Electric) 2" xfId="10578"/>
    <cellStyle name="_Fuel Prices 4-14_Book2_Adj Bench DR 3 for Initial Briefs (Electric) 2 2" xfId="10579"/>
    <cellStyle name="_Fuel Prices 4-14_Book2_Adj Bench DR 3 for Initial Briefs (Electric) 2 2 2" xfId="10580"/>
    <cellStyle name="_Fuel Prices 4-14_Book2_Adj Bench DR 3 for Initial Briefs (Electric) 2 3" xfId="10581"/>
    <cellStyle name="_Fuel Prices 4-14_Book2_Adj Bench DR 3 for Initial Briefs (Electric) 3" xfId="10582"/>
    <cellStyle name="_Fuel Prices 4-14_Book2_Adj Bench DR 3 for Initial Briefs (Electric) 3 2" xfId="10583"/>
    <cellStyle name="_Fuel Prices 4-14_Book2_Adj Bench DR 3 for Initial Briefs (Electric) 4" xfId="10584"/>
    <cellStyle name="_Fuel Prices 4-14_Book2_Adj Bench DR 3 for Initial Briefs (Electric)_DEM-WP(C) ENERG10C--ctn Mid-C_042010 2010GRC" xfId="10585"/>
    <cellStyle name="_Fuel Prices 4-14_Book2_Adj Bench DR 3 for Initial Briefs (Electric)_DEM-WP(C) ENERG10C--ctn Mid-C_042010 2010GRC 2" xfId="10586"/>
    <cellStyle name="_Fuel Prices 4-14_Book2_DEM-WP(C) ENERG10C--ctn Mid-C_042010 2010GRC" xfId="10587"/>
    <cellStyle name="_Fuel Prices 4-14_Book2_DEM-WP(C) ENERG10C--ctn Mid-C_042010 2010GRC 2" xfId="10588"/>
    <cellStyle name="_Fuel Prices 4-14_Book2_Electric Rev Req Model (2009 GRC) Rebuttal" xfId="10589"/>
    <cellStyle name="_Fuel Prices 4-14_Book2_Electric Rev Req Model (2009 GRC) Rebuttal 2" xfId="10590"/>
    <cellStyle name="_Fuel Prices 4-14_Book2_Electric Rev Req Model (2009 GRC) Rebuttal 2 2" xfId="10591"/>
    <cellStyle name="_Fuel Prices 4-14_Book2_Electric Rev Req Model (2009 GRC) Rebuttal 2 2 2" xfId="10592"/>
    <cellStyle name="_Fuel Prices 4-14_Book2_Electric Rev Req Model (2009 GRC) Rebuttal 2 3" xfId="10593"/>
    <cellStyle name="_Fuel Prices 4-14_Book2_Electric Rev Req Model (2009 GRC) Rebuttal 3" xfId="10594"/>
    <cellStyle name="_Fuel Prices 4-14_Book2_Electric Rev Req Model (2009 GRC) Rebuttal 3 2" xfId="10595"/>
    <cellStyle name="_Fuel Prices 4-14_Book2_Electric Rev Req Model (2009 GRC) Rebuttal 4" xfId="10596"/>
    <cellStyle name="_Fuel Prices 4-14_Book2_Electric Rev Req Model (2009 GRC) Rebuttal REmoval of New  WH Solar AdjustMI" xfId="10597"/>
    <cellStyle name="_Fuel Prices 4-14_Book2_Electric Rev Req Model (2009 GRC) Rebuttal REmoval of New  WH Solar AdjustMI 2" xfId="10598"/>
    <cellStyle name="_Fuel Prices 4-14_Book2_Electric Rev Req Model (2009 GRC) Rebuttal REmoval of New  WH Solar AdjustMI 2 2" xfId="10599"/>
    <cellStyle name="_Fuel Prices 4-14_Book2_Electric Rev Req Model (2009 GRC) Rebuttal REmoval of New  WH Solar AdjustMI 2 2 2" xfId="10600"/>
    <cellStyle name="_Fuel Prices 4-14_Book2_Electric Rev Req Model (2009 GRC) Rebuttal REmoval of New  WH Solar AdjustMI 2 3" xfId="10601"/>
    <cellStyle name="_Fuel Prices 4-14_Book2_Electric Rev Req Model (2009 GRC) Rebuttal REmoval of New  WH Solar AdjustMI 3" xfId="10602"/>
    <cellStyle name="_Fuel Prices 4-14_Book2_Electric Rev Req Model (2009 GRC) Rebuttal REmoval of New  WH Solar AdjustMI 3 2" xfId="10603"/>
    <cellStyle name="_Fuel Prices 4-14_Book2_Electric Rev Req Model (2009 GRC) Rebuttal REmoval of New  WH Solar AdjustMI 4" xfId="10604"/>
    <cellStyle name="_Fuel Prices 4-14_Book2_Electric Rev Req Model (2009 GRC) Rebuttal REmoval of New  WH Solar AdjustMI_DEM-WP(C) ENERG10C--ctn Mid-C_042010 2010GRC" xfId="10605"/>
    <cellStyle name="_Fuel Prices 4-14_Book2_Electric Rev Req Model (2009 GRC) Rebuttal REmoval of New  WH Solar AdjustMI_DEM-WP(C) ENERG10C--ctn Mid-C_042010 2010GRC 2" xfId="10606"/>
    <cellStyle name="_Fuel Prices 4-14_Book2_Electric Rev Req Model (2009 GRC) Revised 01-18-2010" xfId="10607"/>
    <cellStyle name="_Fuel Prices 4-14_Book2_Electric Rev Req Model (2009 GRC) Revised 01-18-2010 2" xfId="10608"/>
    <cellStyle name="_Fuel Prices 4-14_Book2_Electric Rev Req Model (2009 GRC) Revised 01-18-2010 2 2" xfId="10609"/>
    <cellStyle name="_Fuel Prices 4-14_Book2_Electric Rev Req Model (2009 GRC) Revised 01-18-2010 2 2 2" xfId="10610"/>
    <cellStyle name="_Fuel Prices 4-14_Book2_Electric Rev Req Model (2009 GRC) Revised 01-18-2010 2 3" xfId="10611"/>
    <cellStyle name="_Fuel Prices 4-14_Book2_Electric Rev Req Model (2009 GRC) Revised 01-18-2010 3" xfId="10612"/>
    <cellStyle name="_Fuel Prices 4-14_Book2_Electric Rev Req Model (2009 GRC) Revised 01-18-2010 3 2" xfId="10613"/>
    <cellStyle name="_Fuel Prices 4-14_Book2_Electric Rev Req Model (2009 GRC) Revised 01-18-2010 4" xfId="10614"/>
    <cellStyle name="_Fuel Prices 4-14_Book2_Electric Rev Req Model (2009 GRC) Revised 01-18-2010_DEM-WP(C) ENERG10C--ctn Mid-C_042010 2010GRC" xfId="10615"/>
    <cellStyle name="_Fuel Prices 4-14_Book2_Electric Rev Req Model (2009 GRC) Revised 01-18-2010_DEM-WP(C) ENERG10C--ctn Mid-C_042010 2010GRC 2" xfId="10616"/>
    <cellStyle name="_Fuel Prices 4-14_Book2_Final Order Electric EXHIBIT A-1" xfId="10617"/>
    <cellStyle name="_Fuel Prices 4-14_Book2_Final Order Electric EXHIBIT A-1 2" xfId="10618"/>
    <cellStyle name="_Fuel Prices 4-14_Book2_Final Order Electric EXHIBIT A-1 2 2" xfId="10619"/>
    <cellStyle name="_Fuel Prices 4-14_Book2_Final Order Electric EXHIBIT A-1 2 2 2" xfId="10620"/>
    <cellStyle name="_Fuel Prices 4-14_Book2_Final Order Electric EXHIBIT A-1 2 3" xfId="10621"/>
    <cellStyle name="_Fuel Prices 4-14_Book2_Final Order Electric EXHIBIT A-1 3" xfId="10622"/>
    <cellStyle name="_Fuel Prices 4-14_Book2_Final Order Electric EXHIBIT A-1 3 2" xfId="10623"/>
    <cellStyle name="_Fuel Prices 4-14_Book2_Final Order Electric EXHIBIT A-1 4" xfId="10624"/>
    <cellStyle name="_Fuel Prices 4-14_Book4" xfId="10625"/>
    <cellStyle name="_Fuel Prices 4-14_Book4 2" xfId="10626"/>
    <cellStyle name="_Fuel Prices 4-14_Book4 2 2" xfId="10627"/>
    <cellStyle name="_Fuel Prices 4-14_Book4 2 2 2" xfId="10628"/>
    <cellStyle name="_Fuel Prices 4-14_Book4 2 3" xfId="10629"/>
    <cellStyle name="_Fuel Prices 4-14_Book4 3" xfId="10630"/>
    <cellStyle name="_Fuel Prices 4-14_Book4 3 2" xfId="10631"/>
    <cellStyle name="_Fuel Prices 4-14_Book4 4" xfId="10632"/>
    <cellStyle name="_Fuel Prices 4-14_Book4_DEM-WP(C) ENERG10C--ctn Mid-C_042010 2010GRC" xfId="10633"/>
    <cellStyle name="_Fuel Prices 4-14_Book4_DEM-WP(C) ENERG10C--ctn Mid-C_042010 2010GRC 2" xfId="10634"/>
    <cellStyle name="_Fuel Prices 4-14_Book9" xfId="10635"/>
    <cellStyle name="_Fuel Prices 4-14_Book9 2" xfId="10636"/>
    <cellStyle name="_Fuel Prices 4-14_Book9 2 2" xfId="10637"/>
    <cellStyle name="_Fuel Prices 4-14_Book9 2 2 2" xfId="10638"/>
    <cellStyle name="_Fuel Prices 4-14_Book9 2 3" xfId="10639"/>
    <cellStyle name="_Fuel Prices 4-14_Book9 3" xfId="10640"/>
    <cellStyle name="_Fuel Prices 4-14_Book9 3 2" xfId="10641"/>
    <cellStyle name="_Fuel Prices 4-14_Book9 4" xfId="10642"/>
    <cellStyle name="_Fuel Prices 4-14_Book9_DEM-WP(C) ENERG10C--ctn Mid-C_042010 2010GRC" xfId="10643"/>
    <cellStyle name="_Fuel Prices 4-14_Book9_DEM-WP(C) ENERG10C--ctn Mid-C_042010 2010GRC 2" xfId="10644"/>
    <cellStyle name="_Fuel Prices 4-14_Chelan PUD Power Costs (8-10)" xfId="10645"/>
    <cellStyle name="_Fuel Prices 4-14_Chelan PUD Power Costs (8-10) 2" xfId="10646"/>
    <cellStyle name="_Fuel Prices 4-14_DEM-WP(C) Chelan Power Costs" xfId="10647"/>
    <cellStyle name="_Fuel Prices 4-14_DEM-WP(C) Chelan Power Costs 2" xfId="10648"/>
    <cellStyle name="_Fuel Prices 4-14_DEM-WP(C) Chelan Power Costs 2 2" xfId="10649"/>
    <cellStyle name="_Fuel Prices 4-14_DEM-WP(C) Chelan Power Costs 3" xfId="10650"/>
    <cellStyle name="_Fuel Prices 4-14_DEM-WP(C) ENERG10C--ctn Mid-C_042010 2010GRC" xfId="10651"/>
    <cellStyle name="_Fuel Prices 4-14_DEM-WP(C) ENERG10C--ctn Mid-C_042010 2010GRC 2" xfId="10652"/>
    <cellStyle name="_Fuel Prices 4-14_DEM-WP(C) Gas Transport 2010GRC" xfId="10653"/>
    <cellStyle name="_Fuel Prices 4-14_DEM-WP(C) Gas Transport 2010GRC 2" xfId="10654"/>
    <cellStyle name="_Fuel Prices 4-14_DEM-WP(C) Gas Transport 2010GRC 2 2" xfId="10655"/>
    <cellStyle name="_Fuel Prices 4-14_DEM-WP(C) Gas Transport 2010GRC 3" xfId="10656"/>
    <cellStyle name="_Fuel Prices 4-14_Direct Assignment Distribution Plant 2008" xfId="10657"/>
    <cellStyle name="_Fuel Prices 4-14_Direct Assignment Distribution Plant 2008 2" xfId="10658"/>
    <cellStyle name="_Fuel Prices 4-14_Direct Assignment Distribution Plant 2008 2 2" xfId="10659"/>
    <cellStyle name="_Fuel Prices 4-14_Direct Assignment Distribution Plant 2008 2 2 2" xfId="10660"/>
    <cellStyle name="_Fuel Prices 4-14_Direct Assignment Distribution Plant 2008 2 2 2 2" xfId="10661"/>
    <cellStyle name="_Fuel Prices 4-14_Direct Assignment Distribution Plant 2008 2 2 3" xfId="10662"/>
    <cellStyle name="_Fuel Prices 4-14_Direct Assignment Distribution Plant 2008 2 3" xfId="10663"/>
    <cellStyle name="_Fuel Prices 4-14_Direct Assignment Distribution Plant 2008 2 3 2" xfId="10664"/>
    <cellStyle name="_Fuel Prices 4-14_Direct Assignment Distribution Plant 2008 2 3 2 2" xfId="10665"/>
    <cellStyle name="_Fuel Prices 4-14_Direct Assignment Distribution Plant 2008 2 3 3" xfId="10666"/>
    <cellStyle name="_Fuel Prices 4-14_Direct Assignment Distribution Plant 2008 2 4" xfId="10667"/>
    <cellStyle name="_Fuel Prices 4-14_Direct Assignment Distribution Plant 2008 2 4 2" xfId="10668"/>
    <cellStyle name="_Fuel Prices 4-14_Direct Assignment Distribution Plant 2008 2 4 2 2" xfId="10669"/>
    <cellStyle name="_Fuel Prices 4-14_Direct Assignment Distribution Plant 2008 2 4 3" xfId="10670"/>
    <cellStyle name="_Fuel Prices 4-14_Direct Assignment Distribution Plant 2008 2 5" xfId="10671"/>
    <cellStyle name="_Fuel Prices 4-14_Direct Assignment Distribution Plant 2008 3" xfId="10672"/>
    <cellStyle name="_Fuel Prices 4-14_Direct Assignment Distribution Plant 2008 3 2" xfId="10673"/>
    <cellStyle name="_Fuel Prices 4-14_Direct Assignment Distribution Plant 2008 3 2 2" xfId="10674"/>
    <cellStyle name="_Fuel Prices 4-14_Direct Assignment Distribution Plant 2008 3 3" xfId="10675"/>
    <cellStyle name="_Fuel Prices 4-14_Direct Assignment Distribution Plant 2008 4" xfId="10676"/>
    <cellStyle name="_Fuel Prices 4-14_Direct Assignment Distribution Plant 2008 4 2" xfId="10677"/>
    <cellStyle name="_Fuel Prices 4-14_Direct Assignment Distribution Plant 2008 4 2 2" xfId="10678"/>
    <cellStyle name="_Fuel Prices 4-14_Direct Assignment Distribution Plant 2008 4 3" xfId="10679"/>
    <cellStyle name="_Fuel Prices 4-14_Direct Assignment Distribution Plant 2008 5" xfId="10680"/>
    <cellStyle name="_Fuel Prices 4-14_Direct Assignment Distribution Plant 2008 5 2" xfId="10681"/>
    <cellStyle name="_Fuel Prices 4-14_Direct Assignment Distribution Plant 2008 6" xfId="10682"/>
    <cellStyle name="_Fuel Prices 4-14_Electric COS Inputs" xfId="10683"/>
    <cellStyle name="_Fuel Prices 4-14_Electric COS Inputs 2" xfId="10684"/>
    <cellStyle name="_Fuel Prices 4-14_Electric COS Inputs 2 2" xfId="10685"/>
    <cellStyle name="_Fuel Prices 4-14_Electric COS Inputs 2 2 2" xfId="10686"/>
    <cellStyle name="_Fuel Prices 4-14_Electric COS Inputs 2 2 2 2" xfId="10687"/>
    <cellStyle name="_Fuel Prices 4-14_Electric COS Inputs 2 2 3" xfId="10688"/>
    <cellStyle name="_Fuel Prices 4-14_Electric COS Inputs 2 3" xfId="10689"/>
    <cellStyle name="_Fuel Prices 4-14_Electric COS Inputs 2 3 2" xfId="10690"/>
    <cellStyle name="_Fuel Prices 4-14_Electric COS Inputs 2 3 2 2" xfId="10691"/>
    <cellStyle name="_Fuel Prices 4-14_Electric COS Inputs 2 3 3" xfId="10692"/>
    <cellStyle name="_Fuel Prices 4-14_Electric COS Inputs 2 4" xfId="10693"/>
    <cellStyle name="_Fuel Prices 4-14_Electric COS Inputs 2 4 2" xfId="10694"/>
    <cellStyle name="_Fuel Prices 4-14_Electric COS Inputs 2 4 2 2" xfId="10695"/>
    <cellStyle name="_Fuel Prices 4-14_Electric COS Inputs 2 4 3" xfId="10696"/>
    <cellStyle name="_Fuel Prices 4-14_Electric COS Inputs 2 5" xfId="10697"/>
    <cellStyle name="_Fuel Prices 4-14_Electric COS Inputs 3" xfId="10698"/>
    <cellStyle name="_Fuel Prices 4-14_Electric COS Inputs 3 2" xfId="10699"/>
    <cellStyle name="_Fuel Prices 4-14_Electric COS Inputs 3 2 2" xfId="10700"/>
    <cellStyle name="_Fuel Prices 4-14_Electric COS Inputs 3 3" xfId="10701"/>
    <cellStyle name="_Fuel Prices 4-14_Electric COS Inputs 4" xfId="10702"/>
    <cellStyle name="_Fuel Prices 4-14_Electric COS Inputs 4 2" xfId="10703"/>
    <cellStyle name="_Fuel Prices 4-14_Electric COS Inputs 4 2 2" xfId="10704"/>
    <cellStyle name="_Fuel Prices 4-14_Electric COS Inputs 4 3" xfId="10705"/>
    <cellStyle name="_Fuel Prices 4-14_Electric COS Inputs 5" xfId="10706"/>
    <cellStyle name="_Fuel Prices 4-14_Electric COS Inputs 5 2" xfId="10707"/>
    <cellStyle name="_Fuel Prices 4-14_Electric COS Inputs 6" xfId="10708"/>
    <cellStyle name="_Fuel Prices 4-14_Electric Rate Spread and Rate Design 3.23.09" xfId="10709"/>
    <cellStyle name="_Fuel Prices 4-14_Electric Rate Spread and Rate Design 3.23.09 2" xfId="10710"/>
    <cellStyle name="_Fuel Prices 4-14_Electric Rate Spread and Rate Design 3.23.09 2 2" xfId="10711"/>
    <cellStyle name="_Fuel Prices 4-14_Electric Rate Spread and Rate Design 3.23.09 2 2 2" xfId="10712"/>
    <cellStyle name="_Fuel Prices 4-14_Electric Rate Spread and Rate Design 3.23.09 2 2 2 2" xfId="10713"/>
    <cellStyle name="_Fuel Prices 4-14_Electric Rate Spread and Rate Design 3.23.09 2 2 3" xfId="10714"/>
    <cellStyle name="_Fuel Prices 4-14_Electric Rate Spread and Rate Design 3.23.09 2 3" xfId="10715"/>
    <cellStyle name="_Fuel Prices 4-14_Electric Rate Spread and Rate Design 3.23.09 2 3 2" xfId="10716"/>
    <cellStyle name="_Fuel Prices 4-14_Electric Rate Spread and Rate Design 3.23.09 2 3 2 2" xfId="10717"/>
    <cellStyle name="_Fuel Prices 4-14_Electric Rate Spread and Rate Design 3.23.09 2 3 3" xfId="10718"/>
    <cellStyle name="_Fuel Prices 4-14_Electric Rate Spread and Rate Design 3.23.09 2 4" xfId="10719"/>
    <cellStyle name="_Fuel Prices 4-14_Electric Rate Spread and Rate Design 3.23.09 2 4 2" xfId="10720"/>
    <cellStyle name="_Fuel Prices 4-14_Electric Rate Spread and Rate Design 3.23.09 2 4 2 2" xfId="10721"/>
    <cellStyle name="_Fuel Prices 4-14_Electric Rate Spread and Rate Design 3.23.09 2 4 3" xfId="10722"/>
    <cellStyle name="_Fuel Prices 4-14_Electric Rate Spread and Rate Design 3.23.09 2 5" xfId="10723"/>
    <cellStyle name="_Fuel Prices 4-14_Electric Rate Spread and Rate Design 3.23.09 3" xfId="10724"/>
    <cellStyle name="_Fuel Prices 4-14_Electric Rate Spread and Rate Design 3.23.09 3 2" xfId="10725"/>
    <cellStyle name="_Fuel Prices 4-14_Electric Rate Spread and Rate Design 3.23.09 3 2 2" xfId="10726"/>
    <cellStyle name="_Fuel Prices 4-14_Electric Rate Spread and Rate Design 3.23.09 3 3" xfId="10727"/>
    <cellStyle name="_Fuel Prices 4-14_Electric Rate Spread and Rate Design 3.23.09 4" xfId="10728"/>
    <cellStyle name="_Fuel Prices 4-14_Electric Rate Spread and Rate Design 3.23.09 4 2" xfId="10729"/>
    <cellStyle name="_Fuel Prices 4-14_Electric Rate Spread and Rate Design 3.23.09 4 2 2" xfId="10730"/>
    <cellStyle name="_Fuel Prices 4-14_Electric Rate Spread and Rate Design 3.23.09 4 3" xfId="10731"/>
    <cellStyle name="_Fuel Prices 4-14_Electric Rate Spread and Rate Design 3.23.09 5" xfId="10732"/>
    <cellStyle name="_Fuel Prices 4-14_Electric Rate Spread and Rate Design 3.23.09 5 2" xfId="10733"/>
    <cellStyle name="_Fuel Prices 4-14_Electric Rate Spread and Rate Design 3.23.09 6" xfId="10734"/>
    <cellStyle name="_Fuel Prices 4-14_Exh A-1 resulting from UE-112050 effective Jan 1 2012" xfId="10735"/>
    <cellStyle name="_Fuel Prices 4-14_Exh A-1 resulting from UE-112050 effective Jan 1 2012 2" xfId="10736"/>
    <cellStyle name="_Fuel Prices 4-14_Exh G - Klamath Peaker PPA fr C Locke 2-12" xfId="10737"/>
    <cellStyle name="_Fuel Prices 4-14_Exh G - Klamath Peaker PPA fr C Locke 2-12 2" xfId="10738"/>
    <cellStyle name="_Fuel Prices 4-14_Exhibit A-1 effective 4-1-11 fr S Free 12-11" xfId="10739"/>
    <cellStyle name="_Fuel Prices 4-14_Exhibit A-1 effective 4-1-11 fr S Free 12-11 2" xfId="10740"/>
    <cellStyle name="_Fuel Prices 4-14_INPUTS" xfId="10741"/>
    <cellStyle name="_Fuel Prices 4-14_INPUTS 2" xfId="10742"/>
    <cellStyle name="_Fuel Prices 4-14_INPUTS 2 2" xfId="10743"/>
    <cellStyle name="_Fuel Prices 4-14_INPUTS 2 2 2" xfId="10744"/>
    <cellStyle name="_Fuel Prices 4-14_INPUTS 2 2 2 2" xfId="10745"/>
    <cellStyle name="_Fuel Prices 4-14_INPUTS 2 2 3" xfId="10746"/>
    <cellStyle name="_Fuel Prices 4-14_INPUTS 2 3" xfId="10747"/>
    <cellStyle name="_Fuel Prices 4-14_INPUTS 2 3 2" xfId="10748"/>
    <cellStyle name="_Fuel Prices 4-14_INPUTS 2 3 2 2" xfId="10749"/>
    <cellStyle name="_Fuel Prices 4-14_INPUTS 2 3 3" xfId="10750"/>
    <cellStyle name="_Fuel Prices 4-14_INPUTS 2 4" xfId="10751"/>
    <cellStyle name="_Fuel Prices 4-14_INPUTS 2 4 2" xfId="10752"/>
    <cellStyle name="_Fuel Prices 4-14_INPUTS 2 4 2 2" xfId="10753"/>
    <cellStyle name="_Fuel Prices 4-14_INPUTS 2 4 3" xfId="10754"/>
    <cellStyle name="_Fuel Prices 4-14_INPUTS 2 5" xfId="10755"/>
    <cellStyle name="_Fuel Prices 4-14_INPUTS 3" xfId="10756"/>
    <cellStyle name="_Fuel Prices 4-14_INPUTS 3 2" xfId="10757"/>
    <cellStyle name="_Fuel Prices 4-14_INPUTS 3 2 2" xfId="10758"/>
    <cellStyle name="_Fuel Prices 4-14_INPUTS 3 3" xfId="10759"/>
    <cellStyle name="_Fuel Prices 4-14_INPUTS 4" xfId="10760"/>
    <cellStyle name="_Fuel Prices 4-14_INPUTS 4 2" xfId="10761"/>
    <cellStyle name="_Fuel Prices 4-14_INPUTS 4 2 2" xfId="10762"/>
    <cellStyle name="_Fuel Prices 4-14_INPUTS 4 3" xfId="10763"/>
    <cellStyle name="_Fuel Prices 4-14_INPUTS 5" xfId="10764"/>
    <cellStyle name="_Fuel Prices 4-14_INPUTS 5 2" xfId="10765"/>
    <cellStyle name="_Fuel Prices 4-14_INPUTS 6" xfId="10766"/>
    <cellStyle name="_Fuel Prices 4-14_Leased Transformer &amp; Substation Plant &amp; Rev 12-2009" xfId="10767"/>
    <cellStyle name="_Fuel Prices 4-14_Leased Transformer &amp; Substation Plant &amp; Rev 12-2009 2" xfId="10768"/>
    <cellStyle name="_Fuel Prices 4-14_Leased Transformer &amp; Substation Plant &amp; Rev 12-2009 2 2" xfId="10769"/>
    <cellStyle name="_Fuel Prices 4-14_Leased Transformer &amp; Substation Plant &amp; Rev 12-2009 2 2 2" xfId="10770"/>
    <cellStyle name="_Fuel Prices 4-14_Leased Transformer &amp; Substation Plant &amp; Rev 12-2009 2 2 2 2" xfId="10771"/>
    <cellStyle name="_Fuel Prices 4-14_Leased Transformer &amp; Substation Plant &amp; Rev 12-2009 2 2 3" xfId="10772"/>
    <cellStyle name="_Fuel Prices 4-14_Leased Transformer &amp; Substation Plant &amp; Rev 12-2009 2 3" xfId="10773"/>
    <cellStyle name="_Fuel Prices 4-14_Leased Transformer &amp; Substation Plant &amp; Rev 12-2009 2 3 2" xfId="10774"/>
    <cellStyle name="_Fuel Prices 4-14_Leased Transformer &amp; Substation Plant &amp; Rev 12-2009 2 3 2 2" xfId="10775"/>
    <cellStyle name="_Fuel Prices 4-14_Leased Transformer &amp; Substation Plant &amp; Rev 12-2009 2 3 3" xfId="10776"/>
    <cellStyle name="_Fuel Prices 4-14_Leased Transformer &amp; Substation Plant &amp; Rev 12-2009 2 4" xfId="10777"/>
    <cellStyle name="_Fuel Prices 4-14_Leased Transformer &amp; Substation Plant &amp; Rev 12-2009 2 4 2" xfId="10778"/>
    <cellStyle name="_Fuel Prices 4-14_Leased Transformer &amp; Substation Plant &amp; Rev 12-2009 2 4 2 2" xfId="10779"/>
    <cellStyle name="_Fuel Prices 4-14_Leased Transformer &amp; Substation Plant &amp; Rev 12-2009 2 4 3" xfId="10780"/>
    <cellStyle name="_Fuel Prices 4-14_Leased Transformer &amp; Substation Plant &amp; Rev 12-2009 2 5" xfId="10781"/>
    <cellStyle name="_Fuel Prices 4-14_Leased Transformer &amp; Substation Plant &amp; Rev 12-2009 3" xfId="10782"/>
    <cellStyle name="_Fuel Prices 4-14_Leased Transformer &amp; Substation Plant &amp; Rev 12-2009 3 2" xfId="10783"/>
    <cellStyle name="_Fuel Prices 4-14_Leased Transformer &amp; Substation Plant &amp; Rev 12-2009 3 2 2" xfId="10784"/>
    <cellStyle name="_Fuel Prices 4-14_Leased Transformer &amp; Substation Plant &amp; Rev 12-2009 3 3" xfId="10785"/>
    <cellStyle name="_Fuel Prices 4-14_Leased Transformer &amp; Substation Plant &amp; Rev 12-2009 4" xfId="10786"/>
    <cellStyle name="_Fuel Prices 4-14_Leased Transformer &amp; Substation Plant &amp; Rev 12-2009 4 2" xfId="10787"/>
    <cellStyle name="_Fuel Prices 4-14_Leased Transformer &amp; Substation Plant &amp; Rev 12-2009 4 2 2" xfId="10788"/>
    <cellStyle name="_Fuel Prices 4-14_Leased Transformer &amp; Substation Plant &amp; Rev 12-2009 4 3" xfId="10789"/>
    <cellStyle name="_Fuel Prices 4-14_Leased Transformer &amp; Substation Plant &amp; Rev 12-2009 5" xfId="10790"/>
    <cellStyle name="_Fuel Prices 4-14_Leased Transformer &amp; Substation Plant &amp; Rev 12-2009 5 2" xfId="10791"/>
    <cellStyle name="_Fuel Prices 4-14_Leased Transformer &amp; Substation Plant &amp; Rev 12-2009 6" xfId="10792"/>
    <cellStyle name="_Fuel Prices 4-14_Mint Farm Generation BPA" xfId="10793"/>
    <cellStyle name="_Fuel Prices 4-14_NIM Summary" xfId="10794"/>
    <cellStyle name="_Fuel Prices 4-14_NIM Summary 09GRC" xfId="10795"/>
    <cellStyle name="_Fuel Prices 4-14_NIM Summary 09GRC 2" xfId="10796"/>
    <cellStyle name="_Fuel Prices 4-14_NIM Summary 09GRC 2 2" xfId="10797"/>
    <cellStyle name="_Fuel Prices 4-14_NIM Summary 09GRC 2 2 2" xfId="10798"/>
    <cellStyle name="_Fuel Prices 4-14_NIM Summary 09GRC 2 3" xfId="10799"/>
    <cellStyle name="_Fuel Prices 4-14_NIM Summary 09GRC 3" xfId="10800"/>
    <cellStyle name="_Fuel Prices 4-14_NIM Summary 09GRC 3 2" xfId="10801"/>
    <cellStyle name="_Fuel Prices 4-14_NIM Summary 09GRC 4" xfId="10802"/>
    <cellStyle name="_Fuel Prices 4-14_NIM Summary 09GRC_DEM-WP(C) ENERG10C--ctn Mid-C_042010 2010GRC" xfId="10803"/>
    <cellStyle name="_Fuel Prices 4-14_NIM Summary 09GRC_DEM-WP(C) ENERG10C--ctn Mid-C_042010 2010GRC 2" xfId="10804"/>
    <cellStyle name="_Fuel Prices 4-14_NIM Summary 10" xfId="10805"/>
    <cellStyle name="_Fuel Prices 4-14_NIM Summary 10 2" xfId="10806"/>
    <cellStyle name="_Fuel Prices 4-14_NIM Summary 11" xfId="10807"/>
    <cellStyle name="_Fuel Prices 4-14_NIM Summary 11 2" xfId="10808"/>
    <cellStyle name="_Fuel Prices 4-14_NIM Summary 12" xfId="10809"/>
    <cellStyle name="_Fuel Prices 4-14_NIM Summary 12 2" xfId="10810"/>
    <cellStyle name="_Fuel Prices 4-14_NIM Summary 13" xfId="10811"/>
    <cellStyle name="_Fuel Prices 4-14_NIM Summary 13 2" xfId="10812"/>
    <cellStyle name="_Fuel Prices 4-14_NIM Summary 14" xfId="10813"/>
    <cellStyle name="_Fuel Prices 4-14_NIM Summary 14 2" xfId="10814"/>
    <cellStyle name="_Fuel Prices 4-14_NIM Summary 15" xfId="10815"/>
    <cellStyle name="_Fuel Prices 4-14_NIM Summary 15 2" xfId="10816"/>
    <cellStyle name="_Fuel Prices 4-14_NIM Summary 16" xfId="10817"/>
    <cellStyle name="_Fuel Prices 4-14_NIM Summary 16 2" xfId="10818"/>
    <cellStyle name="_Fuel Prices 4-14_NIM Summary 17" xfId="10819"/>
    <cellStyle name="_Fuel Prices 4-14_NIM Summary 17 2" xfId="10820"/>
    <cellStyle name="_Fuel Prices 4-14_NIM Summary 18" xfId="10821"/>
    <cellStyle name="_Fuel Prices 4-14_NIM Summary 18 2" xfId="10822"/>
    <cellStyle name="_Fuel Prices 4-14_NIM Summary 19" xfId="10823"/>
    <cellStyle name="_Fuel Prices 4-14_NIM Summary 19 2" xfId="10824"/>
    <cellStyle name="_Fuel Prices 4-14_NIM Summary 2" xfId="10825"/>
    <cellStyle name="_Fuel Prices 4-14_NIM Summary 2 2" xfId="10826"/>
    <cellStyle name="_Fuel Prices 4-14_NIM Summary 2 2 2" xfId="10827"/>
    <cellStyle name="_Fuel Prices 4-14_NIM Summary 2 3" xfId="10828"/>
    <cellStyle name="_Fuel Prices 4-14_NIM Summary 20" xfId="10829"/>
    <cellStyle name="_Fuel Prices 4-14_NIM Summary 20 2" xfId="10830"/>
    <cellStyle name="_Fuel Prices 4-14_NIM Summary 21" xfId="10831"/>
    <cellStyle name="_Fuel Prices 4-14_NIM Summary 21 2" xfId="10832"/>
    <cellStyle name="_Fuel Prices 4-14_NIM Summary 22" xfId="10833"/>
    <cellStyle name="_Fuel Prices 4-14_NIM Summary 22 2" xfId="10834"/>
    <cellStyle name="_Fuel Prices 4-14_NIM Summary 23" xfId="10835"/>
    <cellStyle name="_Fuel Prices 4-14_NIM Summary 23 2" xfId="10836"/>
    <cellStyle name="_Fuel Prices 4-14_NIM Summary 24" xfId="10837"/>
    <cellStyle name="_Fuel Prices 4-14_NIM Summary 24 2" xfId="10838"/>
    <cellStyle name="_Fuel Prices 4-14_NIM Summary 25" xfId="10839"/>
    <cellStyle name="_Fuel Prices 4-14_NIM Summary 25 2" xfId="10840"/>
    <cellStyle name="_Fuel Prices 4-14_NIM Summary 26" xfId="10841"/>
    <cellStyle name="_Fuel Prices 4-14_NIM Summary 26 2" xfId="10842"/>
    <cellStyle name="_Fuel Prices 4-14_NIM Summary 27" xfId="10843"/>
    <cellStyle name="_Fuel Prices 4-14_NIM Summary 27 2" xfId="10844"/>
    <cellStyle name="_Fuel Prices 4-14_NIM Summary 28" xfId="10845"/>
    <cellStyle name="_Fuel Prices 4-14_NIM Summary 28 2" xfId="10846"/>
    <cellStyle name="_Fuel Prices 4-14_NIM Summary 29" xfId="10847"/>
    <cellStyle name="_Fuel Prices 4-14_NIM Summary 29 2" xfId="10848"/>
    <cellStyle name="_Fuel Prices 4-14_NIM Summary 3" xfId="10849"/>
    <cellStyle name="_Fuel Prices 4-14_NIM Summary 3 2" xfId="10850"/>
    <cellStyle name="_Fuel Prices 4-14_NIM Summary 30" xfId="10851"/>
    <cellStyle name="_Fuel Prices 4-14_NIM Summary 30 2" xfId="10852"/>
    <cellStyle name="_Fuel Prices 4-14_NIM Summary 31" xfId="10853"/>
    <cellStyle name="_Fuel Prices 4-14_NIM Summary 31 2" xfId="10854"/>
    <cellStyle name="_Fuel Prices 4-14_NIM Summary 32" xfId="10855"/>
    <cellStyle name="_Fuel Prices 4-14_NIM Summary 32 2" xfId="10856"/>
    <cellStyle name="_Fuel Prices 4-14_NIM Summary 33" xfId="10857"/>
    <cellStyle name="_Fuel Prices 4-14_NIM Summary 33 2" xfId="10858"/>
    <cellStyle name="_Fuel Prices 4-14_NIM Summary 34" xfId="10859"/>
    <cellStyle name="_Fuel Prices 4-14_NIM Summary 34 2" xfId="10860"/>
    <cellStyle name="_Fuel Prices 4-14_NIM Summary 35" xfId="10861"/>
    <cellStyle name="_Fuel Prices 4-14_NIM Summary 35 2" xfId="10862"/>
    <cellStyle name="_Fuel Prices 4-14_NIM Summary 36" xfId="10863"/>
    <cellStyle name="_Fuel Prices 4-14_NIM Summary 36 2" xfId="10864"/>
    <cellStyle name="_Fuel Prices 4-14_NIM Summary 37" xfId="10865"/>
    <cellStyle name="_Fuel Prices 4-14_NIM Summary 37 2" xfId="10866"/>
    <cellStyle name="_Fuel Prices 4-14_NIM Summary 38" xfId="10867"/>
    <cellStyle name="_Fuel Prices 4-14_NIM Summary 38 2" xfId="10868"/>
    <cellStyle name="_Fuel Prices 4-14_NIM Summary 39" xfId="10869"/>
    <cellStyle name="_Fuel Prices 4-14_NIM Summary 39 2" xfId="10870"/>
    <cellStyle name="_Fuel Prices 4-14_NIM Summary 4" xfId="10871"/>
    <cellStyle name="_Fuel Prices 4-14_NIM Summary 4 2" xfId="10872"/>
    <cellStyle name="_Fuel Prices 4-14_NIM Summary 40" xfId="10873"/>
    <cellStyle name="_Fuel Prices 4-14_NIM Summary 40 2" xfId="10874"/>
    <cellStyle name="_Fuel Prices 4-14_NIM Summary 41" xfId="10875"/>
    <cellStyle name="_Fuel Prices 4-14_NIM Summary 41 2" xfId="10876"/>
    <cellStyle name="_Fuel Prices 4-14_NIM Summary 42" xfId="10877"/>
    <cellStyle name="_Fuel Prices 4-14_NIM Summary 42 2" xfId="10878"/>
    <cellStyle name="_Fuel Prices 4-14_NIM Summary 43" xfId="10879"/>
    <cellStyle name="_Fuel Prices 4-14_NIM Summary 43 2" xfId="10880"/>
    <cellStyle name="_Fuel Prices 4-14_NIM Summary 44" xfId="10881"/>
    <cellStyle name="_Fuel Prices 4-14_NIM Summary 44 2" xfId="10882"/>
    <cellStyle name="_Fuel Prices 4-14_NIM Summary 45" xfId="10883"/>
    <cellStyle name="_Fuel Prices 4-14_NIM Summary 45 2" xfId="10884"/>
    <cellStyle name="_Fuel Prices 4-14_NIM Summary 46" xfId="10885"/>
    <cellStyle name="_Fuel Prices 4-14_NIM Summary 46 2" xfId="10886"/>
    <cellStyle name="_Fuel Prices 4-14_NIM Summary 47" xfId="10887"/>
    <cellStyle name="_Fuel Prices 4-14_NIM Summary 47 2" xfId="10888"/>
    <cellStyle name="_Fuel Prices 4-14_NIM Summary 48" xfId="10889"/>
    <cellStyle name="_Fuel Prices 4-14_NIM Summary 49" xfId="10890"/>
    <cellStyle name="_Fuel Prices 4-14_NIM Summary 5" xfId="10891"/>
    <cellStyle name="_Fuel Prices 4-14_NIM Summary 5 2" xfId="10892"/>
    <cellStyle name="_Fuel Prices 4-14_NIM Summary 50" xfId="10893"/>
    <cellStyle name="_Fuel Prices 4-14_NIM Summary 51" xfId="10894"/>
    <cellStyle name="_Fuel Prices 4-14_NIM Summary 6" xfId="10895"/>
    <cellStyle name="_Fuel Prices 4-14_NIM Summary 6 2" xfId="10896"/>
    <cellStyle name="_Fuel Prices 4-14_NIM Summary 7" xfId="10897"/>
    <cellStyle name="_Fuel Prices 4-14_NIM Summary 7 2" xfId="10898"/>
    <cellStyle name="_Fuel Prices 4-14_NIM Summary 8" xfId="10899"/>
    <cellStyle name="_Fuel Prices 4-14_NIM Summary 8 2" xfId="10900"/>
    <cellStyle name="_Fuel Prices 4-14_NIM Summary 9" xfId="10901"/>
    <cellStyle name="_Fuel Prices 4-14_NIM Summary 9 2" xfId="10902"/>
    <cellStyle name="_Fuel Prices 4-14_NIM Summary_DEM-WP(C) ENERG10C--ctn Mid-C_042010 2010GRC" xfId="10903"/>
    <cellStyle name="_Fuel Prices 4-14_NIM Summary_DEM-WP(C) ENERG10C--ctn Mid-C_042010 2010GRC 2" xfId="10904"/>
    <cellStyle name="_Fuel Prices 4-14_NIM+O&amp;M" xfId="10905"/>
    <cellStyle name="_Fuel Prices 4-14_NIM+O&amp;M 2" xfId="10906"/>
    <cellStyle name="_Fuel Prices 4-14_NIM+O&amp;M 2 2" xfId="10907"/>
    <cellStyle name="_Fuel Prices 4-14_NIM+O&amp;M 2 2 2" xfId="10908"/>
    <cellStyle name="_Fuel Prices 4-14_NIM+O&amp;M 2 3" xfId="10909"/>
    <cellStyle name="_Fuel Prices 4-14_NIM+O&amp;M 3" xfId="10910"/>
    <cellStyle name="_Fuel Prices 4-14_NIM+O&amp;M 3 2" xfId="10911"/>
    <cellStyle name="_Fuel Prices 4-14_NIM+O&amp;M 4" xfId="10912"/>
    <cellStyle name="_Fuel Prices 4-14_NIM+O&amp;M Monthly" xfId="10913"/>
    <cellStyle name="_Fuel Prices 4-14_NIM+O&amp;M Monthly 2" xfId="10914"/>
    <cellStyle name="_Fuel Prices 4-14_NIM+O&amp;M Monthly 2 2" xfId="10915"/>
    <cellStyle name="_Fuel Prices 4-14_NIM+O&amp;M Monthly 2 2 2" xfId="10916"/>
    <cellStyle name="_Fuel Prices 4-14_NIM+O&amp;M Monthly 2 3" xfId="10917"/>
    <cellStyle name="_Fuel Prices 4-14_NIM+O&amp;M Monthly 3" xfId="10918"/>
    <cellStyle name="_Fuel Prices 4-14_NIM+O&amp;M Monthly 3 2" xfId="10919"/>
    <cellStyle name="_Fuel Prices 4-14_NIM+O&amp;M Monthly 4" xfId="10920"/>
    <cellStyle name="_Fuel Prices 4-14_PCA 10 -  Exhibit D Dec 2011" xfId="10921"/>
    <cellStyle name="_Fuel Prices 4-14_PCA 10 -  Exhibit D Dec 2011 2" xfId="10922"/>
    <cellStyle name="_Fuel Prices 4-14_PCA 10 -  Exhibit D from A Kellogg Jan 2011" xfId="10923"/>
    <cellStyle name="_Fuel Prices 4-14_PCA 10 -  Exhibit D from A Kellogg Jan 2011 2" xfId="10924"/>
    <cellStyle name="_Fuel Prices 4-14_PCA 10 -  Exhibit D from A Kellogg July 2011" xfId="10925"/>
    <cellStyle name="_Fuel Prices 4-14_PCA 10 -  Exhibit D from A Kellogg July 2011 2" xfId="10926"/>
    <cellStyle name="_Fuel Prices 4-14_PCA 10 -  Exhibit D from S Free Rcv'd 12-11" xfId="10927"/>
    <cellStyle name="_Fuel Prices 4-14_PCA 10 -  Exhibit D from S Free Rcv'd 12-11 2" xfId="10928"/>
    <cellStyle name="_Fuel Prices 4-14_PCA 11 -  Exhibit D Jan 2012 fr A Kellogg" xfId="10929"/>
    <cellStyle name="_Fuel Prices 4-14_PCA 11 -  Exhibit D Jan 2012 fr A Kellogg 2" xfId="10930"/>
    <cellStyle name="_Fuel Prices 4-14_PCA 11 -  Exhibit D Jan 2012 WF" xfId="10931"/>
    <cellStyle name="_Fuel Prices 4-14_PCA 11 -  Exhibit D Jan 2012 WF 2" xfId="10932"/>
    <cellStyle name="_Fuel Prices 4-14_PCA 9 -  Exhibit D April 2010" xfId="10933"/>
    <cellStyle name="_Fuel Prices 4-14_PCA 9 -  Exhibit D April 2010 (3)" xfId="10934"/>
    <cellStyle name="_Fuel Prices 4-14_PCA 9 -  Exhibit D April 2010 (3) 2" xfId="10935"/>
    <cellStyle name="_Fuel Prices 4-14_PCA 9 -  Exhibit D April 2010 (3) 2 2" xfId="10936"/>
    <cellStyle name="_Fuel Prices 4-14_PCA 9 -  Exhibit D April 2010 (3) 2 2 2" xfId="10937"/>
    <cellStyle name="_Fuel Prices 4-14_PCA 9 -  Exhibit D April 2010 (3) 2 3" xfId="10938"/>
    <cellStyle name="_Fuel Prices 4-14_PCA 9 -  Exhibit D April 2010 (3) 3" xfId="10939"/>
    <cellStyle name="_Fuel Prices 4-14_PCA 9 -  Exhibit D April 2010 (3) 3 2" xfId="10940"/>
    <cellStyle name="_Fuel Prices 4-14_PCA 9 -  Exhibit D April 2010 (3) 4" xfId="10941"/>
    <cellStyle name="_Fuel Prices 4-14_PCA 9 -  Exhibit D April 2010 (3)_DEM-WP(C) ENERG10C--ctn Mid-C_042010 2010GRC" xfId="10942"/>
    <cellStyle name="_Fuel Prices 4-14_PCA 9 -  Exhibit D April 2010 (3)_DEM-WP(C) ENERG10C--ctn Mid-C_042010 2010GRC 2" xfId="10943"/>
    <cellStyle name="_Fuel Prices 4-14_PCA 9 -  Exhibit D April 2010 2" xfId="10944"/>
    <cellStyle name="_Fuel Prices 4-14_PCA 9 -  Exhibit D April 2010 2 2" xfId="10945"/>
    <cellStyle name="_Fuel Prices 4-14_PCA 9 -  Exhibit D April 2010 3" xfId="10946"/>
    <cellStyle name="_Fuel Prices 4-14_PCA 9 -  Exhibit D April 2010 3 2" xfId="10947"/>
    <cellStyle name="_Fuel Prices 4-14_PCA 9 -  Exhibit D April 2010 4" xfId="10948"/>
    <cellStyle name="_Fuel Prices 4-14_PCA 9 -  Exhibit D April 2010 4 2" xfId="10949"/>
    <cellStyle name="_Fuel Prices 4-14_PCA 9 -  Exhibit D April 2010 5" xfId="10950"/>
    <cellStyle name="_Fuel Prices 4-14_PCA 9 -  Exhibit D April 2010 5 2" xfId="10951"/>
    <cellStyle name="_Fuel Prices 4-14_PCA 9 -  Exhibit D April 2010 6" xfId="10952"/>
    <cellStyle name="_Fuel Prices 4-14_PCA 9 -  Exhibit D April 2010 6 2" xfId="10953"/>
    <cellStyle name="_Fuel Prices 4-14_PCA 9 -  Exhibit D April 2010 7" xfId="10954"/>
    <cellStyle name="_Fuel Prices 4-14_PCA 9 -  Exhibit D Nov 2010" xfId="10955"/>
    <cellStyle name="_Fuel Prices 4-14_PCA 9 -  Exhibit D Nov 2010 2" xfId="10956"/>
    <cellStyle name="_Fuel Prices 4-14_PCA 9 -  Exhibit D Nov 2010 2 2" xfId="10957"/>
    <cellStyle name="_Fuel Prices 4-14_PCA 9 -  Exhibit D Nov 2010 3" xfId="10958"/>
    <cellStyle name="_Fuel Prices 4-14_PCA 9 - Exhibit D at August 2010" xfId="10959"/>
    <cellStyle name="_Fuel Prices 4-14_PCA 9 - Exhibit D at August 2010 2" xfId="10960"/>
    <cellStyle name="_Fuel Prices 4-14_PCA 9 - Exhibit D at August 2010 2 2" xfId="10961"/>
    <cellStyle name="_Fuel Prices 4-14_PCA 9 - Exhibit D at August 2010 3" xfId="10962"/>
    <cellStyle name="_Fuel Prices 4-14_PCA 9 - Exhibit D June 2010 GRC" xfId="10963"/>
    <cellStyle name="_Fuel Prices 4-14_PCA 9 - Exhibit D June 2010 GRC 2" xfId="10964"/>
    <cellStyle name="_Fuel Prices 4-14_PCA 9 - Exhibit D June 2010 GRC 2 2" xfId="10965"/>
    <cellStyle name="_Fuel Prices 4-14_PCA 9 - Exhibit D June 2010 GRC 3" xfId="10966"/>
    <cellStyle name="_Fuel Prices 4-14_Peak Credit Exhibits for 2009 GRC" xfId="10967"/>
    <cellStyle name="_Fuel Prices 4-14_Peak Credit Exhibits for 2009 GRC 2" xfId="10968"/>
    <cellStyle name="_Fuel Prices 4-14_Peak Credit Exhibits for 2009 GRC 2 2" xfId="10969"/>
    <cellStyle name="_Fuel Prices 4-14_Peak Credit Exhibits for 2009 GRC 2 2 2" xfId="10970"/>
    <cellStyle name="_Fuel Prices 4-14_Peak Credit Exhibits for 2009 GRC 2 2 2 2" xfId="10971"/>
    <cellStyle name="_Fuel Prices 4-14_Peak Credit Exhibits for 2009 GRC 2 2 3" xfId="10972"/>
    <cellStyle name="_Fuel Prices 4-14_Peak Credit Exhibits for 2009 GRC 2 3" xfId="10973"/>
    <cellStyle name="_Fuel Prices 4-14_Peak Credit Exhibits for 2009 GRC 2 3 2" xfId="10974"/>
    <cellStyle name="_Fuel Prices 4-14_Peak Credit Exhibits for 2009 GRC 2 3 2 2" xfId="10975"/>
    <cellStyle name="_Fuel Prices 4-14_Peak Credit Exhibits for 2009 GRC 2 3 3" xfId="10976"/>
    <cellStyle name="_Fuel Prices 4-14_Peak Credit Exhibits for 2009 GRC 2 4" xfId="10977"/>
    <cellStyle name="_Fuel Prices 4-14_Peak Credit Exhibits for 2009 GRC 2 4 2" xfId="10978"/>
    <cellStyle name="_Fuel Prices 4-14_Peak Credit Exhibits for 2009 GRC 2 4 2 2" xfId="10979"/>
    <cellStyle name="_Fuel Prices 4-14_Peak Credit Exhibits for 2009 GRC 2 4 3" xfId="10980"/>
    <cellStyle name="_Fuel Prices 4-14_Peak Credit Exhibits for 2009 GRC 2 5" xfId="10981"/>
    <cellStyle name="_Fuel Prices 4-14_Peak Credit Exhibits for 2009 GRC 3" xfId="10982"/>
    <cellStyle name="_Fuel Prices 4-14_Peak Credit Exhibits for 2009 GRC 3 2" xfId="10983"/>
    <cellStyle name="_Fuel Prices 4-14_Peak Credit Exhibits for 2009 GRC 3 2 2" xfId="10984"/>
    <cellStyle name="_Fuel Prices 4-14_Peak Credit Exhibits for 2009 GRC 3 3" xfId="10985"/>
    <cellStyle name="_Fuel Prices 4-14_Peak Credit Exhibits for 2009 GRC 4" xfId="10986"/>
    <cellStyle name="_Fuel Prices 4-14_Peak Credit Exhibits for 2009 GRC 4 2" xfId="10987"/>
    <cellStyle name="_Fuel Prices 4-14_Peak Credit Exhibits for 2009 GRC 4 2 2" xfId="10988"/>
    <cellStyle name="_Fuel Prices 4-14_Peak Credit Exhibits for 2009 GRC 4 3" xfId="10989"/>
    <cellStyle name="_Fuel Prices 4-14_Peak Credit Exhibits for 2009 GRC 5" xfId="10990"/>
    <cellStyle name="_Fuel Prices 4-14_Peak Credit Exhibits for 2009 GRC 5 2" xfId="10991"/>
    <cellStyle name="_Fuel Prices 4-14_Peak Credit Exhibits for 2009 GRC 6" xfId="10992"/>
    <cellStyle name="_Fuel Prices 4-14_Power Costs - Comparison bx Rbtl-Staff-Jt-PC" xfId="10993"/>
    <cellStyle name="_Fuel Prices 4-14_Power Costs - Comparison bx Rbtl-Staff-Jt-PC 2" xfId="10994"/>
    <cellStyle name="_Fuel Prices 4-14_Power Costs - Comparison bx Rbtl-Staff-Jt-PC 2 2" xfId="10995"/>
    <cellStyle name="_Fuel Prices 4-14_Power Costs - Comparison bx Rbtl-Staff-Jt-PC 2 2 2" xfId="10996"/>
    <cellStyle name="_Fuel Prices 4-14_Power Costs - Comparison bx Rbtl-Staff-Jt-PC 2 3" xfId="10997"/>
    <cellStyle name="_Fuel Prices 4-14_Power Costs - Comparison bx Rbtl-Staff-Jt-PC 3" xfId="10998"/>
    <cellStyle name="_Fuel Prices 4-14_Power Costs - Comparison bx Rbtl-Staff-Jt-PC 3 2" xfId="10999"/>
    <cellStyle name="_Fuel Prices 4-14_Power Costs - Comparison bx Rbtl-Staff-Jt-PC 4" xfId="11000"/>
    <cellStyle name="_Fuel Prices 4-14_Power Costs - Comparison bx Rbtl-Staff-Jt-PC_Adj Bench DR 3 for Initial Briefs (Electric)" xfId="11001"/>
    <cellStyle name="_Fuel Prices 4-14_Power Costs - Comparison bx Rbtl-Staff-Jt-PC_Adj Bench DR 3 for Initial Briefs (Electric) 2" xfId="11002"/>
    <cellStyle name="_Fuel Prices 4-14_Power Costs - Comparison bx Rbtl-Staff-Jt-PC_Adj Bench DR 3 for Initial Briefs (Electric) 2 2" xfId="11003"/>
    <cellStyle name="_Fuel Prices 4-14_Power Costs - Comparison bx Rbtl-Staff-Jt-PC_Adj Bench DR 3 for Initial Briefs (Electric) 2 2 2" xfId="11004"/>
    <cellStyle name="_Fuel Prices 4-14_Power Costs - Comparison bx Rbtl-Staff-Jt-PC_Adj Bench DR 3 for Initial Briefs (Electric) 2 3" xfId="11005"/>
    <cellStyle name="_Fuel Prices 4-14_Power Costs - Comparison bx Rbtl-Staff-Jt-PC_Adj Bench DR 3 for Initial Briefs (Electric) 3" xfId="11006"/>
    <cellStyle name="_Fuel Prices 4-14_Power Costs - Comparison bx Rbtl-Staff-Jt-PC_Adj Bench DR 3 for Initial Briefs (Electric) 3 2" xfId="11007"/>
    <cellStyle name="_Fuel Prices 4-14_Power Costs - Comparison bx Rbtl-Staff-Jt-PC_Adj Bench DR 3 for Initial Briefs (Electric) 4" xfId="11008"/>
    <cellStyle name="_Fuel Prices 4-14_Power Costs - Comparison bx Rbtl-Staff-Jt-PC_Adj Bench DR 3 for Initial Briefs (Electric)_DEM-WP(C) ENERG10C--ctn Mid-C_042010 2010GRC" xfId="11009"/>
    <cellStyle name="_Fuel Prices 4-14_Power Costs - Comparison bx Rbtl-Staff-Jt-PC_Adj Bench DR 3 for Initial Briefs (Electric)_DEM-WP(C) ENERG10C--ctn Mid-C_042010 2010GRC 2" xfId="11010"/>
    <cellStyle name="_Fuel Prices 4-14_Power Costs - Comparison bx Rbtl-Staff-Jt-PC_DEM-WP(C) ENERG10C--ctn Mid-C_042010 2010GRC" xfId="11011"/>
    <cellStyle name="_Fuel Prices 4-14_Power Costs - Comparison bx Rbtl-Staff-Jt-PC_DEM-WP(C) ENERG10C--ctn Mid-C_042010 2010GRC 2" xfId="11012"/>
    <cellStyle name="_Fuel Prices 4-14_Power Costs - Comparison bx Rbtl-Staff-Jt-PC_Electric Rev Req Model (2009 GRC) Rebuttal" xfId="11013"/>
    <cellStyle name="_Fuel Prices 4-14_Power Costs - Comparison bx Rbtl-Staff-Jt-PC_Electric Rev Req Model (2009 GRC) Rebuttal 2" xfId="11014"/>
    <cellStyle name="_Fuel Prices 4-14_Power Costs - Comparison bx Rbtl-Staff-Jt-PC_Electric Rev Req Model (2009 GRC) Rebuttal 2 2" xfId="11015"/>
    <cellStyle name="_Fuel Prices 4-14_Power Costs - Comparison bx Rbtl-Staff-Jt-PC_Electric Rev Req Model (2009 GRC) Rebuttal 2 2 2" xfId="11016"/>
    <cellStyle name="_Fuel Prices 4-14_Power Costs - Comparison bx Rbtl-Staff-Jt-PC_Electric Rev Req Model (2009 GRC) Rebuttal 2 3" xfId="11017"/>
    <cellStyle name="_Fuel Prices 4-14_Power Costs - Comparison bx Rbtl-Staff-Jt-PC_Electric Rev Req Model (2009 GRC) Rebuttal 3" xfId="11018"/>
    <cellStyle name="_Fuel Prices 4-14_Power Costs - Comparison bx Rbtl-Staff-Jt-PC_Electric Rev Req Model (2009 GRC) Rebuttal 3 2" xfId="11019"/>
    <cellStyle name="_Fuel Prices 4-14_Power Costs - Comparison bx Rbtl-Staff-Jt-PC_Electric Rev Req Model (2009 GRC) Rebuttal 4" xfId="11020"/>
    <cellStyle name="_Fuel Prices 4-14_Power Costs - Comparison bx Rbtl-Staff-Jt-PC_Electric Rev Req Model (2009 GRC) Rebuttal REmoval of New  WH Solar AdjustMI" xfId="11021"/>
    <cellStyle name="_Fuel Prices 4-14_Power Costs - Comparison bx Rbtl-Staff-Jt-PC_Electric Rev Req Model (2009 GRC) Rebuttal REmoval of New  WH Solar AdjustMI 2" xfId="11022"/>
    <cellStyle name="_Fuel Prices 4-14_Power Costs - Comparison bx Rbtl-Staff-Jt-PC_Electric Rev Req Model (2009 GRC) Rebuttal REmoval of New  WH Solar AdjustMI 2 2" xfId="11023"/>
    <cellStyle name="_Fuel Prices 4-14_Power Costs - Comparison bx Rbtl-Staff-Jt-PC_Electric Rev Req Model (2009 GRC) Rebuttal REmoval of New  WH Solar AdjustMI 2 2 2" xfId="11024"/>
    <cellStyle name="_Fuel Prices 4-14_Power Costs - Comparison bx Rbtl-Staff-Jt-PC_Electric Rev Req Model (2009 GRC) Rebuttal REmoval of New  WH Solar AdjustMI 2 3" xfId="11025"/>
    <cellStyle name="_Fuel Prices 4-14_Power Costs - Comparison bx Rbtl-Staff-Jt-PC_Electric Rev Req Model (2009 GRC) Rebuttal REmoval of New  WH Solar AdjustMI 3" xfId="11026"/>
    <cellStyle name="_Fuel Prices 4-14_Power Costs - Comparison bx Rbtl-Staff-Jt-PC_Electric Rev Req Model (2009 GRC) Rebuttal REmoval of New  WH Solar AdjustMI 3 2" xfId="11027"/>
    <cellStyle name="_Fuel Prices 4-14_Power Costs - Comparison bx Rbtl-Staff-Jt-PC_Electric Rev Req Model (2009 GRC) Rebuttal REmoval of New  WH Solar AdjustMI 4" xfId="11028"/>
    <cellStyle name="_Fuel Prices 4-14_Power Costs - Comparison bx Rbtl-Staff-Jt-PC_Electric Rev Req Model (2009 GRC) Rebuttal REmoval of New  WH Solar AdjustMI_DEM-WP(C) ENERG10C--ctn Mid-C_042010 2010GRC" xfId="11029"/>
    <cellStyle name="_Fuel Prices 4-14_Power Costs - Comparison bx Rbtl-Staff-Jt-PC_Electric Rev Req Model (2009 GRC) Rebuttal REmoval of New  WH Solar AdjustMI_DEM-WP(C) ENERG10C--ctn Mid-C_042010 2010GRC 2" xfId="11030"/>
    <cellStyle name="_Fuel Prices 4-14_Power Costs - Comparison bx Rbtl-Staff-Jt-PC_Electric Rev Req Model (2009 GRC) Revised 01-18-2010" xfId="11031"/>
    <cellStyle name="_Fuel Prices 4-14_Power Costs - Comparison bx Rbtl-Staff-Jt-PC_Electric Rev Req Model (2009 GRC) Revised 01-18-2010 2" xfId="11032"/>
    <cellStyle name="_Fuel Prices 4-14_Power Costs - Comparison bx Rbtl-Staff-Jt-PC_Electric Rev Req Model (2009 GRC) Revised 01-18-2010 2 2" xfId="11033"/>
    <cellStyle name="_Fuel Prices 4-14_Power Costs - Comparison bx Rbtl-Staff-Jt-PC_Electric Rev Req Model (2009 GRC) Revised 01-18-2010 2 2 2" xfId="11034"/>
    <cellStyle name="_Fuel Prices 4-14_Power Costs - Comparison bx Rbtl-Staff-Jt-PC_Electric Rev Req Model (2009 GRC) Revised 01-18-2010 2 3" xfId="11035"/>
    <cellStyle name="_Fuel Prices 4-14_Power Costs - Comparison bx Rbtl-Staff-Jt-PC_Electric Rev Req Model (2009 GRC) Revised 01-18-2010 3" xfId="11036"/>
    <cellStyle name="_Fuel Prices 4-14_Power Costs - Comparison bx Rbtl-Staff-Jt-PC_Electric Rev Req Model (2009 GRC) Revised 01-18-2010 3 2" xfId="11037"/>
    <cellStyle name="_Fuel Prices 4-14_Power Costs - Comparison bx Rbtl-Staff-Jt-PC_Electric Rev Req Model (2009 GRC) Revised 01-18-2010 4" xfId="11038"/>
    <cellStyle name="_Fuel Prices 4-14_Power Costs - Comparison bx Rbtl-Staff-Jt-PC_Electric Rev Req Model (2009 GRC) Revised 01-18-2010_DEM-WP(C) ENERG10C--ctn Mid-C_042010 2010GRC" xfId="11039"/>
    <cellStyle name="_Fuel Prices 4-14_Power Costs - Comparison bx Rbtl-Staff-Jt-PC_Electric Rev Req Model (2009 GRC) Revised 01-18-2010_DEM-WP(C) ENERG10C--ctn Mid-C_042010 2010GRC 2" xfId="11040"/>
    <cellStyle name="_Fuel Prices 4-14_Power Costs - Comparison bx Rbtl-Staff-Jt-PC_Final Order Electric EXHIBIT A-1" xfId="11041"/>
    <cellStyle name="_Fuel Prices 4-14_Power Costs - Comparison bx Rbtl-Staff-Jt-PC_Final Order Electric EXHIBIT A-1 2" xfId="11042"/>
    <cellStyle name="_Fuel Prices 4-14_Power Costs - Comparison bx Rbtl-Staff-Jt-PC_Final Order Electric EXHIBIT A-1 2 2" xfId="11043"/>
    <cellStyle name="_Fuel Prices 4-14_Power Costs - Comparison bx Rbtl-Staff-Jt-PC_Final Order Electric EXHIBIT A-1 2 2 2" xfId="11044"/>
    <cellStyle name="_Fuel Prices 4-14_Power Costs - Comparison bx Rbtl-Staff-Jt-PC_Final Order Electric EXHIBIT A-1 2 3" xfId="11045"/>
    <cellStyle name="_Fuel Prices 4-14_Power Costs - Comparison bx Rbtl-Staff-Jt-PC_Final Order Electric EXHIBIT A-1 3" xfId="11046"/>
    <cellStyle name="_Fuel Prices 4-14_Power Costs - Comparison bx Rbtl-Staff-Jt-PC_Final Order Electric EXHIBIT A-1 3 2" xfId="11047"/>
    <cellStyle name="_Fuel Prices 4-14_Power Costs - Comparison bx Rbtl-Staff-Jt-PC_Final Order Electric EXHIBIT A-1 4" xfId="11048"/>
    <cellStyle name="_Fuel Prices 4-14_Production Adj 4.37" xfId="11049"/>
    <cellStyle name="_Fuel Prices 4-14_Production Adj 4.37 2" xfId="11050"/>
    <cellStyle name="_Fuel Prices 4-14_Production Adj 4.37 2 2" xfId="11051"/>
    <cellStyle name="_Fuel Prices 4-14_Production Adj 4.37 2 2 2" xfId="11052"/>
    <cellStyle name="_Fuel Prices 4-14_Production Adj 4.37 2 3" xfId="11053"/>
    <cellStyle name="_Fuel Prices 4-14_Production Adj 4.37 3" xfId="11054"/>
    <cellStyle name="_Fuel Prices 4-14_Production Adj 4.37 3 2" xfId="11055"/>
    <cellStyle name="_Fuel Prices 4-14_Production Adj 4.37 4" xfId="11056"/>
    <cellStyle name="_Fuel Prices 4-14_Purchased Power Adj 4.03" xfId="11057"/>
    <cellStyle name="_Fuel Prices 4-14_Purchased Power Adj 4.03 2" xfId="11058"/>
    <cellStyle name="_Fuel Prices 4-14_Purchased Power Adj 4.03 2 2" xfId="11059"/>
    <cellStyle name="_Fuel Prices 4-14_Purchased Power Adj 4.03 2 2 2" xfId="11060"/>
    <cellStyle name="_Fuel Prices 4-14_Purchased Power Adj 4.03 2 3" xfId="11061"/>
    <cellStyle name="_Fuel Prices 4-14_Purchased Power Adj 4.03 3" xfId="11062"/>
    <cellStyle name="_Fuel Prices 4-14_Purchased Power Adj 4.03 3 2" xfId="11063"/>
    <cellStyle name="_Fuel Prices 4-14_Purchased Power Adj 4.03 4" xfId="11064"/>
    <cellStyle name="_Fuel Prices 4-14_Rate Design Sch 24" xfId="11065"/>
    <cellStyle name="_Fuel Prices 4-14_Rate Design Sch 24 2" xfId="11066"/>
    <cellStyle name="_Fuel Prices 4-14_Rate Design Sch 24 2 2" xfId="11067"/>
    <cellStyle name="_Fuel Prices 4-14_Rate Design Sch 24 3" xfId="11068"/>
    <cellStyle name="_Fuel Prices 4-14_Rate Design Sch 25" xfId="11069"/>
    <cellStyle name="_Fuel Prices 4-14_Rate Design Sch 25 2" xfId="11070"/>
    <cellStyle name="_Fuel Prices 4-14_Rate Design Sch 25 2 2" xfId="11071"/>
    <cellStyle name="_Fuel Prices 4-14_Rate Design Sch 25 2 2 2" xfId="11072"/>
    <cellStyle name="_Fuel Prices 4-14_Rate Design Sch 25 2 3" xfId="11073"/>
    <cellStyle name="_Fuel Prices 4-14_Rate Design Sch 25 3" xfId="11074"/>
    <cellStyle name="_Fuel Prices 4-14_Rate Design Sch 25 3 2" xfId="11075"/>
    <cellStyle name="_Fuel Prices 4-14_Rate Design Sch 25 4" xfId="11076"/>
    <cellStyle name="_Fuel Prices 4-14_Rate Design Sch 26" xfId="11077"/>
    <cellStyle name="_Fuel Prices 4-14_Rate Design Sch 26 2" xfId="11078"/>
    <cellStyle name="_Fuel Prices 4-14_Rate Design Sch 26 2 2" xfId="11079"/>
    <cellStyle name="_Fuel Prices 4-14_Rate Design Sch 26 2 2 2" xfId="11080"/>
    <cellStyle name="_Fuel Prices 4-14_Rate Design Sch 26 2 3" xfId="11081"/>
    <cellStyle name="_Fuel Prices 4-14_Rate Design Sch 26 3" xfId="11082"/>
    <cellStyle name="_Fuel Prices 4-14_Rate Design Sch 26 3 2" xfId="11083"/>
    <cellStyle name="_Fuel Prices 4-14_Rate Design Sch 26 4" xfId="11084"/>
    <cellStyle name="_Fuel Prices 4-14_Rate Design Sch 31" xfId="11085"/>
    <cellStyle name="_Fuel Prices 4-14_Rate Design Sch 31 2" xfId="11086"/>
    <cellStyle name="_Fuel Prices 4-14_Rate Design Sch 31 2 2" xfId="11087"/>
    <cellStyle name="_Fuel Prices 4-14_Rate Design Sch 31 2 2 2" xfId="11088"/>
    <cellStyle name="_Fuel Prices 4-14_Rate Design Sch 31 2 3" xfId="11089"/>
    <cellStyle name="_Fuel Prices 4-14_Rate Design Sch 31 3" xfId="11090"/>
    <cellStyle name="_Fuel Prices 4-14_Rate Design Sch 31 3 2" xfId="11091"/>
    <cellStyle name="_Fuel Prices 4-14_Rate Design Sch 31 4" xfId="11092"/>
    <cellStyle name="_Fuel Prices 4-14_Rate Design Sch 43" xfId="11093"/>
    <cellStyle name="_Fuel Prices 4-14_Rate Design Sch 43 2" xfId="11094"/>
    <cellStyle name="_Fuel Prices 4-14_Rate Design Sch 43 2 2" xfId="11095"/>
    <cellStyle name="_Fuel Prices 4-14_Rate Design Sch 43 2 2 2" xfId="11096"/>
    <cellStyle name="_Fuel Prices 4-14_Rate Design Sch 43 2 3" xfId="11097"/>
    <cellStyle name="_Fuel Prices 4-14_Rate Design Sch 43 3" xfId="11098"/>
    <cellStyle name="_Fuel Prices 4-14_Rate Design Sch 43 3 2" xfId="11099"/>
    <cellStyle name="_Fuel Prices 4-14_Rate Design Sch 43 4" xfId="11100"/>
    <cellStyle name="_Fuel Prices 4-14_Rate Design Sch 448-449" xfId="11101"/>
    <cellStyle name="_Fuel Prices 4-14_Rate Design Sch 448-449 2" xfId="11102"/>
    <cellStyle name="_Fuel Prices 4-14_Rate Design Sch 448-449 2 2" xfId="11103"/>
    <cellStyle name="_Fuel Prices 4-14_Rate Design Sch 448-449 3" xfId="11104"/>
    <cellStyle name="_Fuel Prices 4-14_Rate Design Sch 46" xfId="11105"/>
    <cellStyle name="_Fuel Prices 4-14_Rate Design Sch 46 2" xfId="11106"/>
    <cellStyle name="_Fuel Prices 4-14_Rate Design Sch 46 2 2" xfId="11107"/>
    <cellStyle name="_Fuel Prices 4-14_Rate Design Sch 46 2 2 2" xfId="11108"/>
    <cellStyle name="_Fuel Prices 4-14_Rate Design Sch 46 2 3" xfId="11109"/>
    <cellStyle name="_Fuel Prices 4-14_Rate Design Sch 46 3" xfId="11110"/>
    <cellStyle name="_Fuel Prices 4-14_Rate Design Sch 46 3 2" xfId="11111"/>
    <cellStyle name="_Fuel Prices 4-14_Rate Design Sch 46 4" xfId="11112"/>
    <cellStyle name="_Fuel Prices 4-14_Rate Spread" xfId="11113"/>
    <cellStyle name="_Fuel Prices 4-14_Rate Spread 2" xfId="11114"/>
    <cellStyle name="_Fuel Prices 4-14_Rate Spread 2 2" xfId="11115"/>
    <cellStyle name="_Fuel Prices 4-14_Rate Spread 2 2 2" xfId="11116"/>
    <cellStyle name="_Fuel Prices 4-14_Rate Spread 2 3" xfId="11117"/>
    <cellStyle name="_Fuel Prices 4-14_Rate Spread 3" xfId="11118"/>
    <cellStyle name="_Fuel Prices 4-14_Rate Spread 3 2" xfId="11119"/>
    <cellStyle name="_Fuel Prices 4-14_Rate Spread 4" xfId="11120"/>
    <cellStyle name="_Fuel Prices 4-14_Rebuttal Power Costs" xfId="11121"/>
    <cellStyle name="_Fuel Prices 4-14_Rebuttal Power Costs 2" xfId="11122"/>
    <cellStyle name="_Fuel Prices 4-14_Rebuttal Power Costs 2 2" xfId="11123"/>
    <cellStyle name="_Fuel Prices 4-14_Rebuttal Power Costs 2 2 2" xfId="11124"/>
    <cellStyle name="_Fuel Prices 4-14_Rebuttal Power Costs 2 3" xfId="11125"/>
    <cellStyle name="_Fuel Prices 4-14_Rebuttal Power Costs 3" xfId="11126"/>
    <cellStyle name="_Fuel Prices 4-14_Rebuttal Power Costs 3 2" xfId="11127"/>
    <cellStyle name="_Fuel Prices 4-14_Rebuttal Power Costs 4" xfId="11128"/>
    <cellStyle name="_Fuel Prices 4-14_Rebuttal Power Costs_Adj Bench DR 3 for Initial Briefs (Electric)" xfId="11129"/>
    <cellStyle name="_Fuel Prices 4-14_Rebuttal Power Costs_Adj Bench DR 3 for Initial Briefs (Electric) 2" xfId="11130"/>
    <cellStyle name="_Fuel Prices 4-14_Rebuttal Power Costs_Adj Bench DR 3 for Initial Briefs (Electric) 2 2" xfId="11131"/>
    <cellStyle name="_Fuel Prices 4-14_Rebuttal Power Costs_Adj Bench DR 3 for Initial Briefs (Electric) 2 2 2" xfId="11132"/>
    <cellStyle name="_Fuel Prices 4-14_Rebuttal Power Costs_Adj Bench DR 3 for Initial Briefs (Electric) 2 3" xfId="11133"/>
    <cellStyle name="_Fuel Prices 4-14_Rebuttal Power Costs_Adj Bench DR 3 for Initial Briefs (Electric) 3" xfId="11134"/>
    <cellStyle name="_Fuel Prices 4-14_Rebuttal Power Costs_Adj Bench DR 3 for Initial Briefs (Electric) 3 2" xfId="11135"/>
    <cellStyle name="_Fuel Prices 4-14_Rebuttal Power Costs_Adj Bench DR 3 for Initial Briefs (Electric) 4" xfId="11136"/>
    <cellStyle name="_Fuel Prices 4-14_Rebuttal Power Costs_Adj Bench DR 3 for Initial Briefs (Electric)_DEM-WP(C) ENERG10C--ctn Mid-C_042010 2010GRC" xfId="11137"/>
    <cellStyle name="_Fuel Prices 4-14_Rebuttal Power Costs_Adj Bench DR 3 for Initial Briefs (Electric)_DEM-WP(C) ENERG10C--ctn Mid-C_042010 2010GRC 2" xfId="11138"/>
    <cellStyle name="_Fuel Prices 4-14_Rebuttal Power Costs_DEM-WP(C) ENERG10C--ctn Mid-C_042010 2010GRC" xfId="11139"/>
    <cellStyle name="_Fuel Prices 4-14_Rebuttal Power Costs_DEM-WP(C) ENERG10C--ctn Mid-C_042010 2010GRC 2" xfId="11140"/>
    <cellStyle name="_Fuel Prices 4-14_Rebuttal Power Costs_Electric Rev Req Model (2009 GRC) Rebuttal" xfId="11141"/>
    <cellStyle name="_Fuel Prices 4-14_Rebuttal Power Costs_Electric Rev Req Model (2009 GRC) Rebuttal 2" xfId="11142"/>
    <cellStyle name="_Fuel Prices 4-14_Rebuttal Power Costs_Electric Rev Req Model (2009 GRC) Rebuttal 2 2" xfId="11143"/>
    <cellStyle name="_Fuel Prices 4-14_Rebuttal Power Costs_Electric Rev Req Model (2009 GRC) Rebuttal 2 2 2" xfId="11144"/>
    <cellStyle name="_Fuel Prices 4-14_Rebuttal Power Costs_Electric Rev Req Model (2009 GRC) Rebuttal 2 3" xfId="11145"/>
    <cellStyle name="_Fuel Prices 4-14_Rebuttal Power Costs_Electric Rev Req Model (2009 GRC) Rebuttal 3" xfId="11146"/>
    <cellStyle name="_Fuel Prices 4-14_Rebuttal Power Costs_Electric Rev Req Model (2009 GRC) Rebuttal 3 2" xfId="11147"/>
    <cellStyle name="_Fuel Prices 4-14_Rebuttal Power Costs_Electric Rev Req Model (2009 GRC) Rebuttal 4" xfId="11148"/>
    <cellStyle name="_Fuel Prices 4-14_Rebuttal Power Costs_Electric Rev Req Model (2009 GRC) Rebuttal REmoval of New  WH Solar AdjustMI" xfId="11149"/>
    <cellStyle name="_Fuel Prices 4-14_Rebuttal Power Costs_Electric Rev Req Model (2009 GRC) Rebuttal REmoval of New  WH Solar AdjustMI 2" xfId="11150"/>
    <cellStyle name="_Fuel Prices 4-14_Rebuttal Power Costs_Electric Rev Req Model (2009 GRC) Rebuttal REmoval of New  WH Solar AdjustMI 2 2" xfId="11151"/>
    <cellStyle name="_Fuel Prices 4-14_Rebuttal Power Costs_Electric Rev Req Model (2009 GRC) Rebuttal REmoval of New  WH Solar AdjustMI 2 2 2" xfId="11152"/>
    <cellStyle name="_Fuel Prices 4-14_Rebuttal Power Costs_Electric Rev Req Model (2009 GRC) Rebuttal REmoval of New  WH Solar AdjustMI 2 3" xfId="11153"/>
    <cellStyle name="_Fuel Prices 4-14_Rebuttal Power Costs_Electric Rev Req Model (2009 GRC) Rebuttal REmoval of New  WH Solar AdjustMI 3" xfId="11154"/>
    <cellStyle name="_Fuel Prices 4-14_Rebuttal Power Costs_Electric Rev Req Model (2009 GRC) Rebuttal REmoval of New  WH Solar AdjustMI 3 2" xfId="11155"/>
    <cellStyle name="_Fuel Prices 4-14_Rebuttal Power Costs_Electric Rev Req Model (2009 GRC) Rebuttal REmoval of New  WH Solar AdjustMI 4" xfId="11156"/>
    <cellStyle name="_Fuel Prices 4-14_Rebuttal Power Costs_Electric Rev Req Model (2009 GRC) Rebuttal REmoval of New  WH Solar AdjustMI_DEM-WP(C) ENERG10C--ctn Mid-C_042010 2010GRC" xfId="11157"/>
    <cellStyle name="_Fuel Prices 4-14_Rebuttal Power Costs_Electric Rev Req Model (2009 GRC) Rebuttal REmoval of New  WH Solar AdjustMI_DEM-WP(C) ENERG10C--ctn Mid-C_042010 2010GRC 2" xfId="11158"/>
    <cellStyle name="_Fuel Prices 4-14_Rebuttal Power Costs_Electric Rev Req Model (2009 GRC) Revised 01-18-2010" xfId="11159"/>
    <cellStyle name="_Fuel Prices 4-14_Rebuttal Power Costs_Electric Rev Req Model (2009 GRC) Revised 01-18-2010 2" xfId="11160"/>
    <cellStyle name="_Fuel Prices 4-14_Rebuttal Power Costs_Electric Rev Req Model (2009 GRC) Revised 01-18-2010 2 2" xfId="11161"/>
    <cellStyle name="_Fuel Prices 4-14_Rebuttal Power Costs_Electric Rev Req Model (2009 GRC) Revised 01-18-2010 2 2 2" xfId="11162"/>
    <cellStyle name="_Fuel Prices 4-14_Rebuttal Power Costs_Electric Rev Req Model (2009 GRC) Revised 01-18-2010 2 3" xfId="11163"/>
    <cellStyle name="_Fuel Prices 4-14_Rebuttal Power Costs_Electric Rev Req Model (2009 GRC) Revised 01-18-2010 3" xfId="11164"/>
    <cellStyle name="_Fuel Prices 4-14_Rebuttal Power Costs_Electric Rev Req Model (2009 GRC) Revised 01-18-2010 3 2" xfId="11165"/>
    <cellStyle name="_Fuel Prices 4-14_Rebuttal Power Costs_Electric Rev Req Model (2009 GRC) Revised 01-18-2010 4" xfId="11166"/>
    <cellStyle name="_Fuel Prices 4-14_Rebuttal Power Costs_Electric Rev Req Model (2009 GRC) Revised 01-18-2010_DEM-WP(C) ENERG10C--ctn Mid-C_042010 2010GRC" xfId="11167"/>
    <cellStyle name="_Fuel Prices 4-14_Rebuttal Power Costs_Electric Rev Req Model (2009 GRC) Revised 01-18-2010_DEM-WP(C) ENERG10C--ctn Mid-C_042010 2010GRC 2" xfId="11168"/>
    <cellStyle name="_Fuel Prices 4-14_Rebuttal Power Costs_Final Order Electric EXHIBIT A-1" xfId="11169"/>
    <cellStyle name="_Fuel Prices 4-14_Rebuttal Power Costs_Final Order Electric EXHIBIT A-1 2" xfId="11170"/>
    <cellStyle name="_Fuel Prices 4-14_Rebuttal Power Costs_Final Order Electric EXHIBIT A-1 2 2" xfId="11171"/>
    <cellStyle name="_Fuel Prices 4-14_Rebuttal Power Costs_Final Order Electric EXHIBIT A-1 2 2 2" xfId="11172"/>
    <cellStyle name="_Fuel Prices 4-14_Rebuttal Power Costs_Final Order Electric EXHIBIT A-1 2 3" xfId="11173"/>
    <cellStyle name="_Fuel Prices 4-14_Rebuttal Power Costs_Final Order Electric EXHIBIT A-1 3" xfId="11174"/>
    <cellStyle name="_Fuel Prices 4-14_Rebuttal Power Costs_Final Order Electric EXHIBIT A-1 3 2" xfId="11175"/>
    <cellStyle name="_Fuel Prices 4-14_Rebuttal Power Costs_Final Order Electric EXHIBIT A-1 4" xfId="11176"/>
    <cellStyle name="_Fuel Prices 4-14_RECS vs PTC's w Interest 6-28-10" xfId="11177"/>
    <cellStyle name="_Fuel Prices 4-14_ROR 5.02" xfId="11178"/>
    <cellStyle name="_Fuel Prices 4-14_ROR 5.02 2" xfId="11179"/>
    <cellStyle name="_Fuel Prices 4-14_ROR 5.02 2 2" xfId="11180"/>
    <cellStyle name="_Fuel Prices 4-14_ROR 5.02 2 2 2" xfId="11181"/>
    <cellStyle name="_Fuel Prices 4-14_ROR 5.02 2 3" xfId="11182"/>
    <cellStyle name="_Fuel Prices 4-14_ROR 5.02 3" xfId="11183"/>
    <cellStyle name="_Fuel Prices 4-14_ROR 5.02 3 2" xfId="11184"/>
    <cellStyle name="_Fuel Prices 4-14_ROR 5.02 4" xfId="11185"/>
    <cellStyle name="_Fuel Prices 4-14_Sch 40 Feeder OH 2008" xfId="11186"/>
    <cellStyle name="_Fuel Prices 4-14_Sch 40 Feeder OH 2008 2" xfId="11187"/>
    <cellStyle name="_Fuel Prices 4-14_Sch 40 Feeder OH 2008 2 2" xfId="11188"/>
    <cellStyle name="_Fuel Prices 4-14_Sch 40 Feeder OH 2008 2 2 2" xfId="11189"/>
    <cellStyle name="_Fuel Prices 4-14_Sch 40 Feeder OH 2008 2 3" xfId="11190"/>
    <cellStyle name="_Fuel Prices 4-14_Sch 40 Feeder OH 2008 3" xfId="11191"/>
    <cellStyle name="_Fuel Prices 4-14_Sch 40 Feeder OH 2008 3 2" xfId="11192"/>
    <cellStyle name="_Fuel Prices 4-14_Sch 40 Feeder OH 2008 4" xfId="11193"/>
    <cellStyle name="_Fuel Prices 4-14_Sch 40 Interim Energy Rates " xfId="11194"/>
    <cellStyle name="_Fuel Prices 4-14_Sch 40 Interim Energy Rates  2" xfId="11195"/>
    <cellStyle name="_Fuel Prices 4-14_Sch 40 Interim Energy Rates  2 2" xfId="11196"/>
    <cellStyle name="_Fuel Prices 4-14_Sch 40 Interim Energy Rates  2 2 2" xfId="11197"/>
    <cellStyle name="_Fuel Prices 4-14_Sch 40 Interim Energy Rates  2 3" xfId="11198"/>
    <cellStyle name="_Fuel Prices 4-14_Sch 40 Interim Energy Rates  3" xfId="11199"/>
    <cellStyle name="_Fuel Prices 4-14_Sch 40 Interim Energy Rates  3 2" xfId="11200"/>
    <cellStyle name="_Fuel Prices 4-14_Sch 40 Interim Energy Rates  4" xfId="11201"/>
    <cellStyle name="_Fuel Prices 4-14_Sch 40 Substation A&amp;G 2008" xfId="11202"/>
    <cellStyle name="_Fuel Prices 4-14_Sch 40 Substation A&amp;G 2008 2" xfId="11203"/>
    <cellStyle name="_Fuel Prices 4-14_Sch 40 Substation A&amp;G 2008 2 2" xfId="11204"/>
    <cellStyle name="_Fuel Prices 4-14_Sch 40 Substation A&amp;G 2008 2 2 2" xfId="11205"/>
    <cellStyle name="_Fuel Prices 4-14_Sch 40 Substation A&amp;G 2008 2 3" xfId="11206"/>
    <cellStyle name="_Fuel Prices 4-14_Sch 40 Substation A&amp;G 2008 3" xfId="11207"/>
    <cellStyle name="_Fuel Prices 4-14_Sch 40 Substation A&amp;G 2008 3 2" xfId="11208"/>
    <cellStyle name="_Fuel Prices 4-14_Sch 40 Substation A&amp;G 2008 4" xfId="11209"/>
    <cellStyle name="_Fuel Prices 4-14_Sch 40 Substation O&amp;M 2008" xfId="11210"/>
    <cellStyle name="_Fuel Prices 4-14_Sch 40 Substation O&amp;M 2008 2" xfId="11211"/>
    <cellStyle name="_Fuel Prices 4-14_Sch 40 Substation O&amp;M 2008 2 2" xfId="11212"/>
    <cellStyle name="_Fuel Prices 4-14_Sch 40 Substation O&amp;M 2008 2 2 2" xfId="11213"/>
    <cellStyle name="_Fuel Prices 4-14_Sch 40 Substation O&amp;M 2008 2 3" xfId="11214"/>
    <cellStyle name="_Fuel Prices 4-14_Sch 40 Substation O&amp;M 2008 3" xfId="11215"/>
    <cellStyle name="_Fuel Prices 4-14_Sch 40 Substation O&amp;M 2008 3 2" xfId="11216"/>
    <cellStyle name="_Fuel Prices 4-14_Sch 40 Substation O&amp;M 2008 4" xfId="11217"/>
    <cellStyle name="_Fuel Prices 4-14_Subs 2008" xfId="11218"/>
    <cellStyle name="_Fuel Prices 4-14_Subs 2008 2" xfId="11219"/>
    <cellStyle name="_Fuel Prices 4-14_Subs 2008 2 2" xfId="11220"/>
    <cellStyle name="_Fuel Prices 4-14_Subs 2008 2 2 2" xfId="11221"/>
    <cellStyle name="_Fuel Prices 4-14_Subs 2008 2 3" xfId="11222"/>
    <cellStyle name="_Fuel Prices 4-14_Subs 2008 3" xfId="11223"/>
    <cellStyle name="_Fuel Prices 4-14_Subs 2008 3 2" xfId="11224"/>
    <cellStyle name="_Fuel Prices 4-14_Subs 2008 4" xfId="11225"/>
    <cellStyle name="_Fuel Prices 4-14_Wind Integration 10GRC" xfId="11226"/>
    <cellStyle name="_Fuel Prices 4-14_Wind Integration 10GRC 2" xfId="11227"/>
    <cellStyle name="_Fuel Prices 4-14_Wind Integration 10GRC 2 2" xfId="11228"/>
    <cellStyle name="_Fuel Prices 4-14_Wind Integration 10GRC 2 2 2" xfId="11229"/>
    <cellStyle name="_Fuel Prices 4-14_Wind Integration 10GRC 2 3" xfId="11230"/>
    <cellStyle name="_Fuel Prices 4-14_Wind Integration 10GRC 3" xfId="11231"/>
    <cellStyle name="_Fuel Prices 4-14_Wind Integration 10GRC 3 2" xfId="11232"/>
    <cellStyle name="_Fuel Prices 4-14_Wind Integration 10GRC 4" xfId="11233"/>
    <cellStyle name="_Fuel Prices 4-14_Wind Integration 10GRC_DEM-WP(C) ENERG10C--ctn Mid-C_042010 2010GRC" xfId="11234"/>
    <cellStyle name="_Fuel Prices 4-14_Wind Integration 10GRC_DEM-WP(C) ENERG10C--ctn Mid-C_042010 2010GRC 2" xfId="11235"/>
    <cellStyle name="_Gas Pro Forma Rev CY 2007 Janet 4_8_08" xfId="11236"/>
    <cellStyle name="_Gas Transportation Charges_2009GRC_120308" xfId="11237"/>
    <cellStyle name="_Gas Transportation Charges_2009GRC_120308 2" xfId="11238"/>
    <cellStyle name="_Gas Transportation Charges_2009GRC_120308 2 2" xfId="11239"/>
    <cellStyle name="_Gas Transportation Charges_2009GRC_120308 2 2 2" xfId="11240"/>
    <cellStyle name="_Gas Transportation Charges_2009GRC_120308 2 2 2 2" xfId="11241"/>
    <cellStyle name="_Gas Transportation Charges_2009GRC_120308 2 2 2 3" xfId="11242"/>
    <cellStyle name="_Gas Transportation Charges_2009GRC_120308 2 2 3" xfId="11243"/>
    <cellStyle name="_Gas Transportation Charges_2009GRC_120308 2 3" xfId="11244"/>
    <cellStyle name="_Gas Transportation Charges_2009GRC_120308 2 3 2" xfId="11245"/>
    <cellStyle name="_Gas Transportation Charges_2009GRC_120308 2 4" xfId="11246"/>
    <cellStyle name="_Gas Transportation Charges_2009GRC_120308 3" xfId="11247"/>
    <cellStyle name="_Gas Transportation Charges_2009GRC_120308 3 2" xfId="11248"/>
    <cellStyle name="_Gas Transportation Charges_2009GRC_120308 3 2 2" xfId="11249"/>
    <cellStyle name="_Gas Transportation Charges_2009GRC_120308 3 2 2 2" xfId="11250"/>
    <cellStyle name="_Gas Transportation Charges_2009GRC_120308 3 2 3" xfId="11251"/>
    <cellStyle name="_Gas Transportation Charges_2009GRC_120308 3 3" xfId="11252"/>
    <cellStyle name="_Gas Transportation Charges_2009GRC_120308 3 3 2" xfId="11253"/>
    <cellStyle name="_Gas Transportation Charges_2009GRC_120308 3 4" xfId="11254"/>
    <cellStyle name="_Gas Transportation Charges_2009GRC_120308 4" xfId="11255"/>
    <cellStyle name="_Gas Transportation Charges_2009GRC_120308 4 2" xfId="11256"/>
    <cellStyle name="_Gas Transportation Charges_2009GRC_120308 4 2 2" xfId="11257"/>
    <cellStyle name="_Gas Transportation Charges_2009GRC_120308 4 3" xfId="11258"/>
    <cellStyle name="_Gas Transportation Charges_2009GRC_120308 5" xfId="11259"/>
    <cellStyle name="_Gas Transportation Charges_2009GRC_120308 5 2" xfId="11260"/>
    <cellStyle name="_Gas Transportation Charges_2009GRC_120308 5 2 2" xfId="11261"/>
    <cellStyle name="_Gas Transportation Charges_2009GRC_120308 5 3" xfId="11262"/>
    <cellStyle name="_Gas Transportation Charges_2009GRC_120308 6" xfId="11263"/>
    <cellStyle name="_Gas Transportation Charges_2009GRC_120308 6 2" xfId="11264"/>
    <cellStyle name="_Gas Transportation Charges_2009GRC_120308 6 2 2" xfId="11265"/>
    <cellStyle name="_Gas Transportation Charges_2009GRC_120308 6 3" xfId="11266"/>
    <cellStyle name="_Gas Transportation Charges_2009GRC_120308 7" xfId="11267"/>
    <cellStyle name="_Gas Transportation Charges_2009GRC_120308 7 2" xfId="11268"/>
    <cellStyle name="_Gas Transportation Charges_2009GRC_120308 7 2 2" xfId="11269"/>
    <cellStyle name="_Gas Transportation Charges_2009GRC_120308 7 3" xfId="11270"/>
    <cellStyle name="_Gas Transportation Charges_2009GRC_120308 8" xfId="11271"/>
    <cellStyle name="_Gas Transportation Charges_2009GRC_120308_4 31E Reg Asset  Liab and EXH D" xfId="11272"/>
    <cellStyle name="_Gas Transportation Charges_2009GRC_120308_4 31E Reg Asset  Liab and EXH D _ Aug 10 Filing (2)" xfId="11273"/>
    <cellStyle name="_Gas Transportation Charges_2009GRC_120308_4 31E Reg Asset  Liab and EXH D _ Aug 10 Filing (2) 2" xfId="11274"/>
    <cellStyle name="_Gas Transportation Charges_2009GRC_120308_4 31E Reg Asset  Liab and EXH D _ Aug 10 Filing (2) 2 2" xfId="11275"/>
    <cellStyle name="_Gas Transportation Charges_2009GRC_120308_4 31E Reg Asset  Liab and EXH D _ Aug 10 Filing (2) 3" xfId="11276"/>
    <cellStyle name="_Gas Transportation Charges_2009GRC_120308_4 31E Reg Asset  Liab and EXH D 10" xfId="11277"/>
    <cellStyle name="_Gas Transportation Charges_2009GRC_120308_4 31E Reg Asset  Liab and EXH D 10 2" xfId="11278"/>
    <cellStyle name="_Gas Transportation Charges_2009GRC_120308_4 31E Reg Asset  Liab and EXH D 11" xfId="11279"/>
    <cellStyle name="_Gas Transportation Charges_2009GRC_120308_4 31E Reg Asset  Liab and EXH D 11 2" xfId="11280"/>
    <cellStyle name="_Gas Transportation Charges_2009GRC_120308_4 31E Reg Asset  Liab and EXH D 12" xfId="11281"/>
    <cellStyle name="_Gas Transportation Charges_2009GRC_120308_4 31E Reg Asset  Liab and EXH D 12 2" xfId="11282"/>
    <cellStyle name="_Gas Transportation Charges_2009GRC_120308_4 31E Reg Asset  Liab and EXH D 13" xfId="11283"/>
    <cellStyle name="_Gas Transportation Charges_2009GRC_120308_4 31E Reg Asset  Liab and EXH D 13 2" xfId="11284"/>
    <cellStyle name="_Gas Transportation Charges_2009GRC_120308_4 31E Reg Asset  Liab and EXH D 14" xfId="11285"/>
    <cellStyle name="_Gas Transportation Charges_2009GRC_120308_4 31E Reg Asset  Liab and EXH D 14 2" xfId="11286"/>
    <cellStyle name="_Gas Transportation Charges_2009GRC_120308_4 31E Reg Asset  Liab and EXH D 15" xfId="11287"/>
    <cellStyle name="_Gas Transportation Charges_2009GRC_120308_4 31E Reg Asset  Liab and EXH D 15 2" xfId="11288"/>
    <cellStyle name="_Gas Transportation Charges_2009GRC_120308_4 31E Reg Asset  Liab and EXH D 16" xfId="11289"/>
    <cellStyle name="_Gas Transportation Charges_2009GRC_120308_4 31E Reg Asset  Liab and EXH D 16 2" xfId="11290"/>
    <cellStyle name="_Gas Transportation Charges_2009GRC_120308_4 31E Reg Asset  Liab and EXH D 17" xfId="11291"/>
    <cellStyle name="_Gas Transportation Charges_2009GRC_120308_4 31E Reg Asset  Liab and EXH D 17 2" xfId="11292"/>
    <cellStyle name="_Gas Transportation Charges_2009GRC_120308_4 31E Reg Asset  Liab and EXH D 18" xfId="11293"/>
    <cellStyle name="_Gas Transportation Charges_2009GRC_120308_4 31E Reg Asset  Liab and EXH D 18 2" xfId="11294"/>
    <cellStyle name="_Gas Transportation Charges_2009GRC_120308_4 31E Reg Asset  Liab and EXH D 19" xfId="11295"/>
    <cellStyle name="_Gas Transportation Charges_2009GRC_120308_4 31E Reg Asset  Liab and EXH D 19 2" xfId="11296"/>
    <cellStyle name="_Gas Transportation Charges_2009GRC_120308_4 31E Reg Asset  Liab and EXH D 2" xfId="11297"/>
    <cellStyle name="_Gas Transportation Charges_2009GRC_120308_4 31E Reg Asset  Liab and EXH D 2 2" xfId="11298"/>
    <cellStyle name="_Gas Transportation Charges_2009GRC_120308_4 31E Reg Asset  Liab and EXH D 20" xfId="11299"/>
    <cellStyle name="_Gas Transportation Charges_2009GRC_120308_4 31E Reg Asset  Liab and EXH D 20 2" xfId="11300"/>
    <cellStyle name="_Gas Transportation Charges_2009GRC_120308_4 31E Reg Asset  Liab and EXH D 21" xfId="11301"/>
    <cellStyle name="_Gas Transportation Charges_2009GRC_120308_4 31E Reg Asset  Liab and EXH D 21 2" xfId="11302"/>
    <cellStyle name="_Gas Transportation Charges_2009GRC_120308_4 31E Reg Asset  Liab and EXH D 22" xfId="11303"/>
    <cellStyle name="_Gas Transportation Charges_2009GRC_120308_4 31E Reg Asset  Liab and EXH D 22 2" xfId="11304"/>
    <cellStyle name="_Gas Transportation Charges_2009GRC_120308_4 31E Reg Asset  Liab and EXH D 23" xfId="11305"/>
    <cellStyle name="_Gas Transportation Charges_2009GRC_120308_4 31E Reg Asset  Liab and EXH D 23 2" xfId="11306"/>
    <cellStyle name="_Gas Transportation Charges_2009GRC_120308_4 31E Reg Asset  Liab and EXH D 24" xfId="11307"/>
    <cellStyle name="_Gas Transportation Charges_2009GRC_120308_4 31E Reg Asset  Liab and EXH D 24 2" xfId="11308"/>
    <cellStyle name="_Gas Transportation Charges_2009GRC_120308_4 31E Reg Asset  Liab and EXH D 25" xfId="11309"/>
    <cellStyle name="_Gas Transportation Charges_2009GRC_120308_4 31E Reg Asset  Liab and EXH D 25 2" xfId="11310"/>
    <cellStyle name="_Gas Transportation Charges_2009GRC_120308_4 31E Reg Asset  Liab and EXH D 26" xfId="11311"/>
    <cellStyle name="_Gas Transportation Charges_2009GRC_120308_4 31E Reg Asset  Liab and EXH D 26 2" xfId="11312"/>
    <cellStyle name="_Gas Transportation Charges_2009GRC_120308_4 31E Reg Asset  Liab and EXH D 27" xfId="11313"/>
    <cellStyle name="_Gas Transportation Charges_2009GRC_120308_4 31E Reg Asset  Liab and EXH D 27 2" xfId="11314"/>
    <cellStyle name="_Gas Transportation Charges_2009GRC_120308_4 31E Reg Asset  Liab and EXH D 28" xfId="11315"/>
    <cellStyle name="_Gas Transportation Charges_2009GRC_120308_4 31E Reg Asset  Liab and EXH D 28 2" xfId="11316"/>
    <cellStyle name="_Gas Transportation Charges_2009GRC_120308_4 31E Reg Asset  Liab and EXH D 29" xfId="11317"/>
    <cellStyle name="_Gas Transportation Charges_2009GRC_120308_4 31E Reg Asset  Liab and EXH D 29 2" xfId="11318"/>
    <cellStyle name="_Gas Transportation Charges_2009GRC_120308_4 31E Reg Asset  Liab and EXH D 3" xfId="11319"/>
    <cellStyle name="_Gas Transportation Charges_2009GRC_120308_4 31E Reg Asset  Liab and EXH D 3 2" xfId="11320"/>
    <cellStyle name="_Gas Transportation Charges_2009GRC_120308_4 31E Reg Asset  Liab and EXH D 30" xfId="11321"/>
    <cellStyle name="_Gas Transportation Charges_2009GRC_120308_4 31E Reg Asset  Liab and EXH D 30 2" xfId="11322"/>
    <cellStyle name="_Gas Transportation Charges_2009GRC_120308_4 31E Reg Asset  Liab and EXH D 31" xfId="11323"/>
    <cellStyle name="_Gas Transportation Charges_2009GRC_120308_4 31E Reg Asset  Liab and EXH D 32" xfId="11324"/>
    <cellStyle name="_Gas Transportation Charges_2009GRC_120308_4 31E Reg Asset  Liab and EXH D 33" xfId="11325"/>
    <cellStyle name="_Gas Transportation Charges_2009GRC_120308_4 31E Reg Asset  Liab and EXH D 34" xfId="11326"/>
    <cellStyle name="_Gas Transportation Charges_2009GRC_120308_4 31E Reg Asset  Liab and EXH D 35" xfId="11327"/>
    <cellStyle name="_Gas Transportation Charges_2009GRC_120308_4 31E Reg Asset  Liab and EXH D 36" xfId="11328"/>
    <cellStyle name="_Gas Transportation Charges_2009GRC_120308_4 31E Reg Asset  Liab and EXH D 4" xfId="11329"/>
    <cellStyle name="_Gas Transportation Charges_2009GRC_120308_4 31E Reg Asset  Liab and EXH D 4 2" xfId="11330"/>
    <cellStyle name="_Gas Transportation Charges_2009GRC_120308_4 31E Reg Asset  Liab and EXH D 5" xfId="11331"/>
    <cellStyle name="_Gas Transportation Charges_2009GRC_120308_4 31E Reg Asset  Liab and EXH D 5 2" xfId="11332"/>
    <cellStyle name="_Gas Transportation Charges_2009GRC_120308_4 31E Reg Asset  Liab and EXH D 6" xfId="11333"/>
    <cellStyle name="_Gas Transportation Charges_2009GRC_120308_4 31E Reg Asset  Liab and EXH D 6 2" xfId="11334"/>
    <cellStyle name="_Gas Transportation Charges_2009GRC_120308_4 31E Reg Asset  Liab and EXH D 7" xfId="11335"/>
    <cellStyle name="_Gas Transportation Charges_2009GRC_120308_4 31E Reg Asset  Liab and EXH D 7 2" xfId="11336"/>
    <cellStyle name="_Gas Transportation Charges_2009GRC_120308_4 31E Reg Asset  Liab and EXH D 8" xfId="11337"/>
    <cellStyle name="_Gas Transportation Charges_2009GRC_120308_4 31E Reg Asset  Liab and EXH D 8 2" xfId="11338"/>
    <cellStyle name="_Gas Transportation Charges_2009GRC_120308_4 31E Reg Asset  Liab and EXH D 9" xfId="11339"/>
    <cellStyle name="_Gas Transportation Charges_2009GRC_120308_4 31E Reg Asset  Liab and EXH D 9 2" xfId="11340"/>
    <cellStyle name="_Gas Transportation Charges_2009GRC_120308_Chelan PUD Power Costs (8-10)" xfId="11341"/>
    <cellStyle name="_Gas Transportation Charges_2009GRC_120308_Chelan PUD Power Costs (8-10) 2" xfId="11342"/>
    <cellStyle name="_Gas Transportation Charges_2009GRC_120308_compare wind integration" xfId="11343"/>
    <cellStyle name="_Gas Transportation Charges_2009GRC_120308_DEM-WP(C) Chelan Power Costs" xfId="11344"/>
    <cellStyle name="_Gas Transportation Charges_2009GRC_120308_DEM-WP(C) Chelan Power Costs 2" xfId="11345"/>
    <cellStyle name="_Gas Transportation Charges_2009GRC_120308_DEM-WP(C) Chelan Power Costs 2 2" xfId="11346"/>
    <cellStyle name="_Gas Transportation Charges_2009GRC_120308_DEM-WP(C) Chelan Power Costs 3" xfId="11347"/>
    <cellStyle name="_Gas Transportation Charges_2009GRC_120308_DEM-WP(C) Costs Not In AURORA 2010GRC As Filed" xfId="11348"/>
    <cellStyle name="_Gas Transportation Charges_2009GRC_120308_DEM-WP(C) Costs Not In AURORA 2010GRC As Filed 2" xfId="11349"/>
    <cellStyle name="_Gas Transportation Charges_2009GRC_120308_DEM-WP(C) Costs Not In AURORA 2010GRC As Filed 2 2" xfId="11350"/>
    <cellStyle name="_Gas Transportation Charges_2009GRC_120308_DEM-WP(C) Costs Not In AURORA 2010GRC As Filed 2 2 2" xfId="11351"/>
    <cellStyle name="_Gas Transportation Charges_2009GRC_120308_DEM-WP(C) Costs Not In AURORA 2010GRC As Filed 3" xfId="11352"/>
    <cellStyle name="_Gas Transportation Charges_2009GRC_120308_DEM-WP(C) Costs Not In AURORA 2010GRC As Filed 3 2" xfId="11353"/>
    <cellStyle name="_Gas Transportation Charges_2009GRC_120308_DEM-WP(C) Costs Not In AURORA 2010GRC As Filed 3 3" xfId="11354"/>
    <cellStyle name="_Gas Transportation Charges_2009GRC_120308_DEM-WP(C) Costs Not In AURORA 2010GRC As Filed 4" xfId="11355"/>
    <cellStyle name="_Gas Transportation Charges_2009GRC_120308_DEM-WP(C) Costs Not In AURORA 2010GRC As Filed 4 2" xfId="11356"/>
    <cellStyle name="_Gas Transportation Charges_2009GRC_120308_DEM-WP(C) Costs Not In AURORA 2010GRC As Filed 5" xfId="11357"/>
    <cellStyle name="_Gas Transportation Charges_2009GRC_120308_DEM-WP(C) Costs Not In AURORA 2010GRC As Filed 5 2" xfId="11358"/>
    <cellStyle name="_Gas Transportation Charges_2009GRC_120308_DEM-WP(C) Costs Not In AURORA 2010GRC As Filed 6" xfId="11359"/>
    <cellStyle name="_Gas Transportation Charges_2009GRC_120308_DEM-WP(C) Costs Not In AURORA 2010GRC As Filed 6 2" xfId="11360"/>
    <cellStyle name="_Gas Transportation Charges_2009GRC_120308_DEM-WP(C) Costs Not In AURORA 2010GRC As Filed_DEM-WP(C) ENERG10C--ctn Mid-C_042010 2010GRC" xfId="11361"/>
    <cellStyle name="_Gas Transportation Charges_2009GRC_120308_DEM-WP(C) Costs Not In AURORA 2010GRC As Filed_DEM-WP(C) ENERG10C--ctn Mid-C_042010 2010GRC 2" xfId="11362"/>
    <cellStyle name="_Gas Transportation Charges_2009GRC_120308_DEM-WP(C) ENERG10C--ctn Mid-C_042010 2010GRC" xfId="11363"/>
    <cellStyle name="_Gas Transportation Charges_2009GRC_120308_DEM-WP(C) ENERG10C--ctn Mid-C_042010 2010GRC 2" xfId="11364"/>
    <cellStyle name="_Gas Transportation Charges_2009GRC_120308_DEM-WP(C) Gas Transport 2010GRC" xfId="11365"/>
    <cellStyle name="_Gas Transportation Charges_2009GRC_120308_DEM-WP(C) Gas Transport 2010GRC 2" xfId="11366"/>
    <cellStyle name="_Gas Transportation Charges_2009GRC_120308_DEM-WP(C) Gas Transport 2010GRC 2 2" xfId="11367"/>
    <cellStyle name="_Gas Transportation Charges_2009GRC_120308_DEM-WP(C) Gas Transport 2010GRC 3" xfId="11368"/>
    <cellStyle name="_Gas Transportation Charges_2009GRC_120308_NIM Summary" xfId="11369"/>
    <cellStyle name="_Gas Transportation Charges_2009GRC_120308_NIM Summary 09GRC" xfId="11370"/>
    <cellStyle name="_Gas Transportation Charges_2009GRC_120308_NIM Summary 09GRC 2" xfId="11371"/>
    <cellStyle name="_Gas Transportation Charges_2009GRC_120308_NIM Summary 09GRC 2 2" xfId="11372"/>
    <cellStyle name="_Gas Transportation Charges_2009GRC_120308_NIM Summary 09GRC 2 2 2" xfId="11373"/>
    <cellStyle name="_Gas Transportation Charges_2009GRC_120308_NIM Summary 09GRC 2 3" xfId="11374"/>
    <cellStyle name="_Gas Transportation Charges_2009GRC_120308_NIM Summary 09GRC 3" xfId="11375"/>
    <cellStyle name="_Gas Transportation Charges_2009GRC_120308_NIM Summary 09GRC 3 2" xfId="11376"/>
    <cellStyle name="_Gas Transportation Charges_2009GRC_120308_NIM Summary 09GRC 4" xfId="11377"/>
    <cellStyle name="_Gas Transportation Charges_2009GRC_120308_NIM Summary 09GRC_DEM-WP(C) ENERG10C--ctn Mid-C_042010 2010GRC" xfId="11378"/>
    <cellStyle name="_Gas Transportation Charges_2009GRC_120308_NIM Summary 09GRC_DEM-WP(C) ENERG10C--ctn Mid-C_042010 2010GRC 2" xfId="11379"/>
    <cellStyle name="_Gas Transportation Charges_2009GRC_120308_NIM Summary 10" xfId="11380"/>
    <cellStyle name="_Gas Transportation Charges_2009GRC_120308_NIM Summary 10 2" xfId="11381"/>
    <cellStyle name="_Gas Transportation Charges_2009GRC_120308_NIM Summary 11" xfId="11382"/>
    <cellStyle name="_Gas Transportation Charges_2009GRC_120308_NIM Summary 11 2" xfId="11383"/>
    <cellStyle name="_Gas Transportation Charges_2009GRC_120308_NIM Summary 12" xfId="11384"/>
    <cellStyle name="_Gas Transportation Charges_2009GRC_120308_NIM Summary 12 2" xfId="11385"/>
    <cellStyle name="_Gas Transportation Charges_2009GRC_120308_NIM Summary 13" xfId="11386"/>
    <cellStyle name="_Gas Transportation Charges_2009GRC_120308_NIM Summary 13 2" xfId="11387"/>
    <cellStyle name="_Gas Transportation Charges_2009GRC_120308_NIM Summary 14" xfId="11388"/>
    <cellStyle name="_Gas Transportation Charges_2009GRC_120308_NIM Summary 14 2" xfId="11389"/>
    <cellStyle name="_Gas Transportation Charges_2009GRC_120308_NIM Summary 15" xfId="11390"/>
    <cellStyle name="_Gas Transportation Charges_2009GRC_120308_NIM Summary 15 2" xfId="11391"/>
    <cellStyle name="_Gas Transportation Charges_2009GRC_120308_NIM Summary 16" xfId="11392"/>
    <cellStyle name="_Gas Transportation Charges_2009GRC_120308_NIM Summary 16 2" xfId="11393"/>
    <cellStyle name="_Gas Transportation Charges_2009GRC_120308_NIM Summary 17" xfId="11394"/>
    <cellStyle name="_Gas Transportation Charges_2009GRC_120308_NIM Summary 17 2" xfId="11395"/>
    <cellStyle name="_Gas Transportation Charges_2009GRC_120308_NIM Summary 18" xfId="11396"/>
    <cellStyle name="_Gas Transportation Charges_2009GRC_120308_NIM Summary 18 2" xfId="11397"/>
    <cellStyle name="_Gas Transportation Charges_2009GRC_120308_NIM Summary 19" xfId="11398"/>
    <cellStyle name="_Gas Transportation Charges_2009GRC_120308_NIM Summary 19 2" xfId="11399"/>
    <cellStyle name="_Gas Transportation Charges_2009GRC_120308_NIM Summary 2" xfId="11400"/>
    <cellStyle name="_Gas Transportation Charges_2009GRC_120308_NIM Summary 2 2" xfId="11401"/>
    <cellStyle name="_Gas Transportation Charges_2009GRC_120308_NIM Summary 2 2 2" xfId="11402"/>
    <cellStyle name="_Gas Transportation Charges_2009GRC_120308_NIM Summary 2 3" xfId="11403"/>
    <cellStyle name="_Gas Transportation Charges_2009GRC_120308_NIM Summary 20" xfId="11404"/>
    <cellStyle name="_Gas Transportation Charges_2009GRC_120308_NIM Summary 20 2" xfId="11405"/>
    <cellStyle name="_Gas Transportation Charges_2009GRC_120308_NIM Summary 21" xfId="11406"/>
    <cellStyle name="_Gas Transportation Charges_2009GRC_120308_NIM Summary 21 2" xfId="11407"/>
    <cellStyle name="_Gas Transportation Charges_2009GRC_120308_NIM Summary 22" xfId="11408"/>
    <cellStyle name="_Gas Transportation Charges_2009GRC_120308_NIM Summary 22 2" xfId="11409"/>
    <cellStyle name="_Gas Transportation Charges_2009GRC_120308_NIM Summary 23" xfId="11410"/>
    <cellStyle name="_Gas Transportation Charges_2009GRC_120308_NIM Summary 23 2" xfId="11411"/>
    <cellStyle name="_Gas Transportation Charges_2009GRC_120308_NIM Summary 24" xfId="11412"/>
    <cellStyle name="_Gas Transportation Charges_2009GRC_120308_NIM Summary 24 2" xfId="11413"/>
    <cellStyle name="_Gas Transportation Charges_2009GRC_120308_NIM Summary 25" xfId="11414"/>
    <cellStyle name="_Gas Transportation Charges_2009GRC_120308_NIM Summary 25 2" xfId="11415"/>
    <cellStyle name="_Gas Transportation Charges_2009GRC_120308_NIM Summary 26" xfId="11416"/>
    <cellStyle name="_Gas Transportation Charges_2009GRC_120308_NIM Summary 26 2" xfId="11417"/>
    <cellStyle name="_Gas Transportation Charges_2009GRC_120308_NIM Summary 27" xfId="11418"/>
    <cellStyle name="_Gas Transportation Charges_2009GRC_120308_NIM Summary 27 2" xfId="11419"/>
    <cellStyle name="_Gas Transportation Charges_2009GRC_120308_NIM Summary 28" xfId="11420"/>
    <cellStyle name="_Gas Transportation Charges_2009GRC_120308_NIM Summary 28 2" xfId="11421"/>
    <cellStyle name="_Gas Transportation Charges_2009GRC_120308_NIM Summary 29" xfId="11422"/>
    <cellStyle name="_Gas Transportation Charges_2009GRC_120308_NIM Summary 29 2" xfId="11423"/>
    <cellStyle name="_Gas Transportation Charges_2009GRC_120308_NIM Summary 3" xfId="11424"/>
    <cellStyle name="_Gas Transportation Charges_2009GRC_120308_NIM Summary 3 2" xfId="11425"/>
    <cellStyle name="_Gas Transportation Charges_2009GRC_120308_NIM Summary 30" xfId="11426"/>
    <cellStyle name="_Gas Transportation Charges_2009GRC_120308_NIM Summary 30 2" xfId="11427"/>
    <cellStyle name="_Gas Transportation Charges_2009GRC_120308_NIM Summary 31" xfId="11428"/>
    <cellStyle name="_Gas Transportation Charges_2009GRC_120308_NIM Summary 31 2" xfId="11429"/>
    <cellStyle name="_Gas Transportation Charges_2009GRC_120308_NIM Summary 32" xfId="11430"/>
    <cellStyle name="_Gas Transportation Charges_2009GRC_120308_NIM Summary 32 2" xfId="11431"/>
    <cellStyle name="_Gas Transportation Charges_2009GRC_120308_NIM Summary 33" xfId="11432"/>
    <cellStyle name="_Gas Transportation Charges_2009GRC_120308_NIM Summary 33 2" xfId="11433"/>
    <cellStyle name="_Gas Transportation Charges_2009GRC_120308_NIM Summary 34" xfId="11434"/>
    <cellStyle name="_Gas Transportation Charges_2009GRC_120308_NIM Summary 34 2" xfId="11435"/>
    <cellStyle name="_Gas Transportation Charges_2009GRC_120308_NIM Summary 35" xfId="11436"/>
    <cellStyle name="_Gas Transportation Charges_2009GRC_120308_NIM Summary 35 2" xfId="11437"/>
    <cellStyle name="_Gas Transportation Charges_2009GRC_120308_NIM Summary 36" xfId="11438"/>
    <cellStyle name="_Gas Transportation Charges_2009GRC_120308_NIM Summary 36 2" xfId="11439"/>
    <cellStyle name="_Gas Transportation Charges_2009GRC_120308_NIM Summary 37" xfId="11440"/>
    <cellStyle name="_Gas Transportation Charges_2009GRC_120308_NIM Summary 37 2" xfId="11441"/>
    <cellStyle name="_Gas Transportation Charges_2009GRC_120308_NIM Summary 38" xfId="11442"/>
    <cellStyle name="_Gas Transportation Charges_2009GRC_120308_NIM Summary 38 2" xfId="11443"/>
    <cellStyle name="_Gas Transportation Charges_2009GRC_120308_NIM Summary 39" xfId="11444"/>
    <cellStyle name="_Gas Transportation Charges_2009GRC_120308_NIM Summary 39 2" xfId="11445"/>
    <cellStyle name="_Gas Transportation Charges_2009GRC_120308_NIM Summary 4" xfId="11446"/>
    <cellStyle name="_Gas Transportation Charges_2009GRC_120308_NIM Summary 4 2" xfId="11447"/>
    <cellStyle name="_Gas Transportation Charges_2009GRC_120308_NIM Summary 40" xfId="11448"/>
    <cellStyle name="_Gas Transportation Charges_2009GRC_120308_NIM Summary 40 2" xfId="11449"/>
    <cellStyle name="_Gas Transportation Charges_2009GRC_120308_NIM Summary 41" xfId="11450"/>
    <cellStyle name="_Gas Transportation Charges_2009GRC_120308_NIM Summary 41 2" xfId="11451"/>
    <cellStyle name="_Gas Transportation Charges_2009GRC_120308_NIM Summary 42" xfId="11452"/>
    <cellStyle name="_Gas Transportation Charges_2009GRC_120308_NIM Summary 42 2" xfId="11453"/>
    <cellStyle name="_Gas Transportation Charges_2009GRC_120308_NIM Summary 43" xfId="11454"/>
    <cellStyle name="_Gas Transportation Charges_2009GRC_120308_NIM Summary 43 2" xfId="11455"/>
    <cellStyle name="_Gas Transportation Charges_2009GRC_120308_NIM Summary 44" xfId="11456"/>
    <cellStyle name="_Gas Transportation Charges_2009GRC_120308_NIM Summary 44 2" xfId="11457"/>
    <cellStyle name="_Gas Transportation Charges_2009GRC_120308_NIM Summary 45" xfId="11458"/>
    <cellStyle name="_Gas Transportation Charges_2009GRC_120308_NIM Summary 45 2" xfId="11459"/>
    <cellStyle name="_Gas Transportation Charges_2009GRC_120308_NIM Summary 46" xfId="11460"/>
    <cellStyle name="_Gas Transportation Charges_2009GRC_120308_NIM Summary 46 2" xfId="11461"/>
    <cellStyle name="_Gas Transportation Charges_2009GRC_120308_NIM Summary 47" xfId="11462"/>
    <cellStyle name="_Gas Transportation Charges_2009GRC_120308_NIM Summary 47 2" xfId="11463"/>
    <cellStyle name="_Gas Transportation Charges_2009GRC_120308_NIM Summary 48" xfId="11464"/>
    <cellStyle name="_Gas Transportation Charges_2009GRC_120308_NIM Summary 49" xfId="11465"/>
    <cellStyle name="_Gas Transportation Charges_2009GRC_120308_NIM Summary 5" xfId="11466"/>
    <cellStyle name="_Gas Transportation Charges_2009GRC_120308_NIM Summary 5 2" xfId="11467"/>
    <cellStyle name="_Gas Transportation Charges_2009GRC_120308_NIM Summary 50" xfId="11468"/>
    <cellStyle name="_Gas Transportation Charges_2009GRC_120308_NIM Summary 51" xfId="11469"/>
    <cellStyle name="_Gas Transportation Charges_2009GRC_120308_NIM Summary 6" xfId="11470"/>
    <cellStyle name="_Gas Transportation Charges_2009GRC_120308_NIM Summary 6 2" xfId="11471"/>
    <cellStyle name="_Gas Transportation Charges_2009GRC_120308_NIM Summary 7" xfId="11472"/>
    <cellStyle name="_Gas Transportation Charges_2009GRC_120308_NIM Summary 7 2" xfId="11473"/>
    <cellStyle name="_Gas Transportation Charges_2009GRC_120308_NIM Summary 8" xfId="11474"/>
    <cellStyle name="_Gas Transportation Charges_2009GRC_120308_NIM Summary 8 2" xfId="11475"/>
    <cellStyle name="_Gas Transportation Charges_2009GRC_120308_NIM Summary 9" xfId="11476"/>
    <cellStyle name="_Gas Transportation Charges_2009GRC_120308_NIM Summary 9 2" xfId="11477"/>
    <cellStyle name="_Gas Transportation Charges_2009GRC_120308_NIM Summary_DEM-WP(C) ENERG10C--ctn Mid-C_042010 2010GRC" xfId="11478"/>
    <cellStyle name="_Gas Transportation Charges_2009GRC_120308_NIM Summary_DEM-WP(C) ENERG10C--ctn Mid-C_042010 2010GRC 2" xfId="11479"/>
    <cellStyle name="_Gas Transportation Charges_2009GRC_120308_NIM+O&amp;M" xfId="11480"/>
    <cellStyle name="_Gas Transportation Charges_2009GRC_120308_NIM+O&amp;M 2" xfId="11481"/>
    <cellStyle name="_Gas Transportation Charges_2009GRC_120308_NIM+O&amp;M 2 2" xfId="11482"/>
    <cellStyle name="_Gas Transportation Charges_2009GRC_120308_NIM+O&amp;M 2 2 2" xfId="11483"/>
    <cellStyle name="_Gas Transportation Charges_2009GRC_120308_NIM+O&amp;M 2 3" xfId="11484"/>
    <cellStyle name="_Gas Transportation Charges_2009GRC_120308_NIM+O&amp;M 3" xfId="11485"/>
    <cellStyle name="_Gas Transportation Charges_2009GRC_120308_NIM+O&amp;M 3 2" xfId="11486"/>
    <cellStyle name="_Gas Transportation Charges_2009GRC_120308_NIM+O&amp;M 4" xfId="11487"/>
    <cellStyle name="_Gas Transportation Charges_2009GRC_120308_NIM+O&amp;M Monthly" xfId="11488"/>
    <cellStyle name="_Gas Transportation Charges_2009GRC_120308_NIM+O&amp;M Monthly 2" xfId="11489"/>
    <cellStyle name="_Gas Transportation Charges_2009GRC_120308_NIM+O&amp;M Monthly 2 2" xfId="11490"/>
    <cellStyle name="_Gas Transportation Charges_2009GRC_120308_NIM+O&amp;M Monthly 2 2 2" xfId="11491"/>
    <cellStyle name="_Gas Transportation Charges_2009GRC_120308_NIM+O&amp;M Monthly 2 3" xfId="11492"/>
    <cellStyle name="_Gas Transportation Charges_2009GRC_120308_NIM+O&amp;M Monthly 3" xfId="11493"/>
    <cellStyle name="_Gas Transportation Charges_2009GRC_120308_NIM+O&amp;M Monthly 3 2" xfId="11494"/>
    <cellStyle name="_Gas Transportation Charges_2009GRC_120308_NIM+O&amp;M Monthly 4" xfId="11495"/>
    <cellStyle name="_Gas Transportation Charges_2009GRC_120308_PCA 9 -  Exhibit D April 2010 (3)" xfId="11496"/>
    <cellStyle name="_Gas Transportation Charges_2009GRC_120308_PCA 9 -  Exhibit D April 2010 (3) 2" xfId="11497"/>
    <cellStyle name="_Gas Transportation Charges_2009GRC_120308_PCA 9 -  Exhibit D April 2010 (3) 2 2" xfId="11498"/>
    <cellStyle name="_Gas Transportation Charges_2009GRC_120308_PCA 9 -  Exhibit D April 2010 (3) 2 2 2" xfId="11499"/>
    <cellStyle name="_Gas Transportation Charges_2009GRC_120308_PCA 9 -  Exhibit D April 2010 (3) 2 3" xfId="11500"/>
    <cellStyle name="_Gas Transportation Charges_2009GRC_120308_PCA 9 -  Exhibit D April 2010 (3) 3" xfId="11501"/>
    <cellStyle name="_Gas Transportation Charges_2009GRC_120308_PCA 9 -  Exhibit D April 2010 (3) 3 2" xfId="11502"/>
    <cellStyle name="_Gas Transportation Charges_2009GRC_120308_PCA 9 -  Exhibit D April 2010 (3) 4" xfId="11503"/>
    <cellStyle name="_Gas Transportation Charges_2009GRC_120308_PCA 9 -  Exhibit D April 2010 (3)_DEM-WP(C) ENERG10C--ctn Mid-C_042010 2010GRC" xfId="11504"/>
    <cellStyle name="_Gas Transportation Charges_2009GRC_120308_PCA 9 -  Exhibit D April 2010 (3)_DEM-WP(C) ENERG10C--ctn Mid-C_042010 2010GRC 2" xfId="11505"/>
    <cellStyle name="_Gas Transportation Charges_2009GRC_120308_Reconciliation" xfId="11506"/>
    <cellStyle name="_Gas Transportation Charges_2009GRC_120308_Reconciliation 2" xfId="11507"/>
    <cellStyle name="_Gas Transportation Charges_2009GRC_120308_Reconciliation 2 2" xfId="11508"/>
    <cellStyle name="_Gas Transportation Charges_2009GRC_120308_Reconciliation 2 2 2" xfId="11509"/>
    <cellStyle name="_Gas Transportation Charges_2009GRC_120308_Reconciliation 3" xfId="11510"/>
    <cellStyle name="_Gas Transportation Charges_2009GRC_120308_Reconciliation 3 2" xfId="11511"/>
    <cellStyle name="_Gas Transportation Charges_2009GRC_120308_Reconciliation 3 3" xfId="11512"/>
    <cellStyle name="_Gas Transportation Charges_2009GRC_120308_Reconciliation 4" xfId="11513"/>
    <cellStyle name="_Gas Transportation Charges_2009GRC_120308_Reconciliation 4 2" xfId="11514"/>
    <cellStyle name="_Gas Transportation Charges_2009GRC_120308_Reconciliation 5" xfId="11515"/>
    <cellStyle name="_Gas Transportation Charges_2009GRC_120308_Reconciliation 5 2" xfId="11516"/>
    <cellStyle name="_Gas Transportation Charges_2009GRC_120308_Reconciliation 6" xfId="11517"/>
    <cellStyle name="_Gas Transportation Charges_2009GRC_120308_Reconciliation 6 2" xfId="11518"/>
    <cellStyle name="_Gas Transportation Charges_2009GRC_120308_Reconciliation_DEM-WP(C) ENERG10C--ctn Mid-C_042010 2010GRC" xfId="11519"/>
    <cellStyle name="_Gas Transportation Charges_2009GRC_120308_Reconciliation_DEM-WP(C) ENERG10C--ctn Mid-C_042010 2010GRC 2" xfId="11520"/>
    <cellStyle name="_Gas Transportation Charges_2009GRC_120308_Wind Integration 10GRC" xfId="11521"/>
    <cellStyle name="_Gas Transportation Charges_2009GRC_120308_Wind Integration 10GRC 2" xfId="11522"/>
    <cellStyle name="_Gas Transportation Charges_2009GRC_120308_Wind Integration 10GRC 2 2" xfId="11523"/>
    <cellStyle name="_Gas Transportation Charges_2009GRC_120308_Wind Integration 10GRC 2 2 2" xfId="11524"/>
    <cellStyle name="_Gas Transportation Charges_2009GRC_120308_Wind Integration 10GRC 2 3" xfId="11525"/>
    <cellStyle name="_Gas Transportation Charges_2009GRC_120308_Wind Integration 10GRC 3" xfId="11526"/>
    <cellStyle name="_Gas Transportation Charges_2009GRC_120308_Wind Integration 10GRC 3 2" xfId="11527"/>
    <cellStyle name="_Gas Transportation Charges_2009GRC_120308_Wind Integration 10GRC 4" xfId="11528"/>
    <cellStyle name="_Gas Transportation Charges_2009GRC_120308_Wind Integration 10GRC_DEM-WP(C) ENERG10C--ctn Mid-C_042010 2010GRC" xfId="11529"/>
    <cellStyle name="_Gas Transportation Charges_2009GRC_120308_Wind Integration 10GRC_DEM-WP(C) ENERG10C--ctn Mid-C_042010 2010GRC 2" xfId="11530"/>
    <cellStyle name="_x0013__LSRWEP LGIA like Acctg Petition Aug 2010" xfId="11531"/>
    <cellStyle name="_x0013__LSRWEP LGIA like Acctg Petition Aug 2010 2" xfId="11532"/>
    <cellStyle name="_x0013__LSRWEP LGIA like Acctg Petition Aug 2010 2 2" xfId="11533"/>
    <cellStyle name="_x0013__LSRWEP LGIA like Acctg Petition Aug 2010 3" xfId="11534"/>
    <cellStyle name="_Mid C 09GRC" xfId="11535"/>
    <cellStyle name="_Mid C 09GRC 2" xfId="11536"/>
    <cellStyle name="_Monthly Fixed Input" xfId="11537"/>
    <cellStyle name="_Monthly Fixed Input 2" xfId="11538"/>
    <cellStyle name="_Monthly Fixed Input 2 2" xfId="11539"/>
    <cellStyle name="_Monthly Fixed Input 2 2 2" xfId="11540"/>
    <cellStyle name="_Monthly Fixed Input 2 3" xfId="11541"/>
    <cellStyle name="_Monthly Fixed Input 3" xfId="11542"/>
    <cellStyle name="_Monthly Fixed Input 3 2" xfId="11543"/>
    <cellStyle name="_Monthly Fixed Input 3 2 2" xfId="11544"/>
    <cellStyle name="_Monthly Fixed Input 3 3" xfId="11545"/>
    <cellStyle name="_Monthly Fixed Input 3 4" xfId="11546"/>
    <cellStyle name="_Monthly Fixed Input 4" xfId="11547"/>
    <cellStyle name="_Monthly Fixed Input_DEM-WP(C) ENERG10C--ctn Mid-C_042010 2010GRC" xfId="11548"/>
    <cellStyle name="_Monthly Fixed Input_DEM-WP(C) ENERG10C--ctn Mid-C_042010 2010GRC 2" xfId="11549"/>
    <cellStyle name="_Monthly Fixed Input_NIM Summary" xfId="11550"/>
    <cellStyle name="_Monthly Fixed Input_NIM Summary 2" xfId="11551"/>
    <cellStyle name="_Monthly Fixed Input_NIM Summary 2 2" xfId="11552"/>
    <cellStyle name="_Monthly Fixed Input_NIM Summary 2 2 2" xfId="11553"/>
    <cellStyle name="_Monthly Fixed Input_NIM Summary 2 2 2 2" xfId="11554"/>
    <cellStyle name="_Monthly Fixed Input_NIM Summary 2 2 3" xfId="11555"/>
    <cellStyle name="_Monthly Fixed Input_NIM Summary 2 2 4" xfId="11556"/>
    <cellStyle name="_Monthly Fixed Input_NIM Summary 2 3" xfId="11557"/>
    <cellStyle name="_Monthly Fixed Input_NIM Summary 2 3 2" xfId="11558"/>
    <cellStyle name="_Monthly Fixed Input_NIM Summary 2 4" xfId="11559"/>
    <cellStyle name="_Monthly Fixed Input_NIM Summary 3" xfId="11560"/>
    <cellStyle name="_Monthly Fixed Input_NIM Summary 3 2" xfId="11561"/>
    <cellStyle name="_Monthly Fixed Input_NIM Summary 3 2 2" xfId="11562"/>
    <cellStyle name="_Monthly Fixed Input_NIM Summary 3 3" xfId="11563"/>
    <cellStyle name="_Monthly Fixed Input_NIM Summary 3 4" xfId="11564"/>
    <cellStyle name="_Monthly Fixed Input_NIM Summary 4" xfId="11565"/>
    <cellStyle name="_Monthly Fixed Input_NIM Summary 4 2" xfId="11566"/>
    <cellStyle name="_Monthly Fixed Input_NIM Summary 5" xfId="11567"/>
    <cellStyle name="_Monthly Fixed Input_NIM Summary_DEM-WP(C) ENERG10C--ctn Mid-C_042010 2010GRC" xfId="11568"/>
    <cellStyle name="_Monthly Fixed Input_NIM Summary_DEM-WP(C) ENERG10C--ctn Mid-C_042010 2010GRC 2" xfId="11569"/>
    <cellStyle name="_NIM 06 Base Case Current Trends" xfId="11570"/>
    <cellStyle name="_NIM 06 Base Case Current Trends 2" xfId="11571"/>
    <cellStyle name="_NIM 06 Base Case Current Trends 2 2" xfId="11572"/>
    <cellStyle name="_NIM 06 Base Case Current Trends 2 2 2" xfId="11573"/>
    <cellStyle name="_NIM 06 Base Case Current Trends 2 2 2 2" xfId="11574"/>
    <cellStyle name="_NIM 06 Base Case Current Trends 2 2 2 2 2" xfId="11575"/>
    <cellStyle name="_NIM 06 Base Case Current Trends 2 2 2 3" xfId="11576"/>
    <cellStyle name="_NIM 06 Base Case Current Trends 2 2 2 4" xfId="11577"/>
    <cellStyle name="_NIM 06 Base Case Current Trends 2 2 3" xfId="11578"/>
    <cellStyle name="_NIM 06 Base Case Current Trends 2 2 3 2" xfId="11579"/>
    <cellStyle name="_NIM 06 Base Case Current Trends 2 2 4" xfId="11580"/>
    <cellStyle name="_NIM 06 Base Case Current Trends 2 3" xfId="11581"/>
    <cellStyle name="_NIM 06 Base Case Current Trends 2 3 2" xfId="11582"/>
    <cellStyle name="_NIM 06 Base Case Current Trends 2 3 2 2" xfId="11583"/>
    <cellStyle name="_NIM 06 Base Case Current Trends 2 3 3" xfId="11584"/>
    <cellStyle name="_NIM 06 Base Case Current Trends 2 3 4" xfId="11585"/>
    <cellStyle name="_NIM 06 Base Case Current Trends 2 4" xfId="11586"/>
    <cellStyle name="_NIM 06 Base Case Current Trends 2 4 2" xfId="11587"/>
    <cellStyle name="_NIM 06 Base Case Current Trends 2 5" xfId="11588"/>
    <cellStyle name="_NIM 06 Base Case Current Trends 3" xfId="11589"/>
    <cellStyle name="_NIM 06 Base Case Current Trends 3 2" xfId="11590"/>
    <cellStyle name="_NIM 06 Base Case Current Trends 3 2 2" xfId="11591"/>
    <cellStyle name="_NIM 06 Base Case Current Trends 3 2 3" xfId="11592"/>
    <cellStyle name="_NIM 06 Base Case Current Trends 3 3" xfId="11593"/>
    <cellStyle name="_NIM 06 Base Case Current Trends 3 4" xfId="11594"/>
    <cellStyle name="_NIM 06 Base Case Current Trends 4" xfId="11595"/>
    <cellStyle name="_NIM 06 Base Case Current Trends 4 2" xfId="11596"/>
    <cellStyle name="_NIM 06 Base Case Current Trends 4 2 2" xfId="11597"/>
    <cellStyle name="_NIM 06 Base Case Current Trends 4 3" xfId="11598"/>
    <cellStyle name="_NIM 06 Base Case Current Trends 5" xfId="11599"/>
    <cellStyle name="_NIM 06 Base Case Current Trends 5 2" xfId="11600"/>
    <cellStyle name="_NIM 06 Base Case Current Trends 5 3" xfId="11601"/>
    <cellStyle name="_NIM 06 Base Case Current Trends 6" xfId="11602"/>
    <cellStyle name="_NIM 06 Base Case Current Trends 6 2" xfId="11603"/>
    <cellStyle name="_NIM 06 Base Case Current Trends_Adj Bench DR 3 for Initial Briefs (Electric)" xfId="11604"/>
    <cellStyle name="_NIM 06 Base Case Current Trends_Adj Bench DR 3 for Initial Briefs (Electric) 2" xfId="11605"/>
    <cellStyle name="_NIM 06 Base Case Current Trends_Adj Bench DR 3 for Initial Briefs (Electric) 2 2" xfId="11606"/>
    <cellStyle name="_NIM 06 Base Case Current Trends_Adj Bench DR 3 for Initial Briefs (Electric) 2 2 2" xfId="11607"/>
    <cellStyle name="_NIM 06 Base Case Current Trends_Adj Bench DR 3 for Initial Briefs (Electric) 2 2 2 2" xfId="11608"/>
    <cellStyle name="_NIM 06 Base Case Current Trends_Adj Bench DR 3 for Initial Briefs (Electric) 2 2 3" xfId="11609"/>
    <cellStyle name="_NIM 06 Base Case Current Trends_Adj Bench DR 3 for Initial Briefs (Electric) 2 2 4" xfId="11610"/>
    <cellStyle name="_NIM 06 Base Case Current Trends_Adj Bench DR 3 for Initial Briefs (Electric) 2 3" xfId="11611"/>
    <cellStyle name="_NIM 06 Base Case Current Trends_Adj Bench DR 3 for Initial Briefs (Electric) 2 3 2" xfId="11612"/>
    <cellStyle name="_NIM 06 Base Case Current Trends_Adj Bench DR 3 for Initial Briefs (Electric) 2 4" xfId="11613"/>
    <cellStyle name="_NIM 06 Base Case Current Trends_Adj Bench DR 3 for Initial Briefs (Electric) 3" xfId="11614"/>
    <cellStyle name="_NIM 06 Base Case Current Trends_Adj Bench DR 3 for Initial Briefs (Electric) 3 2" xfId="11615"/>
    <cellStyle name="_NIM 06 Base Case Current Trends_Adj Bench DR 3 for Initial Briefs (Electric) 3 2 2" xfId="11616"/>
    <cellStyle name="_NIM 06 Base Case Current Trends_Adj Bench DR 3 for Initial Briefs (Electric) 3 3" xfId="11617"/>
    <cellStyle name="_NIM 06 Base Case Current Trends_Adj Bench DR 3 for Initial Briefs (Electric) 3 4" xfId="11618"/>
    <cellStyle name="_NIM 06 Base Case Current Trends_Adj Bench DR 3 for Initial Briefs (Electric) 4" xfId="11619"/>
    <cellStyle name="_NIM 06 Base Case Current Trends_Adj Bench DR 3 for Initial Briefs (Electric) 4 2" xfId="11620"/>
    <cellStyle name="_NIM 06 Base Case Current Trends_Adj Bench DR 3 for Initial Briefs (Electric) 5" xfId="11621"/>
    <cellStyle name="_NIM 06 Base Case Current Trends_Adj Bench DR 3 for Initial Briefs (Electric)_DEM-WP(C) ENERG10C--ctn Mid-C_042010 2010GRC" xfId="11622"/>
    <cellStyle name="_NIM 06 Base Case Current Trends_Adj Bench DR 3 for Initial Briefs (Electric)_DEM-WP(C) ENERG10C--ctn Mid-C_042010 2010GRC 2" xfId="11623"/>
    <cellStyle name="_NIM 06 Base Case Current Trends_Book1" xfId="11624"/>
    <cellStyle name="_NIM 06 Base Case Current Trends_Book1 2" xfId="11625"/>
    <cellStyle name="_NIM 06 Base Case Current Trends_Book2" xfId="11626"/>
    <cellStyle name="_NIM 06 Base Case Current Trends_Book2 2" xfId="11627"/>
    <cellStyle name="_NIM 06 Base Case Current Trends_Book2 2 2" xfId="11628"/>
    <cellStyle name="_NIM 06 Base Case Current Trends_Book2 2 2 2" xfId="11629"/>
    <cellStyle name="_NIM 06 Base Case Current Trends_Book2 2 2 2 2" xfId="11630"/>
    <cellStyle name="_NIM 06 Base Case Current Trends_Book2 2 2 3" xfId="11631"/>
    <cellStyle name="_NIM 06 Base Case Current Trends_Book2 2 2 4" xfId="11632"/>
    <cellStyle name="_NIM 06 Base Case Current Trends_Book2 2 3" xfId="11633"/>
    <cellStyle name="_NIM 06 Base Case Current Trends_Book2 2 3 2" xfId="11634"/>
    <cellStyle name="_NIM 06 Base Case Current Trends_Book2 2 4" xfId="11635"/>
    <cellStyle name="_NIM 06 Base Case Current Trends_Book2 3" xfId="11636"/>
    <cellStyle name="_NIM 06 Base Case Current Trends_Book2 3 2" xfId="11637"/>
    <cellStyle name="_NIM 06 Base Case Current Trends_Book2 3 2 2" xfId="11638"/>
    <cellStyle name="_NIM 06 Base Case Current Trends_Book2 3 3" xfId="11639"/>
    <cellStyle name="_NIM 06 Base Case Current Trends_Book2 3 4" xfId="11640"/>
    <cellStyle name="_NIM 06 Base Case Current Trends_Book2 4" xfId="11641"/>
    <cellStyle name="_NIM 06 Base Case Current Trends_Book2 4 2" xfId="11642"/>
    <cellStyle name="_NIM 06 Base Case Current Trends_Book2 5" xfId="11643"/>
    <cellStyle name="_NIM 06 Base Case Current Trends_Book2_Adj Bench DR 3 for Initial Briefs (Electric)" xfId="11644"/>
    <cellStyle name="_NIM 06 Base Case Current Trends_Book2_Adj Bench DR 3 for Initial Briefs (Electric) 2" xfId="11645"/>
    <cellStyle name="_NIM 06 Base Case Current Trends_Book2_Adj Bench DR 3 for Initial Briefs (Electric) 2 2" xfId="11646"/>
    <cellStyle name="_NIM 06 Base Case Current Trends_Book2_Adj Bench DR 3 for Initial Briefs (Electric) 2 2 2" xfId="11647"/>
    <cellStyle name="_NIM 06 Base Case Current Trends_Book2_Adj Bench DR 3 for Initial Briefs (Electric) 2 2 2 2" xfId="11648"/>
    <cellStyle name="_NIM 06 Base Case Current Trends_Book2_Adj Bench DR 3 for Initial Briefs (Electric) 2 2 3" xfId="11649"/>
    <cellStyle name="_NIM 06 Base Case Current Trends_Book2_Adj Bench DR 3 for Initial Briefs (Electric) 2 2 4" xfId="11650"/>
    <cellStyle name="_NIM 06 Base Case Current Trends_Book2_Adj Bench DR 3 for Initial Briefs (Electric) 2 3" xfId="11651"/>
    <cellStyle name="_NIM 06 Base Case Current Trends_Book2_Adj Bench DR 3 for Initial Briefs (Electric) 2 3 2" xfId="11652"/>
    <cellStyle name="_NIM 06 Base Case Current Trends_Book2_Adj Bench DR 3 for Initial Briefs (Electric) 2 4" xfId="11653"/>
    <cellStyle name="_NIM 06 Base Case Current Trends_Book2_Adj Bench DR 3 for Initial Briefs (Electric) 3" xfId="11654"/>
    <cellStyle name="_NIM 06 Base Case Current Trends_Book2_Adj Bench DR 3 for Initial Briefs (Electric) 3 2" xfId="11655"/>
    <cellStyle name="_NIM 06 Base Case Current Trends_Book2_Adj Bench DR 3 for Initial Briefs (Electric) 3 2 2" xfId="11656"/>
    <cellStyle name="_NIM 06 Base Case Current Trends_Book2_Adj Bench DR 3 for Initial Briefs (Electric) 3 3" xfId="11657"/>
    <cellStyle name="_NIM 06 Base Case Current Trends_Book2_Adj Bench DR 3 for Initial Briefs (Electric) 3 4" xfId="11658"/>
    <cellStyle name="_NIM 06 Base Case Current Trends_Book2_Adj Bench DR 3 for Initial Briefs (Electric) 4" xfId="11659"/>
    <cellStyle name="_NIM 06 Base Case Current Trends_Book2_Adj Bench DR 3 for Initial Briefs (Electric) 4 2" xfId="11660"/>
    <cellStyle name="_NIM 06 Base Case Current Trends_Book2_Adj Bench DR 3 for Initial Briefs (Electric) 5" xfId="11661"/>
    <cellStyle name="_NIM 06 Base Case Current Trends_Book2_Adj Bench DR 3 for Initial Briefs (Electric)_DEM-WP(C) ENERG10C--ctn Mid-C_042010 2010GRC" xfId="11662"/>
    <cellStyle name="_NIM 06 Base Case Current Trends_Book2_Adj Bench DR 3 for Initial Briefs (Electric)_DEM-WP(C) ENERG10C--ctn Mid-C_042010 2010GRC 2" xfId="11663"/>
    <cellStyle name="_NIM 06 Base Case Current Trends_Book2_DEM-WP(C) ENERG10C--ctn Mid-C_042010 2010GRC" xfId="11664"/>
    <cellStyle name="_NIM 06 Base Case Current Trends_Book2_DEM-WP(C) ENERG10C--ctn Mid-C_042010 2010GRC 2" xfId="11665"/>
    <cellStyle name="_NIM 06 Base Case Current Trends_Book2_Electric Rev Req Model (2009 GRC) Rebuttal" xfId="11666"/>
    <cellStyle name="_NIM 06 Base Case Current Trends_Book2_Electric Rev Req Model (2009 GRC) Rebuttal 2" xfId="11667"/>
    <cellStyle name="_NIM 06 Base Case Current Trends_Book2_Electric Rev Req Model (2009 GRC) Rebuttal 2 2" xfId="11668"/>
    <cellStyle name="_NIM 06 Base Case Current Trends_Book2_Electric Rev Req Model (2009 GRC) Rebuttal 2 2 2" xfId="11669"/>
    <cellStyle name="_NIM 06 Base Case Current Trends_Book2_Electric Rev Req Model (2009 GRC) Rebuttal 2 3" xfId="11670"/>
    <cellStyle name="_NIM 06 Base Case Current Trends_Book2_Electric Rev Req Model (2009 GRC) Rebuttal 3" xfId="11671"/>
    <cellStyle name="_NIM 06 Base Case Current Trends_Book2_Electric Rev Req Model (2009 GRC) Rebuttal 3 2" xfId="11672"/>
    <cellStyle name="_NIM 06 Base Case Current Trends_Book2_Electric Rev Req Model (2009 GRC) Rebuttal 4" xfId="11673"/>
    <cellStyle name="_NIM 06 Base Case Current Trends_Book2_Electric Rev Req Model (2009 GRC) Rebuttal REmoval of New  WH Solar AdjustMI" xfId="11674"/>
    <cellStyle name="_NIM 06 Base Case Current Trends_Book2_Electric Rev Req Model (2009 GRC) Rebuttal REmoval of New  WH Solar AdjustMI 2" xfId="11675"/>
    <cellStyle name="_NIM 06 Base Case Current Trends_Book2_Electric Rev Req Model (2009 GRC) Rebuttal REmoval of New  WH Solar AdjustMI 2 2" xfId="11676"/>
    <cellStyle name="_NIM 06 Base Case Current Trends_Book2_Electric Rev Req Model (2009 GRC) Rebuttal REmoval of New  WH Solar AdjustMI 2 2 2" xfId="11677"/>
    <cellStyle name="_NIM 06 Base Case Current Trends_Book2_Electric Rev Req Model (2009 GRC) Rebuttal REmoval of New  WH Solar AdjustMI 2 2 2 2" xfId="11678"/>
    <cellStyle name="_NIM 06 Base Case Current Trends_Book2_Electric Rev Req Model (2009 GRC) Rebuttal REmoval of New  WH Solar AdjustMI 2 2 3" xfId="11679"/>
    <cellStyle name="_NIM 06 Base Case Current Trends_Book2_Electric Rev Req Model (2009 GRC) Rebuttal REmoval of New  WH Solar AdjustMI 2 2 4" xfId="11680"/>
    <cellStyle name="_NIM 06 Base Case Current Trends_Book2_Electric Rev Req Model (2009 GRC) Rebuttal REmoval of New  WH Solar AdjustMI 2 3" xfId="11681"/>
    <cellStyle name="_NIM 06 Base Case Current Trends_Book2_Electric Rev Req Model (2009 GRC) Rebuttal REmoval of New  WH Solar AdjustMI 2 3 2" xfId="11682"/>
    <cellStyle name="_NIM 06 Base Case Current Trends_Book2_Electric Rev Req Model (2009 GRC) Rebuttal REmoval of New  WH Solar AdjustMI 2 4" xfId="11683"/>
    <cellStyle name="_NIM 06 Base Case Current Trends_Book2_Electric Rev Req Model (2009 GRC) Rebuttal REmoval of New  WH Solar AdjustMI 3" xfId="11684"/>
    <cellStyle name="_NIM 06 Base Case Current Trends_Book2_Electric Rev Req Model (2009 GRC) Rebuttal REmoval of New  WH Solar AdjustMI 3 2" xfId="11685"/>
    <cellStyle name="_NIM 06 Base Case Current Trends_Book2_Electric Rev Req Model (2009 GRC) Rebuttal REmoval of New  WH Solar AdjustMI 3 2 2" xfId="11686"/>
    <cellStyle name="_NIM 06 Base Case Current Trends_Book2_Electric Rev Req Model (2009 GRC) Rebuttal REmoval of New  WH Solar AdjustMI 3 3" xfId="11687"/>
    <cellStyle name="_NIM 06 Base Case Current Trends_Book2_Electric Rev Req Model (2009 GRC) Rebuttal REmoval of New  WH Solar AdjustMI 3 4" xfId="11688"/>
    <cellStyle name="_NIM 06 Base Case Current Trends_Book2_Electric Rev Req Model (2009 GRC) Rebuttal REmoval of New  WH Solar AdjustMI 4" xfId="11689"/>
    <cellStyle name="_NIM 06 Base Case Current Trends_Book2_Electric Rev Req Model (2009 GRC) Rebuttal REmoval of New  WH Solar AdjustMI 4 2" xfId="11690"/>
    <cellStyle name="_NIM 06 Base Case Current Trends_Book2_Electric Rev Req Model (2009 GRC) Rebuttal REmoval of New  WH Solar AdjustMI 5" xfId="11691"/>
    <cellStyle name="_NIM 06 Base Case Current Trends_Book2_Electric Rev Req Model (2009 GRC) Rebuttal REmoval of New  WH Solar AdjustMI_DEM-WP(C) ENERG10C--ctn Mid-C_042010 2010GRC" xfId="11692"/>
    <cellStyle name="_NIM 06 Base Case Current Trends_Book2_Electric Rev Req Model (2009 GRC) Rebuttal REmoval of New  WH Solar AdjustMI_DEM-WP(C) ENERG10C--ctn Mid-C_042010 2010GRC 2" xfId="11693"/>
    <cellStyle name="_NIM 06 Base Case Current Trends_Book2_Electric Rev Req Model (2009 GRC) Revised 01-18-2010" xfId="11694"/>
    <cellStyle name="_NIM 06 Base Case Current Trends_Book2_Electric Rev Req Model (2009 GRC) Revised 01-18-2010 2" xfId="11695"/>
    <cellStyle name="_NIM 06 Base Case Current Trends_Book2_Electric Rev Req Model (2009 GRC) Revised 01-18-2010 2 2" xfId="11696"/>
    <cellStyle name="_NIM 06 Base Case Current Trends_Book2_Electric Rev Req Model (2009 GRC) Revised 01-18-2010 2 2 2" xfId="11697"/>
    <cellStyle name="_NIM 06 Base Case Current Trends_Book2_Electric Rev Req Model (2009 GRC) Revised 01-18-2010 2 2 2 2" xfId="11698"/>
    <cellStyle name="_NIM 06 Base Case Current Trends_Book2_Electric Rev Req Model (2009 GRC) Revised 01-18-2010 2 2 3" xfId="11699"/>
    <cellStyle name="_NIM 06 Base Case Current Trends_Book2_Electric Rev Req Model (2009 GRC) Revised 01-18-2010 2 2 4" xfId="11700"/>
    <cellStyle name="_NIM 06 Base Case Current Trends_Book2_Electric Rev Req Model (2009 GRC) Revised 01-18-2010 2 3" xfId="11701"/>
    <cellStyle name="_NIM 06 Base Case Current Trends_Book2_Electric Rev Req Model (2009 GRC) Revised 01-18-2010 2 3 2" xfId="11702"/>
    <cellStyle name="_NIM 06 Base Case Current Trends_Book2_Electric Rev Req Model (2009 GRC) Revised 01-18-2010 2 4" xfId="11703"/>
    <cellStyle name="_NIM 06 Base Case Current Trends_Book2_Electric Rev Req Model (2009 GRC) Revised 01-18-2010 3" xfId="11704"/>
    <cellStyle name="_NIM 06 Base Case Current Trends_Book2_Electric Rev Req Model (2009 GRC) Revised 01-18-2010 3 2" xfId="11705"/>
    <cellStyle name="_NIM 06 Base Case Current Trends_Book2_Electric Rev Req Model (2009 GRC) Revised 01-18-2010 3 2 2" xfId="11706"/>
    <cellStyle name="_NIM 06 Base Case Current Trends_Book2_Electric Rev Req Model (2009 GRC) Revised 01-18-2010 3 3" xfId="11707"/>
    <cellStyle name="_NIM 06 Base Case Current Trends_Book2_Electric Rev Req Model (2009 GRC) Revised 01-18-2010 3 4" xfId="11708"/>
    <cellStyle name="_NIM 06 Base Case Current Trends_Book2_Electric Rev Req Model (2009 GRC) Revised 01-18-2010 4" xfId="11709"/>
    <cellStyle name="_NIM 06 Base Case Current Trends_Book2_Electric Rev Req Model (2009 GRC) Revised 01-18-2010 4 2" xfId="11710"/>
    <cellStyle name="_NIM 06 Base Case Current Trends_Book2_Electric Rev Req Model (2009 GRC) Revised 01-18-2010 5" xfId="11711"/>
    <cellStyle name="_NIM 06 Base Case Current Trends_Book2_Electric Rev Req Model (2009 GRC) Revised 01-18-2010_DEM-WP(C) ENERG10C--ctn Mid-C_042010 2010GRC" xfId="11712"/>
    <cellStyle name="_NIM 06 Base Case Current Trends_Book2_Electric Rev Req Model (2009 GRC) Revised 01-18-2010_DEM-WP(C) ENERG10C--ctn Mid-C_042010 2010GRC 2" xfId="11713"/>
    <cellStyle name="_NIM 06 Base Case Current Trends_Book2_Final Order Electric EXHIBIT A-1" xfId="11714"/>
    <cellStyle name="_NIM 06 Base Case Current Trends_Book2_Final Order Electric EXHIBIT A-1 2" xfId="11715"/>
    <cellStyle name="_NIM 06 Base Case Current Trends_Book2_Final Order Electric EXHIBIT A-1 2 2" xfId="11716"/>
    <cellStyle name="_NIM 06 Base Case Current Trends_Book2_Final Order Electric EXHIBIT A-1 2 2 2" xfId="11717"/>
    <cellStyle name="_NIM 06 Base Case Current Trends_Book2_Final Order Electric EXHIBIT A-1 2 3" xfId="11718"/>
    <cellStyle name="_NIM 06 Base Case Current Trends_Book2_Final Order Electric EXHIBIT A-1 2 4" xfId="11719"/>
    <cellStyle name="_NIM 06 Base Case Current Trends_Book2_Final Order Electric EXHIBIT A-1 3" xfId="11720"/>
    <cellStyle name="_NIM 06 Base Case Current Trends_Book2_Final Order Electric EXHIBIT A-1 3 2" xfId="11721"/>
    <cellStyle name="_NIM 06 Base Case Current Trends_Book2_Final Order Electric EXHIBIT A-1 4" xfId="11722"/>
    <cellStyle name="_NIM 06 Base Case Current Trends_Book2_Final Order Electric EXHIBIT A-1 5" xfId="11723"/>
    <cellStyle name="_NIM 06 Base Case Current Trends_Book2_Final Order Electric EXHIBIT A-1 6" xfId="11724"/>
    <cellStyle name="_NIM 06 Base Case Current Trends_Chelan PUD Power Costs (8-10)" xfId="11725"/>
    <cellStyle name="_NIM 06 Base Case Current Trends_Chelan PUD Power Costs (8-10) 2" xfId="11726"/>
    <cellStyle name="_NIM 06 Base Case Current Trends_Colstrip 1&amp;2 Annual O&amp;M Budgets" xfId="11727"/>
    <cellStyle name="_NIM 06 Base Case Current Trends_Confidential Material" xfId="11728"/>
    <cellStyle name="_NIM 06 Base Case Current Trends_Confidential Material 2" xfId="11729"/>
    <cellStyle name="_NIM 06 Base Case Current Trends_DEM-WP(C) Colstrip 12 Coal Cost Forecast 2010GRC" xfId="11730"/>
    <cellStyle name="_NIM 06 Base Case Current Trends_DEM-WP(C) Colstrip 12 Coal Cost Forecast 2010GRC 2" xfId="11731"/>
    <cellStyle name="_NIM 06 Base Case Current Trends_DEM-WP(C) ENERG10C--ctn Mid-C_042010 2010GRC" xfId="11732"/>
    <cellStyle name="_NIM 06 Base Case Current Trends_DEM-WP(C) ENERG10C--ctn Mid-C_042010 2010GRC 2" xfId="11733"/>
    <cellStyle name="_NIM 06 Base Case Current Trends_DEM-WP(C) Production O&amp;M 2010GRC As-Filed" xfId="11734"/>
    <cellStyle name="_NIM 06 Base Case Current Trends_DEM-WP(C) Production O&amp;M 2010GRC As-Filed 2" xfId="11735"/>
    <cellStyle name="_NIM 06 Base Case Current Trends_DEM-WP(C) Production O&amp;M 2010GRC As-Filed 2 2" xfId="11736"/>
    <cellStyle name="_NIM 06 Base Case Current Trends_DEM-WP(C) Production O&amp;M 2010GRC As-Filed 3" xfId="11737"/>
    <cellStyle name="_NIM 06 Base Case Current Trends_DEM-WP(C) Production O&amp;M 2010GRC As-Filed 3 2" xfId="11738"/>
    <cellStyle name="_NIM 06 Base Case Current Trends_DEM-WP(C) Production O&amp;M 2010GRC As-Filed 4" xfId="11739"/>
    <cellStyle name="_NIM 06 Base Case Current Trends_DEM-WP(C) Production O&amp;M 2010GRC As-Filed 4 2" xfId="11740"/>
    <cellStyle name="_NIM 06 Base Case Current Trends_DEM-WP(C) Production O&amp;M 2010GRC As-Filed 5" xfId="11741"/>
    <cellStyle name="_NIM 06 Base Case Current Trends_DEM-WP(C) Production O&amp;M 2010GRC As-Filed 5 2" xfId="11742"/>
    <cellStyle name="_NIM 06 Base Case Current Trends_DEM-WP(C) Production O&amp;M 2010GRC As-Filed 6" xfId="11743"/>
    <cellStyle name="_NIM 06 Base Case Current Trends_DEM-WP(C) Production O&amp;M 2010GRC As-Filed 6 2" xfId="11744"/>
    <cellStyle name="_NIM 06 Base Case Current Trends_Electric Rev Req Model (2009 GRC) " xfId="11745"/>
    <cellStyle name="_NIM 06 Base Case Current Trends_Electric Rev Req Model (2009 GRC)  2" xfId="11746"/>
    <cellStyle name="_NIM 06 Base Case Current Trends_Electric Rev Req Model (2009 GRC)  2 2" xfId="11747"/>
    <cellStyle name="_NIM 06 Base Case Current Trends_Electric Rev Req Model (2009 GRC)  2 2 2" xfId="11748"/>
    <cellStyle name="_NIM 06 Base Case Current Trends_Electric Rev Req Model (2009 GRC)  2 2 2 2" xfId="11749"/>
    <cellStyle name="_NIM 06 Base Case Current Trends_Electric Rev Req Model (2009 GRC)  2 2 3" xfId="11750"/>
    <cellStyle name="_NIM 06 Base Case Current Trends_Electric Rev Req Model (2009 GRC)  2 2 4" xfId="11751"/>
    <cellStyle name="_NIM 06 Base Case Current Trends_Electric Rev Req Model (2009 GRC)  2 3" xfId="11752"/>
    <cellStyle name="_NIM 06 Base Case Current Trends_Electric Rev Req Model (2009 GRC)  2 3 2" xfId="11753"/>
    <cellStyle name="_NIM 06 Base Case Current Trends_Electric Rev Req Model (2009 GRC)  2 4" xfId="11754"/>
    <cellStyle name="_NIM 06 Base Case Current Trends_Electric Rev Req Model (2009 GRC)  3" xfId="11755"/>
    <cellStyle name="_NIM 06 Base Case Current Trends_Electric Rev Req Model (2009 GRC)  3 2" xfId="11756"/>
    <cellStyle name="_NIM 06 Base Case Current Trends_Electric Rev Req Model (2009 GRC)  3 2 2" xfId="11757"/>
    <cellStyle name="_NIM 06 Base Case Current Trends_Electric Rev Req Model (2009 GRC)  3 3" xfId="11758"/>
    <cellStyle name="_NIM 06 Base Case Current Trends_Electric Rev Req Model (2009 GRC)  3 4" xfId="11759"/>
    <cellStyle name="_NIM 06 Base Case Current Trends_Electric Rev Req Model (2009 GRC)  4" xfId="11760"/>
    <cellStyle name="_NIM 06 Base Case Current Trends_Electric Rev Req Model (2009 GRC)  4 2" xfId="11761"/>
    <cellStyle name="_NIM 06 Base Case Current Trends_Electric Rev Req Model (2009 GRC)  5" xfId="11762"/>
    <cellStyle name="_NIM 06 Base Case Current Trends_Electric Rev Req Model (2009 GRC) _DEM-WP(C) ENERG10C--ctn Mid-C_042010 2010GRC" xfId="11763"/>
    <cellStyle name="_NIM 06 Base Case Current Trends_Electric Rev Req Model (2009 GRC) _DEM-WP(C) ENERG10C--ctn Mid-C_042010 2010GRC 2" xfId="11764"/>
    <cellStyle name="_NIM 06 Base Case Current Trends_Electric Rev Req Model (2009 GRC) Rebuttal" xfId="11765"/>
    <cellStyle name="_NIM 06 Base Case Current Trends_Electric Rev Req Model (2009 GRC) Rebuttal 2" xfId="11766"/>
    <cellStyle name="_NIM 06 Base Case Current Trends_Electric Rev Req Model (2009 GRC) Rebuttal 2 2" xfId="11767"/>
    <cellStyle name="_NIM 06 Base Case Current Trends_Electric Rev Req Model (2009 GRC) Rebuttal 2 2 2" xfId="11768"/>
    <cellStyle name="_NIM 06 Base Case Current Trends_Electric Rev Req Model (2009 GRC) Rebuttal 2 3" xfId="11769"/>
    <cellStyle name="_NIM 06 Base Case Current Trends_Electric Rev Req Model (2009 GRC) Rebuttal 3" xfId="11770"/>
    <cellStyle name="_NIM 06 Base Case Current Trends_Electric Rev Req Model (2009 GRC) Rebuttal 3 2" xfId="11771"/>
    <cellStyle name="_NIM 06 Base Case Current Trends_Electric Rev Req Model (2009 GRC) Rebuttal 4" xfId="11772"/>
    <cellStyle name="_NIM 06 Base Case Current Trends_Electric Rev Req Model (2009 GRC) Rebuttal REmoval of New  WH Solar AdjustMI" xfId="11773"/>
    <cellStyle name="_NIM 06 Base Case Current Trends_Electric Rev Req Model (2009 GRC) Rebuttal REmoval of New  WH Solar AdjustMI 2" xfId="11774"/>
    <cellStyle name="_NIM 06 Base Case Current Trends_Electric Rev Req Model (2009 GRC) Rebuttal REmoval of New  WH Solar AdjustMI 2 2" xfId="11775"/>
    <cellStyle name="_NIM 06 Base Case Current Trends_Electric Rev Req Model (2009 GRC) Rebuttal REmoval of New  WH Solar AdjustMI 2 2 2" xfId="11776"/>
    <cellStyle name="_NIM 06 Base Case Current Trends_Electric Rev Req Model (2009 GRC) Rebuttal REmoval of New  WH Solar AdjustMI 2 2 2 2" xfId="11777"/>
    <cellStyle name="_NIM 06 Base Case Current Trends_Electric Rev Req Model (2009 GRC) Rebuttal REmoval of New  WH Solar AdjustMI 2 2 3" xfId="11778"/>
    <cellStyle name="_NIM 06 Base Case Current Trends_Electric Rev Req Model (2009 GRC) Rebuttal REmoval of New  WH Solar AdjustMI 2 2 4" xfId="11779"/>
    <cellStyle name="_NIM 06 Base Case Current Trends_Electric Rev Req Model (2009 GRC) Rebuttal REmoval of New  WH Solar AdjustMI 2 3" xfId="11780"/>
    <cellStyle name="_NIM 06 Base Case Current Trends_Electric Rev Req Model (2009 GRC) Rebuttal REmoval of New  WH Solar AdjustMI 2 3 2" xfId="11781"/>
    <cellStyle name="_NIM 06 Base Case Current Trends_Electric Rev Req Model (2009 GRC) Rebuttal REmoval of New  WH Solar AdjustMI 2 4" xfId="11782"/>
    <cellStyle name="_NIM 06 Base Case Current Trends_Electric Rev Req Model (2009 GRC) Rebuttal REmoval of New  WH Solar AdjustMI 3" xfId="11783"/>
    <cellStyle name="_NIM 06 Base Case Current Trends_Electric Rev Req Model (2009 GRC) Rebuttal REmoval of New  WH Solar AdjustMI 3 2" xfId="11784"/>
    <cellStyle name="_NIM 06 Base Case Current Trends_Electric Rev Req Model (2009 GRC) Rebuttal REmoval of New  WH Solar AdjustMI 3 2 2" xfId="11785"/>
    <cellStyle name="_NIM 06 Base Case Current Trends_Electric Rev Req Model (2009 GRC) Rebuttal REmoval of New  WH Solar AdjustMI 3 3" xfId="11786"/>
    <cellStyle name="_NIM 06 Base Case Current Trends_Electric Rev Req Model (2009 GRC) Rebuttal REmoval of New  WH Solar AdjustMI 3 4" xfId="11787"/>
    <cellStyle name="_NIM 06 Base Case Current Trends_Electric Rev Req Model (2009 GRC) Rebuttal REmoval of New  WH Solar AdjustMI 4" xfId="11788"/>
    <cellStyle name="_NIM 06 Base Case Current Trends_Electric Rev Req Model (2009 GRC) Rebuttal REmoval of New  WH Solar AdjustMI 4 2" xfId="11789"/>
    <cellStyle name="_NIM 06 Base Case Current Trends_Electric Rev Req Model (2009 GRC) Rebuttal REmoval of New  WH Solar AdjustMI 5" xfId="11790"/>
    <cellStyle name="_NIM 06 Base Case Current Trends_Electric Rev Req Model (2009 GRC) Rebuttal REmoval of New  WH Solar AdjustMI_DEM-WP(C) ENERG10C--ctn Mid-C_042010 2010GRC" xfId="11791"/>
    <cellStyle name="_NIM 06 Base Case Current Trends_Electric Rev Req Model (2009 GRC) Rebuttal REmoval of New  WH Solar AdjustMI_DEM-WP(C) ENERG10C--ctn Mid-C_042010 2010GRC 2" xfId="11792"/>
    <cellStyle name="_NIM 06 Base Case Current Trends_Electric Rev Req Model (2009 GRC) Revised 01-18-2010" xfId="11793"/>
    <cellStyle name="_NIM 06 Base Case Current Trends_Electric Rev Req Model (2009 GRC) Revised 01-18-2010 2" xfId="11794"/>
    <cellStyle name="_NIM 06 Base Case Current Trends_Electric Rev Req Model (2009 GRC) Revised 01-18-2010 2 2" xfId="11795"/>
    <cellStyle name="_NIM 06 Base Case Current Trends_Electric Rev Req Model (2009 GRC) Revised 01-18-2010 2 2 2" xfId="11796"/>
    <cellStyle name="_NIM 06 Base Case Current Trends_Electric Rev Req Model (2009 GRC) Revised 01-18-2010 2 2 2 2" xfId="11797"/>
    <cellStyle name="_NIM 06 Base Case Current Trends_Electric Rev Req Model (2009 GRC) Revised 01-18-2010 2 2 3" xfId="11798"/>
    <cellStyle name="_NIM 06 Base Case Current Trends_Electric Rev Req Model (2009 GRC) Revised 01-18-2010 2 2 4" xfId="11799"/>
    <cellStyle name="_NIM 06 Base Case Current Trends_Electric Rev Req Model (2009 GRC) Revised 01-18-2010 2 3" xfId="11800"/>
    <cellStyle name="_NIM 06 Base Case Current Trends_Electric Rev Req Model (2009 GRC) Revised 01-18-2010 2 3 2" xfId="11801"/>
    <cellStyle name="_NIM 06 Base Case Current Trends_Electric Rev Req Model (2009 GRC) Revised 01-18-2010 2 4" xfId="11802"/>
    <cellStyle name="_NIM 06 Base Case Current Trends_Electric Rev Req Model (2009 GRC) Revised 01-18-2010 3" xfId="11803"/>
    <cellStyle name="_NIM 06 Base Case Current Trends_Electric Rev Req Model (2009 GRC) Revised 01-18-2010 3 2" xfId="11804"/>
    <cellStyle name="_NIM 06 Base Case Current Trends_Electric Rev Req Model (2009 GRC) Revised 01-18-2010 3 2 2" xfId="11805"/>
    <cellStyle name="_NIM 06 Base Case Current Trends_Electric Rev Req Model (2009 GRC) Revised 01-18-2010 3 3" xfId="11806"/>
    <cellStyle name="_NIM 06 Base Case Current Trends_Electric Rev Req Model (2009 GRC) Revised 01-18-2010 3 4" xfId="11807"/>
    <cellStyle name="_NIM 06 Base Case Current Trends_Electric Rev Req Model (2009 GRC) Revised 01-18-2010 4" xfId="11808"/>
    <cellStyle name="_NIM 06 Base Case Current Trends_Electric Rev Req Model (2009 GRC) Revised 01-18-2010 4 2" xfId="11809"/>
    <cellStyle name="_NIM 06 Base Case Current Trends_Electric Rev Req Model (2009 GRC) Revised 01-18-2010 5" xfId="11810"/>
    <cellStyle name="_NIM 06 Base Case Current Trends_Electric Rev Req Model (2009 GRC) Revised 01-18-2010_DEM-WP(C) ENERG10C--ctn Mid-C_042010 2010GRC" xfId="11811"/>
    <cellStyle name="_NIM 06 Base Case Current Trends_Electric Rev Req Model (2009 GRC) Revised 01-18-2010_DEM-WP(C) ENERG10C--ctn Mid-C_042010 2010GRC 2" xfId="11812"/>
    <cellStyle name="_NIM 06 Base Case Current Trends_Electric Rev Req Model (2010 GRC)" xfId="11813"/>
    <cellStyle name="_NIM 06 Base Case Current Trends_Electric Rev Req Model (2010 GRC) 2" xfId="11814"/>
    <cellStyle name="_NIM 06 Base Case Current Trends_Electric Rev Req Model (2010 GRC) SF" xfId="11815"/>
    <cellStyle name="_NIM 06 Base Case Current Trends_Electric Rev Req Model (2010 GRC) SF 2" xfId="11816"/>
    <cellStyle name="_NIM 06 Base Case Current Trends_Final Order Electric EXHIBIT A-1" xfId="11817"/>
    <cellStyle name="_NIM 06 Base Case Current Trends_Final Order Electric EXHIBIT A-1 2" xfId="11818"/>
    <cellStyle name="_NIM 06 Base Case Current Trends_Final Order Electric EXHIBIT A-1 2 2" xfId="11819"/>
    <cellStyle name="_NIM 06 Base Case Current Trends_Final Order Electric EXHIBIT A-1 2 2 2" xfId="11820"/>
    <cellStyle name="_NIM 06 Base Case Current Trends_Final Order Electric EXHIBIT A-1 2 3" xfId="11821"/>
    <cellStyle name="_NIM 06 Base Case Current Trends_Final Order Electric EXHIBIT A-1 2 4" xfId="11822"/>
    <cellStyle name="_NIM 06 Base Case Current Trends_Final Order Electric EXHIBIT A-1 3" xfId="11823"/>
    <cellStyle name="_NIM 06 Base Case Current Trends_Final Order Electric EXHIBIT A-1 3 2" xfId="11824"/>
    <cellStyle name="_NIM 06 Base Case Current Trends_Final Order Electric EXHIBIT A-1 4" xfId="11825"/>
    <cellStyle name="_NIM 06 Base Case Current Trends_Final Order Electric EXHIBIT A-1 5" xfId="11826"/>
    <cellStyle name="_NIM 06 Base Case Current Trends_Final Order Electric EXHIBIT A-1 6" xfId="11827"/>
    <cellStyle name="_NIM 06 Base Case Current Trends_NIM Summary" xfId="11828"/>
    <cellStyle name="_NIM 06 Base Case Current Trends_NIM Summary 2" xfId="11829"/>
    <cellStyle name="_NIM 06 Base Case Current Trends_NIM Summary 2 2" xfId="11830"/>
    <cellStyle name="_NIM 06 Base Case Current Trends_NIM Summary 2 2 2" xfId="11831"/>
    <cellStyle name="_NIM 06 Base Case Current Trends_NIM Summary 2 2 2 2" xfId="11832"/>
    <cellStyle name="_NIM 06 Base Case Current Trends_NIM Summary 2 2 3" xfId="11833"/>
    <cellStyle name="_NIM 06 Base Case Current Trends_NIM Summary 2 2 4" xfId="11834"/>
    <cellStyle name="_NIM 06 Base Case Current Trends_NIM Summary 2 3" xfId="11835"/>
    <cellStyle name="_NIM 06 Base Case Current Trends_NIM Summary 2 3 2" xfId="11836"/>
    <cellStyle name="_NIM 06 Base Case Current Trends_NIM Summary 2 4" xfId="11837"/>
    <cellStyle name="_NIM 06 Base Case Current Trends_NIM Summary 3" xfId="11838"/>
    <cellStyle name="_NIM 06 Base Case Current Trends_NIM Summary 3 2" xfId="11839"/>
    <cellStyle name="_NIM 06 Base Case Current Trends_NIM Summary 3 2 2" xfId="11840"/>
    <cellStyle name="_NIM 06 Base Case Current Trends_NIM Summary 3 3" xfId="11841"/>
    <cellStyle name="_NIM 06 Base Case Current Trends_NIM Summary 3 4" xfId="11842"/>
    <cellStyle name="_NIM 06 Base Case Current Trends_NIM Summary 4" xfId="11843"/>
    <cellStyle name="_NIM 06 Base Case Current Trends_NIM Summary 4 2" xfId="11844"/>
    <cellStyle name="_NIM 06 Base Case Current Trends_NIM Summary 5" xfId="11845"/>
    <cellStyle name="_NIM 06 Base Case Current Trends_NIM Summary_DEM-WP(C) ENERG10C--ctn Mid-C_042010 2010GRC" xfId="11846"/>
    <cellStyle name="_NIM 06 Base Case Current Trends_NIM Summary_DEM-WP(C) ENERG10C--ctn Mid-C_042010 2010GRC 2" xfId="11847"/>
    <cellStyle name="_NIM 06 Base Case Current Trends_NIM+O&amp;M" xfId="11848"/>
    <cellStyle name="_NIM 06 Base Case Current Trends_NIM+O&amp;M 2" xfId="11849"/>
    <cellStyle name="_NIM 06 Base Case Current Trends_NIM+O&amp;M 2 2" xfId="11850"/>
    <cellStyle name="_NIM 06 Base Case Current Trends_NIM+O&amp;M 2 2 2" xfId="11851"/>
    <cellStyle name="_NIM 06 Base Case Current Trends_NIM+O&amp;M 2 2 2 2" xfId="11852"/>
    <cellStyle name="_NIM 06 Base Case Current Trends_NIM+O&amp;M 2 2 3" xfId="11853"/>
    <cellStyle name="_NIM 06 Base Case Current Trends_NIM+O&amp;M 2 3" xfId="11854"/>
    <cellStyle name="_NIM 06 Base Case Current Trends_NIM+O&amp;M 2 3 2" xfId="11855"/>
    <cellStyle name="_NIM 06 Base Case Current Trends_NIM+O&amp;M 2 4" xfId="11856"/>
    <cellStyle name="_NIM 06 Base Case Current Trends_NIM+O&amp;M 3" xfId="11857"/>
    <cellStyle name="_NIM 06 Base Case Current Trends_NIM+O&amp;M 3 2" xfId="11858"/>
    <cellStyle name="_NIM 06 Base Case Current Trends_NIM+O&amp;M 3 2 2" xfId="11859"/>
    <cellStyle name="_NIM 06 Base Case Current Trends_NIM+O&amp;M 3 3" xfId="11860"/>
    <cellStyle name="_NIM 06 Base Case Current Trends_NIM+O&amp;M 4" xfId="11861"/>
    <cellStyle name="_NIM 06 Base Case Current Trends_NIM+O&amp;M 4 2" xfId="11862"/>
    <cellStyle name="_NIM 06 Base Case Current Trends_NIM+O&amp;M 5" xfId="11863"/>
    <cellStyle name="_NIM 06 Base Case Current Trends_NIM+O&amp;M Monthly" xfId="11864"/>
    <cellStyle name="_NIM 06 Base Case Current Trends_NIM+O&amp;M Monthly 2" xfId="11865"/>
    <cellStyle name="_NIM 06 Base Case Current Trends_NIM+O&amp;M Monthly 2 2" xfId="11866"/>
    <cellStyle name="_NIM 06 Base Case Current Trends_NIM+O&amp;M Monthly 2 2 2" xfId="11867"/>
    <cellStyle name="_NIM 06 Base Case Current Trends_NIM+O&amp;M Monthly 2 2 2 2" xfId="11868"/>
    <cellStyle name="_NIM 06 Base Case Current Trends_NIM+O&amp;M Monthly 2 2 3" xfId="11869"/>
    <cellStyle name="_NIM 06 Base Case Current Trends_NIM+O&amp;M Monthly 2 3" xfId="11870"/>
    <cellStyle name="_NIM 06 Base Case Current Trends_NIM+O&amp;M Monthly 2 3 2" xfId="11871"/>
    <cellStyle name="_NIM 06 Base Case Current Trends_NIM+O&amp;M Monthly 2 4" xfId="11872"/>
    <cellStyle name="_NIM 06 Base Case Current Trends_NIM+O&amp;M Monthly 3" xfId="11873"/>
    <cellStyle name="_NIM 06 Base Case Current Trends_NIM+O&amp;M Monthly 3 2" xfId="11874"/>
    <cellStyle name="_NIM 06 Base Case Current Trends_NIM+O&amp;M Monthly 3 2 2" xfId="11875"/>
    <cellStyle name="_NIM 06 Base Case Current Trends_NIM+O&amp;M Monthly 3 3" xfId="11876"/>
    <cellStyle name="_NIM 06 Base Case Current Trends_NIM+O&amp;M Monthly 4" xfId="11877"/>
    <cellStyle name="_NIM 06 Base Case Current Trends_NIM+O&amp;M Monthly 4 2" xfId="11878"/>
    <cellStyle name="_NIM 06 Base Case Current Trends_NIM+O&amp;M Monthly 5" xfId="11879"/>
    <cellStyle name="_NIM 06 Base Case Current Trends_Rebuttal Power Costs" xfId="11880"/>
    <cellStyle name="_NIM 06 Base Case Current Trends_Rebuttal Power Costs 2" xfId="11881"/>
    <cellStyle name="_NIM 06 Base Case Current Trends_Rebuttal Power Costs 2 2" xfId="11882"/>
    <cellStyle name="_NIM 06 Base Case Current Trends_Rebuttal Power Costs 2 2 2" xfId="11883"/>
    <cellStyle name="_NIM 06 Base Case Current Trends_Rebuttal Power Costs 2 2 2 2" xfId="11884"/>
    <cellStyle name="_NIM 06 Base Case Current Trends_Rebuttal Power Costs 2 2 3" xfId="11885"/>
    <cellStyle name="_NIM 06 Base Case Current Trends_Rebuttal Power Costs 2 2 4" xfId="11886"/>
    <cellStyle name="_NIM 06 Base Case Current Trends_Rebuttal Power Costs 2 3" xfId="11887"/>
    <cellStyle name="_NIM 06 Base Case Current Trends_Rebuttal Power Costs 2 3 2" xfId="11888"/>
    <cellStyle name="_NIM 06 Base Case Current Trends_Rebuttal Power Costs 2 4" xfId="11889"/>
    <cellStyle name="_NIM 06 Base Case Current Trends_Rebuttal Power Costs 3" xfId="11890"/>
    <cellStyle name="_NIM 06 Base Case Current Trends_Rebuttal Power Costs 3 2" xfId="11891"/>
    <cellStyle name="_NIM 06 Base Case Current Trends_Rebuttal Power Costs 3 2 2" xfId="11892"/>
    <cellStyle name="_NIM 06 Base Case Current Trends_Rebuttal Power Costs 3 3" xfId="11893"/>
    <cellStyle name="_NIM 06 Base Case Current Trends_Rebuttal Power Costs 3 4" xfId="11894"/>
    <cellStyle name="_NIM 06 Base Case Current Trends_Rebuttal Power Costs 4" xfId="11895"/>
    <cellStyle name="_NIM 06 Base Case Current Trends_Rebuttal Power Costs 4 2" xfId="11896"/>
    <cellStyle name="_NIM 06 Base Case Current Trends_Rebuttal Power Costs 5" xfId="11897"/>
    <cellStyle name="_NIM 06 Base Case Current Trends_Rebuttal Power Costs_Adj Bench DR 3 for Initial Briefs (Electric)" xfId="11898"/>
    <cellStyle name="_NIM 06 Base Case Current Trends_Rebuttal Power Costs_Adj Bench DR 3 for Initial Briefs (Electric) 2" xfId="11899"/>
    <cellStyle name="_NIM 06 Base Case Current Trends_Rebuttal Power Costs_Adj Bench DR 3 for Initial Briefs (Electric) 2 2" xfId="11900"/>
    <cellStyle name="_NIM 06 Base Case Current Trends_Rebuttal Power Costs_Adj Bench DR 3 for Initial Briefs (Electric) 2 2 2" xfId="11901"/>
    <cellStyle name="_NIM 06 Base Case Current Trends_Rebuttal Power Costs_Adj Bench DR 3 for Initial Briefs (Electric) 2 2 2 2" xfId="11902"/>
    <cellStyle name="_NIM 06 Base Case Current Trends_Rebuttal Power Costs_Adj Bench DR 3 for Initial Briefs (Electric) 2 2 3" xfId="11903"/>
    <cellStyle name="_NIM 06 Base Case Current Trends_Rebuttal Power Costs_Adj Bench DR 3 for Initial Briefs (Electric) 2 2 4" xfId="11904"/>
    <cellStyle name="_NIM 06 Base Case Current Trends_Rebuttal Power Costs_Adj Bench DR 3 for Initial Briefs (Electric) 2 3" xfId="11905"/>
    <cellStyle name="_NIM 06 Base Case Current Trends_Rebuttal Power Costs_Adj Bench DR 3 for Initial Briefs (Electric) 2 3 2" xfId="11906"/>
    <cellStyle name="_NIM 06 Base Case Current Trends_Rebuttal Power Costs_Adj Bench DR 3 for Initial Briefs (Electric) 2 4" xfId="11907"/>
    <cellStyle name="_NIM 06 Base Case Current Trends_Rebuttal Power Costs_Adj Bench DR 3 for Initial Briefs (Electric) 3" xfId="11908"/>
    <cellStyle name="_NIM 06 Base Case Current Trends_Rebuttal Power Costs_Adj Bench DR 3 for Initial Briefs (Electric) 3 2" xfId="11909"/>
    <cellStyle name="_NIM 06 Base Case Current Trends_Rebuttal Power Costs_Adj Bench DR 3 for Initial Briefs (Electric) 3 2 2" xfId="11910"/>
    <cellStyle name="_NIM 06 Base Case Current Trends_Rebuttal Power Costs_Adj Bench DR 3 for Initial Briefs (Electric) 3 3" xfId="11911"/>
    <cellStyle name="_NIM 06 Base Case Current Trends_Rebuttal Power Costs_Adj Bench DR 3 for Initial Briefs (Electric) 3 4" xfId="11912"/>
    <cellStyle name="_NIM 06 Base Case Current Trends_Rebuttal Power Costs_Adj Bench DR 3 for Initial Briefs (Electric) 4" xfId="11913"/>
    <cellStyle name="_NIM 06 Base Case Current Trends_Rebuttal Power Costs_Adj Bench DR 3 for Initial Briefs (Electric) 4 2" xfId="11914"/>
    <cellStyle name="_NIM 06 Base Case Current Trends_Rebuttal Power Costs_Adj Bench DR 3 for Initial Briefs (Electric) 5" xfId="11915"/>
    <cellStyle name="_NIM 06 Base Case Current Trends_Rebuttal Power Costs_Adj Bench DR 3 for Initial Briefs (Electric)_DEM-WP(C) ENERG10C--ctn Mid-C_042010 2010GRC" xfId="11916"/>
    <cellStyle name="_NIM 06 Base Case Current Trends_Rebuttal Power Costs_Adj Bench DR 3 for Initial Briefs (Electric)_DEM-WP(C) ENERG10C--ctn Mid-C_042010 2010GRC 2" xfId="11917"/>
    <cellStyle name="_NIM 06 Base Case Current Trends_Rebuttal Power Costs_DEM-WP(C) ENERG10C--ctn Mid-C_042010 2010GRC" xfId="11918"/>
    <cellStyle name="_NIM 06 Base Case Current Trends_Rebuttal Power Costs_DEM-WP(C) ENERG10C--ctn Mid-C_042010 2010GRC 2" xfId="11919"/>
    <cellStyle name="_NIM 06 Base Case Current Trends_Rebuttal Power Costs_Electric Rev Req Model (2009 GRC) Rebuttal" xfId="11920"/>
    <cellStyle name="_NIM 06 Base Case Current Trends_Rebuttal Power Costs_Electric Rev Req Model (2009 GRC) Rebuttal 2" xfId="11921"/>
    <cellStyle name="_NIM 06 Base Case Current Trends_Rebuttal Power Costs_Electric Rev Req Model (2009 GRC) Rebuttal 2 2" xfId="11922"/>
    <cellStyle name="_NIM 06 Base Case Current Trends_Rebuttal Power Costs_Electric Rev Req Model (2009 GRC) Rebuttal 2 2 2" xfId="11923"/>
    <cellStyle name="_NIM 06 Base Case Current Trends_Rebuttal Power Costs_Electric Rev Req Model (2009 GRC) Rebuttal 2 3" xfId="11924"/>
    <cellStyle name="_NIM 06 Base Case Current Trends_Rebuttal Power Costs_Electric Rev Req Model (2009 GRC) Rebuttal 3" xfId="11925"/>
    <cellStyle name="_NIM 06 Base Case Current Trends_Rebuttal Power Costs_Electric Rev Req Model (2009 GRC) Rebuttal 3 2" xfId="11926"/>
    <cellStyle name="_NIM 06 Base Case Current Trends_Rebuttal Power Costs_Electric Rev Req Model (2009 GRC) Rebuttal 4" xfId="11927"/>
    <cellStyle name="_NIM 06 Base Case Current Trends_Rebuttal Power Costs_Electric Rev Req Model (2009 GRC) Rebuttal REmoval of New  WH Solar AdjustMI" xfId="11928"/>
    <cellStyle name="_NIM 06 Base Case Current Trends_Rebuttal Power Costs_Electric Rev Req Model (2009 GRC) Rebuttal REmoval of New  WH Solar AdjustMI 2" xfId="11929"/>
    <cellStyle name="_NIM 06 Base Case Current Trends_Rebuttal Power Costs_Electric Rev Req Model (2009 GRC) Rebuttal REmoval of New  WH Solar AdjustMI 2 2" xfId="11930"/>
    <cellStyle name="_NIM 06 Base Case Current Trends_Rebuttal Power Costs_Electric Rev Req Model (2009 GRC) Rebuttal REmoval of New  WH Solar AdjustMI 2 2 2" xfId="11931"/>
    <cellStyle name="_NIM 06 Base Case Current Trends_Rebuttal Power Costs_Electric Rev Req Model (2009 GRC) Rebuttal REmoval of New  WH Solar AdjustMI 2 2 2 2" xfId="11932"/>
    <cellStyle name="_NIM 06 Base Case Current Trends_Rebuttal Power Costs_Electric Rev Req Model (2009 GRC) Rebuttal REmoval of New  WH Solar AdjustMI 2 2 3" xfId="11933"/>
    <cellStyle name="_NIM 06 Base Case Current Trends_Rebuttal Power Costs_Electric Rev Req Model (2009 GRC) Rebuttal REmoval of New  WH Solar AdjustMI 2 2 4" xfId="11934"/>
    <cellStyle name="_NIM 06 Base Case Current Trends_Rebuttal Power Costs_Electric Rev Req Model (2009 GRC) Rebuttal REmoval of New  WH Solar AdjustMI 2 3" xfId="11935"/>
    <cellStyle name="_NIM 06 Base Case Current Trends_Rebuttal Power Costs_Electric Rev Req Model (2009 GRC) Rebuttal REmoval of New  WH Solar AdjustMI 2 3 2" xfId="11936"/>
    <cellStyle name="_NIM 06 Base Case Current Trends_Rebuttal Power Costs_Electric Rev Req Model (2009 GRC) Rebuttal REmoval of New  WH Solar AdjustMI 2 4" xfId="11937"/>
    <cellStyle name="_NIM 06 Base Case Current Trends_Rebuttal Power Costs_Electric Rev Req Model (2009 GRC) Rebuttal REmoval of New  WH Solar AdjustMI 3" xfId="11938"/>
    <cellStyle name="_NIM 06 Base Case Current Trends_Rebuttal Power Costs_Electric Rev Req Model (2009 GRC) Rebuttal REmoval of New  WH Solar AdjustMI 3 2" xfId="11939"/>
    <cellStyle name="_NIM 06 Base Case Current Trends_Rebuttal Power Costs_Electric Rev Req Model (2009 GRC) Rebuttal REmoval of New  WH Solar AdjustMI 3 2 2" xfId="11940"/>
    <cellStyle name="_NIM 06 Base Case Current Trends_Rebuttal Power Costs_Electric Rev Req Model (2009 GRC) Rebuttal REmoval of New  WH Solar AdjustMI 3 3" xfId="11941"/>
    <cellStyle name="_NIM 06 Base Case Current Trends_Rebuttal Power Costs_Electric Rev Req Model (2009 GRC) Rebuttal REmoval of New  WH Solar AdjustMI 3 4" xfId="11942"/>
    <cellStyle name="_NIM 06 Base Case Current Trends_Rebuttal Power Costs_Electric Rev Req Model (2009 GRC) Rebuttal REmoval of New  WH Solar AdjustMI 4" xfId="11943"/>
    <cellStyle name="_NIM 06 Base Case Current Trends_Rebuttal Power Costs_Electric Rev Req Model (2009 GRC) Rebuttal REmoval of New  WH Solar AdjustMI 4 2" xfId="11944"/>
    <cellStyle name="_NIM 06 Base Case Current Trends_Rebuttal Power Costs_Electric Rev Req Model (2009 GRC) Rebuttal REmoval of New  WH Solar AdjustMI 5" xfId="11945"/>
    <cellStyle name="_NIM 06 Base Case Current Trends_Rebuttal Power Costs_Electric Rev Req Model (2009 GRC) Rebuttal REmoval of New  WH Solar AdjustMI_DEM-WP(C) ENERG10C--ctn Mid-C_042010 2010GRC" xfId="11946"/>
    <cellStyle name="_NIM 06 Base Case Current Trends_Rebuttal Power Costs_Electric Rev Req Model (2009 GRC) Rebuttal REmoval of New  WH Solar AdjustMI_DEM-WP(C) ENERG10C--ctn Mid-C_042010 2010GRC 2" xfId="11947"/>
    <cellStyle name="_NIM 06 Base Case Current Trends_Rebuttal Power Costs_Electric Rev Req Model (2009 GRC) Revised 01-18-2010" xfId="11948"/>
    <cellStyle name="_NIM 06 Base Case Current Trends_Rebuttal Power Costs_Electric Rev Req Model (2009 GRC) Revised 01-18-2010 2" xfId="11949"/>
    <cellStyle name="_NIM 06 Base Case Current Trends_Rebuttal Power Costs_Electric Rev Req Model (2009 GRC) Revised 01-18-2010 2 2" xfId="11950"/>
    <cellStyle name="_NIM 06 Base Case Current Trends_Rebuttal Power Costs_Electric Rev Req Model (2009 GRC) Revised 01-18-2010 2 2 2" xfId="11951"/>
    <cellStyle name="_NIM 06 Base Case Current Trends_Rebuttal Power Costs_Electric Rev Req Model (2009 GRC) Revised 01-18-2010 2 2 2 2" xfId="11952"/>
    <cellStyle name="_NIM 06 Base Case Current Trends_Rebuttal Power Costs_Electric Rev Req Model (2009 GRC) Revised 01-18-2010 2 2 3" xfId="11953"/>
    <cellStyle name="_NIM 06 Base Case Current Trends_Rebuttal Power Costs_Electric Rev Req Model (2009 GRC) Revised 01-18-2010 2 2 4" xfId="11954"/>
    <cellStyle name="_NIM 06 Base Case Current Trends_Rebuttal Power Costs_Electric Rev Req Model (2009 GRC) Revised 01-18-2010 2 3" xfId="11955"/>
    <cellStyle name="_NIM 06 Base Case Current Trends_Rebuttal Power Costs_Electric Rev Req Model (2009 GRC) Revised 01-18-2010 2 3 2" xfId="11956"/>
    <cellStyle name="_NIM 06 Base Case Current Trends_Rebuttal Power Costs_Electric Rev Req Model (2009 GRC) Revised 01-18-2010 2 4" xfId="11957"/>
    <cellStyle name="_NIM 06 Base Case Current Trends_Rebuttal Power Costs_Electric Rev Req Model (2009 GRC) Revised 01-18-2010 3" xfId="11958"/>
    <cellStyle name="_NIM 06 Base Case Current Trends_Rebuttal Power Costs_Electric Rev Req Model (2009 GRC) Revised 01-18-2010 3 2" xfId="11959"/>
    <cellStyle name="_NIM 06 Base Case Current Trends_Rebuttal Power Costs_Electric Rev Req Model (2009 GRC) Revised 01-18-2010 3 2 2" xfId="11960"/>
    <cellStyle name="_NIM 06 Base Case Current Trends_Rebuttal Power Costs_Electric Rev Req Model (2009 GRC) Revised 01-18-2010 3 3" xfId="11961"/>
    <cellStyle name="_NIM 06 Base Case Current Trends_Rebuttal Power Costs_Electric Rev Req Model (2009 GRC) Revised 01-18-2010 3 4" xfId="11962"/>
    <cellStyle name="_NIM 06 Base Case Current Trends_Rebuttal Power Costs_Electric Rev Req Model (2009 GRC) Revised 01-18-2010 4" xfId="11963"/>
    <cellStyle name="_NIM 06 Base Case Current Trends_Rebuttal Power Costs_Electric Rev Req Model (2009 GRC) Revised 01-18-2010 4 2" xfId="11964"/>
    <cellStyle name="_NIM 06 Base Case Current Trends_Rebuttal Power Costs_Electric Rev Req Model (2009 GRC) Revised 01-18-2010 5" xfId="11965"/>
    <cellStyle name="_NIM 06 Base Case Current Trends_Rebuttal Power Costs_Electric Rev Req Model (2009 GRC) Revised 01-18-2010_DEM-WP(C) ENERG10C--ctn Mid-C_042010 2010GRC" xfId="11966"/>
    <cellStyle name="_NIM 06 Base Case Current Trends_Rebuttal Power Costs_Electric Rev Req Model (2009 GRC) Revised 01-18-2010_DEM-WP(C) ENERG10C--ctn Mid-C_042010 2010GRC 2" xfId="11967"/>
    <cellStyle name="_NIM 06 Base Case Current Trends_Rebuttal Power Costs_Final Order Electric EXHIBIT A-1" xfId="11968"/>
    <cellStyle name="_NIM 06 Base Case Current Trends_Rebuttal Power Costs_Final Order Electric EXHIBIT A-1 2" xfId="11969"/>
    <cellStyle name="_NIM 06 Base Case Current Trends_Rebuttal Power Costs_Final Order Electric EXHIBIT A-1 2 2" xfId="11970"/>
    <cellStyle name="_NIM 06 Base Case Current Trends_Rebuttal Power Costs_Final Order Electric EXHIBIT A-1 2 2 2" xfId="11971"/>
    <cellStyle name="_NIM 06 Base Case Current Trends_Rebuttal Power Costs_Final Order Electric EXHIBIT A-1 2 3" xfId="11972"/>
    <cellStyle name="_NIM 06 Base Case Current Trends_Rebuttal Power Costs_Final Order Electric EXHIBIT A-1 2 4" xfId="11973"/>
    <cellStyle name="_NIM 06 Base Case Current Trends_Rebuttal Power Costs_Final Order Electric EXHIBIT A-1 3" xfId="11974"/>
    <cellStyle name="_NIM 06 Base Case Current Trends_Rebuttal Power Costs_Final Order Electric EXHIBIT A-1 3 2" xfId="11975"/>
    <cellStyle name="_NIM 06 Base Case Current Trends_Rebuttal Power Costs_Final Order Electric EXHIBIT A-1 4" xfId="11976"/>
    <cellStyle name="_NIM 06 Base Case Current Trends_Rebuttal Power Costs_Final Order Electric EXHIBIT A-1 5" xfId="11977"/>
    <cellStyle name="_NIM 06 Base Case Current Trends_Rebuttal Power Costs_Final Order Electric EXHIBIT A-1 6" xfId="11978"/>
    <cellStyle name="_NIM 06 Base Case Current Trends_TENASKA REGULATORY ASSET" xfId="11979"/>
    <cellStyle name="_NIM 06 Base Case Current Trends_TENASKA REGULATORY ASSET 2" xfId="11980"/>
    <cellStyle name="_NIM 06 Base Case Current Trends_TENASKA REGULATORY ASSET 2 2" xfId="11981"/>
    <cellStyle name="_NIM 06 Base Case Current Trends_TENASKA REGULATORY ASSET 2 2 2" xfId="11982"/>
    <cellStyle name="_NIM 06 Base Case Current Trends_TENASKA REGULATORY ASSET 2 3" xfId="11983"/>
    <cellStyle name="_NIM 06 Base Case Current Trends_TENASKA REGULATORY ASSET 2 4" xfId="11984"/>
    <cellStyle name="_NIM 06 Base Case Current Trends_TENASKA REGULATORY ASSET 3" xfId="11985"/>
    <cellStyle name="_NIM 06 Base Case Current Trends_TENASKA REGULATORY ASSET 3 2" xfId="11986"/>
    <cellStyle name="_NIM 06 Base Case Current Trends_TENASKA REGULATORY ASSET 4" xfId="11987"/>
    <cellStyle name="_NIM 06 Base Case Current Trends_TENASKA REGULATORY ASSET 5" xfId="11988"/>
    <cellStyle name="_NIM 06 Base Case Current Trends_TENASKA REGULATORY ASSET 6" xfId="11989"/>
    <cellStyle name="_NIM Summary 09GRC" xfId="11990"/>
    <cellStyle name="_NIM Summary 09GRC 2" xfId="11991"/>
    <cellStyle name="_NIM Summary 09GRC 2 2" xfId="11992"/>
    <cellStyle name="_NIM Summary 09GRC 2 2 2" xfId="11993"/>
    <cellStyle name="_NIM Summary 09GRC 2 2 2 2" xfId="11994"/>
    <cellStyle name="_NIM Summary 09GRC 2 2 3" xfId="11995"/>
    <cellStyle name="_NIM Summary 09GRC 2 2 4" xfId="11996"/>
    <cellStyle name="_NIM Summary 09GRC 2 3" xfId="11997"/>
    <cellStyle name="_NIM Summary 09GRC 2 3 2" xfId="11998"/>
    <cellStyle name="_NIM Summary 09GRC 2 4" xfId="11999"/>
    <cellStyle name="_NIM Summary 09GRC 3" xfId="12000"/>
    <cellStyle name="_NIM Summary 09GRC 3 2" xfId="12001"/>
    <cellStyle name="_NIM Summary 09GRC 3 2 2" xfId="12002"/>
    <cellStyle name="_NIM Summary 09GRC 3 3" xfId="12003"/>
    <cellStyle name="_NIM Summary 09GRC 3 4" xfId="12004"/>
    <cellStyle name="_NIM Summary 09GRC 4" xfId="12005"/>
    <cellStyle name="_NIM Summary 09GRC 4 2" xfId="12006"/>
    <cellStyle name="_NIM Summary 09GRC 5" xfId="12007"/>
    <cellStyle name="_NIM Summary 09GRC_DEM-WP(C) ENERG10C--ctn Mid-C_042010 2010GRC" xfId="12008"/>
    <cellStyle name="_NIM Summary 09GRC_DEM-WP(C) ENERG10C--ctn Mid-C_042010 2010GRC 2" xfId="12009"/>
    <cellStyle name="_NIM Summary 09GRC_NIM Summary" xfId="12010"/>
    <cellStyle name="_NIM Summary 09GRC_NIM Summary 2" xfId="12011"/>
    <cellStyle name="_NIM Summary 09GRC_NIM Summary 2 2" xfId="12012"/>
    <cellStyle name="_NIM Summary 09GRC_NIM Summary 2 2 2" xfId="12013"/>
    <cellStyle name="_NIM Summary 09GRC_NIM Summary 2 2 2 2" xfId="12014"/>
    <cellStyle name="_NIM Summary 09GRC_NIM Summary 2 2 3" xfId="12015"/>
    <cellStyle name="_NIM Summary 09GRC_NIM Summary 2 2 4" xfId="12016"/>
    <cellStyle name="_NIM Summary 09GRC_NIM Summary 2 3" xfId="12017"/>
    <cellStyle name="_NIM Summary 09GRC_NIM Summary 2 3 2" xfId="12018"/>
    <cellStyle name="_NIM Summary 09GRC_NIM Summary 2 4" xfId="12019"/>
    <cellStyle name="_NIM Summary 09GRC_NIM Summary 3" xfId="12020"/>
    <cellStyle name="_NIM Summary 09GRC_NIM Summary 3 2" xfId="12021"/>
    <cellStyle name="_NIM Summary 09GRC_NIM Summary 3 2 2" xfId="12022"/>
    <cellStyle name="_NIM Summary 09GRC_NIM Summary 3 3" xfId="12023"/>
    <cellStyle name="_NIM Summary 09GRC_NIM Summary 3 4" xfId="12024"/>
    <cellStyle name="_NIM Summary 09GRC_NIM Summary 4" xfId="12025"/>
    <cellStyle name="_NIM Summary 09GRC_NIM Summary 4 2" xfId="12026"/>
    <cellStyle name="_NIM Summary 09GRC_NIM Summary 5" xfId="12027"/>
    <cellStyle name="_NIM Summary 09GRC_NIM Summary_DEM-WP(C) ENERG10C--ctn Mid-C_042010 2010GRC" xfId="12028"/>
    <cellStyle name="_NIM Summary 09GRC_NIM Summary_DEM-WP(C) ENERG10C--ctn Mid-C_042010 2010GRC 2" xfId="12029"/>
    <cellStyle name="_PC DRAFT 10 15 07" xfId="12030"/>
    <cellStyle name="_PC DRAFT 10 15 07 2" xfId="12031"/>
    <cellStyle name="_PCA 7 - Exhibit D update 9_30_2008" xfId="12032"/>
    <cellStyle name="_PCA 7 - Exhibit D update 9_30_2008 2" xfId="12033"/>
    <cellStyle name="_PCA 7 - Exhibit D update 9_30_2008 2 2" xfId="12034"/>
    <cellStyle name="_PCA 7 - Exhibit D update 9_30_2008 2 2 2" xfId="12035"/>
    <cellStyle name="_PCA 7 - Exhibit D update 9_30_2008 2 2 2 2" xfId="12036"/>
    <cellStyle name="_PCA 7 - Exhibit D update 9_30_2008 2 2 2 2 2" xfId="12037"/>
    <cellStyle name="_PCA 7 - Exhibit D update 9_30_2008 2 2 2 3" xfId="12038"/>
    <cellStyle name="_PCA 7 - Exhibit D update 9_30_2008 2 2 3" xfId="12039"/>
    <cellStyle name="_PCA 7 - Exhibit D update 9_30_2008 2 2 3 2" xfId="12040"/>
    <cellStyle name="_PCA 7 - Exhibit D update 9_30_2008 2 2 4" xfId="12041"/>
    <cellStyle name="_PCA 7 - Exhibit D update 9_30_2008 2 3" xfId="12042"/>
    <cellStyle name="_PCA 7 - Exhibit D update 9_30_2008 2 3 2" xfId="12043"/>
    <cellStyle name="_PCA 7 - Exhibit D update 9_30_2008 2 3 2 2" xfId="12044"/>
    <cellStyle name="_PCA 7 - Exhibit D update 9_30_2008 2 3 3" xfId="12045"/>
    <cellStyle name="_PCA 7 - Exhibit D update 9_30_2008 2 4" xfId="12046"/>
    <cellStyle name="_PCA 7 - Exhibit D update 9_30_2008 2 4 2" xfId="12047"/>
    <cellStyle name="_PCA 7 - Exhibit D update 9_30_2008 2 5" xfId="12048"/>
    <cellStyle name="_PCA 7 - Exhibit D update 9_30_2008 3" xfId="12049"/>
    <cellStyle name="_PCA 7 - Exhibit D update 9_30_2008 3 2" xfId="12050"/>
    <cellStyle name="_PCA 7 - Exhibit D update 9_30_2008 3 2 2" xfId="12051"/>
    <cellStyle name="_PCA 7 - Exhibit D update 9_30_2008 3 2 2 2" xfId="12052"/>
    <cellStyle name="_PCA 7 - Exhibit D update 9_30_2008 3 2 2 2 2" xfId="12053"/>
    <cellStyle name="_PCA 7 - Exhibit D update 9_30_2008 3 2 2 3" xfId="12054"/>
    <cellStyle name="_PCA 7 - Exhibit D update 9_30_2008 3 2 3" xfId="12055"/>
    <cellStyle name="_PCA 7 - Exhibit D update 9_30_2008 3 2 3 2" xfId="12056"/>
    <cellStyle name="_PCA 7 - Exhibit D update 9_30_2008 3 2 4" xfId="12057"/>
    <cellStyle name="_PCA 7 - Exhibit D update 9_30_2008 3 2 5" xfId="12058"/>
    <cellStyle name="_PCA 7 - Exhibit D update 9_30_2008 3 3" xfId="12059"/>
    <cellStyle name="_PCA 7 - Exhibit D update 9_30_2008 3 3 2" xfId="12060"/>
    <cellStyle name="_PCA 7 - Exhibit D update 9_30_2008 3 3 2 2" xfId="12061"/>
    <cellStyle name="_PCA 7 - Exhibit D update 9_30_2008 3 3 3" xfId="12062"/>
    <cellStyle name="_PCA 7 - Exhibit D update 9_30_2008 3 4" xfId="12063"/>
    <cellStyle name="_PCA 7 - Exhibit D update 9_30_2008 3 4 2" xfId="12064"/>
    <cellStyle name="_PCA 7 - Exhibit D update 9_30_2008 3 5" xfId="12065"/>
    <cellStyle name="_PCA 7 - Exhibit D update 9_30_2008 4" xfId="12066"/>
    <cellStyle name="_PCA 7 - Exhibit D update 9_30_2008 4 2" xfId="12067"/>
    <cellStyle name="_PCA 7 - Exhibit D update 9_30_2008 4 2 2" xfId="12068"/>
    <cellStyle name="_PCA 7 - Exhibit D update 9_30_2008 4 2 2 2" xfId="12069"/>
    <cellStyle name="_PCA 7 - Exhibit D update 9_30_2008 4 2 3" xfId="12070"/>
    <cellStyle name="_PCA 7 - Exhibit D update 9_30_2008 4 3" xfId="12071"/>
    <cellStyle name="_PCA 7 - Exhibit D update 9_30_2008 4 3 2" xfId="12072"/>
    <cellStyle name="_PCA 7 - Exhibit D update 9_30_2008 4 4" xfId="12073"/>
    <cellStyle name="_PCA 7 - Exhibit D update 9_30_2008 5" xfId="12074"/>
    <cellStyle name="_PCA 7 - Exhibit D update 9_30_2008 5 2" xfId="12075"/>
    <cellStyle name="_PCA 7 - Exhibit D update 9_30_2008 5 2 2" xfId="12076"/>
    <cellStyle name="_PCA 7 - Exhibit D update 9_30_2008 5 2 2 2" xfId="12077"/>
    <cellStyle name="_PCA 7 - Exhibit D update 9_30_2008 5 2 3" xfId="12078"/>
    <cellStyle name="_PCA 7 - Exhibit D update 9_30_2008 5 2 4" xfId="12079"/>
    <cellStyle name="_PCA 7 - Exhibit D update 9_30_2008 5 3" xfId="12080"/>
    <cellStyle name="_PCA 7 - Exhibit D update 9_30_2008 5 3 2" xfId="12081"/>
    <cellStyle name="_PCA 7 - Exhibit D update 9_30_2008 5 4" xfId="12082"/>
    <cellStyle name="_PCA 7 - Exhibit D update 9_30_2008 5 5" xfId="12083"/>
    <cellStyle name="_PCA 7 - Exhibit D update 9_30_2008 6" xfId="12084"/>
    <cellStyle name="_PCA 7 - Exhibit D update 9_30_2008 6 2" xfId="12085"/>
    <cellStyle name="_PCA 7 - Exhibit D update 9_30_2008 6 2 2" xfId="12086"/>
    <cellStyle name="_PCA 7 - Exhibit D update 9_30_2008 6 2 2 2" xfId="12087"/>
    <cellStyle name="_PCA 7 - Exhibit D update 9_30_2008 6 2 3" xfId="12088"/>
    <cellStyle name="_PCA 7 - Exhibit D update 9_30_2008 6 2 4" xfId="12089"/>
    <cellStyle name="_PCA 7 - Exhibit D update 9_30_2008 6 3" xfId="12090"/>
    <cellStyle name="_PCA 7 - Exhibit D update 9_30_2008 6 3 2" xfId="12091"/>
    <cellStyle name="_PCA 7 - Exhibit D update 9_30_2008 6 4" xfId="12092"/>
    <cellStyle name="_PCA 7 - Exhibit D update 9_30_2008 6 5" xfId="12093"/>
    <cellStyle name="_PCA 7 - Exhibit D update 9_30_2008 7" xfId="12094"/>
    <cellStyle name="_PCA 7 - Exhibit D update 9_30_2008 7 2" xfId="12095"/>
    <cellStyle name="_PCA 7 - Exhibit D update 9_30_2008 8" xfId="12096"/>
    <cellStyle name="_PCA 7 - Exhibit D update 9_30_2008_Chelan PUD Power Costs (8-10)" xfId="12097"/>
    <cellStyle name="_PCA 7 - Exhibit D update 9_30_2008_Chelan PUD Power Costs (8-10) 2" xfId="12098"/>
    <cellStyle name="_PCA 7 - Exhibit D update 9_30_2008_DEM-WP(C) Chelan Power Costs" xfId="12099"/>
    <cellStyle name="_PCA 7 - Exhibit D update 9_30_2008_DEM-WP(C) Chelan Power Costs 2" xfId="12100"/>
    <cellStyle name="_PCA 7 - Exhibit D update 9_30_2008_DEM-WP(C) Chelan Power Costs 2 2" xfId="12101"/>
    <cellStyle name="_PCA 7 - Exhibit D update 9_30_2008_DEM-WP(C) Chelan Power Costs 2 2 2" xfId="12102"/>
    <cellStyle name="_PCA 7 - Exhibit D update 9_30_2008_DEM-WP(C) Chelan Power Costs 2 3" xfId="12103"/>
    <cellStyle name="_PCA 7 - Exhibit D update 9_30_2008_DEM-WP(C) Chelan Power Costs 2 4" xfId="12104"/>
    <cellStyle name="_PCA 7 - Exhibit D update 9_30_2008_DEM-WP(C) Chelan Power Costs 3" xfId="12105"/>
    <cellStyle name="_PCA 7 - Exhibit D update 9_30_2008_DEM-WP(C) Chelan Power Costs 3 2" xfId="12106"/>
    <cellStyle name="_PCA 7 - Exhibit D update 9_30_2008_DEM-WP(C) Chelan Power Costs 4" xfId="12107"/>
    <cellStyle name="_PCA 7 - Exhibit D update 9_30_2008_DEM-WP(C) ENERG10C--ctn Mid-C_042010 2010GRC" xfId="12108"/>
    <cellStyle name="_PCA 7 - Exhibit D update 9_30_2008_DEM-WP(C) ENERG10C--ctn Mid-C_042010 2010GRC 2" xfId="12109"/>
    <cellStyle name="_PCA 7 - Exhibit D update 9_30_2008_DEM-WP(C) Gas Transport 2010GRC" xfId="12110"/>
    <cellStyle name="_PCA 7 - Exhibit D update 9_30_2008_DEM-WP(C) Gas Transport 2010GRC 2" xfId="12111"/>
    <cellStyle name="_PCA 7 - Exhibit D update 9_30_2008_DEM-WP(C) Gas Transport 2010GRC 2 2" xfId="12112"/>
    <cellStyle name="_PCA 7 - Exhibit D update 9_30_2008_DEM-WP(C) Gas Transport 2010GRC 2 2 2" xfId="12113"/>
    <cellStyle name="_PCA 7 - Exhibit D update 9_30_2008_DEM-WP(C) Gas Transport 2010GRC 2 3" xfId="12114"/>
    <cellStyle name="_PCA 7 - Exhibit D update 9_30_2008_DEM-WP(C) Gas Transport 2010GRC 2 4" xfId="12115"/>
    <cellStyle name="_PCA 7 - Exhibit D update 9_30_2008_DEM-WP(C) Gas Transport 2010GRC 3" xfId="12116"/>
    <cellStyle name="_PCA 7 - Exhibit D update 9_30_2008_DEM-WP(C) Gas Transport 2010GRC 3 2" xfId="12117"/>
    <cellStyle name="_PCA 7 - Exhibit D update 9_30_2008_DEM-WP(C) Gas Transport 2010GRC 4" xfId="12118"/>
    <cellStyle name="_PCA 7 - Exhibit D update 9_30_2008_NIM Summary" xfId="12119"/>
    <cellStyle name="_PCA 7 - Exhibit D update 9_30_2008_NIM Summary 2" xfId="12120"/>
    <cellStyle name="_PCA 7 - Exhibit D update 9_30_2008_NIM Summary 2 2" xfId="12121"/>
    <cellStyle name="_PCA 7 - Exhibit D update 9_30_2008_NIM Summary 2 2 2" xfId="12122"/>
    <cellStyle name="_PCA 7 - Exhibit D update 9_30_2008_NIM Summary 2 2 2 2" xfId="12123"/>
    <cellStyle name="_PCA 7 - Exhibit D update 9_30_2008_NIM Summary 2 2 3" xfId="12124"/>
    <cellStyle name="_PCA 7 - Exhibit D update 9_30_2008_NIM Summary 2 2 4" xfId="12125"/>
    <cellStyle name="_PCA 7 - Exhibit D update 9_30_2008_NIM Summary 2 3" xfId="12126"/>
    <cellStyle name="_PCA 7 - Exhibit D update 9_30_2008_NIM Summary 2 3 2" xfId="12127"/>
    <cellStyle name="_PCA 7 - Exhibit D update 9_30_2008_NIM Summary 2 4" xfId="12128"/>
    <cellStyle name="_PCA 7 - Exhibit D update 9_30_2008_NIM Summary 3" xfId="12129"/>
    <cellStyle name="_PCA 7 - Exhibit D update 9_30_2008_NIM Summary 3 2" xfId="12130"/>
    <cellStyle name="_PCA 7 - Exhibit D update 9_30_2008_NIM Summary 3 2 2" xfId="12131"/>
    <cellStyle name="_PCA 7 - Exhibit D update 9_30_2008_NIM Summary 3 3" xfId="12132"/>
    <cellStyle name="_PCA 7 - Exhibit D update 9_30_2008_NIM Summary 3 4" xfId="12133"/>
    <cellStyle name="_PCA 7 - Exhibit D update 9_30_2008_NIM Summary 4" xfId="12134"/>
    <cellStyle name="_PCA 7 - Exhibit D update 9_30_2008_NIM Summary 4 2" xfId="12135"/>
    <cellStyle name="_PCA 7 - Exhibit D update 9_30_2008_NIM Summary 5" xfId="12136"/>
    <cellStyle name="_PCA 7 - Exhibit D update 9_30_2008_NIM Summary_DEM-WP(C) ENERG10C--ctn Mid-C_042010 2010GRC" xfId="12137"/>
    <cellStyle name="_PCA 7 - Exhibit D update 9_30_2008_NIM Summary_DEM-WP(C) ENERG10C--ctn Mid-C_042010 2010GRC 2" xfId="12138"/>
    <cellStyle name="_PCA 7 - Exhibit D update 9_30_2008_Transmission Workbook for May BOD" xfId="12139"/>
    <cellStyle name="_PCA 7 - Exhibit D update 9_30_2008_Transmission Workbook for May BOD 2" xfId="12140"/>
    <cellStyle name="_PCA 7 - Exhibit D update 9_30_2008_Transmission Workbook for May BOD 2 2" xfId="12141"/>
    <cellStyle name="_PCA 7 - Exhibit D update 9_30_2008_Transmission Workbook for May BOD 2 2 2" xfId="12142"/>
    <cellStyle name="_PCA 7 - Exhibit D update 9_30_2008_Transmission Workbook for May BOD 2 2 2 2" xfId="12143"/>
    <cellStyle name="_PCA 7 - Exhibit D update 9_30_2008_Transmission Workbook for May BOD 2 2 3" xfId="12144"/>
    <cellStyle name="_PCA 7 - Exhibit D update 9_30_2008_Transmission Workbook for May BOD 2 2 4" xfId="12145"/>
    <cellStyle name="_PCA 7 - Exhibit D update 9_30_2008_Transmission Workbook for May BOD 2 3" xfId="12146"/>
    <cellStyle name="_PCA 7 - Exhibit D update 9_30_2008_Transmission Workbook for May BOD 2 3 2" xfId="12147"/>
    <cellStyle name="_PCA 7 - Exhibit D update 9_30_2008_Transmission Workbook for May BOD 2 4" xfId="12148"/>
    <cellStyle name="_PCA 7 - Exhibit D update 9_30_2008_Transmission Workbook for May BOD 3" xfId="12149"/>
    <cellStyle name="_PCA 7 - Exhibit D update 9_30_2008_Transmission Workbook for May BOD 3 2" xfId="12150"/>
    <cellStyle name="_PCA 7 - Exhibit D update 9_30_2008_Transmission Workbook for May BOD 3 2 2" xfId="12151"/>
    <cellStyle name="_PCA 7 - Exhibit D update 9_30_2008_Transmission Workbook for May BOD 3 3" xfId="12152"/>
    <cellStyle name="_PCA 7 - Exhibit D update 9_30_2008_Transmission Workbook for May BOD 3 4" xfId="12153"/>
    <cellStyle name="_PCA 7 - Exhibit D update 9_30_2008_Transmission Workbook for May BOD 4" xfId="12154"/>
    <cellStyle name="_PCA 7 - Exhibit D update 9_30_2008_Transmission Workbook for May BOD 4 2" xfId="12155"/>
    <cellStyle name="_PCA 7 - Exhibit D update 9_30_2008_Transmission Workbook for May BOD 5" xfId="12156"/>
    <cellStyle name="_PCA 7 - Exhibit D update 9_30_2008_Transmission Workbook for May BOD_DEM-WP(C) ENERG10C--ctn Mid-C_042010 2010GRC" xfId="12157"/>
    <cellStyle name="_PCA 7 - Exhibit D update 9_30_2008_Transmission Workbook for May BOD_DEM-WP(C) ENERG10C--ctn Mid-C_042010 2010GRC 2" xfId="12158"/>
    <cellStyle name="_PCA 7 - Exhibit D update 9_30_2008_Wind Integration 10GRC" xfId="12159"/>
    <cellStyle name="_PCA 7 - Exhibit D update 9_30_2008_Wind Integration 10GRC 2" xfId="12160"/>
    <cellStyle name="_PCA 7 - Exhibit D update 9_30_2008_Wind Integration 10GRC 2 2" xfId="12161"/>
    <cellStyle name="_PCA 7 - Exhibit D update 9_30_2008_Wind Integration 10GRC 2 2 2" xfId="12162"/>
    <cellStyle name="_PCA 7 - Exhibit D update 9_30_2008_Wind Integration 10GRC 2 2 2 2" xfId="12163"/>
    <cellStyle name="_PCA 7 - Exhibit D update 9_30_2008_Wind Integration 10GRC 2 2 3" xfId="12164"/>
    <cellStyle name="_PCA 7 - Exhibit D update 9_30_2008_Wind Integration 10GRC 2 2 4" xfId="12165"/>
    <cellStyle name="_PCA 7 - Exhibit D update 9_30_2008_Wind Integration 10GRC 2 3" xfId="12166"/>
    <cellStyle name="_PCA 7 - Exhibit D update 9_30_2008_Wind Integration 10GRC 2 3 2" xfId="12167"/>
    <cellStyle name="_PCA 7 - Exhibit D update 9_30_2008_Wind Integration 10GRC 2 4" xfId="12168"/>
    <cellStyle name="_PCA 7 - Exhibit D update 9_30_2008_Wind Integration 10GRC 3" xfId="12169"/>
    <cellStyle name="_PCA 7 - Exhibit D update 9_30_2008_Wind Integration 10GRC 3 2" xfId="12170"/>
    <cellStyle name="_PCA 7 - Exhibit D update 9_30_2008_Wind Integration 10GRC 3 2 2" xfId="12171"/>
    <cellStyle name="_PCA 7 - Exhibit D update 9_30_2008_Wind Integration 10GRC 3 3" xfId="12172"/>
    <cellStyle name="_PCA 7 - Exhibit D update 9_30_2008_Wind Integration 10GRC 3 4" xfId="12173"/>
    <cellStyle name="_PCA 7 - Exhibit D update 9_30_2008_Wind Integration 10GRC 4" xfId="12174"/>
    <cellStyle name="_PCA 7 - Exhibit D update 9_30_2008_Wind Integration 10GRC 4 2" xfId="12175"/>
    <cellStyle name="_PCA 7 - Exhibit D update 9_30_2008_Wind Integration 10GRC 5" xfId="12176"/>
    <cellStyle name="_PCA 7 - Exhibit D update 9_30_2008_Wind Integration 10GRC_DEM-WP(C) ENERG10C--ctn Mid-C_042010 2010GRC" xfId="12177"/>
    <cellStyle name="_PCA 7 - Exhibit D update 9_30_2008_Wind Integration 10GRC_DEM-WP(C) ENERG10C--ctn Mid-C_042010 2010GRC 2" xfId="12178"/>
    <cellStyle name="_Portfolio SPlan Base Case.xls Chart 1" xfId="12179"/>
    <cellStyle name="_Portfolio SPlan Base Case.xls Chart 1 2" xfId="12180"/>
    <cellStyle name="_Portfolio SPlan Base Case.xls Chart 1 2 2" xfId="12181"/>
    <cellStyle name="_Portfolio SPlan Base Case.xls Chart 1 2 2 2" xfId="12182"/>
    <cellStyle name="_Portfolio SPlan Base Case.xls Chart 1 2 2 2 2" xfId="12183"/>
    <cellStyle name="_Portfolio SPlan Base Case.xls Chart 1 2 2 2 2 2" xfId="12184"/>
    <cellStyle name="_Portfolio SPlan Base Case.xls Chart 1 2 2 2 3" xfId="12185"/>
    <cellStyle name="_Portfolio SPlan Base Case.xls Chart 1 2 2 3" xfId="12186"/>
    <cellStyle name="_Portfolio SPlan Base Case.xls Chart 1 2 2 3 2" xfId="12187"/>
    <cellStyle name="_Portfolio SPlan Base Case.xls Chart 1 2 2 4" xfId="12188"/>
    <cellStyle name="_Portfolio SPlan Base Case.xls Chart 1 2 3" xfId="12189"/>
    <cellStyle name="_Portfolio SPlan Base Case.xls Chart 1 2 3 2" xfId="12190"/>
    <cellStyle name="_Portfolio SPlan Base Case.xls Chart 1 2 3 2 2" xfId="12191"/>
    <cellStyle name="_Portfolio SPlan Base Case.xls Chart 1 2 3 3" xfId="12192"/>
    <cellStyle name="_Portfolio SPlan Base Case.xls Chart 1 2 4" xfId="12193"/>
    <cellStyle name="_Portfolio SPlan Base Case.xls Chart 1 2 4 2" xfId="12194"/>
    <cellStyle name="_Portfolio SPlan Base Case.xls Chart 1 2 5" xfId="12195"/>
    <cellStyle name="_Portfolio SPlan Base Case.xls Chart 1 3" xfId="12196"/>
    <cellStyle name="_Portfolio SPlan Base Case.xls Chart 1 3 2" xfId="12197"/>
    <cellStyle name="_Portfolio SPlan Base Case.xls Chart 1 3 2 2" xfId="12198"/>
    <cellStyle name="_Portfolio SPlan Base Case.xls Chart 1 3 2 3" xfId="12199"/>
    <cellStyle name="_Portfolio SPlan Base Case.xls Chart 1 3 3" xfId="12200"/>
    <cellStyle name="_Portfolio SPlan Base Case.xls Chart 1 3 4" xfId="12201"/>
    <cellStyle name="_Portfolio SPlan Base Case.xls Chart 1 4" xfId="12202"/>
    <cellStyle name="_Portfolio SPlan Base Case.xls Chart 1 4 2" xfId="12203"/>
    <cellStyle name="_Portfolio SPlan Base Case.xls Chart 1 4 2 2" xfId="12204"/>
    <cellStyle name="_Portfolio SPlan Base Case.xls Chart 1 4 3" xfId="12205"/>
    <cellStyle name="_Portfolio SPlan Base Case.xls Chart 1 5" xfId="12206"/>
    <cellStyle name="_Portfolio SPlan Base Case.xls Chart 1 5 2" xfId="12207"/>
    <cellStyle name="_Portfolio SPlan Base Case.xls Chart 1 5 3" xfId="12208"/>
    <cellStyle name="_Portfolio SPlan Base Case.xls Chart 1 6" xfId="12209"/>
    <cellStyle name="_Portfolio SPlan Base Case.xls Chart 1 6 2" xfId="12210"/>
    <cellStyle name="_Portfolio SPlan Base Case.xls Chart 1_Adj Bench DR 3 for Initial Briefs (Electric)" xfId="12211"/>
    <cellStyle name="_Portfolio SPlan Base Case.xls Chart 1_Adj Bench DR 3 for Initial Briefs (Electric) 2" xfId="12212"/>
    <cellStyle name="_Portfolio SPlan Base Case.xls Chart 1_Adj Bench DR 3 for Initial Briefs (Electric) 2 2" xfId="12213"/>
    <cellStyle name="_Portfolio SPlan Base Case.xls Chart 1_Adj Bench DR 3 for Initial Briefs (Electric) 2 2 2" xfId="12214"/>
    <cellStyle name="_Portfolio SPlan Base Case.xls Chart 1_Adj Bench DR 3 for Initial Briefs (Electric) 2 2 2 2" xfId="12215"/>
    <cellStyle name="_Portfolio SPlan Base Case.xls Chart 1_Adj Bench DR 3 for Initial Briefs (Electric) 2 2 3" xfId="12216"/>
    <cellStyle name="_Portfolio SPlan Base Case.xls Chart 1_Adj Bench DR 3 for Initial Briefs (Electric) 2 2 4" xfId="12217"/>
    <cellStyle name="_Portfolio SPlan Base Case.xls Chart 1_Adj Bench DR 3 for Initial Briefs (Electric) 2 3" xfId="12218"/>
    <cellStyle name="_Portfolio SPlan Base Case.xls Chart 1_Adj Bench DR 3 for Initial Briefs (Electric) 2 3 2" xfId="12219"/>
    <cellStyle name="_Portfolio SPlan Base Case.xls Chart 1_Adj Bench DR 3 for Initial Briefs (Electric) 2 4" xfId="12220"/>
    <cellStyle name="_Portfolio SPlan Base Case.xls Chart 1_Adj Bench DR 3 for Initial Briefs (Electric) 3" xfId="12221"/>
    <cellStyle name="_Portfolio SPlan Base Case.xls Chart 1_Adj Bench DR 3 for Initial Briefs (Electric) 3 2" xfId="12222"/>
    <cellStyle name="_Portfolio SPlan Base Case.xls Chart 1_Adj Bench DR 3 for Initial Briefs (Electric) 3 2 2" xfId="12223"/>
    <cellStyle name="_Portfolio SPlan Base Case.xls Chart 1_Adj Bench DR 3 for Initial Briefs (Electric) 3 3" xfId="12224"/>
    <cellStyle name="_Portfolio SPlan Base Case.xls Chart 1_Adj Bench DR 3 for Initial Briefs (Electric) 3 4" xfId="12225"/>
    <cellStyle name="_Portfolio SPlan Base Case.xls Chart 1_Adj Bench DR 3 for Initial Briefs (Electric) 4" xfId="12226"/>
    <cellStyle name="_Portfolio SPlan Base Case.xls Chart 1_Adj Bench DR 3 for Initial Briefs (Electric) 4 2" xfId="12227"/>
    <cellStyle name="_Portfolio SPlan Base Case.xls Chart 1_Adj Bench DR 3 for Initial Briefs (Electric) 5" xfId="12228"/>
    <cellStyle name="_Portfolio SPlan Base Case.xls Chart 1_Adj Bench DR 3 for Initial Briefs (Electric)_DEM-WP(C) ENERG10C--ctn Mid-C_042010 2010GRC" xfId="12229"/>
    <cellStyle name="_Portfolio SPlan Base Case.xls Chart 1_Adj Bench DR 3 for Initial Briefs (Electric)_DEM-WP(C) ENERG10C--ctn Mid-C_042010 2010GRC 2" xfId="12230"/>
    <cellStyle name="_Portfolio SPlan Base Case.xls Chart 1_Book1" xfId="12231"/>
    <cellStyle name="_Portfolio SPlan Base Case.xls Chart 1_Book1 2" xfId="12232"/>
    <cellStyle name="_Portfolio SPlan Base Case.xls Chart 1_Book2" xfId="12233"/>
    <cellStyle name="_Portfolio SPlan Base Case.xls Chart 1_Book2 2" xfId="12234"/>
    <cellStyle name="_Portfolio SPlan Base Case.xls Chart 1_Book2 2 2" xfId="12235"/>
    <cellStyle name="_Portfolio SPlan Base Case.xls Chart 1_Book2 2 2 2" xfId="12236"/>
    <cellStyle name="_Portfolio SPlan Base Case.xls Chart 1_Book2 2 2 2 2" xfId="12237"/>
    <cellStyle name="_Portfolio SPlan Base Case.xls Chart 1_Book2 2 2 3" xfId="12238"/>
    <cellStyle name="_Portfolio SPlan Base Case.xls Chart 1_Book2 2 2 4" xfId="12239"/>
    <cellStyle name="_Portfolio SPlan Base Case.xls Chart 1_Book2 2 3" xfId="12240"/>
    <cellStyle name="_Portfolio SPlan Base Case.xls Chart 1_Book2 2 3 2" xfId="12241"/>
    <cellStyle name="_Portfolio SPlan Base Case.xls Chart 1_Book2 2 4" xfId="12242"/>
    <cellStyle name="_Portfolio SPlan Base Case.xls Chart 1_Book2 3" xfId="12243"/>
    <cellStyle name="_Portfolio SPlan Base Case.xls Chart 1_Book2 3 2" xfId="12244"/>
    <cellStyle name="_Portfolio SPlan Base Case.xls Chart 1_Book2 3 2 2" xfId="12245"/>
    <cellStyle name="_Portfolio SPlan Base Case.xls Chart 1_Book2 3 3" xfId="12246"/>
    <cellStyle name="_Portfolio SPlan Base Case.xls Chart 1_Book2 3 4" xfId="12247"/>
    <cellStyle name="_Portfolio SPlan Base Case.xls Chart 1_Book2 4" xfId="12248"/>
    <cellStyle name="_Portfolio SPlan Base Case.xls Chart 1_Book2 4 2" xfId="12249"/>
    <cellStyle name="_Portfolio SPlan Base Case.xls Chart 1_Book2 5" xfId="12250"/>
    <cellStyle name="_Portfolio SPlan Base Case.xls Chart 1_Book2_Adj Bench DR 3 for Initial Briefs (Electric)" xfId="12251"/>
    <cellStyle name="_Portfolio SPlan Base Case.xls Chart 1_Book2_Adj Bench DR 3 for Initial Briefs (Electric) 2" xfId="12252"/>
    <cellStyle name="_Portfolio SPlan Base Case.xls Chart 1_Book2_Adj Bench DR 3 for Initial Briefs (Electric) 2 2" xfId="12253"/>
    <cellStyle name="_Portfolio SPlan Base Case.xls Chart 1_Book2_Adj Bench DR 3 for Initial Briefs (Electric) 2 2 2" xfId="12254"/>
    <cellStyle name="_Portfolio SPlan Base Case.xls Chart 1_Book2_Adj Bench DR 3 for Initial Briefs (Electric) 2 2 2 2" xfId="12255"/>
    <cellStyle name="_Portfolio SPlan Base Case.xls Chart 1_Book2_Adj Bench DR 3 for Initial Briefs (Electric) 2 2 3" xfId="12256"/>
    <cellStyle name="_Portfolio SPlan Base Case.xls Chart 1_Book2_Adj Bench DR 3 for Initial Briefs (Electric) 2 2 4" xfId="12257"/>
    <cellStyle name="_Portfolio SPlan Base Case.xls Chart 1_Book2_Adj Bench DR 3 for Initial Briefs (Electric) 2 3" xfId="12258"/>
    <cellStyle name="_Portfolio SPlan Base Case.xls Chart 1_Book2_Adj Bench DR 3 for Initial Briefs (Electric) 2 3 2" xfId="12259"/>
    <cellStyle name="_Portfolio SPlan Base Case.xls Chart 1_Book2_Adj Bench DR 3 for Initial Briefs (Electric) 2 4" xfId="12260"/>
    <cellStyle name="_Portfolio SPlan Base Case.xls Chart 1_Book2_Adj Bench DR 3 for Initial Briefs (Electric) 3" xfId="12261"/>
    <cellStyle name="_Portfolio SPlan Base Case.xls Chart 1_Book2_Adj Bench DR 3 for Initial Briefs (Electric) 3 2" xfId="12262"/>
    <cellStyle name="_Portfolio SPlan Base Case.xls Chart 1_Book2_Adj Bench DR 3 for Initial Briefs (Electric) 3 2 2" xfId="12263"/>
    <cellStyle name="_Portfolio SPlan Base Case.xls Chart 1_Book2_Adj Bench DR 3 for Initial Briefs (Electric) 3 3" xfId="12264"/>
    <cellStyle name="_Portfolio SPlan Base Case.xls Chart 1_Book2_Adj Bench DR 3 for Initial Briefs (Electric) 3 4" xfId="12265"/>
    <cellStyle name="_Portfolio SPlan Base Case.xls Chart 1_Book2_Adj Bench DR 3 for Initial Briefs (Electric) 4" xfId="12266"/>
    <cellStyle name="_Portfolio SPlan Base Case.xls Chart 1_Book2_Adj Bench DR 3 for Initial Briefs (Electric) 4 2" xfId="12267"/>
    <cellStyle name="_Portfolio SPlan Base Case.xls Chart 1_Book2_Adj Bench DR 3 for Initial Briefs (Electric) 5" xfId="12268"/>
    <cellStyle name="_Portfolio SPlan Base Case.xls Chart 1_Book2_Adj Bench DR 3 for Initial Briefs (Electric)_DEM-WP(C) ENERG10C--ctn Mid-C_042010 2010GRC" xfId="12269"/>
    <cellStyle name="_Portfolio SPlan Base Case.xls Chart 1_Book2_Adj Bench DR 3 for Initial Briefs (Electric)_DEM-WP(C) ENERG10C--ctn Mid-C_042010 2010GRC 2" xfId="12270"/>
    <cellStyle name="_Portfolio SPlan Base Case.xls Chart 1_Book2_DEM-WP(C) ENERG10C--ctn Mid-C_042010 2010GRC" xfId="12271"/>
    <cellStyle name="_Portfolio SPlan Base Case.xls Chart 1_Book2_DEM-WP(C) ENERG10C--ctn Mid-C_042010 2010GRC 2" xfId="12272"/>
    <cellStyle name="_Portfolio SPlan Base Case.xls Chart 1_Book2_Electric Rev Req Model (2009 GRC) Rebuttal" xfId="12273"/>
    <cellStyle name="_Portfolio SPlan Base Case.xls Chart 1_Book2_Electric Rev Req Model (2009 GRC) Rebuttal 2" xfId="12274"/>
    <cellStyle name="_Portfolio SPlan Base Case.xls Chart 1_Book2_Electric Rev Req Model (2009 GRC) Rebuttal 2 2" xfId="12275"/>
    <cellStyle name="_Portfolio SPlan Base Case.xls Chart 1_Book2_Electric Rev Req Model (2009 GRC) Rebuttal 2 2 2" xfId="12276"/>
    <cellStyle name="_Portfolio SPlan Base Case.xls Chart 1_Book2_Electric Rev Req Model (2009 GRC) Rebuttal 2 3" xfId="12277"/>
    <cellStyle name="_Portfolio SPlan Base Case.xls Chart 1_Book2_Electric Rev Req Model (2009 GRC) Rebuttal 3" xfId="12278"/>
    <cellStyle name="_Portfolio SPlan Base Case.xls Chart 1_Book2_Electric Rev Req Model (2009 GRC) Rebuttal 3 2" xfId="12279"/>
    <cellStyle name="_Portfolio SPlan Base Case.xls Chart 1_Book2_Electric Rev Req Model (2009 GRC) Rebuttal 4" xfId="12280"/>
    <cellStyle name="_Portfolio SPlan Base Case.xls Chart 1_Book2_Electric Rev Req Model (2009 GRC) Rebuttal REmoval of New  WH Solar AdjustMI" xfId="12281"/>
    <cellStyle name="_Portfolio SPlan Base Case.xls Chart 1_Book2_Electric Rev Req Model (2009 GRC) Rebuttal REmoval of New  WH Solar AdjustMI 2" xfId="12282"/>
    <cellStyle name="_Portfolio SPlan Base Case.xls Chart 1_Book2_Electric Rev Req Model (2009 GRC) Rebuttal REmoval of New  WH Solar AdjustMI 2 2" xfId="12283"/>
    <cellStyle name="_Portfolio SPlan Base Case.xls Chart 1_Book2_Electric Rev Req Model (2009 GRC) Rebuttal REmoval of New  WH Solar AdjustMI 2 2 2" xfId="12284"/>
    <cellStyle name="_Portfolio SPlan Base Case.xls Chart 1_Book2_Electric Rev Req Model (2009 GRC) Rebuttal REmoval of New  WH Solar AdjustMI 2 2 2 2" xfId="12285"/>
    <cellStyle name="_Portfolio SPlan Base Case.xls Chart 1_Book2_Electric Rev Req Model (2009 GRC) Rebuttal REmoval of New  WH Solar AdjustMI 2 2 3" xfId="12286"/>
    <cellStyle name="_Portfolio SPlan Base Case.xls Chart 1_Book2_Electric Rev Req Model (2009 GRC) Rebuttal REmoval of New  WH Solar AdjustMI 2 2 4" xfId="12287"/>
    <cellStyle name="_Portfolio SPlan Base Case.xls Chart 1_Book2_Electric Rev Req Model (2009 GRC) Rebuttal REmoval of New  WH Solar AdjustMI 2 3" xfId="12288"/>
    <cellStyle name="_Portfolio SPlan Base Case.xls Chart 1_Book2_Electric Rev Req Model (2009 GRC) Rebuttal REmoval of New  WH Solar AdjustMI 2 3 2" xfId="12289"/>
    <cellStyle name="_Portfolio SPlan Base Case.xls Chart 1_Book2_Electric Rev Req Model (2009 GRC) Rebuttal REmoval of New  WH Solar AdjustMI 2 4" xfId="12290"/>
    <cellStyle name="_Portfolio SPlan Base Case.xls Chart 1_Book2_Electric Rev Req Model (2009 GRC) Rebuttal REmoval of New  WH Solar AdjustMI 3" xfId="12291"/>
    <cellStyle name="_Portfolio SPlan Base Case.xls Chart 1_Book2_Electric Rev Req Model (2009 GRC) Rebuttal REmoval of New  WH Solar AdjustMI 3 2" xfId="12292"/>
    <cellStyle name="_Portfolio SPlan Base Case.xls Chart 1_Book2_Electric Rev Req Model (2009 GRC) Rebuttal REmoval of New  WH Solar AdjustMI 3 2 2" xfId="12293"/>
    <cellStyle name="_Portfolio SPlan Base Case.xls Chart 1_Book2_Electric Rev Req Model (2009 GRC) Rebuttal REmoval of New  WH Solar AdjustMI 3 3" xfId="12294"/>
    <cellStyle name="_Portfolio SPlan Base Case.xls Chart 1_Book2_Electric Rev Req Model (2009 GRC) Rebuttal REmoval of New  WH Solar AdjustMI 3 4" xfId="12295"/>
    <cellStyle name="_Portfolio SPlan Base Case.xls Chart 1_Book2_Electric Rev Req Model (2009 GRC) Rebuttal REmoval of New  WH Solar AdjustMI 4" xfId="12296"/>
    <cellStyle name="_Portfolio SPlan Base Case.xls Chart 1_Book2_Electric Rev Req Model (2009 GRC) Rebuttal REmoval of New  WH Solar AdjustMI 4 2" xfId="12297"/>
    <cellStyle name="_Portfolio SPlan Base Case.xls Chart 1_Book2_Electric Rev Req Model (2009 GRC) Rebuttal REmoval of New  WH Solar AdjustMI 5" xfId="12298"/>
    <cellStyle name="_Portfolio SPlan Base Case.xls Chart 1_Book2_Electric Rev Req Model (2009 GRC) Rebuttal REmoval of New  WH Solar AdjustMI_DEM-WP(C) ENERG10C--ctn Mid-C_042010 2010GRC" xfId="12299"/>
    <cellStyle name="_Portfolio SPlan Base Case.xls Chart 1_Book2_Electric Rev Req Model (2009 GRC) Rebuttal REmoval of New  WH Solar AdjustMI_DEM-WP(C) ENERG10C--ctn Mid-C_042010 2010GRC 2" xfId="12300"/>
    <cellStyle name="_Portfolio SPlan Base Case.xls Chart 1_Book2_Electric Rev Req Model (2009 GRC) Revised 01-18-2010" xfId="12301"/>
    <cellStyle name="_Portfolio SPlan Base Case.xls Chart 1_Book2_Electric Rev Req Model (2009 GRC) Revised 01-18-2010 2" xfId="12302"/>
    <cellStyle name="_Portfolio SPlan Base Case.xls Chart 1_Book2_Electric Rev Req Model (2009 GRC) Revised 01-18-2010 2 2" xfId="12303"/>
    <cellStyle name="_Portfolio SPlan Base Case.xls Chart 1_Book2_Electric Rev Req Model (2009 GRC) Revised 01-18-2010 2 2 2" xfId="12304"/>
    <cellStyle name="_Portfolio SPlan Base Case.xls Chart 1_Book2_Electric Rev Req Model (2009 GRC) Revised 01-18-2010 2 2 2 2" xfId="12305"/>
    <cellStyle name="_Portfolio SPlan Base Case.xls Chart 1_Book2_Electric Rev Req Model (2009 GRC) Revised 01-18-2010 2 2 3" xfId="12306"/>
    <cellStyle name="_Portfolio SPlan Base Case.xls Chart 1_Book2_Electric Rev Req Model (2009 GRC) Revised 01-18-2010 2 2 4" xfId="12307"/>
    <cellStyle name="_Portfolio SPlan Base Case.xls Chart 1_Book2_Electric Rev Req Model (2009 GRC) Revised 01-18-2010 2 3" xfId="12308"/>
    <cellStyle name="_Portfolio SPlan Base Case.xls Chart 1_Book2_Electric Rev Req Model (2009 GRC) Revised 01-18-2010 2 3 2" xfId="12309"/>
    <cellStyle name="_Portfolio SPlan Base Case.xls Chart 1_Book2_Electric Rev Req Model (2009 GRC) Revised 01-18-2010 2 4" xfId="12310"/>
    <cellStyle name="_Portfolio SPlan Base Case.xls Chart 1_Book2_Electric Rev Req Model (2009 GRC) Revised 01-18-2010 3" xfId="12311"/>
    <cellStyle name="_Portfolio SPlan Base Case.xls Chart 1_Book2_Electric Rev Req Model (2009 GRC) Revised 01-18-2010 3 2" xfId="12312"/>
    <cellStyle name="_Portfolio SPlan Base Case.xls Chart 1_Book2_Electric Rev Req Model (2009 GRC) Revised 01-18-2010 3 2 2" xfId="12313"/>
    <cellStyle name="_Portfolio SPlan Base Case.xls Chart 1_Book2_Electric Rev Req Model (2009 GRC) Revised 01-18-2010 3 3" xfId="12314"/>
    <cellStyle name="_Portfolio SPlan Base Case.xls Chart 1_Book2_Electric Rev Req Model (2009 GRC) Revised 01-18-2010 3 4" xfId="12315"/>
    <cellStyle name="_Portfolio SPlan Base Case.xls Chart 1_Book2_Electric Rev Req Model (2009 GRC) Revised 01-18-2010 4" xfId="12316"/>
    <cellStyle name="_Portfolio SPlan Base Case.xls Chart 1_Book2_Electric Rev Req Model (2009 GRC) Revised 01-18-2010 4 2" xfId="12317"/>
    <cellStyle name="_Portfolio SPlan Base Case.xls Chart 1_Book2_Electric Rev Req Model (2009 GRC) Revised 01-18-2010 5" xfId="12318"/>
    <cellStyle name="_Portfolio SPlan Base Case.xls Chart 1_Book2_Electric Rev Req Model (2009 GRC) Revised 01-18-2010_DEM-WP(C) ENERG10C--ctn Mid-C_042010 2010GRC" xfId="12319"/>
    <cellStyle name="_Portfolio SPlan Base Case.xls Chart 1_Book2_Electric Rev Req Model (2009 GRC) Revised 01-18-2010_DEM-WP(C) ENERG10C--ctn Mid-C_042010 2010GRC 2" xfId="12320"/>
    <cellStyle name="_Portfolio SPlan Base Case.xls Chart 1_Book2_Final Order Electric EXHIBIT A-1" xfId="12321"/>
    <cellStyle name="_Portfolio SPlan Base Case.xls Chart 1_Book2_Final Order Electric EXHIBIT A-1 2" xfId="12322"/>
    <cellStyle name="_Portfolio SPlan Base Case.xls Chart 1_Book2_Final Order Electric EXHIBIT A-1 2 2" xfId="12323"/>
    <cellStyle name="_Portfolio SPlan Base Case.xls Chart 1_Book2_Final Order Electric EXHIBIT A-1 2 2 2" xfId="12324"/>
    <cellStyle name="_Portfolio SPlan Base Case.xls Chart 1_Book2_Final Order Electric EXHIBIT A-1 2 3" xfId="12325"/>
    <cellStyle name="_Portfolio SPlan Base Case.xls Chart 1_Book2_Final Order Electric EXHIBIT A-1 2 4" xfId="12326"/>
    <cellStyle name="_Portfolio SPlan Base Case.xls Chart 1_Book2_Final Order Electric EXHIBIT A-1 3" xfId="12327"/>
    <cellStyle name="_Portfolio SPlan Base Case.xls Chart 1_Book2_Final Order Electric EXHIBIT A-1 3 2" xfId="12328"/>
    <cellStyle name="_Portfolio SPlan Base Case.xls Chart 1_Book2_Final Order Electric EXHIBIT A-1 4" xfId="12329"/>
    <cellStyle name="_Portfolio SPlan Base Case.xls Chart 1_Book2_Final Order Electric EXHIBIT A-1 5" xfId="12330"/>
    <cellStyle name="_Portfolio SPlan Base Case.xls Chart 1_Book2_Final Order Electric EXHIBIT A-1 6" xfId="12331"/>
    <cellStyle name="_Portfolio SPlan Base Case.xls Chart 1_Chelan PUD Power Costs (8-10)" xfId="12332"/>
    <cellStyle name="_Portfolio SPlan Base Case.xls Chart 1_Chelan PUD Power Costs (8-10) 2" xfId="12333"/>
    <cellStyle name="_Portfolio SPlan Base Case.xls Chart 1_Colstrip 1&amp;2 Annual O&amp;M Budgets" xfId="12334"/>
    <cellStyle name="_Portfolio SPlan Base Case.xls Chart 1_Confidential Material" xfId="12335"/>
    <cellStyle name="_Portfolio SPlan Base Case.xls Chart 1_Confidential Material 2" xfId="12336"/>
    <cellStyle name="_Portfolio SPlan Base Case.xls Chart 1_DEM-WP(C) Colstrip 12 Coal Cost Forecast 2010GRC" xfId="12337"/>
    <cellStyle name="_Portfolio SPlan Base Case.xls Chart 1_DEM-WP(C) Colstrip 12 Coal Cost Forecast 2010GRC 2" xfId="12338"/>
    <cellStyle name="_Portfolio SPlan Base Case.xls Chart 1_DEM-WP(C) ENERG10C--ctn Mid-C_042010 2010GRC" xfId="12339"/>
    <cellStyle name="_Portfolio SPlan Base Case.xls Chart 1_DEM-WP(C) ENERG10C--ctn Mid-C_042010 2010GRC 2" xfId="12340"/>
    <cellStyle name="_Portfolio SPlan Base Case.xls Chart 1_DEM-WP(C) Production O&amp;M 2010GRC As-Filed" xfId="12341"/>
    <cellStyle name="_Portfolio SPlan Base Case.xls Chart 1_DEM-WP(C) Production O&amp;M 2010GRC As-Filed 2" xfId="12342"/>
    <cellStyle name="_Portfolio SPlan Base Case.xls Chart 1_DEM-WP(C) Production O&amp;M 2010GRC As-Filed 2 2" xfId="12343"/>
    <cellStyle name="_Portfolio SPlan Base Case.xls Chart 1_DEM-WP(C) Production O&amp;M 2010GRC As-Filed 3" xfId="12344"/>
    <cellStyle name="_Portfolio SPlan Base Case.xls Chart 1_DEM-WP(C) Production O&amp;M 2010GRC As-Filed 3 2" xfId="12345"/>
    <cellStyle name="_Portfolio SPlan Base Case.xls Chart 1_DEM-WP(C) Production O&amp;M 2010GRC As-Filed 4" xfId="12346"/>
    <cellStyle name="_Portfolio SPlan Base Case.xls Chart 1_DEM-WP(C) Production O&amp;M 2010GRC As-Filed 4 2" xfId="12347"/>
    <cellStyle name="_Portfolio SPlan Base Case.xls Chart 1_DEM-WP(C) Production O&amp;M 2010GRC As-Filed 5" xfId="12348"/>
    <cellStyle name="_Portfolio SPlan Base Case.xls Chart 1_DEM-WP(C) Production O&amp;M 2010GRC As-Filed 5 2" xfId="12349"/>
    <cellStyle name="_Portfolio SPlan Base Case.xls Chart 1_DEM-WP(C) Production O&amp;M 2010GRC As-Filed 6" xfId="12350"/>
    <cellStyle name="_Portfolio SPlan Base Case.xls Chart 1_DEM-WP(C) Production O&amp;M 2010GRC As-Filed 6 2" xfId="12351"/>
    <cellStyle name="_Portfolio SPlan Base Case.xls Chart 1_Electric Rev Req Model (2009 GRC) " xfId="12352"/>
    <cellStyle name="_Portfolio SPlan Base Case.xls Chart 1_Electric Rev Req Model (2009 GRC)  2" xfId="12353"/>
    <cellStyle name="_Portfolio SPlan Base Case.xls Chart 1_Electric Rev Req Model (2009 GRC)  2 2" xfId="12354"/>
    <cellStyle name="_Portfolio SPlan Base Case.xls Chart 1_Electric Rev Req Model (2009 GRC)  2 2 2" xfId="12355"/>
    <cellStyle name="_Portfolio SPlan Base Case.xls Chart 1_Electric Rev Req Model (2009 GRC)  2 2 2 2" xfId="12356"/>
    <cellStyle name="_Portfolio SPlan Base Case.xls Chart 1_Electric Rev Req Model (2009 GRC)  2 2 3" xfId="12357"/>
    <cellStyle name="_Portfolio SPlan Base Case.xls Chart 1_Electric Rev Req Model (2009 GRC)  2 2 4" xfId="12358"/>
    <cellStyle name="_Portfolio SPlan Base Case.xls Chart 1_Electric Rev Req Model (2009 GRC)  2 3" xfId="12359"/>
    <cellStyle name="_Portfolio SPlan Base Case.xls Chart 1_Electric Rev Req Model (2009 GRC)  2 3 2" xfId="12360"/>
    <cellStyle name="_Portfolio SPlan Base Case.xls Chart 1_Electric Rev Req Model (2009 GRC)  2 4" xfId="12361"/>
    <cellStyle name="_Portfolio SPlan Base Case.xls Chart 1_Electric Rev Req Model (2009 GRC)  3" xfId="12362"/>
    <cellStyle name="_Portfolio SPlan Base Case.xls Chart 1_Electric Rev Req Model (2009 GRC)  3 2" xfId="12363"/>
    <cellStyle name="_Portfolio SPlan Base Case.xls Chart 1_Electric Rev Req Model (2009 GRC)  3 2 2" xfId="12364"/>
    <cellStyle name="_Portfolio SPlan Base Case.xls Chart 1_Electric Rev Req Model (2009 GRC)  3 3" xfId="12365"/>
    <cellStyle name="_Portfolio SPlan Base Case.xls Chart 1_Electric Rev Req Model (2009 GRC)  3 4" xfId="12366"/>
    <cellStyle name="_Portfolio SPlan Base Case.xls Chart 1_Electric Rev Req Model (2009 GRC)  4" xfId="12367"/>
    <cellStyle name="_Portfolio SPlan Base Case.xls Chart 1_Electric Rev Req Model (2009 GRC)  4 2" xfId="12368"/>
    <cellStyle name="_Portfolio SPlan Base Case.xls Chart 1_Electric Rev Req Model (2009 GRC)  5" xfId="12369"/>
    <cellStyle name="_Portfolio SPlan Base Case.xls Chart 1_Electric Rev Req Model (2009 GRC) _DEM-WP(C) ENERG10C--ctn Mid-C_042010 2010GRC" xfId="12370"/>
    <cellStyle name="_Portfolio SPlan Base Case.xls Chart 1_Electric Rev Req Model (2009 GRC) _DEM-WP(C) ENERG10C--ctn Mid-C_042010 2010GRC 2" xfId="12371"/>
    <cellStyle name="_Portfolio SPlan Base Case.xls Chart 1_Electric Rev Req Model (2009 GRC) Rebuttal" xfId="12372"/>
    <cellStyle name="_Portfolio SPlan Base Case.xls Chart 1_Electric Rev Req Model (2009 GRC) Rebuttal 2" xfId="12373"/>
    <cellStyle name="_Portfolio SPlan Base Case.xls Chart 1_Electric Rev Req Model (2009 GRC) Rebuttal 2 2" xfId="12374"/>
    <cellStyle name="_Portfolio SPlan Base Case.xls Chart 1_Electric Rev Req Model (2009 GRC) Rebuttal 2 2 2" xfId="12375"/>
    <cellStyle name="_Portfolio SPlan Base Case.xls Chart 1_Electric Rev Req Model (2009 GRC) Rebuttal 2 3" xfId="12376"/>
    <cellStyle name="_Portfolio SPlan Base Case.xls Chart 1_Electric Rev Req Model (2009 GRC) Rebuttal 3" xfId="12377"/>
    <cellStyle name="_Portfolio SPlan Base Case.xls Chart 1_Electric Rev Req Model (2009 GRC) Rebuttal 3 2" xfId="12378"/>
    <cellStyle name="_Portfolio SPlan Base Case.xls Chart 1_Electric Rev Req Model (2009 GRC) Rebuttal 4" xfId="12379"/>
    <cellStyle name="_Portfolio SPlan Base Case.xls Chart 1_Electric Rev Req Model (2009 GRC) Rebuttal REmoval of New  WH Solar AdjustMI" xfId="12380"/>
    <cellStyle name="_Portfolio SPlan Base Case.xls Chart 1_Electric Rev Req Model (2009 GRC) Rebuttal REmoval of New  WH Solar AdjustMI 2" xfId="12381"/>
    <cellStyle name="_Portfolio SPlan Base Case.xls Chart 1_Electric Rev Req Model (2009 GRC) Rebuttal REmoval of New  WH Solar AdjustMI 2 2" xfId="12382"/>
    <cellStyle name="_Portfolio SPlan Base Case.xls Chart 1_Electric Rev Req Model (2009 GRC) Rebuttal REmoval of New  WH Solar AdjustMI 2 2 2" xfId="12383"/>
    <cellStyle name="_Portfolio SPlan Base Case.xls Chart 1_Electric Rev Req Model (2009 GRC) Rebuttal REmoval of New  WH Solar AdjustMI 2 2 2 2" xfId="12384"/>
    <cellStyle name="_Portfolio SPlan Base Case.xls Chart 1_Electric Rev Req Model (2009 GRC) Rebuttal REmoval of New  WH Solar AdjustMI 2 2 3" xfId="12385"/>
    <cellStyle name="_Portfolio SPlan Base Case.xls Chart 1_Electric Rev Req Model (2009 GRC) Rebuttal REmoval of New  WH Solar AdjustMI 2 2 4" xfId="12386"/>
    <cellStyle name="_Portfolio SPlan Base Case.xls Chart 1_Electric Rev Req Model (2009 GRC) Rebuttal REmoval of New  WH Solar AdjustMI 2 3" xfId="12387"/>
    <cellStyle name="_Portfolio SPlan Base Case.xls Chart 1_Electric Rev Req Model (2009 GRC) Rebuttal REmoval of New  WH Solar AdjustMI 2 3 2" xfId="12388"/>
    <cellStyle name="_Portfolio SPlan Base Case.xls Chart 1_Electric Rev Req Model (2009 GRC) Rebuttal REmoval of New  WH Solar AdjustMI 2 4" xfId="12389"/>
    <cellStyle name="_Portfolio SPlan Base Case.xls Chart 1_Electric Rev Req Model (2009 GRC) Rebuttal REmoval of New  WH Solar AdjustMI 3" xfId="12390"/>
    <cellStyle name="_Portfolio SPlan Base Case.xls Chart 1_Electric Rev Req Model (2009 GRC) Rebuttal REmoval of New  WH Solar AdjustMI 3 2" xfId="12391"/>
    <cellStyle name="_Portfolio SPlan Base Case.xls Chart 1_Electric Rev Req Model (2009 GRC) Rebuttal REmoval of New  WH Solar AdjustMI 3 2 2" xfId="12392"/>
    <cellStyle name="_Portfolio SPlan Base Case.xls Chart 1_Electric Rev Req Model (2009 GRC) Rebuttal REmoval of New  WH Solar AdjustMI 3 3" xfId="12393"/>
    <cellStyle name="_Portfolio SPlan Base Case.xls Chart 1_Electric Rev Req Model (2009 GRC) Rebuttal REmoval of New  WH Solar AdjustMI 3 4" xfId="12394"/>
    <cellStyle name="_Portfolio SPlan Base Case.xls Chart 1_Electric Rev Req Model (2009 GRC) Rebuttal REmoval of New  WH Solar AdjustMI 4" xfId="12395"/>
    <cellStyle name="_Portfolio SPlan Base Case.xls Chart 1_Electric Rev Req Model (2009 GRC) Rebuttal REmoval of New  WH Solar AdjustMI 4 2" xfId="12396"/>
    <cellStyle name="_Portfolio SPlan Base Case.xls Chart 1_Electric Rev Req Model (2009 GRC) Rebuttal REmoval of New  WH Solar AdjustMI 5" xfId="12397"/>
    <cellStyle name="_Portfolio SPlan Base Case.xls Chart 1_Electric Rev Req Model (2009 GRC) Rebuttal REmoval of New  WH Solar AdjustMI_DEM-WP(C) ENERG10C--ctn Mid-C_042010 2010GRC" xfId="12398"/>
    <cellStyle name="_Portfolio SPlan Base Case.xls Chart 1_Electric Rev Req Model (2009 GRC) Rebuttal REmoval of New  WH Solar AdjustMI_DEM-WP(C) ENERG10C--ctn Mid-C_042010 2010GRC 2" xfId="12399"/>
    <cellStyle name="_Portfolio SPlan Base Case.xls Chart 1_Electric Rev Req Model (2009 GRC) Revised 01-18-2010" xfId="12400"/>
    <cellStyle name="_Portfolio SPlan Base Case.xls Chart 1_Electric Rev Req Model (2009 GRC) Revised 01-18-2010 2" xfId="12401"/>
    <cellStyle name="_Portfolio SPlan Base Case.xls Chart 1_Electric Rev Req Model (2009 GRC) Revised 01-18-2010 2 2" xfId="12402"/>
    <cellStyle name="_Portfolio SPlan Base Case.xls Chart 1_Electric Rev Req Model (2009 GRC) Revised 01-18-2010 2 2 2" xfId="12403"/>
    <cellStyle name="_Portfolio SPlan Base Case.xls Chart 1_Electric Rev Req Model (2009 GRC) Revised 01-18-2010 2 2 2 2" xfId="12404"/>
    <cellStyle name="_Portfolio SPlan Base Case.xls Chart 1_Electric Rev Req Model (2009 GRC) Revised 01-18-2010 2 2 3" xfId="12405"/>
    <cellStyle name="_Portfolio SPlan Base Case.xls Chart 1_Electric Rev Req Model (2009 GRC) Revised 01-18-2010 2 2 4" xfId="12406"/>
    <cellStyle name="_Portfolio SPlan Base Case.xls Chart 1_Electric Rev Req Model (2009 GRC) Revised 01-18-2010 2 3" xfId="12407"/>
    <cellStyle name="_Portfolio SPlan Base Case.xls Chart 1_Electric Rev Req Model (2009 GRC) Revised 01-18-2010 2 3 2" xfId="12408"/>
    <cellStyle name="_Portfolio SPlan Base Case.xls Chart 1_Electric Rev Req Model (2009 GRC) Revised 01-18-2010 2 4" xfId="12409"/>
    <cellStyle name="_Portfolio SPlan Base Case.xls Chart 1_Electric Rev Req Model (2009 GRC) Revised 01-18-2010 3" xfId="12410"/>
    <cellStyle name="_Portfolio SPlan Base Case.xls Chart 1_Electric Rev Req Model (2009 GRC) Revised 01-18-2010 3 2" xfId="12411"/>
    <cellStyle name="_Portfolio SPlan Base Case.xls Chart 1_Electric Rev Req Model (2009 GRC) Revised 01-18-2010 3 2 2" xfId="12412"/>
    <cellStyle name="_Portfolio SPlan Base Case.xls Chart 1_Electric Rev Req Model (2009 GRC) Revised 01-18-2010 3 3" xfId="12413"/>
    <cellStyle name="_Portfolio SPlan Base Case.xls Chart 1_Electric Rev Req Model (2009 GRC) Revised 01-18-2010 3 4" xfId="12414"/>
    <cellStyle name="_Portfolio SPlan Base Case.xls Chart 1_Electric Rev Req Model (2009 GRC) Revised 01-18-2010 4" xfId="12415"/>
    <cellStyle name="_Portfolio SPlan Base Case.xls Chart 1_Electric Rev Req Model (2009 GRC) Revised 01-18-2010 4 2" xfId="12416"/>
    <cellStyle name="_Portfolio SPlan Base Case.xls Chart 1_Electric Rev Req Model (2009 GRC) Revised 01-18-2010 5" xfId="12417"/>
    <cellStyle name="_Portfolio SPlan Base Case.xls Chart 1_Electric Rev Req Model (2009 GRC) Revised 01-18-2010_DEM-WP(C) ENERG10C--ctn Mid-C_042010 2010GRC" xfId="12418"/>
    <cellStyle name="_Portfolio SPlan Base Case.xls Chart 1_Electric Rev Req Model (2009 GRC) Revised 01-18-2010_DEM-WP(C) ENERG10C--ctn Mid-C_042010 2010GRC 2" xfId="12419"/>
    <cellStyle name="_Portfolio SPlan Base Case.xls Chart 1_Electric Rev Req Model (2010 GRC)" xfId="12420"/>
    <cellStyle name="_Portfolio SPlan Base Case.xls Chart 1_Electric Rev Req Model (2010 GRC) 2" xfId="12421"/>
    <cellStyle name="_Portfolio SPlan Base Case.xls Chart 1_Electric Rev Req Model (2010 GRC) SF" xfId="12422"/>
    <cellStyle name="_Portfolio SPlan Base Case.xls Chart 1_Electric Rev Req Model (2010 GRC) SF 2" xfId="12423"/>
    <cellStyle name="_Portfolio SPlan Base Case.xls Chart 1_Final Order Electric EXHIBIT A-1" xfId="12424"/>
    <cellStyle name="_Portfolio SPlan Base Case.xls Chart 1_Final Order Electric EXHIBIT A-1 2" xfId="12425"/>
    <cellStyle name="_Portfolio SPlan Base Case.xls Chart 1_Final Order Electric EXHIBIT A-1 2 2" xfId="12426"/>
    <cellStyle name="_Portfolio SPlan Base Case.xls Chart 1_Final Order Electric EXHIBIT A-1 2 2 2" xfId="12427"/>
    <cellStyle name="_Portfolio SPlan Base Case.xls Chart 1_Final Order Electric EXHIBIT A-1 2 3" xfId="12428"/>
    <cellStyle name="_Portfolio SPlan Base Case.xls Chart 1_Final Order Electric EXHIBIT A-1 2 4" xfId="12429"/>
    <cellStyle name="_Portfolio SPlan Base Case.xls Chart 1_Final Order Electric EXHIBIT A-1 3" xfId="12430"/>
    <cellStyle name="_Portfolio SPlan Base Case.xls Chart 1_Final Order Electric EXHIBIT A-1 3 2" xfId="12431"/>
    <cellStyle name="_Portfolio SPlan Base Case.xls Chart 1_Final Order Electric EXHIBIT A-1 4" xfId="12432"/>
    <cellStyle name="_Portfolio SPlan Base Case.xls Chart 1_Final Order Electric EXHIBIT A-1 5" xfId="12433"/>
    <cellStyle name="_Portfolio SPlan Base Case.xls Chart 1_Final Order Electric EXHIBIT A-1 6" xfId="12434"/>
    <cellStyle name="_Portfolio SPlan Base Case.xls Chart 1_NIM Summary" xfId="12435"/>
    <cellStyle name="_Portfolio SPlan Base Case.xls Chart 1_NIM Summary 2" xfId="12436"/>
    <cellStyle name="_Portfolio SPlan Base Case.xls Chart 1_NIM Summary 2 2" xfId="12437"/>
    <cellStyle name="_Portfolio SPlan Base Case.xls Chart 1_NIM Summary 2 2 2" xfId="12438"/>
    <cellStyle name="_Portfolio SPlan Base Case.xls Chart 1_NIM Summary 2 2 2 2" xfId="12439"/>
    <cellStyle name="_Portfolio SPlan Base Case.xls Chart 1_NIM Summary 2 2 3" xfId="12440"/>
    <cellStyle name="_Portfolio SPlan Base Case.xls Chart 1_NIM Summary 2 2 4" xfId="12441"/>
    <cellStyle name="_Portfolio SPlan Base Case.xls Chart 1_NIM Summary 2 3" xfId="12442"/>
    <cellStyle name="_Portfolio SPlan Base Case.xls Chart 1_NIM Summary 2 3 2" xfId="12443"/>
    <cellStyle name="_Portfolio SPlan Base Case.xls Chart 1_NIM Summary 2 4" xfId="12444"/>
    <cellStyle name="_Portfolio SPlan Base Case.xls Chart 1_NIM Summary 3" xfId="12445"/>
    <cellStyle name="_Portfolio SPlan Base Case.xls Chart 1_NIM Summary 3 2" xfId="12446"/>
    <cellStyle name="_Portfolio SPlan Base Case.xls Chart 1_NIM Summary 3 2 2" xfId="12447"/>
    <cellStyle name="_Portfolio SPlan Base Case.xls Chart 1_NIM Summary 3 3" xfId="12448"/>
    <cellStyle name="_Portfolio SPlan Base Case.xls Chart 1_NIM Summary 3 4" xfId="12449"/>
    <cellStyle name="_Portfolio SPlan Base Case.xls Chart 1_NIM Summary 4" xfId="12450"/>
    <cellStyle name="_Portfolio SPlan Base Case.xls Chart 1_NIM Summary 4 2" xfId="12451"/>
    <cellStyle name="_Portfolio SPlan Base Case.xls Chart 1_NIM Summary 5" xfId="12452"/>
    <cellStyle name="_Portfolio SPlan Base Case.xls Chart 1_NIM Summary_DEM-WP(C) ENERG10C--ctn Mid-C_042010 2010GRC" xfId="12453"/>
    <cellStyle name="_Portfolio SPlan Base Case.xls Chart 1_NIM Summary_DEM-WP(C) ENERG10C--ctn Mid-C_042010 2010GRC 2" xfId="12454"/>
    <cellStyle name="_Portfolio SPlan Base Case.xls Chart 1_Rebuttal Power Costs" xfId="12455"/>
    <cellStyle name="_Portfolio SPlan Base Case.xls Chart 1_Rebuttal Power Costs 2" xfId="12456"/>
    <cellStyle name="_Portfolio SPlan Base Case.xls Chart 1_Rebuttal Power Costs 2 2" xfId="12457"/>
    <cellStyle name="_Portfolio SPlan Base Case.xls Chart 1_Rebuttal Power Costs 2 2 2" xfId="12458"/>
    <cellStyle name="_Portfolio SPlan Base Case.xls Chart 1_Rebuttal Power Costs 2 2 2 2" xfId="12459"/>
    <cellStyle name="_Portfolio SPlan Base Case.xls Chart 1_Rebuttal Power Costs 2 2 3" xfId="12460"/>
    <cellStyle name="_Portfolio SPlan Base Case.xls Chart 1_Rebuttal Power Costs 2 2 4" xfId="12461"/>
    <cellStyle name="_Portfolio SPlan Base Case.xls Chart 1_Rebuttal Power Costs 2 3" xfId="12462"/>
    <cellStyle name="_Portfolio SPlan Base Case.xls Chart 1_Rebuttal Power Costs 2 3 2" xfId="12463"/>
    <cellStyle name="_Portfolio SPlan Base Case.xls Chart 1_Rebuttal Power Costs 2 4" xfId="12464"/>
    <cellStyle name="_Portfolio SPlan Base Case.xls Chart 1_Rebuttal Power Costs 3" xfId="12465"/>
    <cellStyle name="_Portfolio SPlan Base Case.xls Chart 1_Rebuttal Power Costs 3 2" xfId="12466"/>
    <cellStyle name="_Portfolio SPlan Base Case.xls Chart 1_Rebuttal Power Costs 3 2 2" xfId="12467"/>
    <cellStyle name="_Portfolio SPlan Base Case.xls Chart 1_Rebuttal Power Costs 3 3" xfId="12468"/>
    <cellStyle name="_Portfolio SPlan Base Case.xls Chart 1_Rebuttal Power Costs 3 4" xfId="12469"/>
    <cellStyle name="_Portfolio SPlan Base Case.xls Chart 1_Rebuttal Power Costs 4" xfId="12470"/>
    <cellStyle name="_Portfolio SPlan Base Case.xls Chart 1_Rebuttal Power Costs 4 2" xfId="12471"/>
    <cellStyle name="_Portfolio SPlan Base Case.xls Chart 1_Rebuttal Power Costs 5" xfId="12472"/>
    <cellStyle name="_Portfolio SPlan Base Case.xls Chart 1_Rebuttal Power Costs_Adj Bench DR 3 for Initial Briefs (Electric)" xfId="12473"/>
    <cellStyle name="_Portfolio SPlan Base Case.xls Chart 1_Rebuttal Power Costs_Adj Bench DR 3 for Initial Briefs (Electric) 2" xfId="12474"/>
    <cellStyle name="_Portfolio SPlan Base Case.xls Chart 1_Rebuttal Power Costs_Adj Bench DR 3 for Initial Briefs (Electric) 2 2" xfId="12475"/>
    <cellStyle name="_Portfolio SPlan Base Case.xls Chart 1_Rebuttal Power Costs_Adj Bench DR 3 for Initial Briefs (Electric) 2 2 2" xfId="12476"/>
    <cellStyle name="_Portfolio SPlan Base Case.xls Chart 1_Rebuttal Power Costs_Adj Bench DR 3 for Initial Briefs (Electric) 2 2 2 2" xfId="12477"/>
    <cellStyle name="_Portfolio SPlan Base Case.xls Chart 1_Rebuttal Power Costs_Adj Bench DR 3 for Initial Briefs (Electric) 2 2 3" xfId="12478"/>
    <cellStyle name="_Portfolio SPlan Base Case.xls Chart 1_Rebuttal Power Costs_Adj Bench DR 3 for Initial Briefs (Electric) 2 2 4" xfId="12479"/>
    <cellStyle name="_Portfolio SPlan Base Case.xls Chart 1_Rebuttal Power Costs_Adj Bench DR 3 for Initial Briefs (Electric) 2 3" xfId="12480"/>
    <cellStyle name="_Portfolio SPlan Base Case.xls Chart 1_Rebuttal Power Costs_Adj Bench DR 3 for Initial Briefs (Electric) 2 3 2" xfId="12481"/>
    <cellStyle name="_Portfolio SPlan Base Case.xls Chart 1_Rebuttal Power Costs_Adj Bench DR 3 for Initial Briefs (Electric) 2 4" xfId="12482"/>
    <cellStyle name="_Portfolio SPlan Base Case.xls Chart 1_Rebuttal Power Costs_Adj Bench DR 3 for Initial Briefs (Electric) 3" xfId="12483"/>
    <cellStyle name="_Portfolio SPlan Base Case.xls Chart 1_Rebuttal Power Costs_Adj Bench DR 3 for Initial Briefs (Electric) 3 2" xfId="12484"/>
    <cellStyle name="_Portfolio SPlan Base Case.xls Chart 1_Rebuttal Power Costs_Adj Bench DR 3 for Initial Briefs (Electric) 3 2 2" xfId="12485"/>
    <cellStyle name="_Portfolio SPlan Base Case.xls Chart 1_Rebuttal Power Costs_Adj Bench DR 3 for Initial Briefs (Electric) 3 3" xfId="12486"/>
    <cellStyle name="_Portfolio SPlan Base Case.xls Chart 1_Rebuttal Power Costs_Adj Bench DR 3 for Initial Briefs (Electric) 3 4" xfId="12487"/>
    <cellStyle name="_Portfolio SPlan Base Case.xls Chart 1_Rebuttal Power Costs_Adj Bench DR 3 for Initial Briefs (Electric) 4" xfId="12488"/>
    <cellStyle name="_Portfolio SPlan Base Case.xls Chart 1_Rebuttal Power Costs_Adj Bench DR 3 for Initial Briefs (Electric) 4 2" xfId="12489"/>
    <cellStyle name="_Portfolio SPlan Base Case.xls Chart 1_Rebuttal Power Costs_Adj Bench DR 3 for Initial Briefs (Electric) 5" xfId="12490"/>
    <cellStyle name="_Portfolio SPlan Base Case.xls Chart 1_Rebuttal Power Costs_Adj Bench DR 3 for Initial Briefs (Electric)_DEM-WP(C) ENERG10C--ctn Mid-C_042010 2010GRC" xfId="12491"/>
    <cellStyle name="_Portfolio SPlan Base Case.xls Chart 1_Rebuttal Power Costs_Adj Bench DR 3 for Initial Briefs (Electric)_DEM-WP(C) ENERG10C--ctn Mid-C_042010 2010GRC 2" xfId="12492"/>
    <cellStyle name="_Portfolio SPlan Base Case.xls Chart 1_Rebuttal Power Costs_DEM-WP(C) ENERG10C--ctn Mid-C_042010 2010GRC" xfId="12493"/>
    <cellStyle name="_Portfolio SPlan Base Case.xls Chart 1_Rebuttal Power Costs_DEM-WP(C) ENERG10C--ctn Mid-C_042010 2010GRC 2" xfId="12494"/>
    <cellStyle name="_Portfolio SPlan Base Case.xls Chart 1_Rebuttal Power Costs_Electric Rev Req Model (2009 GRC) Rebuttal" xfId="12495"/>
    <cellStyle name="_Portfolio SPlan Base Case.xls Chart 1_Rebuttal Power Costs_Electric Rev Req Model (2009 GRC) Rebuttal 2" xfId="12496"/>
    <cellStyle name="_Portfolio SPlan Base Case.xls Chart 1_Rebuttal Power Costs_Electric Rev Req Model (2009 GRC) Rebuttal 2 2" xfId="12497"/>
    <cellStyle name="_Portfolio SPlan Base Case.xls Chart 1_Rebuttal Power Costs_Electric Rev Req Model (2009 GRC) Rebuttal 2 2 2" xfId="12498"/>
    <cellStyle name="_Portfolio SPlan Base Case.xls Chart 1_Rebuttal Power Costs_Electric Rev Req Model (2009 GRC) Rebuttal 2 3" xfId="12499"/>
    <cellStyle name="_Portfolio SPlan Base Case.xls Chart 1_Rebuttal Power Costs_Electric Rev Req Model (2009 GRC) Rebuttal 3" xfId="12500"/>
    <cellStyle name="_Portfolio SPlan Base Case.xls Chart 1_Rebuttal Power Costs_Electric Rev Req Model (2009 GRC) Rebuttal 3 2" xfId="12501"/>
    <cellStyle name="_Portfolio SPlan Base Case.xls Chart 1_Rebuttal Power Costs_Electric Rev Req Model (2009 GRC) Rebuttal 4" xfId="12502"/>
    <cellStyle name="_Portfolio SPlan Base Case.xls Chart 1_Rebuttal Power Costs_Electric Rev Req Model (2009 GRC) Rebuttal REmoval of New  WH Solar AdjustMI" xfId="12503"/>
    <cellStyle name="_Portfolio SPlan Base Case.xls Chart 1_Rebuttal Power Costs_Electric Rev Req Model (2009 GRC) Rebuttal REmoval of New  WH Solar AdjustMI 2" xfId="12504"/>
    <cellStyle name="_Portfolio SPlan Base Case.xls Chart 1_Rebuttal Power Costs_Electric Rev Req Model (2009 GRC) Rebuttal REmoval of New  WH Solar AdjustMI 2 2" xfId="12505"/>
    <cellStyle name="_Portfolio SPlan Base Case.xls Chart 1_Rebuttal Power Costs_Electric Rev Req Model (2009 GRC) Rebuttal REmoval of New  WH Solar AdjustMI 2 2 2" xfId="12506"/>
    <cellStyle name="_Portfolio SPlan Base Case.xls Chart 1_Rebuttal Power Costs_Electric Rev Req Model (2009 GRC) Rebuttal REmoval of New  WH Solar AdjustMI 2 2 2 2" xfId="12507"/>
    <cellStyle name="_Portfolio SPlan Base Case.xls Chart 1_Rebuttal Power Costs_Electric Rev Req Model (2009 GRC) Rebuttal REmoval of New  WH Solar AdjustMI 2 2 3" xfId="12508"/>
    <cellStyle name="_Portfolio SPlan Base Case.xls Chart 1_Rebuttal Power Costs_Electric Rev Req Model (2009 GRC) Rebuttal REmoval of New  WH Solar AdjustMI 2 2 4" xfId="12509"/>
    <cellStyle name="_Portfolio SPlan Base Case.xls Chart 1_Rebuttal Power Costs_Electric Rev Req Model (2009 GRC) Rebuttal REmoval of New  WH Solar AdjustMI 2 3" xfId="12510"/>
    <cellStyle name="_Portfolio SPlan Base Case.xls Chart 1_Rebuttal Power Costs_Electric Rev Req Model (2009 GRC) Rebuttal REmoval of New  WH Solar AdjustMI 2 3 2" xfId="12511"/>
    <cellStyle name="_Portfolio SPlan Base Case.xls Chart 1_Rebuttal Power Costs_Electric Rev Req Model (2009 GRC) Rebuttal REmoval of New  WH Solar AdjustMI 2 4" xfId="12512"/>
    <cellStyle name="_Portfolio SPlan Base Case.xls Chart 1_Rebuttal Power Costs_Electric Rev Req Model (2009 GRC) Rebuttal REmoval of New  WH Solar AdjustMI 3" xfId="12513"/>
    <cellStyle name="_Portfolio SPlan Base Case.xls Chart 1_Rebuttal Power Costs_Electric Rev Req Model (2009 GRC) Rebuttal REmoval of New  WH Solar AdjustMI 3 2" xfId="12514"/>
    <cellStyle name="_Portfolio SPlan Base Case.xls Chart 1_Rebuttal Power Costs_Electric Rev Req Model (2009 GRC) Rebuttal REmoval of New  WH Solar AdjustMI 3 2 2" xfId="12515"/>
    <cellStyle name="_Portfolio SPlan Base Case.xls Chart 1_Rebuttal Power Costs_Electric Rev Req Model (2009 GRC) Rebuttal REmoval of New  WH Solar AdjustMI 3 3" xfId="12516"/>
    <cellStyle name="_Portfolio SPlan Base Case.xls Chart 1_Rebuttal Power Costs_Electric Rev Req Model (2009 GRC) Rebuttal REmoval of New  WH Solar AdjustMI 3 4" xfId="12517"/>
    <cellStyle name="_Portfolio SPlan Base Case.xls Chart 1_Rebuttal Power Costs_Electric Rev Req Model (2009 GRC) Rebuttal REmoval of New  WH Solar AdjustMI 4" xfId="12518"/>
    <cellStyle name="_Portfolio SPlan Base Case.xls Chart 1_Rebuttal Power Costs_Electric Rev Req Model (2009 GRC) Rebuttal REmoval of New  WH Solar AdjustMI 4 2" xfId="12519"/>
    <cellStyle name="_Portfolio SPlan Base Case.xls Chart 1_Rebuttal Power Costs_Electric Rev Req Model (2009 GRC) Rebuttal REmoval of New  WH Solar AdjustMI 5" xfId="12520"/>
    <cellStyle name="_Portfolio SPlan Base Case.xls Chart 1_Rebuttal Power Costs_Electric Rev Req Model (2009 GRC) Rebuttal REmoval of New  WH Solar AdjustMI_DEM-WP(C) ENERG10C--ctn Mid-C_042010 2010GRC" xfId="12521"/>
    <cellStyle name="_Portfolio SPlan Base Case.xls Chart 1_Rebuttal Power Costs_Electric Rev Req Model (2009 GRC) Rebuttal REmoval of New  WH Solar AdjustMI_DEM-WP(C) ENERG10C--ctn Mid-C_042010 2010GRC 2" xfId="12522"/>
    <cellStyle name="_Portfolio SPlan Base Case.xls Chart 1_Rebuttal Power Costs_Electric Rev Req Model (2009 GRC) Revised 01-18-2010" xfId="12523"/>
    <cellStyle name="_Portfolio SPlan Base Case.xls Chart 1_Rebuttal Power Costs_Electric Rev Req Model (2009 GRC) Revised 01-18-2010 2" xfId="12524"/>
    <cellStyle name="_Portfolio SPlan Base Case.xls Chart 1_Rebuttal Power Costs_Electric Rev Req Model (2009 GRC) Revised 01-18-2010 2 2" xfId="12525"/>
    <cellStyle name="_Portfolio SPlan Base Case.xls Chart 1_Rebuttal Power Costs_Electric Rev Req Model (2009 GRC) Revised 01-18-2010 2 2 2" xfId="12526"/>
    <cellStyle name="_Portfolio SPlan Base Case.xls Chart 1_Rebuttal Power Costs_Electric Rev Req Model (2009 GRC) Revised 01-18-2010 2 2 2 2" xfId="12527"/>
    <cellStyle name="_Portfolio SPlan Base Case.xls Chart 1_Rebuttal Power Costs_Electric Rev Req Model (2009 GRC) Revised 01-18-2010 2 2 3" xfId="12528"/>
    <cellStyle name="_Portfolio SPlan Base Case.xls Chart 1_Rebuttal Power Costs_Electric Rev Req Model (2009 GRC) Revised 01-18-2010 2 2 4" xfId="12529"/>
    <cellStyle name="_Portfolio SPlan Base Case.xls Chart 1_Rebuttal Power Costs_Electric Rev Req Model (2009 GRC) Revised 01-18-2010 2 3" xfId="12530"/>
    <cellStyle name="_Portfolio SPlan Base Case.xls Chart 1_Rebuttal Power Costs_Electric Rev Req Model (2009 GRC) Revised 01-18-2010 2 3 2" xfId="12531"/>
    <cellStyle name="_Portfolio SPlan Base Case.xls Chart 1_Rebuttal Power Costs_Electric Rev Req Model (2009 GRC) Revised 01-18-2010 2 4" xfId="12532"/>
    <cellStyle name="_Portfolio SPlan Base Case.xls Chart 1_Rebuttal Power Costs_Electric Rev Req Model (2009 GRC) Revised 01-18-2010 3" xfId="12533"/>
    <cellStyle name="_Portfolio SPlan Base Case.xls Chart 1_Rebuttal Power Costs_Electric Rev Req Model (2009 GRC) Revised 01-18-2010 3 2" xfId="12534"/>
    <cellStyle name="_Portfolio SPlan Base Case.xls Chart 1_Rebuttal Power Costs_Electric Rev Req Model (2009 GRC) Revised 01-18-2010 3 2 2" xfId="12535"/>
    <cellStyle name="_Portfolio SPlan Base Case.xls Chart 1_Rebuttal Power Costs_Electric Rev Req Model (2009 GRC) Revised 01-18-2010 3 3" xfId="12536"/>
    <cellStyle name="_Portfolio SPlan Base Case.xls Chart 1_Rebuttal Power Costs_Electric Rev Req Model (2009 GRC) Revised 01-18-2010 3 4" xfId="12537"/>
    <cellStyle name="_Portfolio SPlan Base Case.xls Chart 1_Rebuttal Power Costs_Electric Rev Req Model (2009 GRC) Revised 01-18-2010 4" xfId="12538"/>
    <cellStyle name="_Portfolio SPlan Base Case.xls Chart 1_Rebuttal Power Costs_Electric Rev Req Model (2009 GRC) Revised 01-18-2010 4 2" xfId="12539"/>
    <cellStyle name="_Portfolio SPlan Base Case.xls Chart 1_Rebuttal Power Costs_Electric Rev Req Model (2009 GRC) Revised 01-18-2010 5" xfId="12540"/>
    <cellStyle name="_Portfolio SPlan Base Case.xls Chart 1_Rebuttal Power Costs_Electric Rev Req Model (2009 GRC) Revised 01-18-2010_DEM-WP(C) ENERG10C--ctn Mid-C_042010 2010GRC" xfId="12541"/>
    <cellStyle name="_Portfolio SPlan Base Case.xls Chart 1_Rebuttal Power Costs_Electric Rev Req Model (2009 GRC) Revised 01-18-2010_DEM-WP(C) ENERG10C--ctn Mid-C_042010 2010GRC 2" xfId="12542"/>
    <cellStyle name="_Portfolio SPlan Base Case.xls Chart 1_Rebuttal Power Costs_Final Order Electric EXHIBIT A-1" xfId="12543"/>
    <cellStyle name="_Portfolio SPlan Base Case.xls Chart 1_Rebuttal Power Costs_Final Order Electric EXHIBIT A-1 2" xfId="12544"/>
    <cellStyle name="_Portfolio SPlan Base Case.xls Chart 1_Rebuttal Power Costs_Final Order Electric EXHIBIT A-1 2 2" xfId="12545"/>
    <cellStyle name="_Portfolio SPlan Base Case.xls Chart 1_Rebuttal Power Costs_Final Order Electric EXHIBIT A-1 2 2 2" xfId="12546"/>
    <cellStyle name="_Portfolio SPlan Base Case.xls Chart 1_Rebuttal Power Costs_Final Order Electric EXHIBIT A-1 2 3" xfId="12547"/>
    <cellStyle name="_Portfolio SPlan Base Case.xls Chart 1_Rebuttal Power Costs_Final Order Electric EXHIBIT A-1 2 4" xfId="12548"/>
    <cellStyle name="_Portfolio SPlan Base Case.xls Chart 1_Rebuttal Power Costs_Final Order Electric EXHIBIT A-1 3" xfId="12549"/>
    <cellStyle name="_Portfolio SPlan Base Case.xls Chart 1_Rebuttal Power Costs_Final Order Electric EXHIBIT A-1 3 2" xfId="12550"/>
    <cellStyle name="_Portfolio SPlan Base Case.xls Chart 1_Rebuttal Power Costs_Final Order Electric EXHIBIT A-1 4" xfId="12551"/>
    <cellStyle name="_Portfolio SPlan Base Case.xls Chart 1_Rebuttal Power Costs_Final Order Electric EXHIBIT A-1 5" xfId="12552"/>
    <cellStyle name="_Portfolio SPlan Base Case.xls Chart 1_Rebuttal Power Costs_Final Order Electric EXHIBIT A-1 6" xfId="12553"/>
    <cellStyle name="_Portfolio SPlan Base Case.xls Chart 1_TENASKA REGULATORY ASSET" xfId="12554"/>
    <cellStyle name="_Portfolio SPlan Base Case.xls Chart 1_TENASKA REGULATORY ASSET 2" xfId="12555"/>
    <cellStyle name="_Portfolio SPlan Base Case.xls Chart 1_TENASKA REGULATORY ASSET 2 2" xfId="12556"/>
    <cellStyle name="_Portfolio SPlan Base Case.xls Chart 1_TENASKA REGULATORY ASSET 2 2 2" xfId="12557"/>
    <cellStyle name="_Portfolio SPlan Base Case.xls Chart 1_TENASKA REGULATORY ASSET 2 3" xfId="12558"/>
    <cellStyle name="_Portfolio SPlan Base Case.xls Chart 1_TENASKA REGULATORY ASSET 2 4" xfId="12559"/>
    <cellStyle name="_Portfolio SPlan Base Case.xls Chart 1_TENASKA REGULATORY ASSET 3" xfId="12560"/>
    <cellStyle name="_Portfolio SPlan Base Case.xls Chart 1_TENASKA REGULATORY ASSET 3 2" xfId="12561"/>
    <cellStyle name="_Portfolio SPlan Base Case.xls Chart 1_TENASKA REGULATORY ASSET 4" xfId="12562"/>
    <cellStyle name="_Portfolio SPlan Base Case.xls Chart 1_TENASKA REGULATORY ASSET 5" xfId="12563"/>
    <cellStyle name="_Portfolio SPlan Base Case.xls Chart 1_TENASKA REGULATORY ASSET 6" xfId="12564"/>
    <cellStyle name="_Portfolio SPlan Base Case.xls Chart 2" xfId="12565"/>
    <cellStyle name="_Portfolio SPlan Base Case.xls Chart 2 2" xfId="12566"/>
    <cellStyle name="_Portfolio SPlan Base Case.xls Chart 2 2 2" xfId="12567"/>
    <cellStyle name="_Portfolio SPlan Base Case.xls Chart 2 2 2 2" xfId="12568"/>
    <cellStyle name="_Portfolio SPlan Base Case.xls Chart 2 2 2 2 2" xfId="12569"/>
    <cellStyle name="_Portfolio SPlan Base Case.xls Chart 2 2 2 2 2 2" xfId="12570"/>
    <cellStyle name="_Portfolio SPlan Base Case.xls Chart 2 2 2 2 3" xfId="12571"/>
    <cellStyle name="_Portfolio SPlan Base Case.xls Chart 2 2 2 3" xfId="12572"/>
    <cellStyle name="_Portfolio SPlan Base Case.xls Chart 2 2 2 3 2" xfId="12573"/>
    <cellStyle name="_Portfolio SPlan Base Case.xls Chart 2 2 2 4" xfId="12574"/>
    <cellStyle name="_Portfolio SPlan Base Case.xls Chart 2 2 3" xfId="12575"/>
    <cellStyle name="_Portfolio SPlan Base Case.xls Chart 2 2 3 2" xfId="12576"/>
    <cellStyle name="_Portfolio SPlan Base Case.xls Chart 2 2 3 2 2" xfId="12577"/>
    <cellStyle name="_Portfolio SPlan Base Case.xls Chart 2 2 3 3" xfId="12578"/>
    <cellStyle name="_Portfolio SPlan Base Case.xls Chart 2 2 4" xfId="12579"/>
    <cellStyle name="_Portfolio SPlan Base Case.xls Chart 2 2 4 2" xfId="12580"/>
    <cellStyle name="_Portfolio SPlan Base Case.xls Chart 2 2 5" xfId="12581"/>
    <cellStyle name="_Portfolio SPlan Base Case.xls Chart 2 3" xfId="12582"/>
    <cellStyle name="_Portfolio SPlan Base Case.xls Chart 2 3 2" xfId="12583"/>
    <cellStyle name="_Portfolio SPlan Base Case.xls Chart 2 3 2 2" xfId="12584"/>
    <cellStyle name="_Portfolio SPlan Base Case.xls Chart 2 3 2 3" xfId="12585"/>
    <cellStyle name="_Portfolio SPlan Base Case.xls Chart 2 3 3" xfId="12586"/>
    <cellStyle name="_Portfolio SPlan Base Case.xls Chart 2 3 4" xfId="12587"/>
    <cellStyle name="_Portfolio SPlan Base Case.xls Chart 2 4" xfId="12588"/>
    <cellStyle name="_Portfolio SPlan Base Case.xls Chart 2 4 2" xfId="12589"/>
    <cellStyle name="_Portfolio SPlan Base Case.xls Chart 2 4 2 2" xfId="12590"/>
    <cellStyle name="_Portfolio SPlan Base Case.xls Chart 2 4 3" xfId="12591"/>
    <cellStyle name="_Portfolio SPlan Base Case.xls Chart 2 5" xfId="12592"/>
    <cellStyle name="_Portfolio SPlan Base Case.xls Chart 2 5 2" xfId="12593"/>
    <cellStyle name="_Portfolio SPlan Base Case.xls Chart 2 5 3" xfId="12594"/>
    <cellStyle name="_Portfolio SPlan Base Case.xls Chart 2 6" xfId="12595"/>
    <cellStyle name="_Portfolio SPlan Base Case.xls Chart 2 6 2" xfId="12596"/>
    <cellStyle name="_Portfolio SPlan Base Case.xls Chart 2_Adj Bench DR 3 for Initial Briefs (Electric)" xfId="12597"/>
    <cellStyle name="_Portfolio SPlan Base Case.xls Chart 2_Adj Bench DR 3 for Initial Briefs (Electric) 2" xfId="12598"/>
    <cellStyle name="_Portfolio SPlan Base Case.xls Chart 2_Adj Bench DR 3 for Initial Briefs (Electric) 2 2" xfId="12599"/>
    <cellStyle name="_Portfolio SPlan Base Case.xls Chart 2_Adj Bench DR 3 for Initial Briefs (Electric) 2 2 2" xfId="12600"/>
    <cellStyle name="_Portfolio SPlan Base Case.xls Chart 2_Adj Bench DR 3 for Initial Briefs (Electric) 2 2 2 2" xfId="12601"/>
    <cellStyle name="_Portfolio SPlan Base Case.xls Chart 2_Adj Bench DR 3 for Initial Briefs (Electric) 2 2 3" xfId="12602"/>
    <cellStyle name="_Portfolio SPlan Base Case.xls Chart 2_Adj Bench DR 3 for Initial Briefs (Electric) 2 2 4" xfId="12603"/>
    <cellStyle name="_Portfolio SPlan Base Case.xls Chart 2_Adj Bench DR 3 for Initial Briefs (Electric) 2 3" xfId="12604"/>
    <cellStyle name="_Portfolio SPlan Base Case.xls Chart 2_Adj Bench DR 3 for Initial Briefs (Electric) 2 3 2" xfId="12605"/>
    <cellStyle name="_Portfolio SPlan Base Case.xls Chart 2_Adj Bench DR 3 for Initial Briefs (Electric) 2 4" xfId="12606"/>
    <cellStyle name="_Portfolio SPlan Base Case.xls Chart 2_Adj Bench DR 3 for Initial Briefs (Electric) 3" xfId="12607"/>
    <cellStyle name="_Portfolio SPlan Base Case.xls Chart 2_Adj Bench DR 3 for Initial Briefs (Electric) 3 2" xfId="12608"/>
    <cellStyle name="_Portfolio SPlan Base Case.xls Chart 2_Adj Bench DR 3 for Initial Briefs (Electric) 3 2 2" xfId="12609"/>
    <cellStyle name="_Portfolio SPlan Base Case.xls Chart 2_Adj Bench DR 3 for Initial Briefs (Electric) 3 3" xfId="12610"/>
    <cellStyle name="_Portfolio SPlan Base Case.xls Chart 2_Adj Bench DR 3 for Initial Briefs (Electric) 3 4" xfId="12611"/>
    <cellStyle name="_Portfolio SPlan Base Case.xls Chart 2_Adj Bench DR 3 for Initial Briefs (Electric) 4" xfId="12612"/>
    <cellStyle name="_Portfolio SPlan Base Case.xls Chart 2_Adj Bench DR 3 for Initial Briefs (Electric) 4 2" xfId="12613"/>
    <cellStyle name="_Portfolio SPlan Base Case.xls Chart 2_Adj Bench DR 3 for Initial Briefs (Electric) 5" xfId="12614"/>
    <cellStyle name="_Portfolio SPlan Base Case.xls Chart 2_Adj Bench DR 3 for Initial Briefs (Electric)_DEM-WP(C) ENERG10C--ctn Mid-C_042010 2010GRC" xfId="12615"/>
    <cellStyle name="_Portfolio SPlan Base Case.xls Chart 2_Adj Bench DR 3 for Initial Briefs (Electric)_DEM-WP(C) ENERG10C--ctn Mid-C_042010 2010GRC 2" xfId="12616"/>
    <cellStyle name="_Portfolio SPlan Base Case.xls Chart 2_Book1" xfId="12617"/>
    <cellStyle name="_Portfolio SPlan Base Case.xls Chart 2_Book1 2" xfId="12618"/>
    <cellStyle name="_Portfolio SPlan Base Case.xls Chart 2_Book2" xfId="12619"/>
    <cellStyle name="_Portfolio SPlan Base Case.xls Chart 2_Book2 2" xfId="12620"/>
    <cellStyle name="_Portfolio SPlan Base Case.xls Chart 2_Book2 2 2" xfId="12621"/>
    <cellStyle name="_Portfolio SPlan Base Case.xls Chart 2_Book2 2 2 2" xfId="12622"/>
    <cellStyle name="_Portfolio SPlan Base Case.xls Chart 2_Book2 2 2 2 2" xfId="12623"/>
    <cellStyle name="_Portfolio SPlan Base Case.xls Chart 2_Book2 2 2 3" xfId="12624"/>
    <cellStyle name="_Portfolio SPlan Base Case.xls Chart 2_Book2 2 2 4" xfId="12625"/>
    <cellStyle name="_Portfolio SPlan Base Case.xls Chart 2_Book2 2 3" xfId="12626"/>
    <cellStyle name="_Portfolio SPlan Base Case.xls Chart 2_Book2 2 3 2" xfId="12627"/>
    <cellStyle name="_Portfolio SPlan Base Case.xls Chart 2_Book2 2 4" xfId="12628"/>
    <cellStyle name="_Portfolio SPlan Base Case.xls Chart 2_Book2 3" xfId="12629"/>
    <cellStyle name="_Portfolio SPlan Base Case.xls Chart 2_Book2 3 2" xfId="12630"/>
    <cellStyle name="_Portfolio SPlan Base Case.xls Chart 2_Book2 3 2 2" xfId="12631"/>
    <cellStyle name="_Portfolio SPlan Base Case.xls Chart 2_Book2 3 3" xfId="12632"/>
    <cellStyle name="_Portfolio SPlan Base Case.xls Chart 2_Book2 3 4" xfId="12633"/>
    <cellStyle name="_Portfolio SPlan Base Case.xls Chart 2_Book2 4" xfId="12634"/>
    <cellStyle name="_Portfolio SPlan Base Case.xls Chart 2_Book2 4 2" xfId="12635"/>
    <cellStyle name="_Portfolio SPlan Base Case.xls Chart 2_Book2 5" xfId="12636"/>
    <cellStyle name="_Portfolio SPlan Base Case.xls Chart 2_Book2_Adj Bench DR 3 for Initial Briefs (Electric)" xfId="12637"/>
    <cellStyle name="_Portfolio SPlan Base Case.xls Chart 2_Book2_Adj Bench DR 3 for Initial Briefs (Electric) 2" xfId="12638"/>
    <cellStyle name="_Portfolio SPlan Base Case.xls Chart 2_Book2_Adj Bench DR 3 for Initial Briefs (Electric) 2 2" xfId="12639"/>
    <cellStyle name="_Portfolio SPlan Base Case.xls Chart 2_Book2_Adj Bench DR 3 for Initial Briefs (Electric) 2 2 2" xfId="12640"/>
    <cellStyle name="_Portfolio SPlan Base Case.xls Chart 2_Book2_Adj Bench DR 3 for Initial Briefs (Electric) 2 2 2 2" xfId="12641"/>
    <cellStyle name="_Portfolio SPlan Base Case.xls Chart 2_Book2_Adj Bench DR 3 for Initial Briefs (Electric) 2 2 3" xfId="12642"/>
    <cellStyle name="_Portfolio SPlan Base Case.xls Chart 2_Book2_Adj Bench DR 3 for Initial Briefs (Electric) 2 2 4" xfId="12643"/>
    <cellStyle name="_Portfolio SPlan Base Case.xls Chart 2_Book2_Adj Bench DR 3 for Initial Briefs (Electric) 2 3" xfId="12644"/>
    <cellStyle name="_Portfolio SPlan Base Case.xls Chart 2_Book2_Adj Bench DR 3 for Initial Briefs (Electric) 2 3 2" xfId="12645"/>
    <cellStyle name="_Portfolio SPlan Base Case.xls Chart 2_Book2_Adj Bench DR 3 for Initial Briefs (Electric) 2 4" xfId="12646"/>
    <cellStyle name="_Portfolio SPlan Base Case.xls Chart 2_Book2_Adj Bench DR 3 for Initial Briefs (Electric) 3" xfId="12647"/>
    <cellStyle name="_Portfolio SPlan Base Case.xls Chart 2_Book2_Adj Bench DR 3 for Initial Briefs (Electric) 3 2" xfId="12648"/>
    <cellStyle name="_Portfolio SPlan Base Case.xls Chart 2_Book2_Adj Bench DR 3 for Initial Briefs (Electric) 3 2 2" xfId="12649"/>
    <cellStyle name="_Portfolio SPlan Base Case.xls Chart 2_Book2_Adj Bench DR 3 for Initial Briefs (Electric) 3 3" xfId="12650"/>
    <cellStyle name="_Portfolio SPlan Base Case.xls Chart 2_Book2_Adj Bench DR 3 for Initial Briefs (Electric) 3 4" xfId="12651"/>
    <cellStyle name="_Portfolio SPlan Base Case.xls Chart 2_Book2_Adj Bench DR 3 for Initial Briefs (Electric) 4" xfId="12652"/>
    <cellStyle name="_Portfolio SPlan Base Case.xls Chart 2_Book2_Adj Bench DR 3 for Initial Briefs (Electric) 4 2" xfId="12653"/>
    <cellStyle name="_Portfolio SPlan Base Case.xls Chart 2_Book2_Adj Bench DR 3 for Initial Briefs (Electric) 5" xfId="12654"/>
    <cellStyle name="_Portfolio SPlan Base Case.xls Chart 2_Book2_Adj Bench DR 3 for Initial Briefs (Electric)_DEM-WP(C) ENERG10C--ctn Mid-C_042010 2010GRC" xfId="12655"/>
    <cellStyle name="_Portfolio SPlan Base Case.xls Chart 2_Book2_Adj Bench DR 3 for Initial Briefs (Electric)_DEM-WP(C) ENERG10C--ctn Mid-C_042010 2010GRC 2" xfId="12656"/>
    <cellStyle name="_Portfolio SPlan Base Case.xls Chart 2_Book2_DEM-WP(C) ENERG10C--ctn Mid-C_042010 2010GRC" xfId="12657"/>
    <cellStyle name="_Portfolio SPlan Base Case.xls Chart 2_Book2_DEM-WP(C) ENERG10C--ctn Mid-C_042010 2010GRC 2" xfId="12658"/>
    <cellStyle name="_Portfolio SPlan Base Case.xls Chart 2_Book2_Electric Rev Req Model (2009 GRC) Rebuttal" xfId="12659"/>
    <cellStyle name="_Portfolio SPlan Base Case.xls Chart 2_Book2_Electric Rev Req Model (2009 GRC) Rebuttal 2" xfId="12660"/>
    <cellStyle name="_Portfolio SPlan Base Case.xls Chart 2_Book2_Electric Rev Req Model (2009 GRC) Rebuttal 2 2" xfId="12661"/>
    <cellStyle name="_Portfolio SPlan Base Case.xls Chart 2_Book2_Electric Rev Req Model (2009 GRC) Rebuttal 2 2 2" xfId="12662"/>
    <cellStyle name="_Portfolio SPlan Base Case.xls Chart 2_Book2_Electric Rev Req Model (2009 GRC) Rebuttal 2 3" xfId="12663"/>
    <cellStyle name="_Portfolio SPlan Base Case.xls Chart 2_Book2_Electric Rev Req Model (2009 GRC) Rebuttal 3" xfId="12664"/>
    <cellStyle name="_Portfolio SPlan Base Case.xls Chart 2_Book2_Electric Rev Req Model (2009 GRC) Rebuttal 3 2" xfId="12665"/>
    <cellStyle name="_Portfolio SPlan Base Case.xls Chart 2_Book2_Electric Rev Req Model (2009 GRC) Rebuttal 4" xfId="12666"/>
    <cellStyle name="_Portfolio SPlan Base Case.xls Chart 2_Book2_Electric Rev Req Model (2009 GRC) Rebuttal REmoval of New  WH Solar AdjustMI" xfId="12667"/>
    <cellStyle name="_Portfolio SPlan Base Case.xls Chart 2_Book2_Electric Rev Req Model (2009 GRC) Rebuttal REmoval of New  WH Solar AdjustMI 2" xfId="12668"/>
    <cellStyle name="_Portfolio SPlan Base Case.xls Chart 2_Book2_Electric Rev Req Model (2009 GRC) Rebuttal REmoval of New  WH Solar AdjustMI 2 2" xfId="12669"/>
    <cellStyle name="_Portfolio SPlan Base Case.xls Chart 2_Book2_Electric Rev Req Model (2009 GRC) Rebuttal REmoval of New  WH Solar AdjustMI 2 2 2" xfId="12670"/>
    <cellStyle name="_Portfolio SPlan Base Case.xls Chart 2_Book2_Electric Rev Req Model (2009 GRC) Rebuttal REmoval of New  WH Solar AdjustMI 2 2 2 2" xfId="12671"/>
    <cellStyle name="_Portfolio SPlan Base Case.xls Chart 2_Book2_Electric Rev Req Model (2009 GRC) Rebuttal REmoval of New  WH Solar AdjustMI 2 2 3" xfId="12672"/>
    <cellStyle name="_Portfolio SPlan Base Case.xls Chart 2_Book2_Electric Rev Req Model (2009 GRC) Rebuttal REmoval of New  WH Solar AdjustMI 2 2 4" xfId="12673"/>
    <cellStyle name="_Portfolio SPlan Base Case.xls Chart 2_Book2_Electric Rev Req Model (2009 GRC) Rebuttal REmoval of New  WH Solar AdjustMI 2 3" xfId="12674"/>
    <cellStyle name="_Portfolio SPlan Base Case.xls Chart 2_Book2_Electric Rev Req Model (2009 GRC) Rebuttal REmoval of New  WH Solar AdjustMI 2 3 2" xfId="12675"/>
    <cellStyle name="_Portfolio SPlan Base Case.xls Chart 2_Book2_Electric Rev Req Model (2009 GRC) Rebuttal REmoval of New  WH Solar AdjustMI 2 4" xfId="12676"/>
    <cellStyle name="_Portfolio SPlan Base Case.xls Chart 2_Book2_Electric Rev Req Model (2009 GRC) Rebuttal REmoval of New  WH Solar AdjustMI 3" xfId="12677"/>
    <cellStyle name="_Portfolio SPlan Base Case.xls Chart 2_Book2_Electric Rev Req Model (2009 GRC) Rebuttal REmoval of New  WH Solar AdjustMI 3 2" xfId="12678"/>
    <cellStyle name="_Portfolio SPlan Base Case.xls Chart 2_Book2_Electric Rev Req Model (2009 GRC) Rebuttal REmoval of New  WH Solar AdjustMI 3 2 2" xfId="12679"/>
    <cellStyle name="_Portfolio SPlan Base Case.xls Chart 2_Book2_Electric Rev Req Model (2009 GRC) Rebuttal REmoval of New  WH Solar AdjustMI 3 3" xfId="12680"/>
    <cellStyle name="_Portfolio SPlan Base Case.xls Chart 2_Book2_Electric Rev Req Model (2009 GRC) Rebuttal REmoval of New  WH Solar AdjustMI 3 4" xfId="12681"/>
    <cellStyle name="_Portfolio SPlan Base Case.xls Chart 2_Book2_Electric Rev Req Model (2009 GRC) Rebuttal REmoval of New  WH Solar AdjustMI 4" xfId="12682"/>
    <cellStyle name="_Portfolio SPlan Base Case.xls Chart 2_Book2_Electric Rev Req Model (2009 GRC) Rebuttal REmoval of New  WH Solar AdjustMI 4 2" xfId="12683"/>
    <cellStyle name="_Portfolio SPlan Base Case.xls Chart 2_Book2_Electric Rev Req Model (2009 GRC) Rebuttal REmoval of New  WH Solar AdjustMI 5" xfId="12684"/>
    <cellStyle name="_Portfolio SPlan Base Case.xls Chart 2_Book2_Electric Rev Req Model (2009 GRC) Rebuttal REmoval of New  WH Solar AdjustMI_DEM-WP(C) ENERG10C--ctn Mid-C_042010 2010GRC" xfId="12685"/>
    <cellStyle name="_Portfolio SPlan Base Case.xls Chart 2_Book2_Electric Rev Req Model (2009 GRC) Rebuttal REmoval of New  WH Solar AdjustMI_DEM-WP(C) ENERG10C--ctn Mid-C_042010 2010GRC 2" xfId="12686"/>
    <cellStyle name="_Portfolio SPlan Base Case.xls Chart 2_Book2_Electric Rev Req Model (2009 GRC) Revised 01-18-2010" xfId="12687"/>
    <cellStyle name="_Portfolio SPlan Base Case.xls Chart 2_Book2_Electric Rev Req Model (2009 GRC) Revised 01-18-2010 2" xfId="12688"/>
    <cellStyle name="_Portfolio SPlan Base Case.xls Chart 2_Book2_Electric Rev Req Model (2009 GRC) Revised 01-18-2010 2 2" xfId="12689"/>
    <cellStyle name="_Portfolio SPlan Base Case.xls Chart 2_Book2_Electric Rev Req Model (2009 GRC) Revised 01-18-2010 2 2 2" xfId="12690"/>
    <cellStyle name="_Portfolio SPlan Base Case.xls Chart 2_Book2_Electric Rev Req Model (2009 GRC) Revised 01-18-2010 2 2 2 2" xfId="12691"/>
    <cellStyle name="_Portfolio SPlan Base Case.xls Chart 2_Book2_Electric Rev Req Model (2009 GRC) Revised 01-18-2010 2 2 3" xfId="12692"/>
    <cellStyle name="_Portfolio SPlan Base Case.xls Chart 2_Book2_Electric Rev Req Model (2009 GRC) Revised 01-18-2010 2 2 4" xfId="12693"/>
    <cellStyle name="_Portfolio SPlan Base Case.xls Chart 2_Book2_Electric Rev Req Model (2009 GRC) Revised 01-18-2010 2 3" xfId="12694"/>
    <cellStyle name="_Portfolio SPlan Base Case.xls Chart 2_Book2_Electric Rev Req Model (2009 GRC) Revised 01-18-2010 2 3 2" xfId="12695"/>
    <cellStyle name="_Portfolio SPlan Base Case.xls Chart 2_Book2_Electric Rev Req Model (2009 GRC) Revised 01-18-2010 2 4" xfId="12696"/>
    <cellStyle name="_Portfolio SPlan Base Case.xls Chart 2_Book2_Electric Rev Req Model (2009 GRC) Revised 01-18-2010 3" xfId="12697"/>
    <cellStyle name="_Portfolio SPlan Base Case.xls Chart 2_Book2_Electric Rev Req Model (2009 GRC) Revised 01-18-2010 3 2" xfId="12698"/>
    <cellStyle name="_Portfolio SPlan Base Case.xls Chart 2_Book2_Electric Rev Req Model (2009 GRC) Revised 01-18-2010 3 2 2" xfId="12699"/>
    <cellStyle name="_Portfolio SPlan Base Case.xls Chart 2_Book2_Electric Rev Req Model (2009 GRC) Revised 01-18-2010 3 3" xfId="12700"/>
    <cellStyle name="_Portfolio SPlan Base Case.xls Chart 2_Book2_Electric Rev Req Model (2009 GRC) Revised 01-18-2010 3 4" xfId="12701"/>
    <cellStyle name="_Portfolio SPlan Base Case.xls Chart 2_Book2_Electric Rev Req Model (2009 GRC) Revised 01-18-2010 4" xfId="12702"/>
    <cellStyle name="_Portfolio SPlan Base Case.xls Chart 2_Book2_Electric Rev Req Model (2009 GRC) Revised 01-18-2010 4 2" xfId="12703"/>
    <cellStyle name="_Portfolio SPlan Base Case.xls Chart 2_Book2_Electric Rev Req Model (2009 GRC) Revised 01-18-2010 5" xfId="12704"/>
    <cellStyle name="_Portfolio SPlan Base Case.xls Chart 2_Book2_Electric Rev Req Model (2009 GRC) Revised 01-18-2010_DEM-WP(C) ENERG10C--ctn Mid-C_042010 2010GRC" xfId="12705"/>
    <cellStyle name="_Portfolio SPlan Base Case.xls Chart 2_Book2_Electric Rev Req Model (2009 GRC) Revised 01-18-2010_DEM-WP(C) ENERG10C--ctn Mid-C_042010 2010GRC 2" xfId="12706"/>
    <cellStyle name="_Portfolio SPlan Base Case.xls Chart 2_Book2_Final Order Electric EXHIBIT A-1" xfId="12707"/>
    <cellStyle name="_Portfolio SPlan Base Case.xls Chart 2_Book2_Final Order Electric EXHIBIT A-1 2" xfId="12708"/>
    <cellStyle name="_Portfolio SPlan Base Case.xls Chart 2_Book2_Final Order Electric EXHIBIT A-1 2 2" xfId="12709"/>
    <cellStyle name="_Portfolio SPlan Base Case.xls Chart 2_Book2_Final Order Electric EXHIBIT A-1 2 2 2" xfId="12710"/>
    <cellStyle name="_Portfolio SPlan Base Case.xls Chart 2_Book2_Final Order Electric EXHIBIT A-1 2 3" xfId="12711"/>
    <cellStyle name="_Portfolio SPlan Base Case.xls Chart 2_Book2_Final Order Electric EXHIBIT A-1 2 4" xfId="12712"/>
    <cellStyle name="_Portfolio SPlan Base Case.xls Chart 2_Book2_Final Order Electric EXHIBIT A-1 3" xfId="12713"/>
    <cellStyle name="_Portfolio SPlan Base Case.xls Chart 2_Book2_Final Order Electric EXHIBIT A-1 3 2" xfId="12714"/>
    <cellStyle name="_Portfolio SPlan Base Case.xls Chart 2_Book2_Final Order Electric EXHIBIT A-1 4" xfId="12715"/>
    <cellStyle name="_Portfolio SPlan Base Case.xls Chart 2_Book2_Final Order Electric EXHIBIT A-1 5" xfId="12716"/>
    <cellStyle name="_Portfolio SPlan Base Case.xls Chart 2_Book2_Final Order Electric EXHIBIT A-1 6" xfId="12717"/>
    <cellStyle name="_Portfolio SPlan Base Case.xls Chart 2_Chelan PUD Power Costs (8-10)" xfId="12718"/>
    <cellStyle name="_Portfolio SPlan Base Case.xls Chart 2_Chelan PUD Power Costs (8-10) 2" xfId="12719"/>
    <cellStyle name="_Portfolio SPlan Base Case.xls Chart 2_Colstrip 1&amp;2 Annual O&amp;M Budgets" xfId="12720"/>
    <cellStyle name="_Portfolio SPlan Base Case.xls Chart 2_Confidential Material" xfId="12721"/>
    <cellStyle name="_Portfolio SPlan Base Case.xls Chart 2_Confidential Material 2" xfId="12722"/>
    <cellStyle name="_Portfolio SPlan Base Case.xls Chart 2_DEM-WP(C) Colstrip 12 Coal Cost Forecast 2010GRC" xfId="12723"/>
    <cellStyle name="_Portfolio SPlan Base Case.xls Chart 2_DEM-WP(C) Colstrip 12 Coal Cost Forecast 2010GRC 2" xfId="12724"/>
    <cellStyle name="_Portfolio SPlan Base Case.xls Chart 2_DEM-WP(C) ENERG10C--ctn Mid-C_042010 2010GRC" xfId="12725"/>
    <cellStyle name="_Portfolio SPlan Base Case.xls Chart 2_DEM-WP(C) ENERG10C--ctn Mid-C_042010 2010GRC 2" xfId="12726"/>
    <cellStyle name="_Portfolio SPlan Base Case.xls Chart 2_DEM-WP(C) Production O&amp;M 2010GRC As-Filed" xfId="12727"/>
    <cellStyle name="_Portfolio SPlan Base Case.xls Chart 2_DEM-WP(C) Production O&amp;M 2010GRC As-Filed 2" xfId="12728"/>
    <cellStyle name="_Portfolio SPlan Base Case.xls Chart 2_DEM-WP(C) Production O&amp;M 2010GRC As-Filed 2 2" xfId="12729"/>
    <cellStyle name="_Portfolio SPlan Base Case.xls Chart 2_DEM-WP(C) Production O&amp;M 2010GRC As-Filed 3" xfId="12730"/>
    <cellStyle name="_Portfolio SPlan Base Case.xls Chart 2_DEM-WP(C) Production O&amp;M 2010GRC As-Filed 3 2" xfId="12731"/>
    <cellStyle name="_Portfolio SPlan Base Case.xls Chart 2_DEM-WP(C) Production O&amp;M 2010GRC As-Filed 4" xfId="12732"/>
    <cellStyle name="_Portfolio SPlan Base Case.xls Chart 2_DEM-WP(C) Production O&amp;M 2010GRC As-Filed 4 2" xfId="12733"/>
    <cellStyle name="_Portfolio SPlan Base Case.xls Chart 2_DEM-WP(C) Production O&amp;M 2010GRC As-Filed 5" xfId="12734"/>
    <cellStyle name="_Portfolio SPlan Base Case.xls Chart 2_DEM-WP(C) Production O&amp;M 2010GRC As-Filed 5 2" xfId="12735"/>
    <cellStyle name="_Portfolio SPlan Base Case.xls Chart 2_DEM-WP(C) Production O&amp;M 2010GRC As-Filed 6" xfId="12736"/>
    <cellStyle name="_Portfolio SPlan Base Case.xls Chart 2_DEM-WP(C) Production O&amp;M 2010GRC As-Filed 6 2" xfId="12737"/>
    <cellStyle name="_Portfolio SPlan Base Case.xls Chart 2_Electric Rev Req Model (2009 GRC) " xfId="12738"/>
    <cellStyle name="_Portfolio SPlan Base Case.xls Chart 2_Electric Rev Req Model (2009 GRC)  2" xfId="12739"/>
    <cellStyle name="_Portfolio SPlan Base Case.xls Chart 2_Electric Rev Req Model (2009 GRC)  2 2" xfId="12740"/>
    <cellStyle name="_Portfolio SPlan Base Case.xls Chart 2_Electric Rev Req Model (2009 GRC)  2 2 2" xfId="12741"/>
    <cellStyle name="_Portfolio SPlan Base Case.xls Chart 2_Electric Rev Req Model (2009 GRC)  2 2 2 2" xfId="12742"/>
    <cellStyle name="_Portfolio SPlan Base Case.xls Chart 2_Electric Rev Req Model (2009 GRC)  2 2 3" xfId="12743"/>
    <cellStyle name="_Portfolio SPlan Base Case.xls Chart 2_Electric Rev Req Model (2009 GRC)  2 2 4" xfId="12744"/>
    <cellStyle name="_Portfolio SPlan Base Case.xls Chart 2_Electric Rev Req Model (2009 GRC)  2 3" xfId="12745"/>
    <cellStyle name="_Portfolio SPlan Base Case.xls Chart 2_Electric Rev Req Model (2009 GRC)  2 3 2" xfId="12746"/>
    <cellStyle name="_Portfolio SPlan Base Case.xls Chart 2_Electric Rev Req Model (2009 GRC)  2 4" xfId="12747"/>
    <cellStyle name="_Portfolio SPlan Base Case.xls Chart 2_Electric Rev Req Model (2009 GRC)  3" xfId="12748"/>
    <cellStyle name="_Portfolio SPlan Base Case.xls Chart 2_Electric Rev Req Model (2009 GRC)  3 2" xfId="12749"/>
    <cellStyle name="_Portfolio SPlan Base Case.xls Chart 2_Electric Rev Req Model (2009 GRC)  3 2 2" xfId="12750"/>
    <cellStyle name="_Portfolio SPlan Base Case.xls Chart 2_Electric Rev Req Model (2009 GRC)  3 3" xfId="12751"/>
    <cellStyle name="_Portfolio SPlan Base Case.xls Chart 2_Electric Rev Req Model (2009 GRC)  3 4" xfId="12752"/>
    <cellStyle name="_Portfolio SPlan Base Case.xls Chart 2_Electric Rev Req Model (2009 GRC)  4" xfId="12753"/>
    <cellStyle name="_Portfolio SPlan Base Case.xls Chart 2_Electric Rev Req Model (2009 GRC)  4 2" xfId="12754"/>
    <cellStyle name="_Portfolio SPlan Base Case.xls Chart 2_Electric Rev Req Model (2009 GRC)  5" xfId="12755"/>
    <cellStyle name="_Portfolio SPlan Base Case.xls Chart 2_Electric Rev Req Model (2009 GRC) _DEM-WP(C) ENERG10C--ctn Mid-C_042010 2010GRC" xfId="12756"/>
    <cellStyle name="_Portfolio SPlan Base Case.xls Chart 2_Electric Rev Req Model (2009 GRC) _DEM-WP(C) ENERG10C--ctn Mid-C_042010 2010GRC 2" xfId="12757"/>
    <cellStyle name="_Portfolio SPlan Base Case.xls Chart 2_Electric Rev Req Model (2009 GRC) Rebuttal" xfId="12758"/>
    <cellStyle name="_Portfolio SPlan Base Case.xls Chart 2_Electric Rev Req Model (2009 GRC) Rebuttal 2" xfId="12759"/>
    <cellStyle name="_Portfolio SPlan Base Case.xls Chart 2_Electric Rev Req Model (2009 GRC) Rebuttal 2 2" xfId="12760"/>
    <cellStyle name="_Portfolio SPlan Base Case.xls Chart 2_Electric Rev Req Model (2009 GRC) Rebuttal 2 2 2" xfId="12761"/>
    <cellStyle name="_Portfolio SPlan Base Case.xls Chart 2_Electric Rev Req Model (2009 GRC) Rebuttal 2 3" xfId="12762"/>
    <cellStyle name="_Portfolio SPlan Base Case.xls Chart 2_Electric Rev Req Model (2009 GRC) Rebuttal 3" xfId="12763"/>
    <cellStyle name="_Portfolio SPlan Base Case.xls Chart 2_Electric Rev Req Model (2009 GRC) Rebuttal 3 2" xfId="12764"/>
    <cellStyle name="_Portfolio SPlan Base Case.xls Chart 2_Electric Rev Req Model (2009 GRC) Rebuttal 4" xfId="12765"/>
    <cellStyle name="_Portfolio SPlan Base Case.xls Chart 2_Electric Rev Req Model (2009 GRC) Rebuttal REmoval of New  WH Solar AdjustMI" xfId="12766"/>
    <cellStyle name="_Portfolio SPlan Base Case.xls Chart 2_Electric Rev Req Model (2009 GRC) Rebuttal REmoval of New  WH Solar AdjustMI 2" xfId="12767"/>
    <cellStyle name="_Portfolio SPlan Base Case.xls Chart 2_Electric Rev Req Model (2009 GRC) Rebuttal REmoval of New  WH Solar AdjustMI 2 2" xfId="12768"/>
    <cellStyle name="_Portfolio SPlan Base Case.xls Chart 2_Electric Rev Req Model (2009 GRC) Rebuttal REmoval of New  WH Solar AdjustMI 2 2 2" xfId="12769"/>
    <cellStyle name="_Portfolio SPlan Base Case.xls Chart 2_Electric Rev Req Model (2009 GRC) Rebuttal REmoval of New  WH Solar AdjustMI 2 2 2 2" xfId="12770"/>
    <cellStyle name="_Portfolio SPlan Base Case.xls Chart 2_Electric Rev Req Model (2009 GRC) Rebuttal REmoval of New  WH Solar AdjustMI 2 2 3" xfId="12771"/>
    <cellStyle name="_Portfolio SPlan Base Case.xls Chart 2_Electric Rev Req Model (2009 GRC) Rebuttal REmoval of New  WH Solar AdjustMI 2 2 4" xfId="12772"/>
    <cellStyle name="_Portfolio SPlan Base Case.xls Chart 2_Electric Rev Req Model (2009 GRC) Rebuttal REmoval of New  WH Solar AdjustMI 2 3" xfId="12773"/>
    <cellStyle name="_Portfolio SPlan Base Case.xls Chart 2_Electric Rev Req Model (2009 GRC) Rebuttal REmoval of New  WH Solar AdjustMI 2 3 2" xfId="12774"/>
    <cellStyle name="_Portfolio SPlan Base Case.xls Chart 2_Electric Rev Req Model (2009 GRC) Rebuttal REmoval of New  WH Solar AdjustMI 2 4" xfId="12775"/>
    <cellStyle name="_Portfolio SPlan Base Case.xls Chart 2_Electric Rev Req Model (2009 GRC) Rebuttal REmoval of New  WH Solar AdjustMI 3" xfId="12776"/>
    <cellStyle name="_Portfolio SPlan Base Case.xls Chart 2_Electric Rev Req Model (2009 GRC) Rebuttal REmoval of New  WH Solar AdjustMI 3 2" xfId="12777"/>
    <cellStyle name="_Portfolio SPlan Base Case.xls Chart 2_Electric Rev Req Model (2009 GRC) Rebuttal REmoval of New  WH Solar AdjustMI 3 2 2" xfId="12778"/>
    <cellStyle name="_Portfolio SPlan Base Case.xls Chart 2_Electric Rev Req Model (2009 GRC) Rebuttal REmoval of New  WH Solar AdjustMI 3 3" xfId="12779"/>
    <cellStyle name="_Portfolio SPlan Base Case.xls Chart 2_Electric Rev Req Model (2009 GRC) Rebuttal REmoval of New  WH Solar AdjustMI 3 4" xfId="12780"/>
    <cellStyle name="_Portfolio SPlan Base Case.xls Chart 2_Electric Rev Req Model (2009 GRC) Rebuttal REmoval of New  WH Solar AdjustMI 4" xfId="12781"/>
    <cellStyle name="_Portfolio SPlan Base Case.xls Chart 2_Electric Rev Req Model (2009 GRC) Rebuttal REmoval of New  WH Solar AdjustMI 4 2" xfId="12782"/>
    <cellStyle name="_Portfolio SPlan Base Case.xls Chart 2_Electric Rev Req Model (2009 GRC) Rebuttal REmoval of New  WH Solar AdjustMI 5" xfId="12783"/>
    <cellStyle name="_Portfolio SPlan Base Case.xls Chart 2_Electric Rev Req Model (2009 GRC) Rebuttal REmoval of New  WH Solar AdjustMI_DEM-WP(C) ENERG10C--ctn Mid-C_042010 2010GRC" xfId="12784"/>
    <cellStyle name="_Portfolio SPlan Base Case.xls Chart 2_Electric Rev Req Model (2009 GRC) Rebuttal REmoval of New  WH Solar AdjustMI_DEM-WP(C) ENERG10C--ctn Mid-C_042010 2010GRC 2" xfId="12785"/>
    <cellStyle name="_Portfolio SPlan Base Case.xls Chart 2_Electric Rev Req Model (2009 GRC) Revised 01-18-2010" xfId="12786"/>
    <cellStyle name="_Portfolio SPlan Base Case.xls Chart 2_Electric Rev Req Model (2009 GRC) Revised 01-18-2010 2" xfId="12787"/>
    <cellStyle name="_Portfolio SPlan Base Case.xls Chart 2_Electric Rev Req Model (2009 GRC) Revised 01-18-2010 2 2" xfId="12788"/>
    <cellStyle name="_Portfolio SPlan Base Case.xls Chart 2_Electric Rev Req Model (2009 GRC) Revised 01-18-2010 2 2 2" xfId="12789"/>
    <cellStyle name="_Portfolio SPlan Base Case.xls Chart 2_Electric Rev Req Model (2009 GRC) Revised 01-18-2010 2 2 2 2" xfId="12790"/>
    <cellStyle name="_Portfolio SPlan Base Case.xls Chart 2_Electric Rev Req Model (2009 GRC) Revised 01-18-2010 2 2 3" xfId="12791"/>
    <cellStyle name="_Portfolio SPlan Base Case.xls Chart 2_Electric Rev Req Model (2009 GRC) Revised 01-18-2010 2 2 4" xfId="12792"/>
    <cellStyle name="_Portfolio SPlan Base Case.xls Chart 2_Electric Rev Req Model (2009 GRC) Revised 01-18-2010 2 3" xfId="12793"/>
    <cellStyle name="_Portfolio SPlan Base Case.xls Chart 2_Electric Rev Req Model (2009 GRC) Revised 01-18-2010 2 3 2" xfId="12794"/>
    <cellStyle name="_Portfolio SPlan Base Case.xls Chart 2_Electric Rev Req Model (2009 GRC) Revised 01-18-2010 2 4" xfId="12795"/>
    <cellStyle name="_Portfolio SPlan Base Case.xls Chart 2_Electric Rev Req Model (2009 GRC) Revised 01-18-2010 3" xfId="12796"/>
    <cellStyle name="_Portfolio SPlan Base Case.xls Chart 2_Electric Rev Req Model (2009 GRC) Revised 01-18-2010 3 2" xfId="12797"/>
    <cellStyle name="_Portfolio SPlan Base Case.xls Chart 2_Electric Rev Req Model (2009 GRC) Revised 01-18-2010 3 2 2" xfId="12798"/>
    <cellStyle name="_Portfolio SPlan Base Case.xls Chart 2_Electric Rev Req Model (2009 GRC) Revised 01-18-2010 3 3" xfId="12799"/>
    <cellStyle name="_Portfolio SPlan Base Case.xls Chart 2_Electric Rev Req Model (2009 GRC) Revised 01-18-2010 3 4" xfId="12800"/>
    <cellStyle name="_Portfolio SPlan Base Case.xls Chart 2_Electric Rev Req Model (2009 GRC) Revised 01-18-2010 4" xfId="12801"/>
    <cellStyle name="_Portfolio SPlan Base Case.xls Chart 2_Electric Rev Req Model (2009 GRC) Revised 01-18-2010 4 2" xfId="12802"/>
    <cellStyle name="_Portfolio SPlan Base Case.xls Chart 2_Electric Rev Req Model (2009 GRC) Revised 01-18-2010 5" xfId="12803"/>
    <cellStyle name="_Portfolio SPlan Base Case.xls Chart 2_Electric Rev Req Model (2009 GRC) Revised 01-18-2010_DEM-WP(C) ENERG10C--ctn Mid-C_042010 2010GRC" xfId="12804"/>
    <cellStyle name="_Portfolio SPlan Base Case.xls Chart 2_Electric Rev Req Model (2009 GRC) Revised 01-18-2010_DEM-WP(C) ENERG10C--ctn Mid-C_042010 2010GRC 2" xfId="12805"/>
    <cellStyle name="_Portfolio SPlan Base Case.xls Chart 2_Electric Rev Req Model (2010 GRC)" xfId="12806"/>
    <cellStyle name="_Portfolio SPlan Base Case.xls Chart 2_Electric Rev Req Model (2010 GRC) 2" xfId="12807"/>
    <cellStyle name="_Portfolio SPlan Base Case.xls Chart 2_Electric Rev Req Model (2010 GRC) SF" xfId="12808"/>
    <cellStyle name="_Portfolio SPlan Base Case.xls Chart 2_Electric Rev Req Model (2010 GRC) SF 2" xfId="12809"/>
    <cellStyle name="_Portfolio SPlan Base Case.xls Chart 2_Final Order Electric EXHIBIT A-1" xfId="12810"/>
    <cellStyle name="_Portfolio SPlan Base Case.xls Chart 2_Final Order Electric EXHIBIT A-1 2" xfId="12811"/>
    <cellStyle name="_Portfolio SPlan Base Case.xls Chart 2_Final Order Electric EXHIBIT A-1 2 2" xfId="12812"/>
    <cellStyle name="_Portfolio SPlan Base Case.xls Chart 2_Final Order Electric EXHIBIT A-1 2 2 2" xfId="12813"/>
    <cellStyle name="_Portfolio SPlan Base Case.xls Chart 2_Final Order Electric EXHIBIT A-1 2 3" xfId="12814"/>
    <cellStyle name="_Portfolio SPlan Base Case.xls Chart 2_Final Order Electric EXHIBIT A-1 2 4" xfId="12815"/>
    <cellStyle name="_Portfolio SPlan Base Case.xls Chart 2_Final Order Electric EXHIBIT A-1 3" xfId="12816"/>
    <cellStyle name="_Portfolio SPlan Base Case.xls Chart 2_Final Order Electric EXHIBIT A-1 3 2" xfId="12817"/>
    <cellStyle name="_Portfolio SPlan Base Case.xls Chart 2_Final Order Electric EXHIBIT A-1 4" xfId="12818"/>
    <cellStyle name="_Portfolio SPlan Base Case.xls Chart 2_Final Order Electric EXHIBIT A-1 5" xfId="12819"/>
    <cellStyle name="_Portfolio SPlan Base Case.xls Chart 2_Final Order Electric EXHIBIT A-1 6" xfId="12820"/>
    <cellStyle name="_Portfolio SPlan Base Case.xls Chart 2_NIM Summary" xfId="12821"/>
    <cellStyle name="_Portfolio SPlan Base Case.xls Chart 2_NIM Summary 2" xfId="12822"/>
    <cellStyle name="_Portfolio SPlan Base Case.xls Chart 2_NIM Summary 2 2" xfId="12823"/>
    <cellStyle name="_Portfolio SPlan Base Case.xls Chart 2_NIM Summary 2 2 2" xfId="12824"/>
    <cellStyle name="_Portfolio SPlan Base Case.xls Chart 2_NIM Summary 2 2 2 2" xfId="12825"/>
    <cellStyle name="_Portfolio SPlan Base Case.xls Chart 2_NIM Summary 2 2 3" xfId="12826"/>
    <cellStyle name="_Portfolio SPlan Base Case.xls Chart 2_NIM Summary 2 2 4" xfId="12827"/>
    <cellStyle name="_Portfolio SPlan Base Case.xls Chart 2_NIM Summary 2 3" xfId="12828"/>
    <cellStyle name="_Portfolio SPlan Base Case.xls Chart 2_NIM Summary 2 3 2" xfId="12829"/>
    <cellStyle name="_Portfolio SPlan Base Case.xls Chart 2_NIM Summary 2 4" xfId="12830"/>
    <cellStyle name="_Portfolio SPlan Base Case.xls Chart 2_NIM Summary 3" xfId="12831"/>
    <cellStyle name="_Portfolio SPlan Base Case.xls Chart 2_NIM Summary 3 2" xfId="12832"/>
    <cellStyle name="_Portfolio SPlan Base Case.xls Chart 2_NIM Summary 3 2 2" xfId="12833"/>
    <cellStyle name="_Portfolio SPlan Base Case.xls Chart 2_NIM Summary 3 3" xfId="12834"/>
    <cellStyle name="_Portfolio SPlan Base Case.xls Chart 2_NIM Summary 3 4" xfId="12835"/>
    <cellStyle name="_Portfolio SPlan Base Case.xls Chart 2_NIM Summary 4" xfId="12836"/>
    <cellStyle name="_Portfolio SPlan Base Case.xls Chart 2_NIM Summary 4 2" xfId="12837"/>
    <cellStyle name="_Portfolio SPlan Base Case.xls Chart 2_NIM Summary 5" xfId="12838"/>
    <cellStyle name="_Portfolio SPlan Base Case.xls Chart 2_NIM Summary_DEM-WP(C) ENERG10C--ctn Mid-C_042010 2010GRC" xfId="12839"/>
    <cellStyle name="_Portfolio SPlan Base Case.xls Chart 2_NIM Summary_DEM-WP(C) ENERG10C--ctn Mid-C_042010 2010GRC 2" xfId="12840"/>
    <cellStyle name="_Portfolio SPlan Base Case.xls Chart 2_Rebuttal Power Costs" xfId="12841"/>
    <cellStyle name="_Portfolio SPlan Base Case.xls Chart 2_Rebuttal Power Costs 2" xfId="12842"/>
    <cellStyle name="_Portfolio SPlan Base Case.xls Chart 2_Rebuttal Power Costs 2 2" xfId="12843"/>
    <cellStyle name="_Portfolio SPlan Base Case.xls Chart 2_Rebuttal Power Costs 2 2 2" xfId="12844"/>
    <cellStyle name="_Portfolio SPlan Base Case.xls Chart 2_Rebuttal Power Costs 2 2 2 2" xfId="12845"/>
    <cellStyle name="_Portfolio SPlan Base Case.xls Chart 2_Rebuttal Power Costs 2 2 3" xfId="12846"/>
    <cellStyle name="_Portfolio SPlan Base Case.xls Chart 2_Rebuttal Power Costs 2 2 4" xfId="12847"/>
    <cellStyle name="_Portfolio SPlan Base Case.xls Chart 2_Rebuttal Power Costs 2 3" xfId="12848"/>
    <cellStyle name="_Portfolio SPlan Base Case.xls Chart 2_Rebuttal Power Costs 2 3 2" xfId="12849"/>
    <cellStyle name="_Portfolio SPlan Base Case.xls Chart 2_Rebuttal Power Costs 2 4" xfId="12850"/>
    <cellStyle name="_Portfolio SPlan Base Case.xls Chart 2_Rebuttal Power Costs 3" xfId="12851"/>
    <cellStyle name="_Portfolio SPlan Base Case.xls Chart 2_Rebuttal Power Costs 3 2" xfId="12852"/>
    <cellStyle name="_Portfolio SPlan Base Case.xls Chart 2_Rebuttal Power Costs 3 2 2" xfId="12853"/>
    <cellStyle name="_Portfolio SPlan Base Case.xls Chart 2_Rebuttal Power Costs 3 3" xfId="12854"/>
    <cellStyle name="_Portfolio SPlan Base Case.xls Chart 2_Rebuttal Power Costs 3 4" xfId="12855"/>
    <cellStyle name="_Portfolio SPlan Base Case.xls Chart 2_Rebuttal Power Costs 4" xfId="12856"/>
    <cellStyle name="_Portfolio SPlan Base Case.xls Chart 2_Rebuttal Power Costs 4 2" xfId="12857"/>
    <cellStyle name="_Portfolio SPlan Base Case.xls Chart 2_Rebuttal Power Costs 5" xfId="12858"/>
    <cellStyle name="_Portfolio SPlan Base Case.xls Chart 2_Rebuttal Power Costs_Adj Bench DR 3 for Initial Briefs (Electric)" xfId="12859"/>
    <cellStyle name="_Portfolio SPlan Base Case.xls Chart 2_Rebuttal Power Costs_Adj Bench DR 3 for Initial Briefs (Electric) 2" xfId="12860"/>
    <cellStyle name="_Portfolio SPlan Base Case.xls Chart 2_Rebuttal Power Costs_Adj Bench DR 3 for Initial Briefs (Electric) 2 2" xfId="12861"/>
    <cellStyle name="_Portfolio SPlan Base Case.xls Chart 2_Rebuttal Power Costs_Adj Bench DR 3 for Initial Briefs (Electric) 2 2 2" xfId="12862"/>
    <cellStyle name="_Portfolio SPlan Base Case.xls Chart 2_Rebuttal Power Costs_Adj Bench DR 3 for Initial Briefs (Electric) 2 2 2 2" xfId="12863"/>
    <cellStyle name="_Portfolio SPlan Base Case.xls Chart 2_Rebuttal Power Costs_Adj Bench DR 3 for Initial Briefs (Electric) 2 2 3" xfId="12864"/>
    <cellStyle name="_Portfolio SPlan Base Case.xls Chart 2_Rebuttal Power Costs_Adj Bench DR 3 for Initial Briefs (Electric) 2 2 4" xfId="12865"/>
    <cellStyle name="_Portfolio SPlan Base Case.xls Chart 2_Rebuttal Power Costs_Adj Bench DR 3 for Initial Briefs (Electric) 2 3" xfId="12866"/>
    <cellStyle name="_Portfolio SPlan Base Case.xls Chart 2_Rebuttal Power Costs_Adj Bench DR 3 for Initial Briefs (Electric) 2 3 2" xfId="12867"/>
    <cellStyle name="_Portfolio SPlan Base Case.xls Chart 2_Rebuttal Power Costs_Adj Bench DR 3 for Initial Briefs (Electric) 2 4" xfId="12868"/>
    <cellStyle name="_Portfolio SPlan Base Case.xls Chart 2_Rebuttal Power Costs_Adj Bench DR 3 for Initial Briefs (Electric) 3" xfId="12869"/>
    <cellStyle name="_Portfolio SPlan Base Case.xls Chart 2_Rebuttal Power Costs_Adj Bench DR 3 for Initial Briefs (Electric) 3 2" xfId="12870"/>
    <cellStyle name="_Portfolio SPlan Base Case.xls Chart 2_Rebuttal Power Costs_Adj Bench DR 3 for Initial Briefs (Electric) 3 2 2" xfId="12871"/>
    <cellStyle name="_Portfolio SPlan Base Case.xls Chart 2_Rebuttal Power Costs_Adj Bench DR 3 for Initial Briefs (Electric) 3 3" xfId="12872"/>
    <cellStyle name="_Portfolio SPlan Base Case.xls Chart 2_Rebuttal Power Costs_Adj Bench DR 3 for Initial Briefs (Electric) 3 4" xfId="12873"/>
    <cellStyle name="_Portfolio SPlan Base Case.xls Chart 2_Rebuttal Power Costs_Adj Bench DR 3 for Initial Briefs (Electric) 4" xfId="12874"/>
    <cellStyle name="_Portfolio SPlan Base Case.xls Chart 2_Rebuttal Power Costs_Adj Bench DR 3 for Initial Briefs (Electric) 4 2" xfId="12875"/>
    <cellStyle name="_Portfolio SPlan Base Case.xls Chart 2_Rebuttal Power Costs_Adj Bench DR 3 for Initial Briefs (Electric) 5" xfId="12876"/>
    <cellStyle name="_Portfolio SPlan Base Case.xls Chart 2_Rebuttal Power Costs_Adj Bench DR 3 for Initial Briefs (Electric)_DEM-WP(C) ENERG10C--ctn Mid-C_042010 2010GRC" xfId="12877"/>
    <cellStyle name="_Portfolio SPlan Base Case.xls Chart 2_Rebuttal Power Costs_Adj Bench DR 3 for Initial Briefs (Electric)_DEM-WP(C) ENERG10C--ctn Mid-C_042010 2010GRC 2" xfId="12878"/>
    <cellStyle name="_Portfolio SPlan Base Case.xls Chart 2_Rebuttal Power Costs_DEM-WP(C) ENERG10C--ctn Mid-C_042010 2010GRC" xfId="12879"/>
    <cellStyle name="_Portfolio SPlan Base Case.xls Chart 2_Rebuttal Power Costs_DEM-WP(C) ENERG10C--ctn Mid-C_042010 2010GRC 2" xfId="12880"/>
    <cellStyle name="_Portfolio SPlan Base Case.xls Chart 2_Rebuttal Power Costs_Electric Rev Req Model (2009 GRC) Rebuttal" xfId="12881"/>
    <cellStyle name="_Portfolio SPlan Base Case.xls Chart 2_Rebuttal Power Costs_Electric Rev Req Model (2009 GRC) Rebuttal 2" xfId="12882"/>
    <cellStyle name="_Portfolio SPlan Base Case.xls Chart 2_Rebuttal Power Costs_Electric Rev Req Model (2009 GRC) Rebuttal 2 2" xfId="12883"/>
    <cellStyle name="_Portfolio SPlan Base Case.xls Chart 2_Rebuttal Power Costs_Electric Rev Req Model (2009 GRC) Rebuttal 2 2 2" xfId="12884"/>
    <cellStyle name="_Portfolio SPlan Base Case.xls Chart 2_Rebuttal Power Costs_Electric Rev Req Model (2009 GRC) Rebuttal 2 3" xfId="12885"/>
    <cellStyle name="_Portfolio SPlan Base Case.xls Chart 2_Rebuttal Power Costs_Electric Rev Req Model (2009 GRC) Rebuttal 3" xfId="12886"/>
    <cellStyle name="_Portfolio SPlan Base Case.xls Chart 2_Rebuttal Power Costs_Electric Rev Req Model (2009 GRC) Rebuttal 3 2" xfId="12887"/>
    <cellStyle name="_Portfolio SPlan Base Case.xls Chart 2_Rebuttal Power Costs_Electric Rev Req Model (2009 GRC) Rebuttal 4" xfId="12888"/>
    <cellStyle name="_Portfolio SPlan Base Case.xls Chart 2_Rebuttal Power Costs_Electric Rev Req Model (2009 GRC) Rebuttal REmoval of New  WH Solar AdjustMI" xfId="12889"/>
    <cellStyle name="_Portfolio SPlan Base Case.xls Chart 2_Rebuttal Power Costs_Electric Rev Req Model (2009 GRC) Rebuttal REmoval of New  WH Solar AdjustMI 2" xfId="12890"/>
    <cellStyle name="_Portfolio SPlan Base Case.xls Chart 2_Rebuttal Power Costs_Electric Rev Req Model (2009 GRC) Rebuttal REmoval of New  WH Solar AdjustMI 2 2" xfId="12891"/>
    <cellStyle name="_Portfolio SPlan Base Case.xls Chart 2_Rebuttal Power Costs_Electric Rev Req Model (2009 GRC) Rebuttal REmoval of New  WH Solar AdjustMI 2 2 2" xfId="12892"/>
    <cellStyle name="_Portfolio SPlan Base Case.xls Chart 2_Rebuttal Power Costs_Electric Rev Req Model (2009 GRC) Rebuttal REmoval of New  WH Solar AdjustMI 2 2 2 2" xfId="12893"/>
    <cellStyle name="_Portfolio SPlan Base Case.xls Chart 2_Rebuttal Power Costs_Electric Rev Req Model (2009 GRC) Rebuttal REmoval of New  WH Solar AdjustMI 2 2 3" xfId="12894"/>
    <cellStyle name="_Portfolio SPlan Base Case.xls Chart 2_Rebuttal Power Costs_Electric Rev Req Model (2009 GRC) Rebuttal REmoval of New  WH Solar AdjustMI 2 2 4" xfId="12895"/>
    <cellStyle name="_Portfolio SPlan Base Case.xls Chart 2_Rebuttal Power Costs_Electric Rev Req Model (2009 GRC) Rebuttal REmoval of New  WH Solar AdjustMI 2 3" xfId="12896"/>
    <cellStyle name="_Portfolio SPlan Base Case.xls Chart 2_Rebuttal Power Costs_Electric Rev Req Model (2009 GRC) Rebuttal REmoval of New  WH Solar AdjustMI 2 3 2" xfId="12897"/>
    <cellStyle name="_Portfolio SPlan Base Case.xls Chart 2_Rebuttal Power Costs_Electric Rev Req Model (2009 GRC) Rebuttal REmoval of New  WH Solar AdjustMI 2 4" xfId="12898"/>
    <cellStyle name="_Portfolio SPlan Base Case.xls Chart 2_Rebuttal Power Costs_Electric Rev Req Model (2009 GRC) Rebuttal REmoval of New  WH Solar AdjustMI 3" xfId="12899"/>
    <cellStyle name="_Portfolio SPlan Base Case.xls Chart 2_Rebuttal Power Costs_Electric Rev Req Model (2009 GRC) Rebuttal REmoval of New  WH Solar AdjustMI 3 2" xfId="12900"/>
    <cellStyle name="_Portfolio SPlan Base Case.xls Chart 2_Rebuttal Power Costs_Electric Rev Req Model (2009 GRC) Rebuttal REmoval of New  WH Solar AdjustMI 3 2 2" xfId="12901"/>
    <cellStyle name="_Portfolio SPlan Base Case.xls Chart 2_Rebuttal Power Costs_Electric Rev Req Model (2009 GRC) Rebuttal REmoval of New  WH Solar AdjustMI 3 3" xfId="12902"/>
    <cellStyle name="_Portfolio SPlan Base Case.xls Chart 2_Rebuttal Power Costs_Electric Rev Req Model (2009 GRC) Rebuttal REmoval of New  WH Solar AdjustMI 3 4" xfId="12903"/>
    <cellStyle name="_Portfolio SPlan Base Case.xls Chart 2_Rebuttal Power Costs_Electric Rev Req Model (2009 GRC) Rebuttal REmoval of New  WH Solar AdjustMI 4" xfId="12904"/>
    <cellStyle name="_Portfolio SPlan Base Case.xls Chart 2_Rebuttal Power Costs_Electric Rev Req Model (2009 GRC) Rebuttal REmoval of New  WH Solar AdjustMI 4 2" xfId="12905"/>
    <cellStyle name="_Portfolio SPlan Base Case.xls Chart 2_Rebuttal Power Costs_Electric Rev Req Model (2009 GRC) Rebuttal REmoval of New  WH Solar AdjustMI 5" xfId="12906"/>
    <cellStyle name="_Portfolio SPlan Base Case.xls Chart 2_Rebuttal Power Costs_Electric Rev Req Model (2009 GRC) Rebuttal REmoval of New  WH Solar AdjustMI_DEM-WP(C) ENERG10C--ctn Mid-C_042010 2010GRC" xfId="12907"/>
    <cellStyle name="_Portfolio SPlan Base Case.xls Chart 2_Rebuttal Power Costs_Electric Rev Req Model (2009 GRC) Rebuttal REmoval of New  WH Solar AdjustMI_DEM-WP(C) ENERG10C--ctn Mid-C_042010 2010GRC 2" xfId="12908"/>
    <cellStyle name="_Portfolio SPlan Base Case.xls Chart 2_Rebuttal Power Costs_Electric Rev Req Model (2009 GRC) Revised 01-18-2010" xfId="12909"/>
    <cellStyle name="_Portfolio SPlan Base Case.xls Chart 2_Rebuttal Power Costs_Electric Rev Req Model (2009 GRC) Revised 01-18-2010 2" xfId="12910"/>
    <cellStyle name="_Portfolio SPlan Base Case.xls Chart 2_Rebuttal Power Costs_Electric Rev Req Model (2009 GRC) Revised 01-18-2010 2 2" xfId="12911"/>
    <cellStyle name="_Portfolio SPlan Base Case.xls Chart 2_Rebuttal Power Costs_Electric Rev Req Model (2009 GRC) Revised 01-18-2010 2 2 2" xfId="12912"/>
    <cellStyle name="_Portfolio SPlan Base Case.xls Chart 2_Rebuttal Power Costs_Electric Rev Req Model (2009 GRC) Revised 01-18-2010 2 2 2 2" xfId="12913"/>
    <cellStyle name="_Portfolio SPlan Base Case.xls Chart 2_Rebuttal Power Costs_Electric Rev Req Model (2009 GRC) Revised 01-18-2010 2 2 3" xfId="12914"/>
    <cellStyle name="_Portfolio SPlan Base Case.xls Chart 2_Rebuttal Power Costs_Electric Rev Req Model (2009 GRC) Revised 01-18-2010 2 2 4" xfId="12915"/>
    <cellStyle name="_Portfolio SPlan Base Case.xls Chart 2_Rebuttal Power Costs_Electric Rev Req Model (2009 GRC) Revised 01-18-2010 2 3" xfId="12916"/>
    <cellStyle name="_Portfolio SPlan Base Case.xls Chart 2_Rebuttal Power Costs_Electric Rev Req Model (2009 GRC) Revised 01-18-2010 2 3 2" xfId="12917"/>
    <cellStyle name="_Portfolio SPlan Base Case.xls Chart 2_Rebuttal Power Costs_Electric Rev Req Model (2009 GRC) Revised 01-18-2010 2 4" xfId="12918"/>
    <cellStyle name="_Portfolio SPlan Base Case.xls Chart 2_Rebuttal Power Costs_Electric Rev Req Model (2009 GRC) Revised 01-18-2010 3" xfId="12919"/>
    <cellStyle name="_Portfolio SPlan Base Case.xls Chart 2_Rebuttal Power Costs_Electric Rev Req Model (2009 GRC) Revised 01-18-2010 3 2" xfId="12920"/>
    <cellStyle name="_Portfolio SPlan Base Case.xls Chart 2_Rebuttal Power Costs_Electric Rev Req Model (2009 GRC) Revised 01-18-2010 3 2 2" xfId="12921"/>
    <cellStyle name="_Portfolio SPlan Base Case.xls Chart 2_Rebuttal Power Costs_Electric Rev Req Model (2009 GRC) Revised 01-18-2010 3 3" xfId="12922"/>
    <cellStyle name="_Portfolio SPlan Base Case.xls Chart 2_Rebuttal Power Costs_Electric Rev Req Model (2009 GRC) Revised 01-18-2010 3 4" xfId="12923"/>
    <cellStyle name="_Portfolio SPlan Base Case.xls Chart 2_Rebuttal Power Costs_Electric Rev Req Model (2009 GRC) Revised 01-18-2010 4" xfId="12924"/>
    <cellStyle name="_Portfolio SPlan Base Case.xls Chart 2_Rebuttal Power Costs_Electric Rev Req Model (2009 GRC) Revised 01-18-2010 4 2" xfId="12925"/>
    <cellStyle name="_Portfolio SPlan Base Case.xls Chart 2_Rebuttal Power Costs_Electric Rev Req Model (2009 GRC) Revised 01-18-2010 5" xfId="12926"/>
    <cellStyle name="_Portfolio SPlan Base Case.xls Chart 2_Rebuttal Power Costs_Electric Rev Req Model (2009 GRC) Revised 01-18-2010_DEM-WP(C) ENERG10C--ctn Mid-C_042010 2010GRC" xfId="12927"/>
    <cellStyle name="_Portfolio SPlan Base Case.xls Chart 2_Rebuttal Power Costs_Electric Rev Req Model (2009 GRC) Revised 01-18-2010_DEM-WP(C) ENERG10C--ctn Mid-C_042010 2010GRC 2" xfId="12928"/>
    <cellStyle name="_Portfolio SPlan Base Case.xls Chart 2_Rebuttal Power Costs_Final Order Electric EXHIBIT A-1" xfId="12929"/>
    <cellStyle name="_Portfolio SPlan Base Case.xls Chart 2_Rebuttal Power Costs_Final Order Electric EXHIBIT A-1 2" xfId="12930"/>
    <cellStyle name="_Portfolio SPlan Base Case.xls Chart 2_Rebuttal Power Costs_Final Order Electric EXHIBIT A-1 2 2" xfId="12931"/>
    <cellStyle name="_Portfolio SPlan Base Case.xls Chart 2_Rebuttal Power Costs_Final Order Electric EXHIBIT A-1 2 2 2" xfId="12932"/>
    <cellStyle name="_Portfolio SPlan Base Case.xls Chart 2_Rebuttal Power Costs_Final Order Electric EXHIBIT A-1 2 3" xfId="12933"/>
    <cellStyle name="_Portfolio SPlan Base Case.xls Chart 2_Rebuttal Power Costs_Final Order Electric EXHIBIT A-1 2 4" xfId="12934"/>
    <cellStyle name="_Portfolio SPlan Base Case.xls Chart 2_Rebuttal Power Costs_Final Order Electric EXHIBIT A-1 3" xfId="12935"/>
    <cellStyle name="_Portfolio SPlan Base Case.xls Chart 2_Rebuttal Power Costs_Final Order Electric EXHIBIT A-1 3 2" xfId="12936"/>
    <cellStyle name="_Portfolio SPlan Base Case.xls Chart 2_Rebuttal Power Costs_Final Order Electric EXHIBIT A-1 4" xfId="12937"/>
    <cellStyle name="_Portfolio SPlan Base Case.xls Chart 2_Rebuttal Power Costs_Final Order Electric EXHIBIT A-1 5" xfId="12938"/>
    <cellStyle name="_Portfolio SPlan Base Case.xls Chart 2_Rebuttal Power Costs_Final Order Electric EXHIBIT A-1 6" xfId="12939"/>
    <cellStyle name="_Portfolio SPlan Base Case.xls Chart 2_TENASKA REGULATORY ASSET" xfId="12940"/>
    <cellStyle name="_Portfolio SPlan Base Case.xls Chart 2_TENASKA REGULATORY ASSET 2" xfId="12941"/>
    <cellStyle name="_Portfolio SPlan Base Case.xls Chart 2_TENASKA REGULATORY ASSET 2 2" xfId="12942"/>
    <cellStyle name="_Portfolio SPlan Base Case.xls Chart 2_TENASKA REGULATORY ASSET 2 2 2" xfId="12943"/>
    <cellStyle name="_Portfolio SPlan Base Case.xls Chart 2_TENASKA REGULATORY ASSET 2 3" xfId="12944"/>
    <cellStyle name="_Portfolio SPlan Base Case.xls Chart 2_TENASKA REGULATORY ASSET 2 4" xfId="12945"/>
    <cellStyle name="_Portfolio SPlan Base Case.xls Chart 2_TENASKA REGULATORY ASSET 3" xfId="12946"/>
    <cellStyle name="_Portfolio SPlan Base Case.xls Chart 2_TENASKA REGULATORY ASSET 3 2" xfId="12947"/>
    <cellStyle name="_Portfolio SPlan Base Case.xls Chart 2_TENASKA REGULATORY ASSET 4" xfId="12948"/>
    <cellStyle name="_Portfolio SPlan Base Case.xls Chart 2_TENASKA REGULATORY ASSET 5" xfId="12949"/>
    <cellStyle name="_Portfolio SPlan Base Case.xls Chart 2_TENASKA REGULATORY ASSET 6" xfId="12950"/>
    <cellStyle name="_Portfolio SPlan Base Case.xls Chart 3" xfId="12951"/>
    <cellStyle name="_Portfolio SPlan Base Case.xls Chart 3 2" xfId="12952"/>
    <cellStyle name="_Portfolio SPlan Base Case.xls Chart 3 2 2" xfId="12953"/>
    <cellStyle name="_Portfolio SPlan Base Case.xls Chart 3 2 2 2" xfId="12954"/>
    <cellStyle name="_Portfolio SPlan Base Case.xls Chart 3 2 2 2 2" xfId="12955"/>
    <cellStyle name="_Portfolio SPlan Base Case.xls Chart 3 2 2 2 2 2" xfId="12956"/>
    <cellStyle name="_Portfolio SPlan Base Case.xls Chart 3 2 2 2 3" xfId="12957"/>
    <cellStyle name="_Portfolio SPlan Base Case.xls Chart 3 2 2 3" xfId="12958"/>
    <cellStyle name="_Portfolio SPlan Base Case.xls Chart 3 2 2 3 2" xfId="12959"/>
    <cellStyle name="_Portfolio SPlan Base Case.xls Chart 3 2 2 4" xfId="12960"/>
    <cellStyle name="_Portfolio SPlan Base Case.xls Chart 3 2 3" xfId="12961"/>
    <cellStyle name="_Portfolio SPlan Base Case.xls Chart 3 2 3 2" xfId="12962"/>
    <cellStyle name="_Portfolio SPlan Base Case.xls Chart 3 2 3 2 2" xfId="12963"/>
    <cellStyle name="_Portfolio SPlan Base Case.xls Chart 3 2 3 3" xfId="12964"/>
    <cellStyle name="_Portfolio SPlan Base Case.xls Chart 3 2 4" xfId="12965"/>
    <cellStyle name="_Portfolio SPlan Base Case.xls Chart 3 2 4 2" xfId="12966"/>
    <cellStyle name="_Portfolio SPlan Base Case.xls Chart 3 2 5" xfId="12967"/>
    <cellStyle name="_Portfolio SPlan Base Case.xls Chart 3 3" xfId="12968"/>
    <cellStyle name="_Portfolio SPlan Base Case.xls Chart 3 3 2" xfId="12969"/>
    <cellStyle name="_Portfolio SPlan Base Case.xls Chart 3 3 2 2" xfId="12970"/>
    <cellStyle name="_Portfolio SPlan Base Case.xls Chart 3 3 2 3" xfId="12971"/>
    <cellStyle name="_Portfolio SPlan Base Case.xls Chart 3 3 3" xfId="12972"/>
    <cellStyle name="_Portfolio SPlan Base Case.xls Chart 3 3 4" xfId="12973"/>
    <cellStyle name="_Portfolio SPlan Base Case.xls Chart 3 4" xfId="12974"/>
    <cellStyle name="_Portfolio SPlan Base Case.xls Chart 3 4 2" xfId="12975"/>
    <cellStyle name="_Portfolio SPlan Base Case.xls Chart 3 4 2 2" xfId="12976"/>
    <cellStyle name="_Portfolio SPlan Base Case.xls Chart 3 4 3" xfId="12977"/>
    <cellStyle name="_Portfolio SPlan Base Case.xls Chart 3 5" xfId="12978"/>
    <cellStyle name="_Portfolio SPlan Base Case.xls Chart 3 5 2" xfId="12979"/>
    <cellStyle name="_Portfolio SPlan Base Case.xls Chart 3 5 3" xfId="12980"/>
    <cellStyle name="_Portfolio SPlan Base Case.xls Chart 3 6" xfId="12981"/>
    <cellStyle name="_Portfolio SPlan Base Case.xls Chart 3 6 2" xfId="12982"/>
    <cellStyle name="_Portfolio SPlan Base Case.xls Chart 3_Adj Bench DR 3 for Initial Briefs (Electric)" xfId="12983"/>
    <cellStyle name="_Portfolio SPlan Base Case.xls Chart 3_Adj Bench DR 3 for Initial Briefs (Electric) 2" xfId="12984"/>
    <cellStyle name="_Portfolio SPlan Base Case.xls Chart 3_Adj Bench DR 3 for Initial Briefs (Electric) 2 2" xfId="12985"/>
    <cellStyle name="_Portfolio SPlan Base Case.xls Chart 3_Adj Bench DR 3 for Initial Briefs (Electric) 2 2 2" xfId="12986"/>
    <cellStyle name="_Portfolio SPlan Base Case.xls Chart 3_Adj Bench DR 3 for Initial Briefs (Electric) 2 2 2 2" xfId="12987"/>
    <cellStyle name="_Portfolio SPlan Base Case.xls Chart 3_Adj Bench DR 3 for Initial Briefs (Electric) 2 2 3" xfId="12988"/>
    <cellStyle name="_Portfolio SPlan Base Case.xls Chart 3_Adj Bench DR 3 for Initial Briefs (Electric) 2 2 4" xfId="12989"/>
    <cellStyle name="_Portfolio SPlan Base Case.xls Chart 3_Adj Bench DR 3 for Initial Briefs (Electric) 2 3" xfId="12990"/>
    <cellStyle name="_Portfolio SPlan Base Case.xls Chart 3_Adj Bench DR 3 for Initial Briefs (Electric) 2 3 2" xfId="12991"/>
    <cellStyle name="_Portfolio SPlan Base Case.xls Chart 3_Adj Bench DR 3 for Initial Briefs (Electric) 2 4" xfId="12992"/>
    <cellStyle name="_Portfolio SPlan Base Case.xls Chart 3_Adj Bench DR 3 for Initial Briefs (Electric) 3" xfId="12993"/>
    <cellStyle name="_Portfolio SPlan Base Case.xls Chart 3_Adj Bench DR 3 for Initial Briefs (Electric) 3 2" xfId="12994"/>
    <cellStyle name="_Portfolio SPlan Base Case.xls Chart 3_Adj Bench DR 3 for Initial Briefs (Electric) 3 2 2" xfId="12995"/>
    <cellStyle name="_Portfolio SPlan Base Case.xls Chart 3_Adj Bench DR 3 for Initial Briefs (Electric) 3 3" xfId="12996"/>
    <cellStyle name="_Portfolio SPlan Base Case.xls Chart 3_Adj Bench DR 3 for Initial Briefs (Electric) 3 4" xfId="12997"/>
    <cellStyle name="_Portfolio SPlan Base Case.xls Chart 3_Adj Bench DR 3 for Initial Briefs (Electric) 4" xfId="12998"/>
    <cellStyle name="_Portfolio SPlan Base Case.xls Chart 3_Adj Bench DR 3 for Initial Briefs (Electric) 4 2" xfId="12999"/>
    <cellStyle name="_Portfolio SPlan Base Case.xls Chart 3_Adj Bench DR 3 for Initial Briefs (Electric) 5" xfId="13000"/>
    <cellStyle name="_Portfolio SPlan Base Case.xls Chart 3_Adj Bench DR 3 for Initial Briefs (Electric)_DEM-WP(C) ENERG10C--ctn Mid-C_042010 2010GRC" xfId="13001"/>
    <cellStyle name="_Portfolio SPlan Base Case.xls Chart 3_Adj Bench DR 3 for Initial Briefs (Electric)_DEM-WP(C) ENERG10C--ctn Mid-C_042010 2010GRC 2" xfId="13002"/>
    <cellStyle name="_Portfolio SPlan Base Case.xls Chart 3_Book1" xfId="13003"/>
    <cellStyle name="_Portfolio SPlan Base Case.xls Chart 3_Book1 2" xfId="13004"/>
    <cellStyle name="_Portfolio SPlan Base Case.xls Chart 3_Book2" xfId="13005"/>
    <cellStyle name="_Portfolio SPlan Base Case.xls Chart 3_Book2 2" xfId="13006"/>
    <cellStyle name="_Portfolio SPlan Base Case.xls Chart 3_Book2 2 2" xfId="13007"/>
    <cellStyle name="_Portfolio SPlan Base Case.xls Chart 3_Book2 2 2 2" xfId="13008"/>
    <cellStyle name="_Portfolio SPlan Base Case.xls Chart 3_Book2 2 2 2 2" xfId="13009"/>
    <cellStyle name="_Portfolio SPlan Base Case.xls Chart 3_Book2 2 2 3" xfId="13010"/>
    <cellStyle name="_Portfolio SPlan Base Case.xls Chart 3_Book2 2 2 4" xfId="13011"/>
    <cellStyle name="_Portfolio SPlan Base Case.xls Chart 3_Book2 2 3" xfId="13012"/>
    <cellStyle name="_Portfolio SPlan Base Case.xls Chart 3_Book2 2 3 2" xfId="13013"/>
    <cellStyle name="_Portfolio SPlan Base Case.xls Chart 3_Book2 2 4" xfId="13014"/>
    <cellStyle name="_Portfolio SPlan Base Case.xls Chart 3_Book2 3" xfId="13015"/>
    <cellStyle name="_Portfolio SPlan Base Case.xls Chart 3_Book2 3 2" xfId="13016"/>
    <cellStyle name="_Portfolio SPlan Base Case.xls Chart 3_Book2 3 2 2" xfId="13017"/>
    <cellStyle name="_Portfolio SPlan Base Case.xls Chart 3_Book2 3 3" xfId="13018"/>
    <cellStyle name="_Portfolio SPlan Base Case.xls Chart 3_Book2 3 4" xfId="13019"/>
    <cellStyle name="_Portfolio SPlan Base Case.xls Chart 3_Book2 4" xfId="13020"/>
    <cellStyle name="_Portfolio SPlan Base Case.xls Chart 3_Book2 4 2" xfId="13021"/>
    <cellStyle name="_Portfolio SPlan Base Case.xls Chart 3_Book2 5" xfId="13022"/>
    <cellStyle name="_Portfolio SPlan Base Case.xls Chart 3_Book2_Adj Bench DR 3 for Initial Briefs (Electric)" xfId="13023"/>
    <cellStyle name="_Portfolio SPlan Base Case.xls Chart 3_Book2_Adj Bench DR 3 for Initial Briefs (Electric) 2" xfId="13024"/>
    <cellStyle name="_Portfolio SPlan Base Case.xls Chart 3_Book2_Adj Bench DR 3 for Initial Briefs (Electric) 2 2" xfId="13025"/>
    <cellStyle name="_Portfolio SPlan Base Case.xls Chart 3_Book2_Adj Bench DR 3 for Initial Briefs (Electric) 2 2 2" xfId="13026"/>
    <cellStyle name="_Portfolio SPlan Base Case.xls Chart 3_Book2_Adj Bench DR 3 for Initial Briefs (Electric) 2 2 2 2" xfId="13027"/>
    <cellStyle name="_Portfolio SPlan Base Case.xls Chart 3_Book2_Adj Bench DR 3 for Initial Briefs (Electric) 2 2 3" xfId="13028"/>
    <cellStyle name="_Portfolio SPlan Base Case.xls Chart 3_Book2_Adj Bench DR 3 for Initial Briefs (Electric) 2 2 4" xfId="13029"/>
    <cellStyle name="_Portfolio SPlan Base Case.xls Chart 3_Book2_Adj Bench DR 3 for Initial Briefs (Electric) 2 3" xfId="13030"/>
    <cellStyle name="_Portfolio SPlan Base Case.xls Chart 3_Book2_Adj Bench DR 3 for Initial Briefs (Electric) 2 3 2" xfId="13031"/>
    <cellStyle name="_Portfolio SPlan Base Case.xls Chart 3_Book2_Adj Bench DR 3 for Initial Briefs (Electric) 2 4" xfId="13032"/>
    <cellStyle name="_Portfolio SPlan Base Case.xls Chart 3_Book2_Adj Bench DR 3 for Initial Briefs (Electric) 3" xfId="13033"/>
    <cellStyle name="_Portfolio SPlan Base Case.xls Chart 3_Book2_Adj Bench DR 3 for Initial Briefs (Electric) 3 2" xfId="13034"/>
    <cellStyle name="_Portfolio SPlan Base Case.xls Chart 3_Book2_Adj Bench DR 3 for Initial Briefs (Electric) 3 2 2" xfId="13035"/>
    <cellStyle name="_Portfolio SPlan Base Case.xls Chart 3_Book2_Adj Bench DR 3 for Initial Briefs (Electric) 3 3" xfId="13036"/>
    <cellStyle name="_Portfolio SPlan Base Case.xls Chart 3_Book2_Adj Bench DR 3 for Initial Briefs (Electric) 3 4" xfId="13037"/>
    <cellStyle name="_Portfolio SPlan Base Case.xls Chart 3_Book2_Adj Bench DR 3 for Initial Briefs (Electric) 4" xfId="13038"/>
    <cellStyle name="_Portfolio SPlan Base Case.xls Chart 3_Book2_Adj Bench DR 3 for Initial Briefs (Electric) 4 2" xfId="13039"/>
    <cellStyle name="_Portfolio SPlan Base Case.xls Chart 3_Book2_Adj Bench DR 3 for Initial Briefs (Electric) 5" xfId="13040"/>
    <cellStyle name="_Portfolio SPlan Base Case.xls Chart 3_Book2_Adj Bench DR 3 for Initial Briefs (Electric)_DEM-WP(C) ENERG10C--ctn Mid-C_042010 2010GRC" xfId="13041"/>
    <cellStyle name="_Portfolio SPlan Base Case.xls Chart 3_Book2_Adj Bench DR 3 for Initial Briefs (Electric)_DEM-WP(C) ENERG10C--ctn Mid-C_042010 2010GRC 2" xfId="13042"/>
    <cellStyle name="_Portfolio SPlan Base Case.xls Chart 3_Book2_DEM-WP(C) ENERG10C--ctn Mid-C_042010 2010GRC" xfId="13043"/>
    <cellStyle name="_Portfolio SPlan Base Case.xls Chart 3_Book2_DEM-WP(C) ENERG10C--ctn Mid-C_042010 2010GRC 2" xfId="13044"/>
    <cellStyle name="_Portfolio SPlan Base Case.xls Chart 3_Book2_Electric Rev Req Model (2009 GRC) Rebuttal" xfId="13045"/>
    <cellStyle name="_Portfolio SPlan Base Case.xls Chart 3_Book2_Electric Rev Req Model (2009 GRC) Rebuttal 2" xfId="13046"/>
    <cellStyle name="_Portfolio SPlan Base Case.xls Chart 3_Book2_Electric Rev Req Model (2009 GRC) Rebuttal 2 2" xfId="13047"/>
    <cellStyle name="_Portfolio SPlan Base Case.xls Chart 3_Book2_Electric Rev Req Model (2009 GRC) Rebuttal 2 2 2" xfId="13048"/>
    <cellStyle name="_Portfolio SPlan Base Case.xls Chart 3_Book2_Electric Rev Req Model (2009 GRC) Rebuttal 2 3" xfId="13049"/>
    <cellStyle name="_Portfolio SPlan Base Case.xls Chart 3_Book2_Electric Rev Req Model (2009 GRC) Rebuttal 3" xfId="13050"/>
    <cellStyle name="_Portfolio SPlan Base Case.xls Chart 3_Book2_Electric Rev Req Model (2009 GRC) Rebuttal 3 2" xfId="13051"/>
    <cellStyle name="_Portfolio SPlan Base Case.xls Chart 3_Book2_Electric Rev Req Model (2009 GRC) Rebuttal 4" xfId="13052"/>
    <cellStyle name="_Portfolio SPlan Base Case.xls Chart 3_Book2_Electric Rev Req Model (2009 GRC) Rebuttal REmoval of New  WH Solar AdjustMI" xfId="13053"/>
    <cellStyle name="_Portfolio SPlan Base Case.xls Chart 3_Book2_Electric Rev Req Model (2009 GRC) Rebuttal REmoval of New  WH Solar AdjustMI 2" xfId="13054"/>
    <cellStyle name="_Portfolio SPlan Base Case.xls Chart 3_Book2_Electric Rev Req Model (2009 GRC) Rebuttal REmoval of New  WH Solar AdjustMI 2 2" xfId="13055"/>
    <cellStyle name="_Portfolio SPlan Base Case.xls Chart 3_Book2_Electric Rev Req Model (2009 GRC) Rebuttal REmoval of New  WH Solar AdjustMI 2 2 2" xfId="13056"/>
    <cellStyle name="_Portfolio SPlan Base Case.xls Chart 3_Book2_Electric Rev Req Model (2009 GRC) Rebuttal REmoval of New  WH Solar AdjustMI 2 2 2 2" xfId="13057"/>
    <cellStyle name="_Portfolio SPlan Base Case.xls Chart 3_Book2_Electric Rev Req Model (2009 GRC) Rebuttal REmoval of New  WH Solar AdjustMI 2 2 3" xfId="13058"/>
    <cellStyle name="_Portfolio SPlan Base Case.xls Chart 3_Book2_Electric Rev Req Model (2009 GRC) Rebuttal REmoval of New  WH Solar AdjustMI 2 2 4" xfId="13059"/>
    <cellStyle name="_Portfolio SPlan Base Case.xls Chart 3_Book2_Electric Rev Req Model (2009 GRC) Rebuttal REmoval of New  WH Solar AdjustMI 2 3" xfId="13060"/>
    <cellStyle name="_Portfolio SPlan Base Case.xls Chart 3_Book2_Electric Rev Req Model (2009 GRC) Rebuttal REmoval of New  WH Solar AdjustMI 2 3 2" xfId="13061"/>
    <cellStyle name="_Portfolio SPlan Base Case.xls Chart 3_Book2_Electric Rev Req Model (2009 GRC) Rebuttal REmoval of New  WH Solar AdjustMI 2 4" xfId="13062"/>
    <cellStyle name="_Portfolio SPlan Base Case.xls Chart 3_Book2_Electric Rev Req Model (2009 GRC) Rebuttal REmoval of New  WH Solar AdjustMI 3" xfId="13063"/>
    <cellStyle name="_Portfolio SPlan Base Case.xls Chart 3_Book2_Electric Rev Req Model (2009 GRC) Rebuttal REmoval of New  WH Solar AdjustMI 3 2" xfId="13064"/>
    <cellStyle name="_Portfolio SPlan Base Case.xls Chart 3_Book2_Electric Rev Req Model (2009 GRC) Rebuttal REmoval of New  WH Solar AdjustMI 3 2 2" xfId="13065"/>
    <cellStyle name="_Portfolio SPlan Base Case.xls Chart 3_Book2_Electric Rev Req Model (2009 GRC) Rebuttal REmoval of New  WH Solar AdjustMI 3 3" xfId="13066"/>
    <cellStyle name="_Portfolio SPlan Base Case.xls Chart 3_Book2_Electric Rev Req Model (2009 GRC) Rebuttal REmoval of New  WH Solar AdjustMI 3 4" xfId="13067"/>
    <cellStyle name="_Portfolio SPlan Base Case.xls Chart 3_Book2_Electric Rev Req Model (2009 GRC) Rebuttal REmoval of New  WH Solar AdjustMI 4" xfId="13068"/>
    <cellStyle name="_Portfolio SPlan Base Case.xls Chart 3_Book2_Electric Rev Req Model (2009 GRC) Rebuttal REmoval of New  WH Solar AdjustMI 4 2" xfId="13069"/>
    <cellStyle name="_Portfolio SPlan Base Case.xls Chart 3_Book2_Electric Rev Req Model (2009 GRC) Rebuttal REmoval of New  WH Solar AdjustMI 5" xfId="13070"/>
    <cellStyle name="_Portfolio SPlan Base Case.xls Chart 3_Book2_Electric Rev Req Model (2009 GRC) Rebuttal REmoval of New  WH Solar AdjustMI_DEM-WP(C) ENERG10C--ctn Mid-C_042010 2010GRC" xfId="13071"/>
    <cellStyle name="_Portfolio SPlan Base Case.xls Chart 3_Book2_Electric Rev Req Model (2009 GRC) Rebuttal REmoval of New  WH Solar AdjustMI_DEM-WP(C) ENERG10C--ctn Mid-C_042010 2010GRC 2" xfId="13072"/>
    <cellStyle name="_Portfolio SPlan Base Case.xls Chart 3_Book2_Electric Rev Req Model (2009 GRC) Revised 01-18-2010" xfId="13073"/>
    <cellStyle name="_Portfolio SPlan Base Case.xls Chart 3_Book2_Electric Rev Req Model (2009 GRC) Revised 01-18-2010 2" xfId="13074"/>
    <cellStyle name="_Portfolio SPlan Base Case.xls Chart 3_Book2_Electric Rev Req Model (2009 GRC) Revised 01-18-2010 2 2" xfId="13075"/>
    <cellStyle name="_Portfolio SPlan Base Case.xls Chart 3_Book2_Electric Rev Req Model (2009 GRC) Revised 01-18-2010 2 2 2" xfId="13076"/>
    <cellStyle name="_Portfolio SPlan Base Case.xls Chart 3_Book2_Electric Rev Req Model (2009 GRC) Revised 01-18-2010 2 2 2 2" xfId="13077"/>
    <cellStyle name="_Portfolio SPlan Base Case.xls Chart 3_Book2_Electric Rev Req Model (2009 GRC) Revised 01-18-2010 2 2 3" xfId="13078"/>
    <cellStyle name="_Portfolio SPlan Base Case.xls Chart 3_Book2_Electric Rev Req Model (2009 GRC) Revised 01-18-2010 2 2 4" xfId="13079"/>
    <cellStyle name="_Portfolio SPlan Base Case.xls Chart 3_Book2_Electric Rev Req Model (2009 GRC) Revised 01-18-2010 2 3" xfId="13080"/>
    <cellStyle name="_Portfolio SPlan Base Case.xls Chart 3_Book2_Electric Rev Req Model (2009 GRC) Revised 01-18-2010 2 3 2" xfId="13081"/>
    <cellStyle name="_Portfolio SPlan Base Case.xls Chart 3_Book2_Electric Rev Req Model (2009 GRC) Revised 01-18-2010 2 4" xfId="13082"/>
    <cellStyle name="_Portfolio SPlan Base Case.xls Chart 3_Book2_Electric Rev Req Model (2009 GRC) Revised 01-18-2010 3" xfId="13083"/>
    <cellStyle name="_Portfolio SPlan Base Case.xls Chart 3_Book2_Electric Rev Req Model (2009 GRC) Revised 01-18-2010 3 2" xfId="13084"/>
    <cellStyle name="_Portfolio SPlan Base Case.xls Chart 3_Book2_Electric Rev Req Model (2009 GRC) Revised 01-18-2010 3 2 2" xfId="13085"/>
    <cellStyle name="_Portfolio SPlan Base Case.xls Chart 3_Book2_Electric Rev Req Model (2009 GRC) Revised 01-18-2010 3 3" xfId="13086"/>
    <cellStyle name="_Portfolio SPlan Base Case.xls Chart 3_Book2_Electric Rev Req Model (2009 GRC) Revised 01-18-2010 3 4" xfId="13087"/>
    <cellStyle name="_Portfolio SPlan Base Case.xls Chart 3_Book2_Electric Rev Req Model (2009 GRC) Revised 01-18-2010 4" xfId="13088"/>
    <cellStyle name="_Portfolio SPlan Base Case.xls Chart 3_Book2_Electric Rev Req Model (2009 GRC) Revised 01-18-2010 4 2" xfId="13089"/>
    <cellStyle name="_Portfolio SPlan Base Case.xls Chart 3_Book2_Electric Rev Req Model (2009 GRC) Revised 01-18-2010 5" xfId="13090"/>
    <cellStyle name="_Portfolio SPlan Base Case.xls Chart 3_Book2_Electric Rev Req Model (2009 GRC) Revised 01-18-2010_DEM-WP(C) ENERG10C--ctn Mid-C_042010 2010GRC" xfId="13091"/>
    <cellStyle name="_Portfolio SPlan Base Case.xls Chart 3_Book2_Electric Rev Req Model (2009 GRC) Revised 01-18-2010_DEM-WP(C) ENERG10C--ctn Mid-C_042010 2010GRC 2" xfId="13092"/>
    <cellStyle name="_Portfolio SPlan Base Case.xls Chart 3_Book2_Final Order Electric EXHIBIT A-1" xfId="13093"/>
    <cellStyle name="_Portfolio SPlan Base Case.xls Chart 3_Book2_Final Order Electric EXHIBIT A-1 2" xfId="13094"/>
    <cellStyle name="_Portfolio SPlan Base Case.xls Chart 3_Book2_Final Order Electric EXHIBIT A-1 2 2" xfId="13095"/>
    <cellStyle name="_Portfolio SPlan Base Case.xls Chart 3_Book2_Final Order Electric EXHIBIT A-1 2 2 2" xfId="13096"/>
    <cellStyle name="_Portfolio SPlan Base Case.xls Chart 3_Book2_Final Order Electric EXHIBIT A-1 2 3" xfId="13097"/>
    <cellStyle name="_Portfolio SPlan Base Case.xls Chart 3_Book2_Final Order Electric EXHIBIT A-1 2 4" xfId="13098"/>
    <cellStyle name="_Portfolio SPlan Base Case.xls Chart 3_Book2_Final Order Electric EXHIBIT A-1 3" xfId="13099"/>
    <cellStyle name="_Portfolio SPlan Base Case.xls Chart 3_Book2_Final Order Electric EXHIBIT A-1 3 2" xfId="13100"/>
    <cellStyle name="_Portfolio SPlan Base Case.xls Chart 3_Book2_Final Order Electric EXHIBIT A-1 4" xfId="13101"/>
    <cellStyle name="_Portfolio SPlan Base Case.xls Chart 3_Book2_Final Order Electric EXHIBIT A-1 5" xfId="13102"/>
    <cellStyle name="_Portfolio SPlan Base Case.xls Chart 3_Book2_Final Order Electric EXHIBIT A-1 6" xfId="13103"/>
    <cellStyle name="_Portfolio SPlan Base Case.xls Chart 3_Chelan PUD Power Costs (8-10)" xfId="13104"/>
    <cellStyle name="_Portfolio SPlan Base Case.xls Chart 3_Chelan PUD Power Costs (8-10) 2" xfId="13105"/>
    <cellStyle name="_Portfolio SPlan Base Case.xls Chart 3_Colstrip 1&amp;2 Annual O&amp;M Budgets" xfId="13106"/>
    <cellStyle name="_Portfolio SPlan Base Case.xls Chart 3_Confidential Material" xfId="13107"/>
    <cellStyle name="_Portfolio SPlan Base Case.xls Chart 3_Confidential Material 2" xfId="13108"/>
    <cellStyle name="_Portfolio SPlan Base Case.xls Chart 3_DEM-WP(C) Colstrip 12 Coal Cost Forecast 2010GRC" xfId="13109"/>
    <cellStyle name="_Portfolio SPlan Base Case.xls Chart 3_DEM-WP(C) Colstrip 12 Coal Cost Forecast 2010GRC 2" xfId="13110"/>
    <cellStyle name="_Portfolio SPlan Base Case.xls Chart 3_DEM-WP(C) ENERG10C--ctn Mid-C_042010 2010GRC" xfId="13111"/>
    <cellStyle name="_Portfolio SPlan Base Case.xls Chart 3_DEM-WP(C) ENERG10C--ctn Mid-C_042010 2010GRC 2" xfId="13112"/>
    <cellStyle name="_Portfolio SPlan Base Case.xls Chart 3_DEM-WP(C) Production O&amp;M 2010GRC As-Filed" xfId="13113"/>
    <cellStyle name="_Portfolio SPlan Base Case.xls Chart 3_DEM-WP(C) Production O&amp;M 2010GRC As-Filed 2" xfId="13114"/>
    <cellStyle name="_Portfolio SPlan Base Case.xls Chart 3_DEM-WP(C) Production O&amp;M 2010GRC As-Filed 2 2" xfId="13115"/>
    <cellStyle name="_Portfolio SPlan Base Case.xls Chart 3_DEM-WP(C) Production O&amp;M 2010GRC As-Filed 3" xfId="13116"/>
    <cellStyle name="_Portfolio SPlan Base Case.xls Chart 3_DEM-WP(C) Production O&amp;M 2010GRC As-Filed 3 2" xfId="13117"/>
    <cellStyle name="_Portfolio SPlan Base Case.xls Chart 3_DEM-WP(C) Production O&amp;M 2010GRC As-Filed 4" xfId="13118"/>
    <cellStyle name="_Portfolio SPlan Base Case.xls Chart 3_DEM-WP(C) Production O&amp;M 2010GRC As-Filed 4 2" xfId="13119"/>
    <cellStyle name="_Portfolio SPlan Base Case.xls Chart 3_DEM-WP(C) Production O&amp;M 2010GRC As-Filed 5" xfId="13120"/>
    <cellStyle name="_Portfolio SPlan Base Case.xls Chart 3_DEM-WP(C) Production O&amp;M 2010GRC As-Filed 5 2" xfId="13121"/>
    <cellStyle name="_Portfolio SPlan Base Case.xls Chart 3_DEM-WP(C) Production O&amp;M 2010GRC As-Filed 6" xfId="13122"/>
    <cellStyle name="_Portfolio SPlan Base Case.xls Chart 3_DEM-WP(C) Production O&amp;M 2010GRC As-Filed 6 2" xfId="13123"/>
    <cellStyle name="_Portfolio SPlan Base Case.xls Chart 3_Electric Rev Req Model (2009 GRC) " xfId="13124"/>
    <cellStyle name="_Portfolio SPlan Base Case.xls Chart 3_Electric Rev Req Model (2009 GRC)  2" xfId="13125"/>
    <cellStyle name="_Portfolio SPlan Base Case.xls Chart 3_Electric Rev Req Model (2009 GRC)  2 2" xfId="13126"/>
    <cellStyle name="_Portfolio SPlan Base Case.xls Chart 3_Electric Rev Req Model (2009 GRC)  2 2 2" xfId="13127"/>
    <cellStyle name="_Portfolio SPlan Base Case.xls Chart 3_Electric Rev Req Model (2009 GRC)  2 2 2 2" xfId="13128"/>
    <cellStyle name="_Portfolio SPlan Base Case.xls Chart 3_Electric Rev Req Model (2009 GRC)  2 2 3" xfId="13129"/>
    <cellStyle name="_Portfolio SPlan Base Case.xls Chart 3_Electric Rev Req Model (2009 GRC)  2 2 4" xfId="13130"/>
    <cellStyle name="_Portfolio SPlan Base Case.xls Chart 3_Electric Rev Req Model (2009 GRC)  2 3" xfId="13131"/>
    <cellStyle name="_Portfolio SPlan Base Case.xls Chart 3_Electric Rev Req Model (2009 GRC)  2 3 2" xfId="13132"/>
    <cellStyle name="_Portfolio SPlan Base Case.xls Chart 3_Electric Rev Req Model (2009 GRC)  2 4" xfId="13133"/>
    <cellStyle name="_Portfolio SPlan Base Case.xls Chart 3_Electric Rev Req Model (2009 GRC)  3" xfId="13134"/>
    <cellStyle name="_Portfolio SPlan Base Case.xls Chart 3_Electric Rev Req Model (2009 GRC)  3 2" xfId="13135"/>
    <cellStyle name="_Portfolio SPlan Base Case.xls Chart 3_Electric Rev Req Model (2009 GRC)  3 2 2" xfId="13136"/>
    <cellStyle name="_Portfolio SPlan Base Case.xls Chart 3_Electric Rev Req Model (2009 GRC)  3 3" xfId="13137"/>
    <cellStyle name="_Portfolio SPlan Base Case.xls Chart 3_Electric Rev Req Model (2009 GRC)  3 4" xfId="13138"/>
    <cellStyle name="_Portfolio SPlan Base Case.xls Chart 3_Electric Rev Req Model (2009 GRC)  4" xfId="13139"/>
    <cellStyle name="_Portfolio SPlan Base Case.xls Chart 3_Electric Rev Req Model (2009 GRC)  4 2" xfId="13140"/>
    <cellStyle name="_Portfolio SPlan Base Case.xls Chart 3_Electric Rev Req Model (2009 GRC)  5" xfId="13141"/>
    <cellStyle name="_Portfolio SPlan Base Case.xls Chart 3_Electric Rev Req Model (2009 GRC) _DEM-WP(C) ENERG10C--ctn Mid-C_042010 2010GRC" xfId="13142"/>
    <cellStyle name="_Portfolio SPlan Base Case.xls Chart 3_Electric Rev Req Model (2009 GRC) _DEM-WP(C) ENERG10C--ctn Mid-C_042010 2010GRC 2" xfId="13143"/>
    <cellStyle name="_Portfolio SPlan Base Case.xls Chart 3_Electric Rev Req Model (2009 GRC) Rebuttal" xfId="13144"/>
    <cellStyle name="_Portfolio SPlan Base Case.xls Chart 3_Electric Rev Req Model (2009 GRC) Rebuttal 2" xfId="13145"/>
    <cellStyle name="_Portfolio SPlan Base Case.xls Chart 3_Electric Rev Req Model (2009 GRC) Rebuttal 2 2" xfId="13146"/>
    <cellStyle name="_Portfolio SPlan Base Case.xls Chart 3_Electric Rev Req Model (2009 GRC) Rebuttal 2 2 2" xfId="13147"/>
    <cellStyle name="_Portfolio SPlan Base Case.xls Chart 3_Electric Rev Req Model (2009 GRC) Rebuttal 2 3" xfId="13148"/>
    <cellStyle name="_Portfolio SPlan Base Case.xls Chart 3_Electric Rev Req Model (2009 GRC) Rebuttal 3" xfId="13149"/>
    <cellStyle name="_Portfolio SPlan Base Case.xls Chart 3_Electric Rev Req Model (2009 GRC) Rebuttal 3 2" xfId="13150"/>
    <cellStyle name="_Portfolio SPlan Base Case.xls Chart 3_Electric Rev Req Model (2009 GRC) Rebuttal 4" xfId="13151"/>
    <cellStyle name="_Portfolio SPlan Base Case.xls Chart 3_Electric Rev Req Model (2009 GRC) Rebuttal REmoval of New  WH Solar AdjustMI" xfId="13152"/>
    <cellStyle name="_Portfolio SPlan Base Case.xls Chart 3_Electric Rev Req Model (2009 GRC) Rebuttal REmoval of New  WH Solar AdjustMI 2" xfId="13153"/>
    <cellStyle name="_Portfolio SPlan Base Case.xls Chart 3_Electric Rev Req Model (2009 GRC) Rebuttal REmoval of New  WH Solar AdjustMI 2 2" xfId="13154"/>
    <cellStyle name="_Portfolio SPlan Base Case.xls Chart 3_Electric Rev Req Model (2009 GRC) Rebuttal REmoval of New  WH Solar AdjustMI 2 2 2" xfId="13155"/>
    <cellStyle name="_Portfolio SPlan Base Case.xls Chart 3_Electric Rev Req Model (2009 GRC) Rebuttal REmoval of New  WH Solar AdjustMI 2 2 2 2" xfId="13156"/>
    <cellStyle name="_Portfolio SPlan Base Case.xls Chart 3_Electric Rev Req Model (2009 GRC) Rebuttal REmoval of New  WH Solar AdjustMI 2 2 3" xfId="13157"/>
    <cellStyle name="_Portfolio SPlan Base Case.xls Chart 3_Electric Rev Req Model (2009 GRC) Rebuttal REmoval of New  WH Solar AdjustMI 2 2 4" xfId="13158"/>
    <cellStyle name="_Portfolio SPlan Base Case.xls Chart 3_Electric Rev Req Model (2009 GRC) Rebuttal REmoval of New  WH Solar AdjustMI 2 3" xfId="13159"/>
    <cellStyle name="_Portfolio SPlan Base Case.xls Chart 3_Electric Rev Req Model (2009 GRC) Rebuttal REmoval of New  WH Solar AdjustMI 2 3 2" xfId="13160"/>
    <cellStyle name="_Portfolio SPlan Base Case.xls Chart 3_Electric Rev Req Model (2009 GRC) Rebuttal REmoval of New  WH Solar AdjustMI 2 4" xfId="13161"/>
    <cellStyle name="_Portfolio SPlan Base Case.xls Chart 3_Electric Rev Req Model (2009 GRC) Rebuttal REmoval of New  WH Solar AdjustMI 3" xfId="13162"/>
    <cellStyle name="_Portfolio SPlan Base Case.xls Chart 3_Electric Rev Req Model (2009 GRC) Rebuttal REmoval of New  WH Solar AdjustMI 3 2" xfId="13163"/>
    <cellStyle name="_Portfolio SPlan Base Case.xls Chart 3_Electric Rev Req Model (2009 GRC) Rebuttal REmoval of New  WH Solar AdjustMI 3 2 2" xfId="13164"/>
    <cellStyle name="_Portfolio SPlan Base Case.xls Chart 3_Electric Rev Req Model (2009 GRC) Rebuttal REmoval of New  WH Solar AdjustMI 3 3" xfId="13165"/>
    <cellStyle name="_Portfolio SPlan Base Case.xls Chart 3_Electric Rev Req Model (2009 GRC) Rebuttal REmoval of New  WH Solar AdjustMI 3 4" xfId="13166"/>
    <cellStyle name="_Portfolio SPlan Base Case.xls Chart 3_Electric Rev Req Model (2009 GRC) Rebuttal REmoval of New  WH Solar AdjustMI 4" xfId="13167"/>
    <cellStyle name="_Portfolio SPlan Base Case.xls Chart 3_Electric Rev Req Model (2009 GRC) Rebuttal REmoval of New  WH Solar AdjustMI 4 2" xfId="13168"/>
    <cellStyle name="_Portfolio SPlan Base Case.xls Chart 3_Electric Rev Req Model (2009 GRC) Rebuttal REmoval of New  WH Solar AdjustMI 5" xfId="13169"/>
    <cellStyle name="_Portfolio SPlan Base Case.xls Chart 3_Electric Rev Req Model (2009 GRC) Rebuttal REmoval of New  WH Solar AdjustMI_DEM-WP(C) ENERG10C--ctn Mid-C_042010 2010GRC" xfId="13170"/>
    <cellStyle name="_Portfolio SPlan Base Case.xls Chart 3_Electric Rev Req Model (2009 GRC) Rebuttal REmoval of New  WH Solar AdjustMI_DEM-WP(C) ENERG10C--ctn Mid-C_042010 2010GRC 2" xfId="13171"/>
    <cellStyle name="_Portfolio SPlan Base Case.xls Chart 3_Electric Rev Req Model (2009 GRC) Revised 01-18-2010" xfId="13172"/>
    <cellStyle name="_Portfolio SPlan Base Case.xls Chart 3_Electric Rev Req Model (2009 GRC) Revised 01-18-2010 2" xfId="13173"/>
    <cellStyle name="_Portfolio SPlan Base Case.xls Chart 3_Electric Rev Req Model (2009 GRC) Revised 01-18-2010 2 2" xfId="13174"/>
    <cellStyle name="_Portfolio SPlan Base Case.xls Chart 3_Electric Rev Req Model (2009 GRC) Revised 01-18-2010 2 2 2" xfId="13175"/>
    <cellStyle name="_Portfolio SPlan Base Case.xls Chart 3_Electric Rev Req Model (2009 GRC) Revised 01-18-2010 2 2 2 2" xfId="13176"/>
    <cellStyle name="_Portfolio SPlan Base Case.xls Chart 3_Electric Rev Req Model (2009 GRC) Revised 01-18-2010 2 2 3" xfId="13177"/>
    <cellStyle name="_Portfolio SPlan Base Case.xls Chart 3_Electric Rev Req Model (2009 GRC) Revised 01-18-2010 2 2 4" xfId="13178"/>
    <cellStyle name="_Portfolio SPlan Base Case.xls Chart 3_Electric Rev Req Model (2009 GRC) Revised 01-18-2010 2 3" xfId="13179"/>
    <cellStyle name="_Portfolio SPlan Base Case.xls Chart 3_Electric Rev Req Model (2009 GRC) Revised 01-18-2010 2 3 2" xfId="13180"/>
    <cellStyle name="_Portfolio SPlan Base Case.xls Chart 3_Electric Rev Req Model (2009 GRC) Revised 01-18-2010 2 4" xfId="13181"/>
    <cellStyle name="_Portfolio SPlan Base Case.xls Chart 3_Electric Rev Req Model (2009 GRC) Revised 01-18-2010 3" xfId="13182"/>
    <cellStyle name="_Portfolio SPlan Base Case.xls Chart 3_Electric Rev Req Model (2009 GRC) Revised 01-18-2010 3 2" xfId="13183"/>
    <cellStyle name="_Portfolio SPlan Base Case.xls Chart 3_Electric Rev Req Model (2009 GRC) Revised 01-18-2010 3 2 2" xfId="13184"/>
    <cellStyle name="_Portfolio SPlan Base Case.xls Chart 3_Electric Rev Req Model (2009 GRC) Revised 01-18-2010 3 3" xfId="13185"/>
    <cellStyle name="_Portfolio SPlan Base Case.xls Chart 3_Electric Rev Req Model (2009 GRC) Revised 01-18-2010 3 4" xfId="13186"/>
    <cellStyle name="_Portfolio SPlan Base Case.xls Chart 3_Electric Rev Req Model (2009 GRC) Revised 01-18-2010 4" xfId="13187"/>
    <cellStyle name="_Portfolio SPlan Base Case.xls Chart 3_Electric Rev Req Model (2009 GRC) Revised 01-18-2010 4 2" xfId="13188"/>
    <cellStyle name="_Portfolio SPlan Base Case.xls Chart 3_Electric Rev Req Model (2009 GRC) Revised 01-18-2010 5" xfId="13189"/>
    <cellStyle name="_Portfolio SPlan Base Case.xls Chart 3_Electric Rev Req Model (2009 GRC) Revised 01-18-2010_DEM-WP(C) ENERG10C--ctn Mid-C_042010 2010GRC" xfId="13190"/>
    <cellStyle name="_Portfolio SPlan Base Case.xls Chart 3_Electric Rev Req Model (2009 GRC) Revised 01-18-2010_DEM-WP(C) ENERG10C--ctn Mid-C_042010 2010GRC 2" xfId="13191"/>
    <cellStyle name="_Portfolio SPlan Base Case.xls Chart 3_Electric Rev Req Model (2010 GRC)" xfId="13192"/>
    <cellStyle name="_Portfolio SPlan Base Case.xls Chart 3_Electric Rev Req Model (2010 GRC) 2" xfId="13193"/>
    <cellStyle name="_Portfolio SPlan Base Case.xls Chart 3_Electric Rev Req Model (2010 GRC) SF" xfId="13194"/>
    <cellStyle name="_Portfolio SPlan Base Case.xls Chart 3_Electric Rev Req Model (2010 GRC) SF 2" xfId="13195"/>
    <cellStyle name="_Portfolio SPlan Base Case.xls Chart 3_Final Order Electric EXHIBIT A-1" xfId="13196"/>
    <cellStyle name="_Portfolio SPlan Base Case.xls Chart 3_Final Order Electric EXHIBIT A-1 2" xfId="13197"/>
    <cellStyle name="_Portfolio SPlan Base Case.xls Chart 3_Final Order Electric EXHIBIT A-1 2 2" xfId="13198"/>
    <cellStyle name="_Portfolio SPlan Base Case.xls Chart 3_Final Order Electric EXHIBIT A-1 2 2 2" xfId="13199"/>
    <cellStyle name="_Portfolio SPlan Base Case.xls Chart 3_Final Order Electric EXHIBIT A-1 2 3" xfId="13200"/>
    <cellStyle name="_Portfolio SPlan Base Case.xls Chart 3_Final Order Electric EXHIBIT A-1 2 4" xfId="13201"/>
    <cellStyle name="_Portfolio SPlan Base Case.xls Chart 3_Final Order Electric EXHIBIT A-1 3" xfId="13202"/>
    <cellStyle name="_Portfolio SPlan Base Case.xls Chart 3_Final Order Electric EXHIBIT A-1 3 2" xfId="13203"/>
    <cellStyle name="_Portfolio SPlan Base Case.xls Chart 3_Final Order Electric EXHIBIT A-1 4" xfId="13204"/>
    <cellStyle name="_Portfolio SPlan Base Case.xls Chart 3_Final Order Electric EXHIBIT A-1 5" xfId="13205"/>
    <cellStyle name="_Portfolio SPlan Base Case.xls Chart 3_Final Order Electric EXHIBIT A-1 6" xfId="13206"/>
    <cellStyle name="_Portfolio SPlan Base Case.xls Chart 3_NIM Summary" xfId="13207"/>
    <cellStyle name="_Portfolio SPlan Base Case.xls Chart 3_NIM Summary 2" xfId="13208"/>
    <cellStyle name="_Portfolio SPlan Base Case.xls Chart 3_NIM Summary 2 2" xfId="13209"/>
    <cellStyle name="_Portfolio SPlan Base Case.xls Chart 3_NIM Summary 2 2 2" xfId="13210"/>
    <cellStyle name="_Portfolio SPlan Base Case.xls Chart 3_NIM Summary 2 2 2 2" xfId="13211"/>
    <cellStyle name="_Portfolio SPlan Base Case.xls Chart 3_NIM Summary 2 2 3" xfId="13212"/>
    <cellStyle name="_Portfolio SPlan Base Case.xls Chart 3_NIM Summary 2 2 4" xfId="13213"/>
    <cellStyle name="_Portfolio SPlan Base Case.xls Chart 3_NIM Summary 2 3" xfId="13214"/>
    <cellStyle name="_Portfolio SPlan Base Case.xls Chart 3_NIM Summary 2 3 2" xfId="13215"/>
    <cellStyle name="_Portfolio SPlan Base Case.xls Chart 3_NIM Summary 2 4" xfId="13216"/>
    <cellStyle name="_Portfolio SPlan Base Case.xls Chart 3_NIM Summary 3" xfId="13217"/>
    <cellStyle name="_Portfolio SPlan Base Case.xls Chart 3_NIM Summary 3 2" xfId="13218"/>
    <cellStyle name="_Portfolio SPlan Base Case.xls Chart 3_NIM Summary 3 2 2" xfId="13219"/>
    <cellStyle name="_Portfolio SPlan Base Case.xls Chart 3_NIM Summary 3 3" xfId="13220"/>
    <cellStyle name="_Portfolio SPlan Base Case.xls Chart 3_NIM Summary 3 4" xfId="13221"/>
    <cellStyle name="_Portfolio SPlan Base Case.xls Chart 3_NIM Summary 4" xfId="13222"/>
    <cellStyle name="_Portfolio SPlan Base Case.xls Chart 3_NIM Summary 4 2" xfId="13223"/>
    <cellStyle name="_Portfolio SPlan Base Case.xls Chart 3_NIM Summary 5" xfId="13224"/>
    <cellStyle name="_Portfolio SPlan Base Case.xls Chart 3_NIM Summary_DEM-WP(C) ENERG10C--ctn Mid-C_042010 2010GRC" xfId="13225"/>
    <cellStyle name="_Portfolio SPlan Base Case.xls Chart 3_NIM Summary_DEM-WP(C) ENERG10C--ctn Mid-C_042010 2010GRC 2" xfId="13226"/>
    <cellStyle name="_Portfolio SPlan Base Case.xls Chart 3_Rebuttal Power Costs" xfId="13227"/>
    <cellStyle name="_Portfolio SPlan Base Case.xls Chart 3_Rebuttal Power Costs 2" xfId="13228"/>
    <cellStyle name="_Portfolio SPlan Base Case.xls Chart 3_Rebuttal Power Costs 2 2" xfId="13229"/>
    <cellStyle name="_Portfolio SPlan Base Case.xls Chart 3_Rebuttal Power Costs 2 2 2" xfId="13230"/>
    <cellStyle name="_Portfolio SPlan Base Case.xls Chart 3_Rebuttal Power Costs 2 2 2 2" xfId="13231"/>
    <cellStyle name="_Portfolio SPlan Base Case.xls Chart 3_Rebuttal Power Costs 2 2 3" xfId="13232"/>
    <cellStyle name="_Portfolio SPlan Base Case.xls Chart 3_Rebuttal Power Costs 2 2 4" xfId="13233"/>
    <cellStyle name="_Portfolio SPlan Base Case.xls Chart 3_Rebuttal Power Costs 2 3" xfId="13234"/>
    <cellStyle name="_Portfolio SPlan Base Case.xls Chart 3_Rebuttal Power Costs 2 3 2" xfId="13235"/>
    <cellStyle name="_Portfolio SPlan Base Case.xls Chart 3_Rebuttal Power Costs 2 4" xfId="13236"/>
    <cellStyle name="_Portfolio SPlan Base Case.xls Chart 3_Rebuttal Power Costs 3" xfId="13237"/>
    <cellStyle name="_Portfolio SPlan Base Case.xls Chart 3_Rebuttal Power Costs 3 2" xfId="13238"/>
    <cellStyle name="_Portfolio SPlan Base Case.xls Chart 3_Rebuttal Power Costs 3 2 2" xfId="13239"/>
    <cellStyle name="_Portfolio SPlan Base Case.xls Chart 3_Rebuttal Power Costs 3 3" xfId="13240"/>
    <cellStyle name="_Portfolio SPlan Base Case.xls Chart 3_Rebuttal Power Costs 3 4" xfId="13241"/>
    <cellStyle name="_Portfolio SPlan Base Case.xls Chart 3_Rebuttal Power Costs 4" xfId="13242"/>
    <cellStyle name="_Portfolio SPlan Base Case.xls Chart 3_Rebuttal Power Costs 4 2" xfId="13243"/>
    <cellStyle name="_Portfolio SPlan Base Case.xls Chart 3_Rebuttal Power Costs 5" xfId="13244"/>
    <cellStyle name="_Portfolio SPlan Base Case.xls Chart 3_Rebuttal Power Costs_Adj Bench DR 3 for Initial Briefs (Electric)" xfId="13245"/>
    <cellStyle name="_Portfolio SPlan Base Case.xls Chart 3_Rebuttal Power Costs_Adj Bench DR 3 for Initial Briefs (Electric) 2" xfId="13246"/>
    <cellStyle name="_Portfolio SPlan Base Case.xls Chart 3_Rebuttal Power Costs_Adj Bench DR 3 for Initial Briefs (Electric) 2 2" xfId="13247"/>
    <cellStyle name="_Portfolio SPlan Base Case.xls Chart 3_Rebuttal Power Costs_Adj Bench DR 3 for Initial Briefs (Electric) 2 2 2" xfId="13248"/>
    <cellStyle name="_Portfolio SPlan Base Case.xls Chart 3_Rebuttal Power Costs_Adj Bench DR 3 for Initial Briefs (Electric) 2 2 2 2" xfId="13249"/>
    <cellStyle name="_Portfolio SPlan Base Case.xls Chart 3_Rebuttal Power Costs_Adj Bench DR 3 for Initial Briefs (Electric) 2 2 3" xfId="13250"/>
    <cellStyle name="_Portfolio SPlan Base Case.xls Chart 3_Rebuttal Power Costs_Adj Bench DR 3 for Initial Briefs (Electric) 2 2 4" xfId="13251"/>
    <cellStyle name="_Portfolio SPlan Base Case.xls Chart 3_Rebuttal Power Costs_Adj Bench DR 3 for Initial Briefs (Electric) 2 3" xfId="13252"/>
    <cellStyle name="_Portfolio SPlan Base Case.xls Chart 3_Rebuttal Power Costs_Adj Bench DR 3 for Initial Briefs (Electric) 2 3 2" xfId="13253"/>
    <cellStyle name="_Portfolio SPlan Base Case.xls Chart 3_Rebuttal Power Costs_Adj Bench DR 3 for Initial Briefs (Electric) 2 4" xfId="13254"/>
    <cellStyle name="_Portfolio SPlan Base Case.xls Chart 3_Rebuttal Power Costs_Adj Bench DR 3 for Initial Briefs (Electric) 3" xfId="13255"/>
    <cellStyle name="_Portfolio SPlan Base Case.xls Chart 3_Rebuttal Power Costs_Adj Bench DR 3 for Initial Briefs (Electric) 3 2" xfId="13256"/>
    <cellStyle name="_Portfolio SPlan Base Case.xls Chart 3_Rebuttal Power Costs_Adj Bench DR 3 for Initial Briefs (Electric) 3 2 2" xfId="13257"/>
    <cellStyle name="_Portfolio SPlan Base Case.xls Chart 3_Rebuttal Power Costs_Adj Bench DR 3 for Initial Briefs (Electric) 3 3" xfId="13258"/>
    <cellStyle name="_Portfolio SPlan Base Case.xls Chart 3_Rebuttal Power Costs_Adj Bench DR 3 for Initial Briefs (Electric) 3 4" xfId="13259"/>
    <cellStyle name="_Portfolio SPlan Base Case.xls Chart 3_Rebuttal Power Costs_Adj Bench DR 3 for Initial Briefs (Electric) 4" xfId="13260"/>
    <cellStyle name="_Portfolio SPlan Base Case.xls Chart 3_Rebuttal Power Costs_Adj Bench DR 3 for Initial Briefs (Electric) 4 2" xfId="13261"/>
    <cellStyle name="_Portfolio SPlan Base Case.xls Chart 3_Rebuttal Power Costs_Adj Bench DR 3 for Initial Briefs (Electric) 5" xfId="13262"/>
    <cellStyle name="_Portfolio SPlan Base Case.xls Chart 3_Rebuttal Power Costs_Adj Bench DR 3 for Initial Briefs (Electric)_DEM-WP(C) ENERG10C--ctn Mid-C_042010 2010GRC" xfId="13263"/>
    <cellStyle name="_Portfolio SPlan Base Case.xls Chart 3_Rebuttal Power Costs_Adj Bench DR 3 for Initial Briefs (Electric)_DEM-WP(C) ENERG10C--ctn Mid-C_042010 2010GRC 2" xfId="13264"/>
    <cellStyle name="_Portfolio SPlan Base Case.xls Chart 3_Rebuttal Power Costs_DEM-WP(C) ENERG10C--ctn Mid-C_042010 2010GRC" xfId="13265"/>
    <cellStyle name="_Portfolio SPlan Base Case.xls Chart 3_Rebuttal Power Costs_DEM-WP(C) ENERG10C--ctn Mid-C_042010 2010GRC 2" xfId="13266"/>
    <cellStyle name="_Portfolio SPlan Base Case.xls Chart 3_Rebuttal Power Costs_Electric Rev Req Model (2009 GRC) Rebuttal" xfId="13267"/>
    <cellStyle name="_Portfolio SPlan Base Case.xls Chart 3_Rebuttal Power Costs_Electric Rev Req Model (2009 GRC) Rebuttal 2" xfId="13268"/>
    <cellStyle name="_Portfolio SPlan Base Case.xls Chart 3_Rebuttal Power Costs_Electric Rev Req Model (2009 GRC) Rebuttal 2 2" xfId="13269"/>
    <cellStyle name="_Portfolio SPlan Base Case.xls Chart 3_Rebuttal Power Costs_Electric Rev Req Model (2009 GRC) Rebuttal 2 2 2" xfId="13270"/>
    <cellStyle name="_Portfolio SPlan Base Case.xls Chart 3_Rebuttal Power Costs_Electric Rev Req Model (2009 GRC) Rebuttal 2 3" xfId="13271"/>
    <cellStyle name="_Portfolio SPlan Base Case.xls Chart 3_Rebuttal Power Costs_Electric Rev Req Model (2009 GRC) Rebuttal 3" xfId="13272"/>
    <cellStyle name="_Portfolio SPlan Base Case.xls Chart 3_Rebuttal Power Costs_Electric Rev Req Model (2009 GRC) Rebuttal 3 2" xfId="13273"/>
    <cellStyle name="_Portfolio SPlan Base Case.xls Chart 3_Rebuttal Power Costs_Electric Rev Req Model (2009 GRC) Rebuttal 4" xfId="13274"/>
    <cellStyle name="_Portfolio SPlan Base Case.xls Chart 3_Rebuttal Power Costs_Electric Rev Req Model (2009 GRC) Rebuttal REmoval of New  WH Solar AdjustMI" xfId="13275"/>
    <cellStyle name="_Portfolio SPlan Base Case.xls Chart 3_Rebuttal Power Costs_Electric Rev Req Model (2009 GRC) Rebuttal REmoval of New  WH Solar AdjustMI 2" xfId="13276"/>
    <cellStyle name="_Portfolio SPlan Base Case.xls Chart 3_Rebuttal Power Costs_Electric Rev Req Model (2009 GRC) Rebuttal REmoval of New  WH Solar AdjustMI 2 2" xfId="13277"/>
    <cellStyle name="_Portfolio SPlan Base Case.xls Chart 3_Rebuttal Power Costs_Electric Rev Req Model (2009 GRC) Rebuttal REmoval of New  WH Solar AdjustMI 2 2 2" xfId="13278"/>
    <cellStyle name="_Portfolio SPlan Base Case.xls Chart 3_Rebuttal Power Costs_Electric Rev Req Model (2009 GRC) Rebuttal REmoval of New  WH Solar AdjustMI 2 2 2 2" xfId="13279"/>
    <cellStyle name="_Portfolio SPlan Base Case.xls Chart 3_Rebuttal Power Costs_Electric Rev Req Model (2009 GRC) Rebuttal REmoval of New  WH Solar AdjustMI 2 2 3" xfId="13280"/>
    <cellStyle name="_Portfolio SPlan Base Case.xls Chart 3_Rebuttal Power Costs_Electric Rev Req Model (2009 GRC) Rebuttal REmoval of New  WH Solar AdjustMI 2 2 4" xfId="13281"/>
    <cellStyle name="_Portfolio SPlan Base Case.xls Chart 3_Rebuttal Power Costs_Electric Rev Req Model (2009 GRC) Rebuttal REmoval of New  WH Solar AdjustMI 2 3" xfId="13282"/>
    <cellStyle name="_Portfolio SPlan Base Case.xls Chart 3_Rebuttal Power Costs_Electric Rev Req Model (2009 GRC) Rebuttal REmoval of New  WH Solar AdjustMI 2 3 2" xfId="13283"/>
    <cellStyle name="_Portfolio SPlan Base Case.xls Chart 3_Rebuttal Power Costs_Electric Rev Req Model (2009 GRC) Rebuttal REmoval of New  WH Solar AdjustMI 2 4" xfId="13284"/>
    <cellStyle name="_Portfolio SPlan Base Case.xls Chart 3_Rebuttal Power Costs_Electric Rev Req Model (2009 GRC) Rebuttal REmoval of New  WH Solar AdjustMI 3" xfId="13285"/>
    <cellStyle name="_Portfolio SPlan Base Case.xls Chart 3_Rebuttal Power Costs_Electric Rev Req Model (2009 GRC) Rebuttal REmoval of New  WH Solar AdjustMI 3 2" xfId="13286"/>
    <cellStyle name="_Portfolio SPlan Base Case.xls Chart 3_Rebuttal Power Costs_Electric Rev Req Model (2009 GRC) Rebuttal REmoval of New  WH Solar AdjustMI 3 2 2" xfId="13287"/>
    <cellStyle name="_Portfolio SPlan Base Case.xls Chart 3_Rebuttal Power Costs_Electric Rev Req Model (2009 GRC) Rebuttal REmoval of New  WH Solar AdjustMI 3 3" xfId="13288"/>
    <cellStyle name="_Portfolio SPlan Base Case.xls Chart 3_Rebuttal Power Costs_Electric Rev Req Model (2009 GRC) Rebuttal REmoval of New  WH Solar AdjustMI 3 4" xfId="13289"/>
    <cellStyle name="_Portfolio SPlan Base Case.xls Chart 3_Rebuttal Power Costs_Electric Rev Req Model (2009 GRC) Rebuttal REmoval of New  WH Solar AdjustMI 4" xfId="13290"/>
    <cellStyle name="_Portfolio SPlan Base Case.xls Chart 3_Rebuttal Power Costs_Electric Rev Req Model (2009 GRC) Rebuttal REmoval of New  WH Solar AdjustMI 4 2" xfId="13291"/>
    <cellStyle name="_Portfolio SPlan Base Case.xls Chart 3_Rebuttal Power Costs_Electric Rev Req Model (2009 GRC) Rebuttal REmoval of New  WH Solar AdjustMI 5" xfId="13292"/>
    <cellStyle name="_Portfolio SPlan Base Case.xls Chart 3_Rebuttal Power Costs_Electric Rev Req Model (2009 GRC) Rebuttal REmoval of New  WH Solar AdjustMI_DEM-WP(C) ENERG10C--ctn Mid-C_042010 2010GRC" xfId="13293"/>
    <cellStyle name="_Portfolio SPlan Base Case.xls Chart 3_Rebuttal Power Costs_Electric Rev Req Model (2009 GRC) Rebuttal REmoval of New  WH Solar AdjustMI_DEM-WP(C) ENERG10C--ctn Mid-C_042010 2010GRC 2" xfId="13294"/>
    <cellStyle name="_Portfolio SPlan Base Case.xls Chart 3_Rebuttal Power Costs_Electric Rev Req Model (2009 GRC) Revised 01-18-2010" xfId="13295"/>
    <cellStyle name="_Portfolio SPlan Base Case.xls Chart 3_Rebuttal Power Costs_Electric Rev Req Model (2009 GRC) Revised 01-18-2010 2" xfId="13296"/>
    <cellStyle name="_Portfolio SPlan Base Case.xls Chart 3_Rebuttal Power Costs_Electric Rev Req Model (2009 GRC) Revised 01-18-2010 2 2" xfId="13297"/>
    <cellStyle name="_Portfolio SPlan Base Case.xls Chart 3_Rebuttal Power Costs_Electric Rev Req Model (2009 GRC) Revised 01-18-2010 2 2 2" xfId="13298"/>
    <cellStyle name="_Portfolio SPlan Base Case.xls Chart 3_Rebuttal Power Costs_Electric Rev Req Model (2009 GRC) Revised 01-18-2010 2 2 2 2" xfId="13299"/>
    <cellStyle name="_Portfolio SPlan Base Case.xls Chart 3_Rebuttal Power Costs_Electric Rev Req Model (2009 GRC) Revised 01-18-2010 2 2 3" xfId="13300"/>
    <cellStyle name="_Portfolio SPlan Base Case.xls Chart 3_Rebuttal Power Costs_Electric Rev Req Model (2009 GRC) Revised 01-18-2010 2 2 4" xfId="13301"/>
    <cellStyle name="_Portfolio SPlan Base Case.xls Chart 3_Rebuttal Power Costs_Electric Rev Req Model (2009 GRC) Revised 01-18-2010 2 3" xfId="13302"/>
    <cellStyle name="_Portfolio SPlan Base Case.xls Chart 3_Rebuttal Power Costs_Electric Rev Req Model (2009 GRC) Revised 01-18-2010 2 3 2" xfId="13303"/>
    <cellStyle name="_Portfolio SPlan Base Case.xls Chart 3_Rebuttal Power Costs_Electric Rev Req Model (2009 GRC) Revised 01-18-2010 2 4" xfId="13304"/>
    <cellStyle name="_Portfolio SPlan Base Case.xls Chart 3_Rebuttal Power Costs_Electric Rev Req Model (2009 GRC) Revised 01-18-2010 3" xfId="13305"/>
    <cellStyle name="_Portfolio SPlan Base Case.xls Chart 3_Rebuttal Power Costs_Electric Rev Req Model (2009 GRC) Revised 01-18-2010 3 2" xfId="13306"/>
    <cellStyle name="_Portfolio SPlan Base Case.xls Chart 3_Rebuttal Power Costs_Electric Rev Req Model (2009 GRC) Revised 01-18-2010 3 2 2" xfId="13307"/>
    <cellStyle name="_Portfolio SPlan Base Case.xls Chart 3_Rebuttal Power Costs_Electric Rev Req Model (2009 GRC) Revised 01-18-2010 3 3" xfId="13308"/>
    <cellStyle name="_Portfolio SPlan Base Case.xls Chart 3_Rebuttal Power Costs_Electric Rev Req Model (2009 GRC) Revised 01-18-2010 3 4" xfId="13309"/>
    <cellStyle name="_Portfolio SPlan Base Case.xls Chart 3_Rebuttal Power Costs_Electric Rev Req Model (2009 GRC) Revised 01-18-2010 4" xfId="13310"/>
    <cellStyle name="_Portfolio SPlan Base Case.xls Chart 3_Rebuttal Power Costs_Electric Rev Req Model (2009 GRC) Revised 01-18-2010 4 2" xfId="13311"/>
    <cellStyle name="_Portfolio SPlan Base Case.xls Chart 3_Rebuttal Power Costs_Electric Rev Req Model (2009 GRC) Revised 01-18-2010 5" xfId="13312"/>
    <cellStyle name="_Portfolio SPlan Base Case.xls Chart 3_Rebuttal Power Costs_Electric Rev Req Model (2009 GRC) Revised 01-18-2010_DEM-WP(C) ENERG10C--ctn Mid-C_042010 2010GRC" xfId="13313"/>
    <cellStyle name="_Portfolio SPlan Base Case.xls Chart 3_Rebuttal Power Costs_Electric Rev Req Model (2009 GRC) Revised 01-18-2010_DEM-WP(C) ENERG10C--ctn Mid-C_042010 2010GRC 2" xfId="13314"/>
    <cellStyle name="_Portfolio SPlan Base Case.xls Chart 3_Rebuttal Power Costs_Final Order Electric EXHIBIT A-1" xfId="13315"/>
    <cellStyle name="_Portfolio SPlan Base Case.xls Chart 3_Rebuttal Power Costs_Final Order Electric EXHIBIT A-1 2" xfId="13316"/>
    <cellStyle name="_Portfolio SPlan Base Case.xls Chart 3_Rebuttal Power Costs_Final Order Electric EXHIBIT A-1 2 2" xfId="13317"/>
    <cellStyle name="_Portfolio SPlan Base Case.xls Chart 3_Rebuttal Power Costs_Final Order Electric EXHIBIT A-1 2 2 2" xfId="13318"/>
    <cellStyle name="_Portfolio SPlan Base Case.xls Chart 3_Rebuttal Power Costs_Final Order Electric EXHIBIT A-1 2 3" xfId="13319"/>
    <cellStyle name="_Portfolio SPlan Base Case.xls Chart 3_Rebuttal Power Costs_Final Order Electric EXHIBIT A-1 2 4" xfId="13320"/>
    <cellStyle name="_Portfolio SPlan Base Case.xls Chart 3_Rebuttal Power Costs_Final Order Electric EXHIBIT A-1 3" xfId="13321"/>
    <cellStyle name="_Portfolio SPlan Base Case.xls Chart 3_Rebuttal Power Costs_Final Order Electric EXHIBIT A-1 3 2" xfId="13322"/>
    <cellStyle name="_Portfolio SPlan Base Case.xls Chart 3_Rebuttal Power Costs_Final Order Electric EXHIBIT A-1 4" xfId="13323"/>
    <cellStyle name="_Portfolio SPlan Base Case.xls Chart 3_Rebuttal Power Costs_Final Order Electric EXHIBIT A-1 5" xfId="13324"/>
    <cellStyle name="_Portfolio SPlan Base Case.xls Chart 3_Rebuttal Power Costs_Final Order Electric EXHIBIT A-1 6" xfId="13325"/>
    <cellStyle name="_Portfolio SPlan Base Case.xls Chart 3_TENASKA REGULATORY ASSET" xfId="13326"/>
    <cellStyle name="_Portfolio SPlan Base Case.xls Chart 3_TENASKA REGULATORY ASSET 2" xfId="13327"/>
    <cellStyle name="_Portfolio SPlan Base Case.xls Chart 3_TENASKA REGULATORY ASSET 2 2" xfId="13328"/>
    <cellStyle name="_Portfolio SPlan Base Case.xls Chart 3_TENASKA REGULATORY ASSET 2 2 2" xfId="13329"/>
    <cellStyle name="_Portfolio SPlan Base Case.xls Chart 3_TENASKA REGULATORY ASSET 2 3" xfId="13330"/>
    <cellStyle name="_Portfolio SPlan Base Case.xls Chart 3_TENASKA REGULATORY ASSET 2 4" xfId="13331"/>
    <cellStyle name="_Portfolio SPlan Base Case.xls Chart 3_TENASKA REGULATORY ASSET 3" xfId="13332"/>
    <cellStyle name="_Portfolio SPlan Base Case.xls Chart 3_TENASKA REGULATORY ASSET 3 2" xfId="13333"/>
    <cellStyle name="_Portfolio SPlan Base Case.xls Chart 3_TENASKA REGULATORY ASSET 4" xfId="13334"/>
    <cellStyle name="_Portfolio SPlan Base Case.xls Chart 3_TENASKA REGULATORY ASSET 5" xfId="13335"/>
    <cellStyle name="_Portfolio SPlan Base Case.xls Chart 3_TENASKA REGULATORY ASSET 6" xfId="13336"/>
    <cellStyle name="_Power Cost Value Copy 11.30.05 gas 1.09.06 AURORA at 1.10.06" xfId="13337"/>
    <cellStyle name="_Power Cost Value Copy 11.30.05 gas 1.09.06 AURORA at 1.10.06 10" xfId="13338"/>
    <cellStyle name="_Power Cost Value Copy 11.30.05 gas 1.09.06 AURORA at 1.10.06 2" xfId="13339"/>
    <cellStyle name="_Power Cost Value Copy 11.30.05 gas 1.09.06 AURORA at 1.10.06 2 2" xfId="13340"/>
    <cellStyle name="_Power Cost Value Copy 11.30.05 gas 1.09.06 AURORA at 1.10.06 2 2 2" xfId="13341"/>
    <cellStyle name="_Power Cost Value Copy 11.30.05 gas 1.09.06 AURORA at 1.10.06 2 2 2 2" xfId="13342"/>
    <cellStyle name="_Power Cost Value Copy 11.30.05 gas 1.09.06 AURORA at 1.10.06 2 2 2 2 2" xfId="13343"/>
    <cellStyle name="_Power Cost Value Copy 11.30.05 gas 1.09.06 AURORA at 1.10.06 2 2 2 3" xfId="13344"/>
    <cellStyle name="_Power Cost Value Copy 11.30.05 gas 1.09.06 AURORA at 1.10.06 2 2 2 4" xfId="13345"/>
    <cellStyle name="_Power Cost Value Copy 11.30.05 gas 1.09.06 AURORA at 1.10.06 2 2 3" xfId="13346"/>
    <cellStyle name="_Power Cost Value Copy 11.30.05 gas 1.09.06 AURORA at 1.10.06 2 2 3 2" xfId="13347"/>
    <cellStyle name="_Power Cost Value Copy 11.30.05 gas 1.09.06 AURORA at 1.10.06 2 2 4" xfId="13348"/>
    <cellStyle name="_Power Cost Value Copy 11.30.05 gas 1.09.06 AURORA at 1.10.06 2 3" xfId="13349"/>
    <cellStyle name="_Power Cost Value Copy 11.30.05 gas 1.09.06 AURORA at 1.10.06 2 3 2" xfId="13350"/>
    <cellStyle name="_Power Cost Value Copy 11.30.05 gas 1.09.06 AURORA at 1.10.06 2 3 2 2" xfId="13351"/>
    <cellStyle name="_Power Cost Value Copy 11.30.05 gas 1.09.06 AURORA at 1.10.06 2 3 3" xfId="13352"/>
    <cellStyle name="_Power Cost Value Copy 11.30.05 gas 1.09.06 AURORA at 1.10.06 2 3 4" xfId="13353"/>
    <cellStyle name="_Power Cost Value Copy 11.30.05 gas 1.09.06 AURORA at 1.10.06 2 4" xfId="13354"/>
    <cellStyle name="_Power Cost Value Copy 11.30.05 gas 1.09.06 AURORA at 1.10.06 2 4 2" xfId="13355"/>
    <cellStyle name="_Power Cost Value Copy 11.30.05 gas 1.09.06 AURORA at 1.10.06 2 5" xfId="13356"/>
    <cellStyle name="_Power Cost Value Copy 11.30.05 gas 1.09.06 AURORA at 1.10.06 3" xfId="13357"/>
    <cellStyle name="_Power Cost Value Copy 11.30.05 gas 1.09.06 AURORA at 1.10.06 3 2" xfId="13358"/>
    <cellStyle name="_Power Cost Value Copy 11.30.05 gas 1.09.06 AURORA at 1.10.06 3 2 2" xfId="13359"/>
    <cellStyle name="_Power Cost Value Copy 11.30.05 gas 1.09.06 AURORA at 1.10.06 3 2 2 2" xfId="13360"/>
    <cellStyle name="_Power Cost Value Copy 11.30.05 gas 1.09.06 AURORA at 1.10.06 3 2 3" xfId="13361"/>
    <cellStyle name="_Power Cost Value Copy 11.30.05 gas 1.09.06 AURORA at 1.10.06 3 2 4" xfId="13362"/>
    <cellStyle name="_Power Cost Value Copy 11.30.05 gas 1.09.06 AURORA at 1.10.06 3 3" xfId="13363"/>
    <cellStyle name="_Power Cost Value Copy 11.30.05 gas 1.09.06 AURORA at 1.10.06 3 3 2" xfId="13364"/>
    <cellStyle name="_Power Cost Value Copy 11.30.05 gas 1.09.06 AURORA at 1.10.06 3 4" xfId="13365"/>
    <cellStyle name="_Power Cost Value Copy 11.30.05 gas 1.09.06 AURORA at 1.10.06 4" xfId="13366"/>
    <cellStyle name="_Power Cost Value Copy 11.30.05 gas 1.09.06 AURORA at 1.10.06 4 2" xfId="13367"/>
    <cellStyle name="_Power Cost Value Copy 11.30.05 gas 1.09.06 AURORA at 1.10.06 4 2 2" xfId="13368"/>
    <cellStyle name="_Power Cost Value Copy 11.30.05 gas 1.09.06 AURORA at 1.10.06 4 2 2 2" xfId="13369"/>
    <cellStyle name="_Power Cost Value Copy 11.30.05 gas 1.09.06 AURORA at 1.10.06 4 2 2 2 2" xfId="13370"/>
    <cellStyle name="_Power Cost Value Copy 11.30.05 gas 1.09.06 AURORA at 1.10.06 4 2 2 3" xfId="13371"/>
    <cellStyle name="_Power Cost Value Copy 11.30.05 gas 1.09.06 AURORA at 1.10.06 4 2 3" xfId="13372"/>
    <cellStyle name="_Power Cost Value Copy 11.30.05 gas 1.09.06 AURORA at 1.10.06 4 2 3 2" xfId="13373"/>
    <cellStyle name="_Power Cost Value Copy 11.30.05 gas 1.09.06 AURORA at 1.10.06 4 2 4" xfId="13374"/>
    <cellStyle name="_Power Cost Value Copy 11.30.05 gas 1.09.06 AURORA at 1.10.06 4 3" xfId="13375"/>
    <cellStyle name="_Power Cost Value Copy 11.30.05 gas 1.09.06 AURORA at 1.10.06 4 3 2" xfId="13376"/>
    <cellStyle name="_Power Cost Value Copy 11.30.05 gas 1.09.06 AURORA at 1.10.06 4 3 2 2" xfId="13377"/>
    <cellStyle name="_Power Cost Value Copy 11.30.05 gas 1.09.06 AURORA at 1.10.06 4 3 3" xfId="13378"/>
    <cellStyle name="_Power Cost Value Copy 11.30.05 gas 1.09.06 AURORA at 1.10.06 4 3 4" xfId="13379"/>
    <cellStyle name="_Power Cost Value Copy 11.30.05 gas 1.09.06 AURORA at 1.10.06 4 4" xfId="13380"/>
    <cellStyle name="_Power Cost Value Copy 11.30.05 gas 1.09.06 AURORA at 1.10.06 4 4 2" xfId="13381"/>
    <cellStyle name="_Power Cost Value Copy 11.30.05 gas 1.09.06 AURORA at 1.10.06 4 5" xfId="13382"/>
    <cellStyle name="_Power Cost Value Copy 11.30.05 gas 1.09.06 AURORA at 1.10.06 5" xfId="13383"/>
    <cellStyle name="_Power Cost Value Copy 11.30.05 gas 1.09.06 AURORA at 1.10.06 5 2" xfId="13384"/>
    <cellStyle name="_Power Cost Value Copy 11.30.05 gas 1.09.06 AURORA at 1.10.06 5 2 2" xfId="13385"/>
    <cellStyle name="_Power Cost Value Copy 11.30.05 gas 1.09.06 AURORA at 1.10.06 5 2 2 2" xfId="13386"/>
    <cellStyle name="_Power Cost Value Copy 11.30.05 gas 1.09.06 AURORA at 1.10.06 5 2 2 2 2" xfId="13387"/>
    <cellStyle name="_Power Cost Value Copy 11.30.05 gas 1.09.06 AURORA at 1.10.06 5 2 2 3" xfId="13388"/>
    <cellStyle name="_Power Cost Value Copy 11.30.05 gas 1.09.06 AURORA at 1.10.06 5 2 3" xfId="13389"/>
    <cellStyle name="_Power Cost Value Copy 11.30.05 gas 1.09.06 AURORA at 1.10.06 5 2 3 2" xfId="13390"/>
    <cellStyle name="_Power Cost Value Copy 11.30.05 gas 1.09.06 AURORA at 1.10.06 5 2 4" xfId="13391"/>
    <cellStyle name="_Power Cost Value Copy 11.30.05 gas 1.09.06 AURORA at 1.10.06 5 2 5" xfId="13392"/>
    <cellStyle name="_Power Cost Value Copy 11.30.05 gas 1.09.06 AURORA at 1.10.06 5 3" xfId="13393"/>
    <cellStyle name="_Power Cost Value Copy 11.30.05 gas 1.09.06 AURORA at 1.10.06 5 3 2" xfId="13394"/>
    <cellStyle name="_Power Cost Value Copy 11.30.05 gas 1.09.06 AURORA at 1.10.06 5 3 2 2" xfId="13395"/>
    <cellStyle name="_Power Cost Value Copy 11.30.05 gas 1.09.06 AURORA at 1.10.06 5 3 3" xfId="13396"/>
    <cellStyle name="_Power Cost Value Copy 11.30.05 gas 1.09.06 AURORA at 1.10.06 5 4" xfId="13397"/>
    <cellStyle name="_Power Cost Value Copy 11.30.05 gas 1.09.06 AURORA at 1.10.06 5 4 2" xfId="13398"/>
    <cellStyle name="_Power Cost Value Copy 11.30.05 gas 1.09.06 AURORA at 1.10.06 5 5" xfId="13399"/>
    <cellStyle name="_Power Cost Value Copy 11.30.05 gas 1.09.06 AURORA at 1.10.06 6" xfId="13400"/>
    <cellStyle name="_Power Cost Value Copy 11.30.05 gas 1.09.06 AURORA at 1.10.06 6 2" xfId="13401"/>
    <cellStyle name="_Power Cost Value Copy 11.30.05 gas 1.09.06 AURORA at 1.10.06 6 2 2" xfId="13402"/>
    <cellStyle name="_Power Cost Value Copy 11.30.05 gas 1.09.06 AURORA at 1.10.06 6 2 2 2" xfId="13403"/>
    <cellStyle name="_Power Cost Value Copy 11.30.05 gas 1.09.06 AURORA at 1.10.06 6 2 3" xfId="13404"/>
    <cellStyle name="_Power Cost Value Copy 11.30.05 gas 1.09.06 AURORA at 1.10.06 6 3" xfId="13405"/>
    <cellStyle name="_Power Cost Value Copy 11.30.05 gas 1.09.06 AURORA at 1.10.06 6 3 2" xfId="13406"/>
    <cellStyle name="_Power Cost Value Copy 11.30.05 gas 1.09.06 AURORA at 1.10.06 6 4" xfId="13407"/>
    <cellStyle name="_Power Cost Value Copy 11.30.05 gas 1.09.06 AURORA at 1.10.06 7" xfId="13408"/>
    <cellStyle name="_Power Cost Value Copy 11.30.05 gas 1.09.06 AURORA at 1.10.06 7 2" xfId="13409"/>
    <cellStyle name="_Power Cost Value Copy 11.30.05 gas 1.09.06 AURORA at 1.10.06 7 2 2" xfId="13410"/>
    <cellStyle name="_Power Cost Value Copy 11.30.05 gas 1.09.06 AURORA at 1.10.06 7 2 2 2" xfId="13411"/>
    <cellStyle name="_Power Cost Value Copy 11.30.05 gas 1.09.06 AURORA at 1.10.06 7 2 3" xfId="13412"/>
    <cellStyle name="_Power Cost Value Copy 11.30.05 gas 1.09.06 AURORA at 1.10.06 7 3" xfId="13413"/>
    <cellStyle name="_Power Cost Value Copy 11.30.05 gas 1.09.06 AURORA at 1.10.06 7 3 2" xfId="13414"/>
    <cellStyle name="_Power Cost Value Copy 11.30.05 gas 1.09.06 AURORA at 1.10.06 7 4" xfId="13415"/>
    <cellStyle name="_Power Cost Value Copy 11.30.05 gas 1.09.06 AURORA at 1.10.06 8" xfId="13416"/>
    <cellStyle name="_Power Cost Value Copy 11.30.05 gas 1.09.06 AURORA at 1.10.06 8 2" xfId="13417"/>
    <cellStyle name="_Power Cost Value Copy 11.30.05 gas 1.09.06 AURORA at 1.10.06 8 2 2" xfId="13418"/>
    <cellStyle name="_Power Cost Value Copy 11.30.05 gas 1.09.06 AURORA at 1.10.06 8 2 2 2" xfId="13419"/>
    <cellStyle name="_Power Cost Value Copy 11.30.05 gas 1.09.06 AURORA at 1.10.06 8 2 3" xfId="13420"/>
    <cellStyle name="_Power Cost Value Copy 11.30.05 gas 1.09.06 AURORA at 1.10.06 8 3" xfId="13421"/>
    <cellStyle name="_Power Cost Value Copy 11.30.05 gas 1.09.06 AURORA at 1.10.06 8 3 2" xfId="13422"/>
    <cellStyle name="_Power Cost Value Copy 11.30.05 gas 1.09.06 AURORA at 1.10.06 8 4" xfId="13423"/>
    <cellStyle name="_Power Cost Value Copy 11.30.05 gas 1.09.06 AURORA at 1.10.06 9" xfId="13424"/>
    <cellStyle name="_Power Cost Value Copy 11.30.05 gas 1.09.06 AURORA at 1.10.06 9 2" xfId="13425"/>
    <cellStyle name="_Power Cost Value Copy 11.30.05 gas 1.09.06 AURORA at 1.10.06 9 3" xfId="13426"/>
    <cellStyle name="_Power Cost Value Copy 11.30.05 gas 1.09.06 AURORA at 1.10.06_04 07E Wild Horse Wind Expansion (C) (2)" xfId="13427"/>
    <cellStyle name="_Power Cost Value Copy 11.30.05 gas 1.09.06 AURORA at 1.10.06_04 07E Wild Horse Wind Expansion (C) (2) 2" xfId="13428"/>
    <cellStyle name="_Power Cost Value Copy 11.30.05 gas 1.09.06 AURORA at 1.10.06_04 07E Wild Horse Wind Expansion (C) (2) 2 2" xfId="13429"/>
    <cellStyle name="_Power Cost Value Copy 11.30.05 gas 1.09.06 AURORA at 1.10.06_04 07E Wild Horse Wind Expansion (C) (2) 2 2 2" xfId="13430"/>
    <cellStyle name="_Power Cost Value Copy 11.30.05 gas 1.09.06 AURORA at 1.10.06_04 07E Wild Horse Wind Expansion (C) (2) 2 2 2 2" xfId="13431"/>
    <cellStyle name="_Power Cost Value Copy 11.30.05 gas 1.09.06 AURORA at 1.10.06_04 07E Wild Horse Wind Expansion (C) (2) 2 2 3" xfId="13432"/>
    <cellStyle name="_Power Cost Value Copy 11.30.05 gas 1.09.06 AURORA at 1.10.06_04 07E Wild Horse Wind Expansion (C) (2) 2 2 4" xfId="13433"/>
    <cellStyle name="_Power Cost Value Copy 11.30.05 gas 1.09.06 AURORA at 1.10.06_04 07E Wild Horse Wind Expansion (C) (2) 2 3" xfId="13434"/>
    <cellStyle name="_Power Cost Value Copy 11.30.05 gas 1.09.06 AURORA at 1.10.06_04 07E Wild Horse Wind Expansion (C) (2) 2 3 2" xfId="13435"/>
    <cellStyle name="_Power Cost Value Copy 11.30.05 gas 1.09.06 AURORA at 1.10.06_04 07E Wild Horse Wind Expansion (C) (2) 2 4" xfId="13436"/>
    <cellStyle name="_Power Cost Value Copy 11.30.05 gas 1.09.06 AURORA at 1.10.06_04 07E Wild Horse Wind Expansion (C) (2) 3" xfId="13437"/>
    <cellStyle name="_Power Cost Value Copy 11.30.05 gas 1.09.06 AURORA at 1.10.06_04 07E Wild Horse Wind Expansion (C) (2) 3 2" xfId="13438"/>
    <cellStyle name="_Power Cost Value Copy 11.30.05 gas 1.09.06 AURORA at 1.10.06_04 07E Wild Horse Wind Expansion (C) (2) 3 2 2" xfId="13439"/>
    <cellStyle name="_Power Cost Value Copy 11.30.05 gas 1.09.06 AURORA at 1.10.06_04 07E Wild Horse Wind Expansion (C) (2) 3 3" xfId="13440"/>
    <cellStyle name="_Power Cost Value Copy 11.30.05 gas 1.09.06 AURORA at 1.10.06_04 07E Wild Horse Wind Expansion (C) (2) 3 4" xfId="13441"/>
    <cellStyle name="_Power Cost Value Copy 11.30.05 gas 1.09.06 AURORA at 1.10.06_04 07E Wild Horse Wind Expansion (C) (2) 4" xfId="13442"/>
    <cellStyle name="_Power Cost Value Copy 11.30.05 gas 1.09.06 AURORA at 1.10.06_04 07E Wild Horse Wind Expansion (C) (2) 4 2" xfId="13443"/>
    <cellStyle name="_Power Cost Value Copy 11.30.05 gas 1.09.06 AURORA at 1.10.06_04 07E Wild Horse Wind Expansion (C) (2) 5" xfId="13444"/>
    <cellStyle name="_Power Cost Value Copy 11.30.05 gas 1.09.06 AURORA at 1.10.06_04 07E Wild Horse Wind Expansion (C) (2)_Adj Bench DR 3 for Initial Briefs (Electric)" xfId="13445"/>
    <cellStyle name="_Power Cost Value Copy 11.30.05 gas 1.09.06 AURORA at 1.10.06_04 07E Wild Horse Wind Expansion (C) (2)_Adj Bench DR 3 for Initial Briefs (Electric) 2" xfId="13446"/>
    <cellStyle name="_Power Cost Value Copy 11.30.05 gas 1.09.06 AURORA at 1.10.06_04 07E Wild Horse Wind Expansion (C) (2)_Adj Bench DR 3 for Initial Briefs (Electric) 2 2" xfId="13447"/>
    <cellStyle name="_Power Cost Value Copy 11.30.05 gas 1.09.06 AURORA at 1.10.06_04 07E Wild Horse Wind Expansion (C) (2)_Adj Bench DR 3 for Initial Briefs (Electric) 2 2 2" xfId="13448"/>
    <cellStyle name="_Power Cost Value Copy 11.30.05 gas 1.09.06 AURORA at 1.10.06_04 07E Wild Horse Wind Expansion (C) (2)_Adj Bench DR 3 for Initial Briefs (Electric) 2 2 2 2" xfId="13449"/>
    <cellStyle name="_Power Cost Value Copy 11.30.05 gas 1.09.06 AURORA at 1.10.06_04 07E Wild Horse Wind Expansion (C) (2)_Adj Bench DR 3 for Initial Briefs (Electric) 2 2 3" xfId="13450"/>
    <cellStyle name="_Power Cost Value Copy 11.30.05 gas 1.09.06 AURORA at 1.10.06_04 07E Wild Horse Wind Expansion (C) (2)_Adj Bench DR 3 for Initial Briefs (Electric) 2 2 4" xfId="13451"/>
    <cellStyle name="_Power Cost Value Copy 11.30.05 gas 1.09.06 AURORA at 1.10.06_04 07E Wild Horse Wind Expansion (C) (2)_Adj Bench DR 3 for Initial Briefs (Electric) 2 3" xfId="13452"/>
    <cellStyle name="_Power Cost Value Copy 11.30.05 gas 1.09.06 AURORA at 1.10.06_04 07E Wild Horse Wind Expansion (C) (2)_Adj Bench DR 3 for Initial Briefs (Electric) 2 3 2" xfId="13453"/>
    <cellStyle name="_Power Cost Value Copy 11.30.05 gas 1.09.06 AURORA at 1.10.06_04 07E Wild Horse Wind Expansion (C) (2)_Adj Bench DR 3 for Initial Briefs (Electric) 2 4" xfId="13454"/>
    <cellStyle name="_Power Cost Value Copy 11.30.05 gas 1.09.06 AURORA at 1.10.06_04 07E Wild Horse Wind Expansion (C) (2)_Adj Bench DR 3 for Initial Briefs (Electric) 3" xfId="13455"/>
    <cellStyle name="_Power Cost Value Copy 11.30.05 gas 1.09.06 AURORA at 1.10.06_04 07E Wild Horse Wind Expansion (C) (2)_Adj Bench DR 3 for Initial Briefs (Electric) 3 2" xfId="13456"/>
    <cellStyle name="_Power Cost Value Copy 11.30.05 gas 1.09.06 AURORA at 1.10.06_04 07E Wild Horse Wind Expansion (C) (2)_Adj Bench DR 3 for Initial Briefs (Electric) 3 2 2" xfId="13457"/>
    <cellStyle name="_Power Cost Value Copy 11.30.05 gas 1.09.06 AURORA at 1.10.06_04 07E Wild Horse Wind Expansion (C) (2)_Adj Bench DR 3 for Initial Briefs (Electric) 3 3" xfId="13458"/>
    <cellStyle name="_Power Cost Value Copy 11.30.05 gas 1.09.06 AURORA at 1.10.06_04 07E Wild Horse Wind Expansion (C) (2)_Adj Bench DR 3 for Initial Briefs (Electric) 3 4" xfId="13459"/>
    <cellStyle name="_Power Cost Value Copy 11.30.05 gas 1.09.06 AURORA at 1.10.06_04 07E Wild Horse Wind Expansion (C) (2)_Adj Bench DR 3 for Initial Briefs (Electric) 4" xfId="13460"/>
    <cellStyle name="_Power Cost Value Copy 11.30.05 gas 1.09.06 AURORA at 1.10.06_04 07E Wild Horse Wind Expansion (C) (2)_Adj Bench DR 3 for Initial Briefs (Electric) 4 2" xfId="13461"/>
    <cellStyle name="_Power Cost Value Copy 11.30.05 gas 1.09.06 AURORA at 1.10.06_04 07E Wild Horse Wind Expansion (C) (2)_Adj Bench DR 3 for Initial Briefs (Electric) 5" xfId="13462"/>
    <cellStyle name="_Power Cost Value Copy 11.30.05 gas 1.09.06 AURORA at 1.10.06_04 07E Wild Horse Wind Expansion (C) (2)_Adj Bench DR 3 for Initial Briefs (Electric)_DEM-WP(C) ENERG10C--ctn Mid-C_042010 2010GRC" xfId="13463"/>
    <cellStyle name="_Power Cost Value Copy 11.30.05 gas 1.09.06 AURORA at 1.10.06_04 07E Wild Horse Wind Expansion (C) (2)_Adj Bench DR 3 for Initial Briefs (Electric)_DEM-WP(C) ENERG10C--ctn Mid-C_042010 2010GRC 2" xfId="13464"/>
    <cellStyle name="_Power Cost Value Copy 11.30.05 gas 1.09.06 AURORA at 1.10.06_04 07E Wild Horse Wind Expansion (C) (2)_Book1" xfId="13465"/>
    <cellStyle name="_Power Cost Value Copy 11.30.05 gas 1.09.06 AURORA at 1.10.06_04 07E Wild Horse Wind Expansion (C) (2)_Book1 2" xfId="13466"/>
    <cellStyle name="_Power Cost Value Copy 11.30.05 gas 1.09.06 AURORA at 1.10.06_04 07E Wild Horse Wind Expansion (C) (2)_DEM-WP(C) ENERG10C--ctn Mid-C_042010 2010GRC" xfId="13467"/>
    <cellStyle name="_Power Cost Value Copy 11.30.05 gas 1.09.06 AURORA at 1.10.06_04 07E Wild Horse Wind Expansion (C) (2)_DEM-WP(C) ENERG10C--ctn Mid-C_042010 2010GRC 2" xfId="13468"/>
    <cellStyle name="_Power Cost Value Copy 11.30.05 gas 1.09.06 AURORA at 1.10.06_04 07E Wild Horse Wind Expansion (C) (2)_Electric Rev Req Model (2009 GRC) " xfId="13469"/>
    <cellStyle name="_Power Cost Value Copy 11.30.05 gas 1.09.06 AURORA at 1.10.06_04 07E Wild Horse Wind Expansion (C) (2)_Electric Rev Req Model (2009 GRC)  2" xfId="13470"/>
    <cellStyle name="_Power Cost Value Copy 11.30.05 gas 1.09.06 AURORA at 1.10.06_04 07E Wild Horse Wind Expansion (C) (2)_Electric Rev Req Model (2009 GRC)  2 2" xfId="13471"/>
    <cellStyle name="_Power Cost Value Copy 11.30.05 gas 1.09.06 AURORA at 1.10.06_04 07E Wild Horse Wind Expansion (C) (2)_Electric Rev Req Model (2009 GRC)  2 2 2" xfId="13472"/>
    <cellStyle name="_Power Cost Value Copy 11.30.05 gas 1.09.06 AURORA at 1.10.06_04 07E Wild Horse Wind Expansion (C) (2)_Electric Rev Req Model (2009 GRC)  2 2 2 2" xfId="13473"/>
    <cellStyle name="_Power Cost Value Copy 11.30.05 gas 1.09.06 AURORA at 1.10.06_04 07E Wild Horse Wind Expansion (C) (2)_Electric Rev Req Model (2009 GRC)  2 2 3" xfId="13474"/>
    <cellStyle name="_Power Cost Value Copy 11.30.05 gas 1.09.06 AURORA at 1.10.06_04 07E Wild Horse Wind Expansion (C) (2)_Electric Rev Req Model (2009 GRC)  2 2 4" xfId="13475"/>
    <cellStyle name="_Power Cost Value Copy 11.30.05 gas 1.09.06 AURORA at 1.10.06_04 07E Wild Horse Wind Expansion (C) (2)_Electric Rev Req Model (2009 GRC)  2 3" xfId="13476"/>
    <cellStyle name="_Power Cost Value Copy 11.30.05 gas 1.09.06 AURORA at 1.10.06_04 07E Wild Horse Wind Expansion (C) (2)_Electric Rev Req Model (2009 GRC)  2 3 2" xfId="13477"/>
    <cellStyle name="_Power Cost Value Copy 11.30.05 gas 1.09.06 AURORA at 1.10.06_04 07E Wild Horse Wind Expansion (C) (2)_Electric Rev Req Model (2009 GRC)  2 4" xfId="13478"/>
    <cellStyle name="_Power Cost Value Copy 11.30.05 gas 1.09.06 AURORA at 1.10.06_04 07E Wild Horse Wind Expansion (C) (2)_Electric Rev Req Model (2009 GRC)  3" xfId="13479"/>
    <cellStyle name="_Power Cost Value Copy 11.30.05 gas 1.09.06 AURORA at 1.10.06_04 07E Wild Horse Wind Expansion (C) (2)_Electric Rev Req Model (2009 GRC)  3 2" xfId="13480"/>
    <cellStyle name="_Power Cost Value Copy 11.30.05 gas 1.09.06 AURORA at 1.10.06_04 07E Wild Horse Wind Expansion (C) (2)_Electric Rev Req Model (2009 GRC)  3 2 2" xfId="13481"/>
    <cellStyle name="_Power Cost Value Copy 11.30.05 gas 1.09.06 AURORA at 1.10.06_04 07E Wild Horse Wind Expansion (C) (2)_Electric Rev Req Model (2009 GRC)  3 3" xfId="13482"/>
    <cellStyle name="_Power Cost Value Copy 11.30.05 gas 1.09.06 AURORA at 1.10.06_04 07E Wild Horse Wind Expansion (C) (2)_Electric Rev Req Model (2009 GRC)  3 4" xfId="13483"/>
    <cellStyle name="_Power Cost Value Copy 11.30.05 gas 1.09.06 AURORA at 1.10.06_04 07E Wild Horse Wind Expansion (C) (2)_Electric Rev Req Model (2009 GRC)  4" xfId="13484"/>
    <cellStyle name="_Power Cost Value Copy 11.30.05 gas 1.09.06 AURORA at 1.10.06_04 07E Wild Horse Wind Expansion (C) (2)_Electric Rev Req Model (2009 GRC)  4 2" xfId="13485"/>
    <cellStyle name="_Power Cost Value Copy 11.30.05 gas 1.09.06 AURORA at 1.10.06_04 07E Wild Horse Wind Expansion (C) (2)_Electric Rev Req Model (2009 GRC)  5" xfId="13486"/>
    <cellStyle name="_Power Cost Value Copy 11.30.05 gas 1.09.06 AURORA at 1.10.06_04 07E Wild Horse Wind Expansion (C) (2)_Electric Rev Req Model (2009 GRC) _DEM-WP(C) ENERG10C--ctn Mid-C_042010 2010GRC" xfId="13487"/>
    <cellStyle name="_Power Cost Value Copy 11.30.05 gas 1.09.06 AURORA at 1.10.06_04 07E Wild Horse Wind Expansion (C) (2)_Electric Rev Req Model (2009 GRC) _DEM-WP(C) ENERG10C--ctn Mid-C_042010 2010GRC 2" xfId="13488"/>
    <cellStyle name="_Power Cost Value Copy 11.30.05 gas 1.09.06 AURORA at 1.10.06_04 07E Wild Horse Wind Expansion (C) (2)_Electric Rev Req Model (2009 GRC) Rebuttal" xfId="13489"/>
    <cellStyle name="_Power Cost Value Copy 11.30.05 gas 1.09.06 AURORA at 1.10.06_04 07E Wild Horse Wind Expansion (C) (2)_Electric Rev Req Model (2009 GRC) Rebuttal 2" xfId="13490"/>
    <cellStyle name="_Power Cost Value Copy 11.30.05 gas 1.09.06 AURORA at 1.10.06_04 07E Wild Horse Wind Expansion (C) (2)_Electric Rev Req Model (2009 GRC) Rebuttal 2 2" xfId="13491"/>
    <cellStyle name="_Power Cost Value Copy 11.30.05 gas 1.09.06 AURORA at 1.10.06_04 07E Wild Horse Wind Expansion (C) (2)_Electric Rev Req Model (2009 GRC) Rebuttal 2 2 2" xfId="13492"/>
    <cellStyle name="_Power Cost Value Copy 11.30.05 gas 1.09.06 AURORA at 1.10.06_04 07E Wild Horse Wind Expansion (C) (2)_Electric Rev Req Model (2009 GRC) Rebuttal 2 3" xfId="13493"/>
    <cellStyle name="_Power Cost Value Copy 11.30.05 gas 1.09.06 AURORA at 1.10.06_04 07E Wild Horse Wind Expansion (C) (2)_Electric Rev Req Model (2009 GRC) Rebuttal 3" xfId="13494"/>
    <cellStyle name="_Power Cost Value Copy 11.30.05 gas 1.09.06 AURORA at 1.10.06_04 07E Wild Horse Wind Expansion (C) (2)_Electric Rev Req Model (2009 GRC) Rebuttal 3 2" xfId="13495"/>
    <cellStyle name="_Power Cost Value Copy 11.30.05 gas 1.09.06 AURORA at 1.10.06_04 07E Wild Horse Wind Expansion (C) (2)_Electric Rev Req Model (2009 GRC) Rebuttal 4" xfId="13496"/>
    <cellStyle name="_Power Cost Value Copy 11.30.05 gas 1.09.06 AURORA at 1.10.06_04 07E Wild Horse Wind Expansion (C) (2)_Electric Rev Req Model (2009 GRC) Rebuttal REmoval of New  WH Solar AdjustMI" xfId="13497"/>
    <cellStyle name="_Power Cost Value Copy 11.30.05 gas 1.09.06 AURORA at 1.10.06_04 07E Wild Horse Wind Expansion (C) (2)_Electric Rev Req Model (2009 GRC) Rebuttal REmoval of New  WH Solar AdjustMI 2" xfId="13498"/>
    <cellStyle name="_Power Cost Value Copy 11.30.05 gas 1.09.06 AURORA at 1.10.06_04 07E Wild Horse Wind Expansion (C) (2)_Electric Rev Req Model (2009 GRC) Rebuttal REmoval of New  WH Solar AdjustMI 2 2" xfId="13499"/>
    <cellStyle name="_Power Cost Value Copy 11.30.05 gas 1.09.06 AURORA at 1.10.06_04 07E Wild Horse Wind Expansion (C) (2)_Electric Rev Req Model (2009 GRC) Rebuttal REmoval of New  WH Solar AdjustMI 2 2 2" xfId="13500"/>
    <cellStyle name="_Power Cost Value Copy 11.30.05 gas 1.09.06 AURORA at 1.10.06_04 07E Wild Horse Wind Expansion (C) (2)_Electric Rev Req Model (2009 GRC) Rebuttal REmoval of New  WH Solar AdjustMI 2 2 2 2" xfId="13501"/>
    <cellStyle name="_Power Cost Value Copy 11.30.05 gas 1.09.06 AURORA at 1.10.06_04 07E Wild Horse Wind Expansion (C) (2)_Electric Rev Req Model (2009 GRC) Rebuttal REmoval of New  WH Solar AdjustMI 2 2 3" xfId="13502"/>
    <cellStyle name="_Power Cost Value Copy 11.30.05 gas 1.09.06 AURORA at 1.10.06_04 07E Wild Horse Wind Expansion (C) (2)_Electric Rev Req Model (2009 GRC) Rebuttal REmoval of New  WH Solar AdjustMI 2 3" xfId="13503"/>
    <cellStyle name="_Power Cost Value Copy 11.30.05 gas 1.09.06 AURORA at 1.10.06_04 07E Wild Horse Wind Expansion (C) (2)_Electric Rev Req Model (2009 GRC) Rebuttal REmoval of New  WH Solar AdjustMI 2 3 2" xfId="13504"/>
    <cellStyle name="_Power Cost Value Copy 11.30.05 gas 1.09.06 AURORA at 1.10.06_04 07E Wild Horse Wind Expansion (C) (2)_Electric Rev Req Model (2009 GRC) Rebuttal REmoval of New  WH Solar AdjustMI 2 4" xfId="13505"/>
    <cellStyle name="_Power Cost Value Copy 11.30.05 gas 1.09.06 AURORA at 1.10.06_04 07E Wild Horse Wind Expansion (C) (2)_Electric Rev Req Model (2009 GRC) Rebuttal REmoval of New  WH Solar AdjustMI 3" xfId="13506"/>
    <cellStyle name="_Power Cost Value Copy 11.30.05 gas 1.09.06 AURORA at 1.10.06_04 07E Wild Horse Wind Expansion (C) (2)_Electric Rev Req Model (2009 GRC) Rebuttal REmoval of New  WH Solar AdjustMI 3 2" xfId="13507"/>
    <cellStyle name="_Power Cost Value Copy 11.30.05 gas 1.09.06 AURORA at 1.10.06_04 07E Wild Horse Wind Expansion (C) (2)_Electric Rev Req Model (2009 GRC) Rebuttal REmoval of New  WH Solar AdjustMI 3 2 2" xfId="13508"/>
    <cellStyle name="_Power Cost Value Copy 11.30.05 gas 1.09.06 AURORA at 1.10.06_04 07E Wild Horse Wind Expansion (C) (2)_Electric Rev Req Model (2009 GRC) Rebuttal REmoval of New  WH Solar AdjustMI 3 3" xfId="13509"/>
    <cellStyle name="_Power Cost Value Copy 11.30.05 gas 1.09.06 AURORA at 1.10.06_04 07E Wild Horse Wind Expansion (C) (2)_Electric Rev Req Model (2009 GRC) Rebuttal REmoval of New  WH Solar AdjustMI 3 4" xfId="13510"/>
    <cellStyle name="_Power Cost Value Copy 11.30.05 gas 1.09.06 AURORA at 1.10.06_04 07E Wild Horse Wind Expansion (C) (2)_Electric Rev Req Model (2009 GRC) Rebuttal REmoval of New  WH Solar AdjustMI 4" xfId="13511"/>
    <cellStyle name="_Power Cost Value Copy 11.30.05 gas 1.09.06 AURORA at 1.10.06_04 07E Wild Horse Wind Expansion (C) (2)_Electric Rev Req Model (2009 GRC) Rebuttal REmoval of New  WH Solar AdjustMI 4 2" xfId="13512"/>
    <cellStyle name="_Power Cost Value Copy 11.30.05 gas 1.09.06 AURORA at 1.10.06_04 07E Wild Horse Wind Expansion (C) (2)_Electric Rev Req Model (2009 GRC) Rebuttal REmoval of New  WH Solar AdjustMI 5" xfId="13513"/>
    <cellStyle name="_Power Cost Value Copy 11.30.05 gas 1.09.06 AURORA at 1.10.06_04 07E Wild Horse Wind Expansion (C) (2)_Electric Rev Req Model (2009 GRC) Rebuttal REmoval of New  WH Solar AdjustMI_DEM-WP(C) ENERG10C--ctn Mid-C_042010 2010GRC" xfId="13514"/>
    <cellStyle name="_Power Cost Value Copy 11.30.05 gas 1.09.06 AURORA at 1.10.06_04 07E Wild Horse Wind Expansion (C) (2)_Electric Rev Req Model (2009 GRC) Rebuttal REmoval of New  WH Solar AdjustMI_DEM-WP(C) ENERG10C--ctn Mid-C_042010 2010GRC 2" xfId="13515"/>
    <cellStyle name="_Power Cost Value Copy 11.30.05 gas 1.09.06 AURORA at 1.10.06_04 07E Wild Horse Wind Expansion (C) (2)_Electric Rev Req Model (2009 GRC) Revised 01-18-2010" xfId="13516"/>
    <cellStyle name="_Power Cost Value Copy 11.30.05 gas 1.09.06 AURORA at 1.10.06_04 07E Wild Horse Wind Expansion (C) (2)_Electric Rev Req Model (2009 GRC) Revised 01-18-2010 2" xfId="13517"/>
    <cellStyle name="_Power Cost Value Copy 11.30.05 gas 1.09.06 AURORA at 1.10.06_04 07E Wild Horse Wind Expansion (C) (2)_Electric Rev Req Model (2009 GRC) Revised 01-18-2010 2 2" xfId="13518"/>
    <cellStyle name="_Power Cost Value Copy 11.30.05 gas 1.09.06 AURORA at 1.10.06_04 07E Wild Horse Wind Expansion (C) (2)_Electric Rev Req Model (2009 GRC) Revised 01-18-2010 2 2 2" xfId="13519"/>
    <cellStyle name="_Power Cost Value Copy 11.30.05 gas 1.09.06 AURORA at 1.10.06_04 07E Wild Horse Wind Expansion (C) (2)_Electric Rev Req Model (2009 GRC) Revised 01-18-2010 2 2 2 2" xfId="13520"/>
    <cellStyle name="_Power Cost Value Copy 11.30.05 gas 1.09.06 AURORA at 1.10.06_04 07E Wild Horse Wind Expansion (C) (2)_Electric Rev Req Model (2009 GRC) Revised 01-18-2010 2 2 3" xfId="13521"/>
    <cellStyle name="_Power Cost Value Copy 11.30.05 gas 1.09.06 AURORA at 1.10.06_04 07E Wild Horse Wind Expansion (C) (2)_Electric Rev Req Model (2009 GRC) Revised 01-18-2010 2 3" xfId="13522"/>
    <cellStyle name="_Power Cost Value Copy 11.30.05 gas 1.09.06 AURORA at 1.10.06_04 07E Wild Horse Wind Expansion (C) (2)_Electric Rev Req Model (2009 GRC) Revised 01-18-2010 2 3 2" xfId="13523"/>
    <cellStyle name="_Power Cost Value Copy 11.30.05 gas 1.09.06 AURORA at 1.10.06_04 07E Wild Horse Wind Expansion (C) (2)_Electric Rev Req Model (2009 GRC) Revised 01-18-2010 2 4" xfId="13524"/>
    <cellStyle name="_Power Cost Value Copy 11.30.05 gas 1.09.06 AURORA at 1.10.06_04 07E Wild Horse Wind Expansion (C) (2)_Electric Rev Req Model (2009 GRC) Revised 01-18-2010 3" xfId="13525"/>
    <cellStyle name="_Power Cost Value Copy 11.30.05 gas 1.09.06 AURORA at 1.10.06_04 07E Wild Horse Wind Expansion (C) (2)_Electric Rev Req Model (2009 GRC) Revised 01-18-2010 3 2" xfId="13526"/>
    <cellStyle name="_Power Cost Value Copy 11.30.05 gas 1.09.06 AURORA at 1.10.06_04 07E Wild Horse Wind Expansion (C) (2)_Electric Rev Req Model (2009 GRC) Revised 01-18-2010 3 2 2" xfId="13527"/>
    <cellStyle name="_Power Cost Value Copy 11.30.05 gas 1.09.06 AURORA at 1.10.06_04 07E Wild Horse Wind Expansion (C) (2)_Electric Rev Req Model (2009 GRC) Revised 01-18-2010 3 3" xfId="13528"/>
    <cellStyle name="_Power Cost Value Copy 11.30.05 gas 1.09.06 AURORA at 1.10.06_04 07E Wild Horse Wind Expansion (C) (2)_Electric Rev Req Model (2009 GRC) Revised 01-18-2010 3 4" xfId="13529"/>
    <cellStyle name="_Power Cost Value Copy 11.30.05 gas 1.09.06 AURORA at 1.10.06_04 07E Wild Horse Wind Expansion (C) (2)_Electric Rev Req Model (2009 GRC) Revised 01-18-2010 4" xfId="13530"/>
    <cellStyle name="_Power Cost Value Copy 11.30.05 gas 1.09.06 AURORA at 1.10.06_04 07E Wild Horse Wind Expansion (C) (2)_Electric Rev Req Model (2009 GRC) Revised 01-18-2010 4 2" xfId="13531"/>
    <cellStyle name="_Power Cost Value Copy 11.30.05 gas 1.09.06 AURORA at 1.10.06_04 07E Wild Horse Wind Expansion (C) (2)_Electric Rev Req Model (2009 GRC) Revised 01-18-2010 5" xfId="13532"/>
    <cellStyle name="_Power Cost Value Copy 11.30.05 gas 1.09.06 AURORA at 1.10.06_04 07E Wild Horse Wind Expansion (C) (2)_Electric Rev Req Model (2009 GRC) Revised 01-18-2010_DEM-WP(C) ENERG10C--ctn Mid-C_042010 2010GRC" xfId="13533"/>
    <cellStyle name="_Power Cost Value Copy 11.30.05 gas 1.09.06 AURORA at 1.10.06_04 07E Wild Horse Wind Expansion (C) (2)_Electric Rev Req Model (2009 GRC) Revised 01-18-2010_DEM-WP(C) ENERG10C--ctn Mid-C_042010 2010GRC 2" xfId="13534"/>
    <cellStyle name="_Power Cost Value Copy 11.30.05 gas 1.09.06 AURORA at 1.10.06_04 07E Wild Horse Wind Expansion (C) (2)_Electric Rev Req Model (2010 GRC)" xfId="13535"/>
    <cellStyle name="_Power Cost Value Copy 11.30.05 gas 1.09.06 AURORA at 1.10.06_04 07E Wild Horse Wind Expansion (C) (2)_Electric Rev Req Model (2010 GRC) 2" xfId="13536"/>
    <cellStyle name="_Power Cost Value Copy 11.30.05 gas 1.09.06 AURORA at 1.10.06_04 07E Wild Horse Wind Expansion (C) (2)_Electric Rev Req Model (2010 GRC) SF" xfId="13537"/>
    <cellStyle name="_Power Cost Value Copy 11.30.05 gas 1.09.06 AURORA at 1.10.06_04 07E Wild Horse Wind Expansion (C) (2)_Electric Rev Req Model (2010 GRC) SF 2" xfId="13538"/>
    <cellStyle name="_Power Cost Value Copy 11.30.05 gas 1.09.06 AURORA at 1.10.06_04 07E Wild Horse Wind Expansion (C) (2)_Final Order Electric EXHIBIT A-1" xfId="13539"/>
    <cellStyle name="_Power Cost Value Copy 11.30.05 gas 1.09.06 AURORA at 1.10.06_04 07E Wild Horse Wind Expansion (C) (2)_Final Order Electric EXHIBIT A-1 2" xfId="13540"/>
    <cellStyle name="_Power Cost Value Copy 11.30.05 gas 1.09.06 AURORA at 1.10.06_04 07E Wild Horse Wind Expansion (C) (2)_Final Order Electric EXHIBIT A-1 2 2" xfId="13541"/>
    <cellStyle name="_Power Cost Value Copy 11.30.05 gas 1.09.06 AURORA at 1.10.06_04 07E Wild Horse Wind Expansion (C) (2)_Final Order Electric EXHIBIT A-1 2 2 2" xfId="13542"/>
    <cellStyle name="_Power Cost Value Copy 11.30.05 gas 1.09.06 AURORA at 1.10.06_04 07E Wild Horse Wind Expansion (C) (2)_Final Order Electric EXHIBIT A-1 2 3" xfId="13543"/>
    <cellStyle name="_Power Cost Value Copy 11.30.05 gas 1.09.06 AURORA at 1.10.06_04 07E Wild Horse Wind Expansion (C) (2)_Final Order Electric EXHIBIT A-1 2 4" xfId="13544"/>
    <cellStyle name="_Power Cost Value Copy 11.30.05 gas 1.09.06 AURORA at 1.10.06_04 07E Wild Horse Wind Expansion (C) (2)_Final Order Electric EXHIBIT A-1 3" xfId="13545"/>
    <cellStyle name="_Power Cost Value Copy 11.30.05 gas 1.09.06 AURORA at 1.10.06_04 07E Wild Horse Wind Expansion (C) (2)_Final Order Electric EXHIBIT A-1 3 2" xfId="13546"/>
    <cellStyle name="_Power Cost Value Copy 11.30.05 gas 1.09.06 AURORA at 1.10.06_04 07E Wild Horse Wind Expansion (C) (2)_Final Order Electric EXHIBIT A-1 4" xfId="13547"/>
    <cellStyle name="_Power Cost Value Copy 11.30.05 gas 1.09.06 AURORA at 1.10.06_04 07E Wild Horse Wind Expansion (C) (2)_Final Order Electric EXHIBIT A-1 5" xfId="13548"/>
    <cellStyle name="_Power Cost Value Copy 11.30.05 gas 1.09.06 AURORA at 1.10.06_04 07E Wild Horse Wind Expansion (C) (2)_Final Order Electric EXHIBIT A-1 6" xfId="13549"/>
    <cellStyle name="_Power Cost Value Copy 11.30.05 gas 1.09.06 AURORA at 1.10.06_04 07E Wild Horse Wind Expansion (C) (2)_TENASKA REGULATORY ASSET" xfId="13550"/>
    <cellStyle name="_Power Cost Value Copy 11.30.05 gas 1.09.06 AURORA at 1.10.06_04 07E Wild Horse Wind Expansion (C) (2)_TENASKA REGULATORY ASSET 2" xfId="13551"/>
    <cellStyle name="_Power Cost Value Copy 11.30.05 gas 1.09.06 AURORA at 1.10.06_04 07E Wild Horse Wind Expansion (C) (2)_TENASKA REGULATORY ASSET 2 2" xfId="13552"/>
    <cellStyle name="_Power Cost Value Copy 11.30.05 gas 1.09.06 AURORA at 1.10.06_04 07E Wild Horse Wind Expansion (C) (2)_TENASKA REGULATORY ASSET 2 2 2" xfId="13553"/>
    <cellStyle name="_Power Cost Value Copy 11.30.05 gas 1.09.06 AURORA at 1.10.06_04 07E Wild Horse Wind Expansion (C) (2)_TENASKA REGULATORY ASSET 2 3" xfId="13554"/>
    <cellStyle name="_Power Cost Value Copy 11.30.05 gas 1.09.06 AURORA at 1.10.06_04 07E Wild Horse Wind Expansion (C) (2)_TENASKA REGULATORY ASSET 2 4" xfId="13555"/>
    <cellStyle name="_Power Cost Value Copy 11.30.05 gas 1.09.06 AURORA at 1.10.06_04 07E Wild Horse Wind Expansion (C) (2)_TENASKA REGULATORY ASSET 3" xfId="13556"/>
    <cellStyle name="_Power Cost Value Copy 11.30.05 gas 1.09.06 AURORA at 1.10.06_04 07E Wild Horse Wind Expansion (C) (2)_TENASKA REGULATORY ASSET 3 2" xfId="13557"/>
    <cellStyle name="_Power Cost Value Copy 11.30.05 gas 1.09.06 AURORA at 1.10.06_04 07E Wild Horse Wind Expansion (C) (2)_TENASKA REGULATORY ASSET 4" xfId="13558"/>
    <cellStyle name="_Power Cost Value Copy 11.30.05 gas 1.09.06 AURORA at 1.10.06_04 07E Wild Horse Wind Expansion (C) (2)_TENASKA REGULATORY ASSET 5" xfId="13559"/>
    <cellStyle name="_Power Cost Value Copy 11.30.05 gas 1.09.06 AURORA at 1.10.06_04 07E Wild Horse Wind Expansion (C) (2)_TENASKA REGULATORY ASSET 6" xfId="13560"/>
    <cellStyle name="_Power Cost Value Copy 11.30.05 gas 1.09.06 AURORA at 1.10.06_16.37E Wild Horse Expansion DeferralRevwrkingfile SF" xfId="13561"/>
    <cellStyle name="_Power Cost Value Copy 11.30.05 gas 1.09.06 AURORA at 1.10.06_16.37E Wild Horse Expansion DeferralRevwrkingfile SF 2" xfId="13562"/>
    <cellStyle name="_Power Cost Value Copy 11.30.05 gas 1.09.06 AURORA at 1.10.06_16.37E Wild Horse Expansion DeferralRevwrkingfile SF 2 2" xfId="13563"/>
    <cellStyle name="_Power Cost Value Copy 11.30.05 gas 1.09.06 AURORA at 1.10.06_16.37E Wild Horse Expansion DeferralRevwrkingfile SF 2 2 2" xfId="13564"/>
    <cellStyle name="_Power Cost Value Copy 11.30.05 gas 1.09.06 AURORA at 1.10.06_16.37E Wild Horse Expansion DeferralRevwrkingfile SF 2 2 2 2" xfId="13565"/>
    <cellStyle name="_Power Cost Value Copy 11.30.05 gas 1.09.06 AURORA at 1.10.06_16.37E Wild Horse Expansion DeferralRevwrkingfile SF 2 2 3" xfId="13566"/>
    <cellStyle name="_Power Cost Value Copy 11.30.05 gas 1.09.06 AURORA at 1.10.06_16.37E Wild Horse Expansion DeferralRevwrkingfile SF 2 3" xfId="13567"/>
    <cellStyle name="_Power Cost Value Copy 11.30.05 gas 1.09.06 AURORA at 1.10.06_16.37E Wild Horse Expansion DeferralRevwrkingfile SF 2 3 2" xfId="13568"/>
    <cellStyle name="_Power Cost Value Copy 11.30.05 gas 1.09.06 AURORA at 1.10.06_16.37E Wild Horse Expansion DeferralRevwrkingfile SF 2 4" xfId="13569"/>
    <cellStyle name="_Power Cost Value Copy 11.30.05 gas 1.09.06 AURORA at 1.10.06_16.37E Wild Horse Expansion DeferralRevwrkingfile SF 3" xfId="13570"/>
    <cellStyle name="_Power Cost Value Copy 11.30.05 gas 1.09.06 AURORA at 1.10.06_16.37E Wild Horse Expansion DeferralRevwrkingfile SF 3 2" xfId="13571"/>
    <cellStyle name="_Power Cost Value Copy 11.30.05 gas 1.09.06 AURORA at 1.10.06_16.37E Wild Horse Expansion DeferralRevwrkingfile SF 3 2 2" xfId="13572"/>
    <cellStyle name="_Power Cost Value Copy 11.30.05 gas 1.09.06 AURORA at 1.10.06_16.37E Wild Horse Expansion DeferralRevwrkingfile SF 3 3" xfId="13573"/>
    <cellStyle name="_Power Cost Value Copy 11.30.05 gas 1.09.06 AURORA at 1.10.06_16.37E Wild Horse Expansion DeferralRevwrkingfile SF 3 4" xfId="13574"/>
    <cellStyle name="_Power Cost Value Copy 11.30.05 gas 1.09.06 AURORA at 1.10.06_16.37E Wild Horse Expansion DeferralRevwrkingfile SF 4" xfId="13575"/>
    <cellStyle name="_Power Cost Value Copy 11.30.05 gas 1.09.06 AURORA at 1.10.06_16.37E Wild Horse Expansion DeferralRevwrkingfile SF 4 2" xfId="13576"/>
    <cellStyle name="_Power Cost Value Copy 11.30.05 gas 1.09.06 AURORA at 1.10.06_16.37E Wild Horse Expansion DeferralRevwrkingfile SF 5" xfId="13577"/>
    <cellStyle name="_Power Cost Value Copy 11.30.05 gas 1.09.06 AURORA at 1.10.06_16.37E Wild Horse Expansion DeferralRevwrkingfile SF_DEM-WP(C) ENERG10C--ctn Mid-C_042010 2010GRC" xfId="13578"/>
    <cellStyle name="_Power Cost Value Copy 11.30.05 gas 1.09.06 AURORA at 1.10.06_16.37E Wild Horse Expansion DeferralRevwrkingfile SF_DEM-WP(C) ENERG10C--ctn Mid-C_042010 2010GRC 2" xfId="13579"/>
    <cellStyle name="_Power Cost Value Copy 11.30.05 gas 1.09.06 AURORA at 1.10.06_2009 Compliance Filing PCA Exhibits for GRC" xfId="13580"/>
    <cellStyle name="_Power Cost Value Copy 11.30.05 gas 1.09.06 AURORA at 1.10.06_2009 Compliance Filing PCA Exhibits for GRC 2" xfId="13581"/>
    <cellStyle name="_Power Cost Value Copy 11.30.05 gas 1.09.06 AURORA at 1.10.06_2009 Compliance Filing PCA Exhibits for GRC 2 2" xfId="13582"/>
    <cellStyle name="_Power Cost Value Copy 11.30.05 gas 1.09.06 AURORA at 1.10.06_2009 Compliance Filing PCA Exhibits for GRC 3" xfId="13583"/>
    <cellStyle name="_Power Cost Value Copy 11.30.05 gas 1.09.06 AURORA at 1.10.06_2009 GRC Compl Filing - Exhibit D" xfId="13584"/>
    <cellStyle name="_Power Cost Value Copy 11.30.05 gas 1.09.06 AURORA at 1.10.06_2009 GRC Compl Filing - Exhibit D 2" xfId="13585"/>
    <cellStyle name="_Power Cost Value Copy 11.30.05 gas 1.09.06 AURORA at 1.10.06_2009 GRC Compl Filing - Exhibit D 2 2" xfId="13586"/>
    <cellStyle name="_Power Cost Value Copy 11.30.05 gas 1.09.06 AURORA at 1.10.06_2009 GRC Compl Filing - Exhibit D 2 2 2" xfId="13587"/>
    <cellStyle name="_Power Cost Value Copy 11.30.05 gas 1.09.06 AURORA at 1.10.06_2009 GRC Compl Filing - Exhibit D 2 2 2 2" xfId="13588"/>
    <cellStyle name="_Power Cost Value Copy 11.30.05 gas 1.09.06 AURORA at 1.10.06_2009 GRC Compl Filing - Exhibit D 2 2 3" xfId="13589"/>
    <cellStyle name="_Power Cost Value Copy 11.30.05 gas 1.09.06 AURORA at 1.10.06_2009 GRC Compl Filing - Exhibit D 2 3" xfId="13590"/>
    <cellStyle name="_Power Cost Value Copy 11.30.05 gas 1.09.06 AURORA at 1.10.06_2009 GRC Compl Filing - Exhibit D 2 3 2" xfId="13591"/>
    <cellStyle name="_Power Cost Value Copy 11.30.05 gas 1.09.06 AURORA at 1.10.06_2009 GRC Compl Filing - Exhibit D 2 4" xfId="13592"/>
    <cellStyle name="_Power Cost Value Copy 11.30.05 gas 1.09.06 AURORA at 1.10.06_2009 GRC Compl Filing - Exhibit D 3" xfId="13593"/>
    <cellStyle name="_Power Cost Value Copy 11.30.05 gas 1.09.06 AURORA at 1.10.06_2009 GRC Compl Filing - Exhibit D 3 2" xfId="13594"/>
    <cellStyle name="_Power Cost Value Copy 11.30.05 gas 1.09.06 AURORA at 1.10.06_2009 GRC Compl Filing - Exhibit D 3 2 2" xfId="13595"/>
    <cellStyle name="_Power Cost Value Copy 11.30.05 gas 1.09.06 AURORA at 1.10.06_2009 GRC Compl Filing - Exhibit D 3 3" xfId="13596"/>
    <cellStyle name="_Power Cost Value Copy 11.30.05 gas 1.09.06 AURORA at 1.10.06_2009 GRC Compl Filing - Exhibit D 3 4" xfId="13597"/>
    <cellStyle name="_Power Cost Value Copy 11.30.05 gas 1.09.06 AURORA at 1.10.06_2009 GRC Compl Filing - Exhibit D 4" xfId="13598"/>
    <cellStyle name="_Power Cost Value Copy 11.30.05 gas 1.09.06 AURORA at 1.10.06_2009 GRC Compl Filing - Exhibit D 4 2" xfId="13599"/>
    <cellStyle name="_Power Cost Value Copy 11.30.05 gas 1.09.06 AURORA at 1.10.06_2009 GRC Compl Filing - Exhibit D 5" xfId="13600"/>
    <cellStyle name="_Power Cost Value Copy 11.30.05 gas 1.09.06 AURORA at 1.10.06_2009 GRC Compl Filing - Exhibit D_DEM-WP(C) ENERG10C--ctn Mid-C_042010 2010GRC" xfId="13601"/>
    <cellStyle name="_Power Cost Value Copy 11.30.05 gas 1.09.06 AURORA at 1.10.06_2009 GRC Compl Filing - Exhibit D_DEM-WP(C) ENERG10C--ctn Mid-C_042010 2010GRC 2" xfId="13602"/>
    <cellStyle name="_Power Cost Value Copy 11.30.05 gas 1.09.06 AURORA at 1.10.06_2010 PTC's July1_Dec31 2010 " xfId="13603"/>
    <cellStyle name="_Power Cost Value Copy 11.30.05 gas 1.09.06 AURORA at 1.10.06_2010 PTC's Sept10_Aug11 (Version 4)" xfId="13604"/>
    <cellStyle name="_Power Cost Value Copy 11.30.05 gas 1.09.06 AURORA at 1.10.06_3.01 Income Statement" xfId="13605"/>
    <cellStyle name="_Power Cost Value Copy 11.30.05 gas 1.09.06 AURORA at 1.10.06_4 31 Regulatory Assets and Liabilities  7 06- Exhibit D" xfId="13606"/>
    <cellStyle name="_Power Cost Value Copy 11.30.05 gas 1.09.06 AURORA at 1.10.06_4 31 Regulatory Assets and Liabilities  7 06- Exhibit D 2" xfId="13607"/>
    <cellStyle name="_Power Cost Value Copy 11.30.05 gas 1.09.06 AURORA at 1.10.06_4 31 Regulatory Assets and Liabilities  7 06- Exhibit D 2 2" xfId="13608"/>
    <cellStyle name="_Power Cost Value Copy 11.30.05 gas 1.09.06 AURORA at 1.10.06_4 31 Regulatory Assets and Liabilities  7 06- Exhibit D 2 2 2" xfId="13609"/>
    <cellStyle name="_Power Cost Value Copy 11.30.05 gas 1.09.06 AURORA at 1.10.06_4 31 Regulatory Assets and Liabilities  7 06- Exhibit D 2 2 2 2" xfId="13610"/>
    <cellStyle name="_Power Cost Value Copy 11.30.05 gas 1.09.06 AURORA at 1.10.06_4 31 Regulatory Assets and Liabilities  7 06- Exhibit D 2 2 3" xfId="13611"/>
    <cellStyle name="_Power Cost Value Copy 11.30.05 gas 1.09.06 AURORA at 1.10.06_4 31 Regulatory Assets and Liabilities  7 06- Exhibit D 2 3" xfId="13612"/>
    <cellStyle name="_Power Cost Value Copy 11.30.05 gas 1.09.06 AURORA at 1.10.06_4 31 Regulatory Assets and Liabilities  7 06- Exhibit D 2 3 2" xfId="13613"/>
    <cellStyle name="_Power Cost Value Copy 11.30.05 gas 1.09.06 AURORA at 1.10.06_4 31 Regulatory Assets and Liabilities  7 06- Exhibit D 2 4" xfId="13614"/>
    <cellStyle name="_Power Cost Value Copy 11.30.05 gas 1.09.06 AURORA at 1.10.06_4 31 Regulatory Assets and Liabilities  7 06- Exhibit D 3" xfId="13615"/>
    <cellStyle name="_Power Cost Value Copy 11.30.05 gas 1.09.06 AURORA at 1.10.06_4 31 Regulatory Assets and Liabilities  7 06- Exhibit D 3 2" xfId="13616"/>
    <cellStyle name="_Power Cost Value Copy 11.30.05 gas 1.09.06 AURORA at 1.10.06_4 31 Regulatory Assets and Liabilities  7 06- Exhibit D 3 2 2" xfId="13617"/>
    <cellStyle name="_Power Cost Value Copy 11.30.05 gas 1.09.06 AURORA at 1.10.06_4 31 Regulatory Assets and Liabilities  7 06- Exhibit D 3 3" xfId="13618"/>
    <cellStyle name="_Power Cost Value Copy 11.30.05 gas 1.09.06 AURORA at 1.10.06_4 31 Regulatory Assets and Liabilities  7 06- Exhibit D 3 4" xfId="13619"/>
    <cellStyle name="_Power Cost Value Copy 11.30.05 gas 1.09.06 AURORA at 1.10.06_4 31 Regulatory Assets and Liabilities  7 06- Exhibit D 4" xfId="13620"/>
    <cellStyle name="_Power Cost Value Copy 11.30.05 gas 1.09.06 AURORA at 1.10.06_4 31 Regulatory Assets and Liabilities  7 06- Exhibit D 4 2" xfId="13621"/>
    <cellStyle name="_Power Cost Value Copy 11.30.05 gas 1.09.06 AURORA at 1.10.06_4 31 Regulatory Assets and Liabilities  7 06- Exhibit D 5" xfId="13622"/>
    <cellStyle name="_Power Cost Value Copy 11.30.05 gas 1.09.06 AURORA at 1.10.06_4 31 Regulatory Assets and Liabilities  7 06- Exhibit D_DEM-WP(C) ENERG10C--ctn Mid-C_042010 2010GRC" xfId="13623"/>
    <cellStyle name="_Power Cost Value Copy 11.30.05 gas 1.09.06 AURORA at 1.10.06_4 31 Regulatory Assets and Liabilities  7 06- Exhibit D_DEM-WP(C) ENERG10C--ctn Mid-C_042010 2010GRC 2" xfId="13624"/>
    <cellStyle name="_Power Cost Value Copy 11.30.05 gas 1.09.06 AURORA at 1.10.06_4 31 Regulatory Assets and Liabilities  7 06- Exhibit D_NIM Summary" xfId="13625"/>
    <cellStyle name="_Power Cost Value Copy 11.30.05 gas 1.09.06 AURORA at 1.10.06_4 31 Regulatory Assets and Liabilities  7 06- Exhibit D_NIM Summary 2" xfId="13626"/>
    <cellStyle name="_Power Cost Value Copy 11.30.05 gas 1.09.06 AURORA at 1.10.06_4 31 Regulatory Assets and Liabilities  7 06- Exhibit D_NIM Summary 2 2" xfId="13627"/>
    <cellStyle name="_Power Cost Value Copy 11.30.05 gas 1.09.06 AURORA at 1.10.06_4 31 Regulatory Assets and Liabilities  7 06- Exhibit D_NIM Summary 2 2 2" xfId="13628"/>
    <cellStyle name="_Power Cost Value Copy 11.30.05 gas 1.09.06 AURORA at 1.10.06_4 31 Regulatory Assets and Liabilities  7 06- Exhibit D_NIM Summary 2 2 2 2" xfId="13629"/>
    <cellStyle name="_Power Cost Value Copy 11.30.05 gas 1.09.06 AURORA at 1.10.06_4 31 Regulatory Assets and Liabilities  7 06- Exhibit D_NIM Summary 2 2 3" xfId="13630"/>
    <cellStyle name="_Power Cost Value Copy 11.30.05 gas 1.09.06 AURORA at 1.10.06_4 31 Regulatory Assets and Liabilities  7 06- Exhibit D_NIM Summary 2 3" xfId="13631"/>
    <cellStyle name="_Power Cost Value Copy 11.30.05 gas 1.09.06 AURORA at 1.10.06_4 31 Regulatory Assets and Liabilities  7 06- Exhibit D_NIM Summary 2 3 2" xfId="13632"/>
    <cellStyle name="_Power Cost Value Copy 11.30.05 gas 1.09.06 AURORA at 1.10.06_4 31 Regulatory Assets and Liabilities  7 06- Exhibit D_NIM Summary 2 4" xfId="13633"/>
    <cellStyle name="_Power Cost Value Copy 11.30.05 gas 1.09.06 AURORA at 1.10.06_4 31 Regulatory Assets and Liabilities  7 06- Exhibit D_NIM Summary 3" xfId="13634"/>
    <cellStyle name="_Power Cost Value Copy 11.30.05 gas 1.09.06 AURORA at 1.10.06_4 31 Regulatory Assets and Liabilities  7 06- Exhibit D_NIM Summary 3 2" xfId="13635"/>
    <cellStyle name="_Power Cost Value Copy 11.30.05 gas 1.09.06 AURORA at 1.10.06_4 31 Regulatory Assets and Liabilities  7 06- Exhibit D_NIM Summary 3 2 2" xfId="13636"/>
    <cellStyle name="_Power Cost Value Copy 11.30.05 gas 1.09.06 AURORA at 1.10.06_4 31 Regulatory Assets and Liabilities  7 06- Exhibit D_NIM Summary 3 3" xfId="13637"/>
    <cellStyle name="_Power Cost Value Copy 11.30.05 gas 1.09.06 AURORA at 1.10.06_4 31 Regulatory Assets and Liabilities  7 06- Exhibit D_NIM Summary 3 4" xfId="13638"/>
    <cellStyle name="_Power Cost Value Copy 11.30.05 gas 1.09.06 AURORA at 1.10.06_4 31 Regulatory Assets and Liabilities  7 06- Exhibit D_NIM Summary 4" xfId="13639"/>
    <cellStyle name="_Power Cost Value Copy 11.30.05 gas 1.09.06 AURORA at 1.10.06_4 31 Regulatory Assets and Liabilities  7 06- Exhibit D_NIM Summary 4 2" xfId="13640"/>
    <cellStyle name="_Power Cost Value Copy 11.30.05 gas 1.09.06 AURORA at 1.10.06_4 31 Regulatory Assets and Liabilities  7 06- Exhibit D_NIM Summary 5" xfId="13641"/>
    <cellStyle name="_Power Cost Value Copy 11.30.05 gas 1.09.06 AURORA at 1.10.06_4 31 Regulatory Assets and Liabilities  7 06- Exhibit D_NIM Summary_DEM-WP(C) ENERG10C--ctn Mid-C_042010 2010GRC" xfId="13642"/>
    <cellStyle name="_Power Cost Value Copy 11.30.05 gas 1.09.06 AURORA at 1.10.06_4 31 Regulatory Assets and Liabilities  7 06- Exhibit D_NIM Summary_DEM-WP(C) ENERG10C--ctn Mid-C_042010 2010GRC 2" xfId="13643"/>
    <cellStyle name="_Power Cost Value Copy 11.30.05 gas 1.09.06 AURORA at 1.10.06_4 31E Reg Asset  Liab and EXH D" xfId="13644"/>
    <cellStyle name="_Power Cost Value Copy 11.30.05 gas 1.09.06 AURORA at 1.10.06_4 31E Reg Asset  Liab and EXH D _ Aug 10 Filing (2)" xfId="13645"/>
    <cellStyle name="_Power Cost Value Copy 11.30.05 gas 1.09.06 AURORA at 1.10.06_4 31E Reg Asset  Liab and EXH D _ Aug 10 Filing (2) 2" xfId="13646"/>
    <cellStyle name="_Power Cost Value Copy 11.30.05 gas 1.09.06 AURORA at 1.10.06_4 31E Reg Asset  Liab and EXH D _ Aug 10 Filing (2) 2 2" xfId="13647"/>
    <cellStyle name="_Power Cost Value Copy 11.30.05 gas 1.09.06 AURORA at 1.10.06_4 31E Reg Asset  Liab and EXH D _ Aug 10 Filing (2) 2 2 2" xfId="13648"/>
    <cellStyle name="_Power Cost Value Copy 11.30.05 gas 1.09.06 AURORA at 1.10.06_4 31E Reg Asset  Liab and EXH D _ Aug 10 Filing (2) 2 3" xfId="13649"/>
    <cellStyle name="_Power Cost Value Copy 11.30.05 gas 1.09.06 AURORA at 1.10.06_4 31E Reg Asset  Liab and EXH D _ Aug 10 Filing (2) 2 4" xfId="13650"/>
    <cellStyle name="_Power Cost Value Copy 11.30.05 gas 1.09.06 AURORA at 1.10.06_4 31E Reg Asset  Liab and EXH D _ Aug 10 Filing (2) 3" xfId="13651"/>
    <cellStyle name="_Power Cost Value Copy 11.30.05 gas 1.09.06 AURORA at 1.10.06_4 31E Reg Asset  Liab and EXH D _ Aug 10 Filing (2) 3 2" xfId="13652"/>
    <cellStyle name="_Power Cost Value Copy 11.30.05 gas 1.09.06 AURORA at 1.10.06_4 31E Reg Asset  Liab and EXH D _ Aug 10 Filing (2) 4" xfId="13653"/>
    <cellStyle name="_Power Cost Value Copy 11.30.05 gas 1.09.06 AURORA at 1.10.06_4 31E Reg Asset  Liab and EXH D 10" xfId="13654"/>
    <cellStyle name="_Power Cost Value Copy 11.30.05 gas 1.09.06 AURORA at 1.10.06_4 31E Reg Asset  Liab and EXH D 10 2" xfId="13655"/>
    <cellStyle name="_Power Cost Value Copy 11.30.05 gas 1.09.06 AURORA at 1.10.06_4 31E Reg Asset  Liab and EXH D 10 2 2" xfId="13656"/>
    <cellStyle name="_Power Cost Value Copy 11.30.05 gas 1.09.06 AURORA at 1.10.06_4 31E Reg Asset  Liab and EXH D 10 3" xfId="13657"/>
    <cellStyle name="_Power Cost Value Copy 11.30.05 gas 1.09.06 AURORA at 1.10.06_4 31E Reg Asset  Liab and EXH D 11" xfId="13658"/>
    <cellStyle name="_Power Cost Value Copy 11.30.05 gas 1.09.06 AURORA at 1.10.06_4 31E Reg Asset  Liab and EXH D 11 2" xfId="13659"/>
    <cellStyle name="_Power Cost Value Copy 11.30.05 gas 1.09.06 AURORA at 1.10.06_4 31E Reg Asset  Liab and EXH D 11 2 2" xfId="13660"/>
    <cellStyle name="_Power Cost Value Copy 11.30.05 gas 1.09.06 AURORA at 1.10.06_4 31E Reg Asset  Liab and EXH D 11 3" xfId="13661"/>
    <cellStyle name="_Power Cost Value Copy 11.30.05 gas 1.09.06 AURORA at 1.10.06_4 31E Reg Asset  Liab and EXH D 12" xfId="13662"/>
    <cellStyle name="_Power Cost Value Copy 11.30.05 gas 1.09.06 AURORA at 1.10.06_4 31E Reg Asset  Liab and EXH D 12 2" xfId="13663"/>
    <cellStyle name="_Power Cost Value Copy 11.30.05 gas 1.09.06 AURORA at 1.10.06_4 31E Reg Asset  Liab and EXH D 12 2 2" xfId="13664"/>
    <cellStyle name="_Power Cost Value Copy 11.30.05 gas 1.09.06 AURORA at 1.10.06_4 31E Reg Asset  Liab and EXH D 12 3" xfId="13665"/>
    <cellStyle name="_Power Cost Value Copy 11.30.05 gas 1.09.06 AURORA at 1.10.06_4 31E Reg Asset  Liab and EXH D 13" xfId="13666"/>
    <cellStyle name="_Power Cost Value Copy 11.30.05 gas 1.09.06 AURORA at 1.10.06_4 31E Reg Asset  Liab and EXH D 13 2" xfId="13667"/>
    <cellStyle name="_Power Cost Value Copy 11.30.05 gas 1.09.06 AURORA at 1.10.06_4 31E Reg Asset  Liab and EXH D 13 2 2" xfId="13668"/>
    <cellStyle name="_Power Cost Value Copy 11.30.05 gas 1.09.06 AURORA at 1.10.06_4 31E Reg Asset  Liab and EXH D 13 3" xfId="13669"/>
    <cellStyle name="_Power Cost Value Copy 11.30.05 gas 1.09.06 AURORA at 1.10.06_4 31E Reg Asset  Liab and EXH D 14" xfId="13670"/>
    <cellStyle name="_Power Cost Value Copy 11.30.05 gas 1.09.06 AURORA at 1.10.06_4 31E Reg Asset  Liab and EXH D 14 2" xfId="13671"/>
    <cellStyle name="_Power Cost Value Copy 11.30.05 gas 1.09.06 AURORA at 1.10.06_4 31E Reg Asset  Liab and EXH D 14 2 2" xfId="13672"/>
    <cellStyle name="_Power Cost Value Copy 11.30.05 gas 1.09.06 AURORA at 1.10.06_4 31E Reg Asset  Liab and EXH D 14 3" xfId="13673"/>
    <cellStyle name="_Power Cost Value Copy 11.30.05 gas 1.09.06 AURORA at 1.10.06_4 31E Reg Asset  Liab and EXH D 15" xfId="13674"/>
    <cellStyle name="_Power Cost Value Copy 11.30.05 gas 1.09.06 AURORA at 1.10.06_4 31E Reg Asset  Liab and EXH D 15 2" xfId="13675"/>
    <cellStyle name="_Power Cost Value Copy 11.30.05 gas 1.09.06 AURORA at 1.10.06_4 31E Reg Asset  Liab and EXH D 15 2 2" xfId="13676"/>
    <cellStyle name="_Power Cost Value Copy 11.30.05 gas 1.09.06 AURORA at 1.10.06_4 31E Reg Asset  Liab and EXH D 15 3" xfId="13677"/>
    <cellStyle name="_Power Cost Value Copy 11.30.05 gas 1.09.06 AURORA at 1.10.06_4 31E Reg Asset  Liab and EXH D 16" xfId="13678"/>
    <cellStyle name="_Power Cost Value Copy 11.30.05 gas 1.09.06 AURORA at 1.10.06_4 31E Reg Asset  Liab and EXH D 16 2" xfId="13679"/>
    <cellStyle name="_Power Cost Value Copy 11.30.05 gas 1.09.06 AURORA at 1.10.06_4 31E Reg Asset  Liab and EXH D 16 2 2" xfId="13680"/>
    <cellStyle name="_Power Cost Value Copy 11.30.05 gas 1.09.06 AURORA at 1.10.06_4 31E Reg Asset  Liab and EXH D 16 3" xfId="13681"/>
    <cellStyle name="_Power Cost Value Copy 11.30.05 gas 1.09.06 AURORA at 1.10.06_4 31E Reg Asset  Liab and EXH D 17" xfId="13682"/>
    <cellStyle name="_Power Cost Value Copy 11.30.05 gas 1.09.06 AURORA at 1.10.06_4 31E Reg Asset  Liab and EXH D 17 2" xfId="13683"/>
    <cellStyle name="_Power Cost Value Copy 11.30.05 gas 1.09.06 AURORA at 1.10.06_4 31E Reg Asset  Liab and EXH D 17 2 2" xfId="13684"/>
    <cellStyle name="_Power Cost Value Copy 11.30.05 gas 1.09.06 AURORA at 1.10.06_4 31E Reg Asset  Liab and EXH D 17 3" xfId="13685"/>
    <cellStyle name="_Power Cost Value Copy 11.30.05 gas 1.09.06 AURORA at 1.10.06_4 31E Reg Asset  Liab and EXH D 18" xfId="13686"/>
    <cellStyle name="_Power Cost Value Copy 11.30.05 gas 1.09.06 AURORA at 1.10.06_4 31E Reg Asset  Liab and EXH D 18 2" xfId="13687"/>
    <cellStyle name="_Power Cost Value Copy 11.30.05 gas 1.09.06 AURORA at 1.10.06_4 31E Reg Asset  Liab and EXH D 18 2 2" xfId="13688"/>
    <cellStyle name="_Power Cost Value Copy 11.30.05 gas 1.09.06 AURORA at 1.10.06_4 31E Reg Asset  Liab and EXH D 18 3" xfId="13689"/>
    <cellStyle name="_Power Cost Value Copy 11.30.05 gas 1.09.06 AURORA at 1.10.06_4 31E Reg Asset  Liab and EXH D 19" xfId="13690"/>
    <cellStyle name="_Power Cost Value Copy 11.30.05 gas 1.09.06 AURORA at 1.10.06_4 31E Reg Asset  Liab and EXH D 19 2" xfId="13691"/>
    <cellStyle name="_Power Cost Value Copy 11.30.05 gas 1.09.06 AURORA at 1.10.06_4 31E Reg Asset  Liab and EXH D 2" xfId="13692"/>
    <cellStyle name="_Power Cost Value Copy 11.30.05 gas 1.09.06 AURORA at 1.10.06_4 31E Reg Asset  Liab and EXH D 2 2" xfId="13693"/>
    <cellStyle name="_Power Cost Value Copy 11.30.05 gas 1.09.06 AURORA at 1.10.06_4 31E Reg Asset  Liab and EXH D 2 2 2" xfId="13694"/>
    <cellStyle name="_Power Cost Value Copy 11.30.05 gas 1.09.06 AURORA at 1.10.06_4 31E Reg Asset  Liab and EXH D 2 3" xfId="13695"/>
    <cellStyle name="_Power Cost Value Copy 11.30.05 gas 1.09.06 AURORA at 1.10.06_4 31E Reg Asset  Liab and EXH D 2 4" xfId="13696"/>
    <cellStyle name="_Power Cost Value Copy 11.30.05 gas 1.09.06 AURORA at 1.10.06_4 31E Reg Asset  Liab and EXH D 20" xfId="13697"/>
    <cellStyle name="_Power Cost Value Copy 11.30.05 gas 1.09.06 AURORA at 1.10.06_4 31E Reg Asset  Liab and EXH D 20 2" xfId="13698"/>
    <cellStyle name="_Power Cost Value Copy 11.30.05 gas 1.09.06 AURORA at 1.10.06_4 31E Reg Asset  Liab and EXH D 21" xfId="13699"/>
    <cellStyle name="_Power Cost Value Copy 11.30.05 gas 1.09.06 AURORA at 1.10.06_4 31E Reg Asset  Liab and EXH D 21 2" xfId="13700"/>
    <cellStyle name="_Power Cost Value Copy 11.30.05 gas 1.09.06 AURORA at 1.10.06_4 31E Reg Asset  Liab and EXH D 22" xfId="13701"/>
    <cellStyle name="_Power Cost Value Copy 11.30.05 gas 1.09.06 AURORA at 1.10.06_4 31E Reg Asset  Liab and EXH D 22 2" xfId="13702"/>
    <cellStyle name="_Power Cost Value Copy 11.30.05 gas 1.09.06 AURORA at 1.10.06_4 31E Reg Asset  Liab and EXH D 23" xfId="13703"/>
    <cellStyle name="_Power Cost Value Copy 11.30.05 gas 1.09.06 AURORA at 1.10.06_4 31E Reg Asset  Liab and EXH D 23 2" xfId="13704"/>
    <cellStyle name="_Power Cost Value Copy 11.30.05 gas 1.09.06 AURORA at 1.10.06_4 31E Reg Asset  Liab and EXH D 24" xfId="13705"/>
    <cellStyle name="_Power Cost Value Copy 11.30.05 gas 1.09.06 AURORA at 1.10.06_4 31E Reg Asset  Liab and EXH D 24 2" xfId="13706"/>
    <cellStyle name="_Power Cost Value Copy 11.30.05 gas 1.09.06 AURORA at 1.10.06_4 31E Reg Asset  Liab and EXH D 25" xfId="13707"/>
    <cellStyle name="_Power Cost Value Copy 11.30.05 gas 1.09.06 AURORA at 1.10.06_4 31E Reg Asset  Liab and EXH D 25 2" xfId="13708"/>
    <cellStyle name="_Power Cost Value Copy 11.30.05 gas 1.09.06 AURORA at 1.10.06_4 31E Reg Asset  Liab and EXH D 26" xfId="13709"/>
    <cellStyle name="_Power Cost Value Copy 11.30.05 gas 1.09.06 AURORA at 1.10.06_4 31E Reg Asset  Liab and EXH D 26 2" xfId="13710"/>
    <cellStyle name="_Power Cost Value Copy 11.30.05 gas 1.09.06 AURORA at 1.10.06_4 31E Reg Asset  Liab and EXH D 27" xfId="13711"/>
    <cellStyle name="_Power Cost Value Copy 11.30.05 gas 1.09.06 AURORA at 1.10.06_4 31E Reg Asset  Liab and EXH D 27 2" xfId="13712"/>
    <cellStyle name="_Power Cost Value Copy 11.30.05 gas 1.09.06 AURORA at 1.10.06_4 31E Reg Asset  Liab and EXH D 28" xfId="13713"/>
    <cellStyle name="_Power Cost Value Copy 11.30.05 gas 1.09.06 AURORA at 1.10.06_4 31E Reg Asset  Liab and EXH D 28 2" xfId="13714"/>
    <cellStyle name="_Power Cost Value Copy 11.30.05 gas 1.09.06 AURORA at 1.10.06_4 31E Reg Asset  Liab and EXH D 29" xfId="13715"/>
    <cellStyle name="_Power Cost Value Copy 11.30.05 gas 1.09.06 AURORA at 1.10.06_4 31E Reg Asset  Liab and EXH D 29 2" xfId="13716"/>
    <cellStyle name="_Power Cost Value Copy 11.30.05 gas 1.09.06 AURORA at 1.10.06_4 31E Reg Asset  Liab and EXH D 3" xfId="13717"/>
    <cellStyle name="_Power Cost Value Copy 11.30.05 gas 1.09.06 AURORA at 1.10.06_4 31E Reg Asset  Liab and EXH D 3 2" xfId="13718"/>
    <cellStyle name="_Power Cost Value Copy 11.30.05 gas 1.09.06 AURORA at 1.10.06_4 31E Reg Asset  Liab and EXH D 3 2 2" xfId="13719"/>
    <cellStyle name="_Power Cost Value Copy 11.30.05 gas 1.09.06 AURORA at 1.10.06_4 31E Reg Asset  Liab and EXH D 3 3" xfId="13720"/>
    <cellStyle name="_Power Cost Value Copy 11.30.05 gas 1.09.06 AURORA at 1.10.06_4 31E Reg Asset  Liab and EXH D 3 4" xfId="13721"/>
    <cellStyle name="_Power Cost Value Copy 11.30.05 gas 1.09.06 AURORA at 1.10.06_4 31E Reg Asset  Liab and EXH D 30" xfId="13722"/>
    <cellStyle name="_Power Cost Value Copy 11.30.05 gas 1.09.06 AURORA at 1.10.06_4 31E Reg Asset  Liab and EXH D 30 2" xfId="13723"/>
    <cellStyle name="_Power Cost Value Copy 11.30.05 gas 1.09.06 AURORA at 1.10.06_4 31E Reg Asset  Liab and EXH D 31" xfId="13724"/>
    <cellStyle name="_Power Cost Value Copy 11.30.05 gas 1.09.06 AURORA at 1.10.06_4 31E Reg Asset  Liab and EXH D 32" xfId="13725"/>
    <cellStyle name="_Power Cost Value Copy 11.30.05 gas 1.09.06 AURORA at 1.10.06_4 31E Reg Asset  Liab and EXH D 33" xfId="13726"/>
    <cellStyle name="_Power Cost Value Copy 11.30.05 gas 1.09.06 AURORA at 1.10.06_4 31E Reg Asset  Liab and EXH D 34" xfId="13727"/>
    <cellStyle name="_Power Cost Value Copy 11.30.05 gas 1.09.06 AURORA at 1.10.06_4 31E Reg Asset  Liab and EXH D 35" xfId="13728"/>
    <cellStyle name="_Power Cost Value Copy 11.30.05 gas 1.09.06 AURORA at 1.10.06_4 31E Reg Asset  Liab and EXH D 36" xfId="13729"/>
    <cellStyle name="_Power Cost Value Copy 11.30.05 gas 1.09.06 AURORA at 1.10.06_4 31E Reg Asset  Liab and EXH D 4" xfId="13730"/>
    <cellStyle name="_Power Cost Value Copy 11.30.05 gas 1.09.06 AURORA at 1.10.06_4 31E Reg Asset  Liab and EXH D 4 2" xfId="13731"/>
    <cellStyle name="_Power Cost Value Copy 11.30.05 gas 1.09.06 AURORA at 1.10.06_4 31E Reg Asset  Liab and EXH D 4 2 2" xfId="13732"/>
    <cellStyle name="_Power Cost Value Copy 11.30.05 gas 1.09.06 AURORA at 1.10.06_4 31E Reg Asset  Liab and EXH D 4 3" xfId="13733"/>
    <cellStyle name="_Power Cost Value Copy 11.30.05 gas 1.09.06 AURORA at 1.10.06_4 31E Reg Asset  Liab and EXH D 5" xfId="13734"/>
    <cellStyle name="_Power Cost Value Copy 11.30.05 gas 1.09.06 AURORA at 1.10.06_4 31E Reg Asset  Liab and EXH D 5 2" xfId="13735"/>
    <cellStyle name="_Power Cost Value Copy 11.30.05 gas 1.09.06 AURORA at 1.10.06_4 31E Reg Asset  Liab and EXH D 5 2 2" xfId="13736"/>
    <cellStyle name="_Power Cost Value Copy 11.30.05 gas 1.09.06 AURORA at 1.10.06_4 31E Reg Asset  Liab and EXH D 5 3" xfId="13737"/>
    <cellStyle name="_Power Cost Value Copy 11.30.05 gas 1.09.06 AURORA at 1.10.06_4 31E Reg Asset  Liab and EXH D 6" xfId="13738"/>
    <cellStyle name="_Power Cost Value Copy 11.30.05 gas 1.09.06 AURORA at 1.10.06_4 31E Reg Asset  Liab and EXH D 6 2" xfId="13739"/>
    <cellStyle name="_Power Cost Value Copy 11.30.05 gas 1.09.06 AURORA at 1.10.06_4 31E Reg Asset  Liab and EXH D 6 2 2" xfId="13740"/>
    <cellStyle name="_Power Cost Value Copy 11.30.05 gas 1.09.06 AURORA at 1.10.06_4 31E Reg Asset  Liab and EXH D 6 3" xfId="13741"/>
    <cellStyle name="_Power Cost Value Copy 11.30.05 gas 1.09.06 AURORA at 1.10.06_4 31E Reg Asset  Liab and EXH D 7" xfId="13742"/>
    <cellStyle name="_Power Cost Value Copy 11.30.05 gas 1.09.06 AURORA at 1.10.06_4 31E Reg Asset  Liab and EXH D 7 2" xfId="13743"/>
    <cellStyle name="_Power Cost Value Copy 11.30.05 gas 1.09.06 AURORA at 1.10.06_4 31E Reg Asset  Liab and EXH D 7 2 2" xfId="13744"/>
    <cellStyle name="_Power Cost Value Copy 11.30.05 gas 1.09.06 AURORA at 1.10.06_4 31E Reg Asset  Liab and EXH D 7 3" xfId="13745"/>
    <cellStyle name="_Power Cost Value Copy 11.30.05 gas 1.09.06 AURORA at 1.10.06_4 31E Reg Asset  Liab and EXH D 8" xfId="13746"/>
    <cellStyle name="_Power Cost Value Copy 11.30.05 gas 1.09.06 AURORA at 1.10.06_4 31E Reg Asset  Liab and EXH D 8 2" xfId="13747"/>
    <cellStyle name="_Power Cost Value Copy 11.30.05 gas 1.09.06 AURORA at 1.10.06_4 31E Reg Asset  Liab and EXH D 8 2 2" xfId="13748"/>
    <cellStyle name="_Power Cost Value Copy 11.30.05 gas 1.09.06 AURORA at 1.10.06_4 31E Reg Asset  Liab and EXH D 8 3" xfId="13749"/>
    <cellStyle name="_Power Cost Value Copy 11.30.05 gas 1.09.06 AURORA at 1.10.06_4 31E Reg Asset  Liab and EXH D 9" xfId="13750"/>
    <cellStyle name="_Power Cost Value Copy 11.30.05 gas 1.09.06 AURORA at 1.10.06_4 31E Reg Asset  Liab and EXH D 9 2" xfId="13751"/>
    <cellStyle name="_Power Cost Value Copy 11.30.05 gas 1.09.06 AURORA at 1.10.06_4 31E Reg Asset  Liab and EXH D 9 2 2" xfId="13752"/>
    <cellStyle name="_Power Cost Value Copy 11.30.05 gas 1.09.06 AURORA at 1.10.06_4 31E Reg Asset  Liab and EXH D 9 3" xfId="13753"/>
    <cellStyle name="_Power Cost Value Copy 11.30.05 gas 1.09.06 AURORA at 1.10.06_4 32 Regulatory Assets and Liabilities  7 06- Exhibit D" xfId="13754"/>
    <cellStyle name="_Power Cost Value Copy 11.30.05 gas 1.09.06 AURORA at 1.10.06_4 32 Regulatory Assets and Liabilities  7 06- Exhibit D 2" xfId="13755"/>
    <cellStyle name="_Power Cost Value Copy 11.30.05 gas 1.09.06 AURORA at 1.10.06_4 32 Regulatory Assets and Liabilities  7 06- Exhibit D 2 2" xfId="13756"/>
    <cellStyle name="_Power Cost Value Copy 11.30.05 gas 1.09.06 AURORA at 1.10.06_4 32 Regulatory Assets and Liabilities  7 06- Exhibit D 2 2 2" xfId="13757"/>
    <cellStyle name="_Power Cost Value Copy 11.30.05 gas 1.09.06 AURORA at 1.10.06_4 32 Regulatory Assets and Liabilities  7 06- Exhibit D 2 2 2 2" xfId="13758"/>
    <cellStyle name="_Power Cost Value Copy 11.30.05 gas 1.09.06 AURORA at 1.10.06_4 32 Regulatory Assets and Liabilities  7 06- Exhibit D 2 2 3" xfId="13759"/>
    <cellStyle name="_Power Cost Value Copy 11.30.05 gas 1.09.06 AURORA at 1.10.06_4 32 Regulatory Assets and Liabilities  7 06- Exhibit D 2 3" xfId="13760"/>
    <cellStyle name="_Power Cost Value Copy 11.30.05 gas 1.09.06 AURORA at 1.10.06_4 32 Regulatory Assets and Liabilities  7 06- Exhibit D 2 3 2" xfId="13761"/>
    <cellStyle name="_Power Cost Value Copy 11.30.05 gas 1.09.06 AURORA at 1.10.06_4 32 Regulatory Assets and Liabilities  7 06- Exhibit D 2 4" xfId="13762"/>
    <cellStyle name="_Power Cost Value Copy 11.30.05 gas 1.09.06 AURORA at 1.10.06_4 32 Regulatory Assets and Liabilities  7 06- Exhibit D 3" xfId="13763"/>
    <cellStyle name="_Power Cost Value Copy 11.30.05 gas 1.09.06 AURORA at 1.10.06_4 32 Regulatory Assets and Liabilities  7 06- Exhibit D 3 2" xfId="13764"/>
    <cellStyle name="_Power Cost Value Copy 11.30.05 gas 1.09.06 AURORA at 1.10.06_4 32 Regulatory Assets and Liabilities  7 06- Exhibit D 3 2 2" xfId="13765"/>
    <cellStyle name="_Power Cost Value Copy 11.30.05 gas 1.09.06 AURORA at 1.10.06_4 32 Regulatory Assets and Liabilities  7 06- Exhibit D 3 3" xfId="13766"/>
    <cellStyle name="_Power Cost Value Copy 11.30.05 gas 1.09.06 AURORA at 1.10.06_4 32 Regulatory Assets and Liabilities  7 06- Exhibit D 3 4" xfId="13767"/>
    <cellStyle name="_Power Cost Value Copy 11.30.05 gas 1.09.06 AURORA at 1.10.06_4 32 Regulatory Assets and Liabilities  7 06- Exhibit D 4" xfId="13768"/>
    <cellStyle name="_Power Cost Value Copy 11.30.05 gas 1.09.06 AURORA at 1.10.06_4 32 Regulatory Assets and Liabilities  7 06- Exhibit D 4 2" xfId="13769"/>
    <cellStyle name="_Power Cost Value Copy 11.30.05 gas 1.09.06 AURORA at 1.10.06_4 32 Regulatory Assets and Liabilities  7 06- Exhibit D 5" xfId="13770"/>
    <cellStyle name="_Power Cost Value Copy 11.30.05 gas 1.09.06 AURORA at 1.10.06_4 32 Regulatory Assets and Liabilities  7 06- Exhibit D_DEM-WP(C) ENERG10C--ctn Mid-C_042010 2010GRC" xfId="13771"/>
    <cellStyle name="_Power Cost Value Copy 11.30.05 gas 1.09.06 AURORA at 1.10.06_4 32 Regulatory Assets and Liabilities  7 06- Exhibit D_DEM-WP(C) ENERG10C--ctn Mid-C_042010 2010GRC 2" xfId="13772"/>
    <cellStyle name="_Power Cost Value Copy 11.30.05 gas 1.09.06 AURORA at 1.10.06_4 32 Regulatory Assets and Liabilities  7 06- Exhibit D_NIM Summary" xfId="13773"/>
    <cellStyle name="_Power Cost Value Copy 11.30.05 gas 1.09.06 AURORA at 1.10.06_4 32 Regulatory Assets and Liabilities  7 06- Exhibit D_NIM Summary 2" xfId="13774"/>
    <cellStyle name="_Power Cost Value Copy 11.30.05 gas 1.09.06 AURORA at 1.10.06_4 32 Regulatory Assets and Liabilities  7 06- Exhibit D_NIM Summary 2 2" xfId="13775"/>
    <cellStyle name="_Power Cost Value Copy 11.30.05 gas 1.09.06 AURORA at 1.10.06_4 32 Regulatory Assets and Liabilities  7 06- Exhibit D_NIM Summary 2 2 2" xfId="13776"/>
    <cellStyle name="_Power Cost Value Copy 11.30.05 gas 1.09.06 AURORA at 1.10.06_4 32 Regulatory Assets and Liabilities  7 06- Exhibit D_NIM Summary 2 2 2 2" xfId="13777"/>
    <cellStyle name="_Power Cost Value Copy 11.30.05 gas 1.09.06 AURORA at 1.10.06_4 32 Regulatory Assets and Liabilities  7 06- Exhibit D_NIM Summary 2 2 3" xfId="13778"/>
    <cellStyle name="_Power Cost Value Copy 11.30.05 gas 1.09.06 AURORA at 1.10.06_4 32 Regulatory Assets and Liabilities  7 06- Exhibit D_NIM Summary 2 3" xfId="13779"/>
    <cellStyle name="_Power Cost Value Copy 11.30.05 gas 1.09.06 AURORA at 1.10.06_4 32 Regulatory Assets and Liabilities  7 06- Exhibit D_NIM Summary 2 3 2" xfId="13780"/>
    <cellStyle name="_Power Cost Value Copy 11.30.05 gas 1.09.06 AURORA at 1.10.06_4 32 Regulatory Assets and Liabilities  7 06- Exhibit D_NIM Summary 2 4" xfId="13781"/>
    <cellStyle name="_Power Cost Value Copy 11.30.05 gas 1.09.06 AURORA at 1.10.06_4 32 Regulatory Assets and Liabilities  7 06- Exhibit D_NIM Summary 3" xfId="13782"/>
    <cellStyle name="_Power Cost Value Copy 11.30.05 gas 1.09.06 AURORA at 1.10.06_4 32 Regulatory Assets and Liabilities  7 06- Exhibit D_NIM Summary 3 2" xfId="13783"/>
    <cellStyle name="_Power Cost Value Copy 11.30.05 gas 1.09.06 AURORA at 1.10.06_4 32 Regulatory Assets and Liabilities  7 06- Exhibit D_NIM Summary 3 2 2" xfId="13784"/>
    <cellStyle name="_Power Cost Value Copy 11.30.05 gas 1.09.06 AURORA at 1.10.06_4 32 Regulatory Assets and Liabilities  7 06- Exhibit D_NIM Summary 3 3" xfId="13785"/>
    <cellStyle name="_Power Cost Value Copy 11.30.05 gas 1.09.06 AURORA at 1.10.06_4 32 Regulatory Assets and Liabilities  7 06- Exhibit D_NIM Summary 3 4" xfId="13786"/>
    <cellStyle name="_Power Cost Value Copy 11.30.05 gas 1.09.06 AURORA at 1.10.06_4 32 Regulatory Assets and Liabilities  7 06- Exhibit D_NIM Summary 4" xfId="13787"/>
    <cellStyle name="_Power Cost Value Copy 11.30.05 gas 1.09.06 AURORA at 1.10.06_4 32 Regulatory Assets and Liabilities  7 06- Exhibit D_NIM Summary 4 2" xfId="13788"/>
    <cellStyle name="_Power Cost Value Copy 11.30.05 gas 1.09.06 AURORA at 1.10.06_4 32 Regulatory Assets and Liabilities  7 06- Exhibit D_NIM Summary 5" xfId="13789"/>
    <cellStyle name="_Power Cost Value Copy 11.30.05 gas 1.09.06 AURORA at 1.10.06_4 32 Regulatory Assets and Liabilities  7 06- Exhibit D_NIM Summary_DEM-WP(C) ENERG10C--ctn Mid-C_042010 2010GRC" xfId="13790"/>
    <cellStyle name="_Power Cost Value Copy 11.30.05 gas 1.09.06 AURORA at 1.10.06_4 32 Regulatory Assets and Liabilities  7 06- Exhibit D_NIM Summary_DEM-WP(C) ENERG10C--ctn Mid-C_042010 2010GRC 2" xfId="13791"/>
    <cellStyle name="_Power Cost Value Copy 11.30.05 gas 1.09.06 AURORA at 1.10.06_ACCOUNTS" xfId="13792"/>
    <cellStyle name="_Power Cost Value Copy 11.30.05 gas 1.09.06 AURORA at 1.10.06_Att B to RECs proceeds proposal" xfId="13793"/>
    <cellStyle name="_Power Cost Value Copy 11.30.05 gas 1.09.06 AURORA at 1.10.06_AURORA Total New" xfId="13794"/>
    <cellStyle name="_Power Cost Value Copy 11.30.05 gas 1.09.06 AURORA at 1.10.06_AURORA Total New 2" xfId="13795"/>
    <cellStyle name="_Power Cost Value Copy 11.30.05 gas 1.09.06 AURORA at 1.10.06_AURORA Total New 2 2" xfId="13796"/>
    <cellStyle name="_Power Cost Value Copy 11.30.05 gas 1.09.06 AURORA at 1.10.06_AURORA Total New 2 2 2" xfId="13797"/>
    <cellStyle name="_Power Cost Value Copy 11.30.05 gas 1.09.06 AURORA at 1.10.06_AURORA Total New 2 2 2 2" xfId="13798"/>
    <cellStyle name="_Power Cost Value Copy 11.30.05 gas 1.09.06 AURORA at 1.10.06_AURORA Total New 2 2 3" xfId="13799"/>
    <cellStyle name="_Power Cost Value Copy 11.30.05 gas 1.09.06 AURORA at 1.10.06_AURORA Total New 2 3" xfId="13800"/>
    <cellStyle name="_Power Cost Value Copy 11.30.05 gas 1.09.06 AURORA at 1.10.06_AURORA Total New 2 3 2" xfId="13801"/>
    <cellStyle name="_Power Cost Value Copy 11.30.05 gas 1.09.06 AURORA at 1.10.06_AURORA Total New 2 4" xfId="13802"/>
    <cellStyle name="_Power Cost Value Copy 11.30.05 gas 1.09.06 AURORA at 1.10.06_AURORA Total New 3" xfId="13803"/>
    <cellStyle name="_Power Cost Value Copy 11.30.05 gas 1.09.06 AURORA at 1.10.06_AURORA Total New 3 2" xfId="13804"/>
    <cellStyle name="_Power Cost Value Copy 11.30.05 gas 1.09.06 AURORA at 1.10.06_AURORA Total New 3 2 2" xfId="13805"/>
    <cellStyle name="_Power Cost Value Copy 11.30.05 gas 1.09.06 AURORA at 1.10.06_AURORA Total New 3 3" xfId="13806"/>
    <cellStyle name="_Power Cost Value Copy 11.30.05 gas 1.09.06 AURORA at 1.10.06_AURORA Total New 4" xfId="13807"/>
    <cellStyle name="_Power Cost Value Copy 11.30.05 gas 1.09.06 AURORA at 1.10.06_AURORA Total New 4 2" xfId="13808"/>
    <cellStyle name="_Power Cost Value Copy 11.30.05 gas 1.09.06 AURORA at 1.10.06_AURORA Total New 5" xfId="13809"/>
    <cellStyle name="_Power Cost Value Copy 11.30.05 gas 1.09.06 AURORA at 1.10.06_Backup for Attachment B 2010-09-09" xfId="13810"/>
    <cellStyle name="_Power Cost Value Copy 11.30.05 gas 1.09.06 AURORA at 1.10.06_Bench Request - Attachment B" xfId="13811"/>
    <cellStyle name="_Power Cost Value Copy 11.30.05 gas 1.09.06 AURORA at 1.10.06_Book2" xfId="13812"/>
    <cellStyle name="_Power Cost Value Copy 11.30.05 gas 1.09.06 AURORA at 1.10.06_Book2 2" xfId="13813"/>
    <cellStyle name="_Power Cost Value Copy 11.30.05 gas 1.09.06 AURORA at 1.10.06_Book2 2 2" xfId="13814"/>
    <cellStyle name="_Power Cost Value Copy 11.30.05 gas 1.09.06 AURORA at 1.10.06_Book2 2 2 2" xfId="13815"/>
    <cellStyle name="_Power Cost Value Copy 11.30.05 gas 1.09.06 AURORA at 1.10.06_Book2 2 2 2 2" xfId="13816"/>
    <cellStyle name="_Power Cost Value Copy 11.30.05 gas 1.09.06 AURORA at 1.10.06_Book2 2 2 3" xfId="13817"/>
    <cellStyle name="_Power Cost Value Copy 11.30.05 gas 1.09.06 AURORA at 1.10.06_Book2 2 3" xfId="13818"/>
    <cellStyle name="_Power Cost Value Copy 11.30.05 gas 1.09.06 AURORA at 1.10.06_Book2 2 3 2" xfId="13819"/>
    <cellStyle name="_Power Cost Value Copy 11.30.05 gas 1.09.06 AURORA at 1.10.06_Book2 2 4" xfId="13820"/>
    <cellStyle name="_Power Cost Value Copy 11.30.05 gas 1.09.06 AURORA at 1.10.06_Book2 3" xfId="13821"/>
    <cellStyle name="_Power Cost Value Copy 11.30.05 gas 1.09.06 AURORA at 1.10.06_Book2 3 2" xfId="13822"/>
    <cellStyle name="_Power Cost Value Copy 11.30.05 gas 1.09.06 AURORA at 1.10.06_Book2 3 2 2" xfId="13823"/>
    <cellStyle name="_Power Cost Value Copy 11.30.05 gas 1.09.06 AURORA at 1.10.06_Book2 3 3" xfId="13824"/>
    <cellStyle name="_Power Cost Value Copy 11.30.05 gas 1.09.06 AURORA at 1.10.06_Book2 3 4" xfId="13825"/>
    <cellStyle name="_Power Cost Value Copy 11.30.05 gas 1.09.06 AURORA at 1.10.06_Book2 4" xfId="13826"/>
    <cellStyle name="_Power Cost Value Copy 11.30.05 gas 1.09.06 AURORA at 1.10.06_Book2 4 2" xfId="13827"/>
    <cellStyle name="_Power Cost Value Copy 11.30.05 gas 1.09.06 AURORA at 1.10.06_Book2 5" xfId="13828"/>
    <cellStyle name="_Power Cost Value Copy 11.30.05 gas 1.09.06 AURORA at 1.10.06_Book2_Adj Bench DR 3 for Initial Briefs (Electric)" xfId="13829"/>
    <cellStyle name="_Power Cost Value Copy 11.30.05 gas 1.09.06 AURORA at 1.10.06_Book2_Adj Bench DR 3 for Initial Briefs (Electric) 2" xfId="13830"/>
    <cellStyle name="_Power Cost Value Copy 11.30.05 gas 1.09.06 AURORA at 1.10.06_Book2_Adj Bench DR 3 for Initial Briefs (Electric) 2 2" xfId="13831"/>
    <cellStyle name="_Power Cost Value Copy 11.30.05 gas 1.09.06 AURORA at 1.10.06_Book2_Adj Bench DR 3 for Initial Briefs (Electric) 2 2 2" xfId="13832"/>
    <cellStyle name="_Power Cost Value Copy 11.30.05 gas 1.09.06 AURORA at 1.10.06_Book2_Adj Bench DR 3 for Initial Briefs (Electric) 2 2 2 2" xfId="13833"/>
    <cellStyle name="_Power Cost Value Copy 11.30.05 gas 1.09.06 AURORA at 1.10.06_Book2_Adj Bench DR 3 for Initial Briefs (Electric) 2 2 3" xfId="13834"/>
    <cellStyle name="_Power Cost Value Copy 11.30.05 gas 1.09.06 AURORA at 1.10.06_Book2_Adj Bench DR 3 for Initial Briefs (Electric) 2 3" xfId="13835"/>
    <cellStyle name="_Power Cost Value Copy 11.30.05 gas 1.09.06 AURORA at 1.10.06_Book2_Adj Bench DR 3 for Initial Briefs (Electric) 2 3 2" xfId="13836"/>
    <cellStyle name="_Power Cost Value Copy 11.30.05 gas 1.09.06 AURORA at 1.10.06_Book2_Adj Bench DR 3 for Initial Briefs (Electric) 2 4" xfId="13837"/>
    <cellStyle name="_Power Cost Value Copy 11.30.05 gas 1.09.06 AURORA at 1.10.06_Book2_Adj Bench DR 3 for Initial Briefs (Electric) 3" xfId="13838"/>
    <cellStyle name="_Power Cost Value Copy 11.30.05 gas 1.09.06 AURORA at 1.10.06_Book2_Adj Bench DR 3 for Initial Briefs (Electric) 3 2" xfId="13839"/>
    <cellStyle name="_Power Cost Value Copy 11.30.05 gas 1.09.06 AURORA at 1.10.06_Book2_Adj Bench DR 3 for Initial Briefs (Electric) 3 2 2" xfId="13840"/>
    <cellStyle name="_Power Cost Value Copy 11.30.05 gas 1.09.06 AURORA at 1.10.06_Book2_Adj Bench DR 3 for Initial Briefs (Electric) 3 3" xfId="13841"/>
    <cellStyle name="_Power Cost Value Copy 11.30.05 gas 1.09.06 AURORA at 1.10.06_Book2_Adj Bench DR 3 for Initial Briefs (Electric) 3 4" xfId="13842"/>
    <cellStyle name="_Power Cost Value Copy 11.30.05 gas 1.09.06 AURORA at 1.10.06_Book2_Adj Bench DR 3 for Initial Briefs (Electric) 4" xfId="13843"/>
    <cellStyle name="_Power Cost Value Copy 11.30.05 gas 1.09.06 AURORA at 1.10.06_Book2_Adj Bench DR 3 for Initial Briefs (Electric) 4 2" xfId="13844"/>
    <cellStyle name="_Power Cost Value Copy 11.30.05 gas 1.09.06 AURORA at 1.10.06_Book2_Adj Bench DR 3 for Initial Briefs (Electric) 5" xfId="13845"/>
    <cellStyle name="_Power Cost Value Copy 11.30.05 gas 1.09.06 AURORA at 1.10.06_Book2_Adj Bench DR 3 for Initial Briefs (Electric)_DEM-WP(C) ENERG10C--ctn Mid-C_042010 2010GRC" xfId="13846"/>
    <cellStyle name="_Power Cost Value Copy 11.30.05 gas 1.09.06 AURORA at 1.10.06_Book2_Adj Bench DR 3 for Initial Briefs (Electric)_DEM-WP(C) ENERG10C--ctn Mid-C_042010 2010GRC 2" xfId="13847"/>
    <cellStyle name="_Power Cost Value Copy 11.30.05 gas 1.09.06 AURORA at 1.10.06_Book2_DEM-WP(C) ENERG10C--ctn Mid-C_042010 2010GRC" xfId="13848"/>
    <cellStyle name="_Power Cost Value Copy 11.30.05 gas 1.09.06 AURORA at 1.10.06_Book2_DEM-WP(C) ENERG10C--ctn Mid-C_042010 2010GRC 2" xfId="13849"/>
    <cellStyle name="_Power Cost Value Copy 11.30.05 gas 1.09.06 AURORA at 1.10.06_Book2_Electric Rev Req Model (2009 GRC) Rebuttal" xfId="13850"/>
    <cellStyle name="_Power Cost Value Copy 11.30.05 gas 1.09.06 AURORA at 1.10.06_Book2_Electric Rev Req Model (2009 GRC) Rebuttal 2" xfId="13851"/>
    <cellStyle name="_Power Cost Value Copy 11.30.05 gas 1.09.06 AURORA at 1.10.06_Book2_Electric Rev Req Model (2009 GRC) Rebuttal 2 2" xfId="13852"/>
    <cellStyle name="_Power Cost Value Copy 11.30.05 gas 1.09.06 AURORA at 1.10.06_Book2_Electric Rev Req Model (2009 GRC) Rebuttal 2 2 2" xfId="13853"/>
    <cellStyle name="_Power Cost Value Copy 11.30.05 gas 1.09.06 AURORA at 1.10.06_Book2_Electric Rev Req Model (2009 GRC) Rebuttal 2 3" xfId="13854"/>
    <cellStyle name="_Power Cost Value Copy 11.30.05 gas 1.09.06 AURORA at 1.10.06_Book2_Electric Rev Req Model (2009 GRC) Rebuttal 3" xfId="13855"/>
    <cellStyle name="_Power Cost Value Copy 11.30.05 gas 1.09.06 AURORA at 1.10.06_Book2_Electric Rev Req Model (2009 GRC) Rebuttal 3 2" xfId="13856"/>
    <cellStyle name="_Power Cost Value Copy 11.30.05 gas 1.09.06 AURORA at 1.10.06_Book2_Electric Rev Req Model (2009 GRC) Rebuttal 4" xfId="13857"/>
    <cellStyle name="_Power Cost Value Copy 11.30.05 gas 1.09.06 AURORA at 1.10.06_Book2_Electric Rev Req Model (2009 GRC) Rebuttal REmoval of New  WH Solar AdjustMI" xfId="13858"/>
    <cellStyle name="_Power Cost Value Copy 11.30.05 gas 1.09.06 AURORA at 1.10.06_Book2_Electric Rev Req Model (2009 GRC) Rebuttal REmoval of New  WH Solar AdjustMI 2" xfId="13859"/>
    <cellStyle name="_Power Cost Value Copy 11.30.05 gas 1.09.06 AURORA at 1.10.06_Book2_Electric Rev Req Model (2009 GRC) Rebuttal REmoval of New  WH Solar AdjustMI 2 2" xfId="13860"/>
    <cellStyle name="_Power Cost Value Copy 11.30.05 gas 1.09.06 AURORA at 1.10.06_Book2_Electric Rev Req Model (2009 GRC) Rebuttal REmoval of New  WH Solar AdjustMI 2 2 2" xfId="13861"/>
    <cellStyle name="_Power Cost Value Copy 11.30.05 gas 1.09.06 AURORA at 1.10.06_Book2_Electric Rev Req Model (2009 GRC) Rebuttal REmoval of New  WH Solar AdjustMI 2 2 2 2" xfId="13862"/>
    <cellStyle name="_Power Cost Value Copy 11.30.05 gas 1.09.06 AURORA at 1.10.06_Book2_Electric Rev Req Model (2009 GRC) Rebuttal REmoval of New  WH Solar AdjustMI 2 2 3" xfId="13863"/>
    <cellStyle name="_Power Cost Value Copy 11.30.05 gas 1.09.06 AURORA at 1.10.06_Book2_Electric Rev Req Model (2009 GRC) Rebuttal REmoval of New  WH Solar AdjustMI 2 3" xfId="13864"/>
    <cellStyle name="_Power Cost Value Copy 11.30.05 gas 1.09.06 AURORA at 1.10.06_Book2_Electric Rev Req Model (2009 GRC) Rebuttal REmoval of New  WH Solar AdjustMI 2 3 2" xfId="13865"/>
    <cellStyle name="_Power Cost Value Copy 11.30.05 gas 1.09.06 AURORA at 1.10.06_Book2_Electric Rev Req Model (2009 GRC) Rebuttal REmoval of New  WH Solar AdjustMI 2 4" xfId="13866"/>
    <cellStyle name="_Power Cost Value Copy 11.30.05 gas 1.09.06 AURORA at 1.10.06_Book2_Electric Rev Req Model (2009 GRC) Rebuttal REmoval of New  WH Solar AdjustMI 3" xfId="13867"/>
    <cellStyle name="_Power Cost Value Copy 11.30.05 gas 1.09.06 AURORA at 1.10.06_Book2_Electric Rev Req Model (2009 GRC) Rebuttal REmoval of New  WH Solar AdjustMI 3 2" xfId="13868"/>
    <cellStyle name="_Power Cost Value Copy 11.30.05 gas 1.09.06 AURORA at 1.10.06_Book2_Electric Rev Req Model (2009 GRC) Rebuttal REmoval of New  WH Solar AdjustMI 3 2 2" xfId="13869"/>
    <cellStyle name="_Power Cost Value Copy 11.30.05 gas 1.09.06 AURORA at 1.10.06_Book2_Electric Rev Req Model (2009 GRC) Rebuttal REmoval of New  WH Solar AdjustMI 3 3" xfId="13870"/>
    <cellStyle name="_Power Cost Value Copy 11.30.05 gas 1.09.06 AURORA at 1.10.06_Book2_Electric Rev Req Model (2009 GRC) Rebuttal REmoval of New  WH Solar AdjustMI 3 4" xfId="13871"/>
    <cellStyle name="_Power Cost Value Copy 11.30.05 gas 1.09.06 AURORA at 1.10.06_Book2_Electric Rev Req Model (2009 GRC) Rebuttal REmoval of New  WH Solar AdjustMI 4" xfId="13872"/>
    <cellStyle name="_Power Cost Value Copy 11.30.05 gas 1.09.06 AURORA at 1.10.06_Book2_Electric Rev Req Model (2009 GRC) Rebuttal REmoval of New  WH Solar AdjustMI 4 2" xfId="13873"/>
    <cellStyle name="_Power Cost Value Copy 11.30.05 gas 1.09.06 AURORA at 1.10.06_Book2_Electric Rev Req Model (2009 GRC) Rebuttal REmoval of New  WH Solar AdjustMI 5" xfId="13874"/>
    <cellStyle name="_Power Cost Value Copy 11.30.05 gas 1.09.06 AURORA at 1.10.06_Book2_Electric Rev Req Model (2009 GRC) Rebuttal REmoval of New  WH Solar AdjustMI_DEM-WP(C) ENERG10C--ctn Mid-C_042010 2010GRC" xfId="13875"/>
    <cellStyle name="_Power Cost Value Copy 11.30.05 gas 1.09.06 AURORA at 1.10.06_Book2_Electric Rev Req Model (2009 GRC) Rebuttal REmoval of New  WH Solar AdjustMI_DEM-WP(C) ENERG10C--ctn Mid-C_042010 2010GRC 2" xfId="13876"/>
    <cellStyle name="_Power Cost Value Copy 11.30.05 gas 1.09.06 AURORA at 1.10.06_Book2_Electric Rev Req Model (2009 GRC) Revised 01-18-2010" xfId="13877"/>
    <cellStyle name="_Power Cost Value Copy 11.30.05 gas 1.09.06 AURORA at 1.10.06_Book2_Electric Rev Req Model (2009 GRC) Revised 01-18-2010 2" xfId="13878"/>
    <cellStyle name="_Power Cost Value Copy 11.30.05 gas 1.09.06 AURORA at 1.10.06_Book2_Electric Rev Req Model (2009 GRC) Revised 01-18-2010 2 2" xfId="13879"/>
    <cellStyle name="_Power Cost Value Copy 11.30.05 gas 1.09.06 AURORA at 1.10.06_Book2_Electric Rev Req Model (2009 GRC) Revised 01-18-2010 2 2 2" xfId="13880"/>
    <cellStyle name="_Power Cost Value Copy 11.30.05 gas 1.09.06 AURORA at 1.10.06_Book2_Electric Rev Req Model (2009 GRC) Revised 01-18-2010 2 2 2 2" xfId="13881"/>
    <cellStyle name="_Power Cost Value Copy 11.30.05 gas 1.09.06 AURORA at 1.10.06_Book2_Electric Rev Req Model (2009 GRC) Revised 01-18-2010 2 2 3" xfId="13882"/>
    <cellStyle name="_Power Cost Value Copy 11.30.05 gas 1.09.06 AURORA at 1.10.06_Book2_Electric Rev Req Model (2009 GRC) Revised 01-18-2010 2 3" xfId="13883"/>
    <cellStyle name="_Power Cost Value Copy 11.30.05 gas 1.09.06 AURORA at 1.10.06_Book2_Electric Rev Req Model (2009 GRC) Revised 01-18-2010 2 3 2" xfId="13884"/>
    <cellStyle name="_Power Cost Value Copy 11.30.05 gas 1.09.06 AURORA at 1.10.06_Book2_Electric Rev Req Model (2009 GRC) Revised 01-18-2010 2 4" xfId="13885"/>
    <cellStyle name="_Power Cost Value Copy 11.30.05 gas 1.09.06 AURORA at 1.10.06_Book2_Electric Rev Req Model (2009 GRC) Revised 01-18-2010 3" xfId="13886"/>
    <cellStyle name="_Power Cost Value Copy 11.30.05 gas 1.09.06 AURORA at 1.10.06_Book2_Electric Rev Req Model (2009 GRC) Revised 01-18-2010 3 2" xfId="13887"/>
    <cellStyle name="_Power Cost Value Copy 11.30.05 gas 1.09.06 AURORA at 1.10.06_Book2_Electric Rev Req Model (2009 GRC) Revised 01-18-2010 3 2 2" xfId="13888"/>
    <cellStyle name="_Power Cost Value Copy 11.30.05 gas 1.09.06 AURORA at 1.10.06_Book2_Electric Rev Req Model (2009 GRC) Revised 01-18-2010 3 3" xfId="13889"/>
    <cellStyle name="_Power Cost Value Copy 11.30.05 gas 1.09.06 AURORA at 1.10.06_Book2_Electric Rev Req Model (2009 GRC) Revised 01-18-2010 3 4" xfId="13890"/>
    <cellStyle name="_Power Cost Value Copy 11.30.05 gas 1.09.06 AURORA at 1.10.06_Book2_Electric Rev Req Model (2009 GRC) Revised 01-18-2010 4" xfId="13891"/>
    <cellStyle name="_Power Cost Value Copy 11.30.05 gas 1.09.06 AURORA at 1.10.06_Book2_Electric Rev Req Model (2009 GRC) Revised 01-18-2010 4 2" xfId="13892"/>
    <cellStyle name="_Power Cost Value Copy 11.30.05 gas 1.09.06 AURORA at 1.10.06_Book2_Electric Rev Req Model (2009 GRC) Revised 01-18-2010 5" xfId="13893"/>
    <cellStyle name="_Power Cost Value Copy 11.30.05 gas 1.09.06 AURORA at 1.10.06_Book2_Electric Rev Req Model (2009 GRC) Revised 01-18-2010_DEM-WP(C) ENERG10C--ctn Mid-C_042010 2010GRC" xfId="13894"/>
    <cellStyle name="_Power Cost Value Copy 11.30.05 gas 1.09.06 AURORA at 1.10.06_Book2_Electric Rev Req Model (2009 GRC) Revised 01-18-2010_DEM-WP(C) ENERG10C--ctn Mid-C_042010 2010GRC 2" xfId="13895"/>
    <cellStyle name="_Power Cost Value Copy 11.30.05 gas 1.09.06 AURORA at 1.10.06_Book2_Final Order Electric EXHIBIT A-1" xfId="13896"/>
    <cellStyle name="_Power Cost Value Copy 11.30.05 gas 1.09.06 AURORA at 1.10.06_Book2_Final Order Electric EXHIBIT A-1 2" xfId="13897"/>
    <cellStyle name="_Power Cost Value Copy 11.30.05 gas 1.09.06 AURORA at 1.10.06_Book2_Final Order Electric EXHIBIT A-1 2 2" xfId="13898"/>
    <cellStyle name="_Power Cost Value Copy 11.30.05 gas 1.09.06 AURORA at 1.10.06_Book2_Final Order Electric EXHIBIT A-1 2 2 2" xfId="13899"/>
    <cellStyle name="_Power Cost Value Copy 11.30.05 gas 1.09.06 AURORA at 1.10.06_Book2_Final Order Electric EXHIBIT A-1 2 3" xfId="13900"/>
    <cellStyle name="_Power Cost Value Copy 11.30.05 gas 1.09.06 AURORA at 1.10.06_Book2_Final Order Electric EXHIBIT A-1 2 4" xfId="13901"/>
    <cellStyle name="_Power Cost Value Copy 11.30.05 gas 1.09.06 AURORA at 1.10.06_Book2_Final Order Electric EXHIBIT A-1 3" xfId="13902"/>
    <cellStyle name="_Power Cost Value Copy 11.30.05 gas 1.09.06 AURORA at 1.10.06_Book2_Final Order Electric EXHIBIT A-1 3 2" xfId="13903"/>
    <cellStyle name="_Power Cost Value Copy 11.30.05 gas 1.09.06 AURORA at 1.10.06_Book2_Final Order Electric EXHIBIT A-1 4" xfId="13904"/>
    <cellStyle name="_Power Cost Value Copy 11.30.05 gas 1.09.06 AURORA at 1.10.06_Book2_Final Order Electric EXHIBIT A-1 5" xfId="13905"/>
    <cellStyle name="_Power Cost Value Copy 11.30.05 gas 1.09.06 AURORA at 1.10.06_Book2_Final Order Electric EXHIBIT A-1 6" xfId="13906"/>
    <cellStyle name="_Power Cost Value Copy 11.30.05 gas 1.09.06 AURORA at 1.10.06_Book4" xfId="13907"/>
    <cellStyle name="_Power Cost Value Copy 11.30.05 gas 1.09.06 AURORA at 1.10.06_Book4 2" xfId="13908"/>
    <cellStyle name="_Power Cost Value Copy 11.30.05 gas 1.09.06 AURORA at 1.10.06_Book4 2 2" xfId="13909"/>
    <cellStyle name="_Power Cost Value Copy 11.30.05 gas 1.09.06 AURORA at 1.10.06_Book4 2 2 2" xfId="13910"/>
    <cellStyle name="_Power Cost Value Copy 11.30.05 gas 1.09.06 AURORA at 1.10.06_Book4 2 2 2 2" xfId="13911"/>
    <cellStyle name="_Power Cost Value Copy 11.30.05 gas 1.09.06 AURORA at 1.10.06_Book4 2 2 3" xfId="13912"/>
    <cellStyle name="_Power Cost Value Copy 11.30.05 gas 1.09.06 AURORA at 1.10.06_Book4 2 3" xfId="13913"/>
    <cellStyle name="_Power Cost Value Copy 11.30.05 gas 1.09.06 AURORA at 1.10.06_Book4 2 3 2" xfId="13914"/>
    <cellStyle name="_Power Cost Value Copy 11.30.05 gas 1.09.06 AURORA at 1.10.06_Book4 2 4" xfId="13915"/>
    <cellStyle name="_Power Cost Value Copy 11.30.05 gas 1.09.06 AURORA at 1.10.06_Book4 3" xfId="13916"/>
    <cellStyle name="_Power Cost Value Copy 11.30.05 gas 1.09.06 AURORA at 1.10.06_Book4 3 2" xfId="13917"/>
    <cellStyle name="_Power Cost Value Copy 11.30.05 gas 1.09.06 AURORA at 1.10.06_Book4 3 2 2" xfId="13918"/>
    <cellStyle name="_Power Cost Value Copy 11.30.05 gas 1.09.06 AURORA at 1.10.06_Book4 3 3" xfId="13919"/>
    <cellStyle name="_Power Cost Value Copy 11.30.05 gas 1.09.06 AURORA at 1.10.06_Book4 3 4" xfId="13920"/>
    <cellStyle name="_Power Cost Value Copy 11.30.05 gas 1.09.06 AURORA at 1.10.06_Book4 4" xfId="13921"/>
    <cellStyle name="_Power Cost Value Copy 11.30.05 gas 1.09.06 AURORA at 1.10.06_Book4 4 2" xfId="13922"/>
    <cellStyle name="_Power Cost Value Copy 11.30.05 gas 1.09.06 AURORA at 1.10.06_Book4 5" xfId="13923"/>
    <cellStyle name="_Power Cost Value Copy 11.30.05 gas 1.09.06 AURORA at 1.10.06_Book4_DEM-WP(C) ENERG10C--ctn Mid-C_042010 2010GRC" xfId="13924"/>
    <cellStyle name="_Power Cost Value Copy 11.30.05 gas 1.09.06 AURORA at 1.10.06_Book4_DEM-WP(C) ENERG10C--ctn Mid-C_042010 2010GRC 2" xfId="13925"/>
    <cellStyle name="_Power Cost Value Copy 11.30.05 gas 1.09.06 AURORA at 1.10.06_Book9" xfId="13926"/>
    <cellStyle name="_Power Cost Value Copy 11.30.05 gas 1.09.06 AURORA at 1.10.06_Book9 2" xfId="13927"/>
    <cellStyle name="_Power Cost Value Copy 11.30.05 gas 1.09.06 AURORA at 1.10.06_Book9 2 2" xfId="13928"/>
    <cellStyle name="_Power Cost Value Copy 11.30.05 gas 1.09.06 AURORA at 1.10.06_Book9 2 2 2" xfId="13929"/>
    <cellStyle name="_Power Cost Value Copy 11.30.05 gas 1.09.06 AURORA at 1.10.06_Book9 2 2 2 2" xfId="13930"/>
    <cellStyle name="_Power Cost Value Copy 11.30.05 gas 1.09.06 AURORA at 1.10.06_Book9 2 2 3" xfId="13931"/>
    <cellStyle name="_Power Cost Value Copy 11.30.05 gas 1.09.06 AURORA at 1.10.06_Book9 2 3" xfId="13932"/>
    <cellStyle name="_Power Cost Value Copy 11.30.05 gas 1.09.06 AURORA at 1.10.06_Book9 2 3 2" xfId="13933"/>
    <cellStyle name="_Power Cost Value Copy 11.30.05 gas 1.09.06 AURORA at 1.10.06_Book9 2 4" xfId="13934"/>
    <cellStyle name="_Power Cost Value Copy 11.30.05 gas 1.09.06 AURORA at 1.10.06_Book9 3" xfId="13935"/>
    <cellStyle name="_Power Cost Value Copy 11.30.05 gas 1.09.06 AURORA at 1.10.06_Book9 3 2" xfId="13936"/>
    <cellStyle name="_Power Cost Value Copy 11.30.05 gas 1.09.06 AURORA at 1.10.06_Book9 3 2 2" xfId="13937"/>
    <cellStyle name="_Power Cost Value Copy 11.30.05 gas 1.09.06 AURORA at 1.10.06_Book9 3 3" xfId="13938"/>
    <cellStyle name="_Power Cost Value Copy 11.30.05 gas 1.09.06 AURORA at 1.10.06_Book9 3 4" xfId="13939"/>
    <cellStyle name="_Power Cost Value Copy 11.30.05 gas 1.09.06 AURORA at 1.10.06_Book9 4" xfId="13940"/>
    <cellStyle name="_Power Cost Value Copy 11.30.05 gas 1.09.06 AURORA at 1.10.06_Book9 4 2" xfId="13941"/>
    <cellStyle name="_Power Cost Value Copy 11.30.05 gas 1.09.06 AURORA at 1.10.06_Book9 5" xfId="13942"/>
    <cellStyle name="_Power Cost Value Copy 11.30.05 gas 1.09.06 AURORA at 1.10.06_Book9_DEM-WP(C) ENERG10C--ctn Mid-C_042010 2010GRC" xfId="13943"/>
    <cellStyle name="_Power Cost Value Copy 11.30.05 gas 1.09.06 AURORA at 1.10.06_Book9_DEM-WP(C) ENERG10C--ctn Mid-C_042010 2010GRC 2" xfId="13944"/>
    <cellStyle name="_Power Cost Value Copy 11.30.05 gas 1.09.06 AURORA at 1.10.06_Check the Interest Calculation" xfId="13945"/>
    <cellStyle name="_Power Cost Value Copy 11.30.05 gas 1.09.06 AURORA at 1.10.06_Check the Interest Calculation 2" xfId="13946"/>
    <cellStyle name="_Power Cost Value Copy 11.30.05 gas 1.09.06 AURORA at 1.10.06_Check the Interest Calculation_Scenario 1 REC vs PTC Offset" xfId="13947"/>
    <cellStyle name="_Power Cost Value Copy 11.30.05 gas 1.09.06 AURORA at 1.10.06_Check the Interest Calculation_Scenario 1 REC vs PTC Offset 2" xfId="13948"/>
    <cellStyle name="_Power Cost Value Copy 11.30.05 gas 1.09.06 AURORA at 1.10.06_Check the Interest Calculation_Scenario 3" xfId="13949"/>
    <cellStyle name="_Power Cost Value Copy 11.30.05 gas 1.09.06 AURORA at 1.10.06_Check the Interest Calculation_Scenario 3 2" xfId="13950"/>
    <cellStyle name="_Power Cost Value Copy 11.30.05 gas 1.09.06 AURORA at 1.10.06_Chelan PUD Power Costs (8-10)" xfId="13951"/>
    <cellStyle name="_Power Cost Value Copy 11.30.05 gas 1.09.06 AURORA at 1.10.06_Chelan PUD Power Costs (8-10) 2" xfId="13952"/>
    <cellStyle name="_Power Cost Value Copy 11.30.05 gas 1.09.06 AURORA at 1.10.06_DEM-WP(C) Chelan Power Costs" xfId="13953"/>
    <cellStyle name="_Power Cost Value Copy 11.30.05 gas 1.09.06 AURORA at 1.10.06_DEM-WP(C) Chelan Power Costs 2" xfId="13954"/>
    <cellStyle name="_Power Cost Value Copy 11.30.05 gas 1.09.06 AURORA at 1.10.06_DEM-WP(C) Chelan Power Costs 2 2" xfId="13955"/>
    <cellStyle name="_Power Cost Value Copy 11.30.05 gas 1.09.06 AURORA at 1.10.06_DEM-WP(C) Chelan Power Costs 2 2 2" xfId="13956"/>
    <cellStyle name="_Power Cost Value Copy 11.30.05 gas 1.09.06 AURORA at 1.10.06_DEM-WP(C) Chelan Power Costs 2 3" xfId="13957"/>
    <cellStyle name="_Power Cost Value Copy 11.30.05 gas 1.09.06 AURORA at 1.10.06_DEM-WP(C) Chelan Power Costs 2 4" xfId="13958"/>
    <cellStyle name="_Power Cost Value Copy 11.30.05 gas 1.09.06 AURORA at 1.10.06_DEM-WP(C) Chelan Power Costs 3" xfId="13959"/>
    <cellStyle name="_Power Cost Value Copy 11.30.05 gas 1.09.06 AURORA at 1.10.06_DEM-WP(C) Chelan Power Costs 3 2" xfId="13960"/>
    <cellStyle name="_Power Cost Value Copy 11.30.05 gas 1.09.06 AURORA at 1.10.06_DEM-WP(C) Chelan Power Costs 4" xfId="13961"/>
    <cellStyle name="_Power Cost Value Copy 11.30.05 gas 1.09.06 AURORA at 1.10.06_DEM-WP(C) ENERG10C--ctn Mid-C_042010 2010GRC" xfId="13962"/>
    <cellStyle name="_Power Cost Value Copy 11.30.05 gas 1.09.06 AURORA at 1.10.06_DEM-WP(C) ENERG10C--ctn Mid-C_042010 2010GRC 2" xfId="13963"/>
    <cellStyle name="_Power Cost Value Copy 11.30.05 gas 1.09.06 AURORA at 1.10.06_DEM-WP(C) Gas Transport 2010GRC" xfId="13964"/>
    <cellStyle name="_Power Cost Value Copy 11.30.05 gas 1.09.06 AURORA at 1.10.06_DEM-WP(C) Gas Transport 2010GRC 2" xfId="13965"/>
    <cellStyle name="_Power Cost Value Copy 11.30.05 gas 1.09.06 AURORA at 1.10.06_DEM-WP(C) Gas Transport 2010GRC 2 2" xfId="13966"/>
    <cellStyle name="_Power Cost Value Copy 11.30.05 gas 1.09.06 AURORA at 1.10.06_DEM-WP(C) Gas Transport 2010GRC 2 2 2" xfId="13967"/>
    <cellStyle name="_Power Cost Value Copy 11.30.05 gas 1.09.06 AURORA at 1.10.06_DEM-WP(C) Gas Transport 2010GRC 2 3" xfId="13968"/>
    <cellStyle name="_Power Cost Value Copy 11.30.05 gas 1.09.06 AURORA at 1.10.06_DEM-WP(C) Gas Transport 2010GRC 2 4" xfId="13969"/>
    <cellStyle name="_Power Cost Value Copy 11.30.05 gas 1.09.06 AURORA at 1.10.06_DEM-WP(C) Gas Transport 2010GRC 3" xfId="13970"/>
    <cellStyle name="_Power Cost Value Copy 11.30.05 gas 1.09.06 AURORA at 1.10.06_DEM-WP(C) Gas Transport 2010GRC 3 2" xfId="13971"/>
    <cellStyle name="_Power Cost Value Copy 11.30.05 gas 1.09.06 AURORA at 1.10.06_DEM-WP(C) Gas Transport 2010GRC 4" xfId="13972"/>
    <cellStyle name="_Power Cost Value Copy 11.30.05 gas 1.09.06 AURORA at 1.10.06_Direct Assignment Distribution Plant 2008" xfId="13973"/>
    <cellStyle name="_Power Cost Value Copy 11.30.05 gas 1.09.06 AURORA at 1.10.06_Direct Assignment Distribution Plant 2008 2" xfId="13974"/>
    <cellStyle name="_Power Cost Value Copy 11.30.05 gas 1.09.06 AURORA at 1.10.06_Direct Assignment Distribution Plant 2008 2 2" xfId="13975"/>
    <cellStyle name="_Power Cost Value Copy 11.30.05 gas 1.09.06 AURORA at 1.10.06_Direct Assignment Distribution Plant 2008 2 2 2" xfId="13976"/>
    <cellStyle name="_Power Cost Value Copy 11.30.05 gas 1.09.06 AURORA at 1.10.06_Direct Assignment Distribution Plant 2008 2 2 2 2" xfId="13977"/>
    <cellStyle name="_Power Cost Value Copy 11.30.05 gas 1.09.06 AURORA at 1.10.06_Direct Assignment Distribution Plant 2008 2 2 3" xfId="13978"/>
    <cellStyle name="_Power Cost Value Copy 11.30.05 gas 1.09.06 AURORA at 1.10.06_Direct Assignment Distribution Plant 2008 2 3" xfId="13979"/>
    <cellStyle name="_Power Cost Value Copy 11.30.05 gas 1.09.06 AURORA at 1.10.06_Direct Assignment Distribution Plant 2008 2 3 2" xfId="13980"/>
    <cellStyle name="_Power Cost Value Copy 11.30.05 gas 1.09.06 AURORA at 1.10.06_Direct Assignment Distribution Plant 2008 2 3 2 2" xfId="13981"/>
    <cellStyle name="_Power Cost Value Copy 11.30.05 gas 1.09.06 AURORA at 1.10.06_Direct Assignment Distribution Plant 2008 2 3 3" xfId="13982"/>
    <cellStyle name="_Power Cost Value Copy 11.30.05 gas 1.09.06 AURORA at 1.10.06_Direct Assignment Distribution Plant 2008 2 4" xfId="13983"/>
    <cellStyle name="_Power Cost Value Copy 11.30.05 gas 1.09.06 AURORA at 1.10.06_Direct Assignment Distribution Plant 2008 2 4 2" xfId="13984"/>
    <cellStyle name="_Power Cost Value Copy 11.30.05 gas 1.09.06 AURORA at 1.10.06_Direct Assignment Distribution Plant 2008 2 4 2 2" xfId="13985"/>
    <cellStyle name="_Power Cost Value Copy 11.30.05 gas 1.09.06 AURORA at 1.10.06_Direct Assignment Distribution Plant 2008 2 4 3" xfId="13986"/>
    <cellStyle name="_Power Cost Value Copy 11.30.05 gas 1.09.06 AURORA at 1.10.06_Direct Assignment Distribution Plant 2008 2 5" xfId="13987"/>
    <cellStyle name="_Power Cost Value Copy 11.30.05 gas 1.09.06 AURORA at 1.10.06_Direct Assignment Distribution Plant 2008 3" xfId="13988"/>
    <cellStyle name="_Power Cost Value Copy 11.30.05 gas 1.09.06 AURORA at 1.10.06_Direct Assignment Distribution Plant 2008 3 2" xfId="13989"/>
    <cellStyle name="_Power Cost Value Copy 11.30.05 gas 1.09.06 AURORA at 1.10.06_Direct Assignment Distribution Plant 2008 3 2 2" xfId="13990"/>
    <cellStyle name="_Power Cost Value Copy 11.30.05 gas 1.09.06 AURORA at 1.10.06_Direct Assignment Distribution Plant 2008 3 3" xfId="13991"/>
    <cellStyle name="_Power Cost Value Copy 11.30.05 gas 1.09.06 AURORA at 1.10.06_Direct Assignment Distribution Plant 2008 4" xfId="13992"/>
    <cellStyle name="_Power Cost Value Copy 11.30.05 gas 1.09.06 AURORA at 1.10.06_Direct Assignment Distribution Plant 2008 4 2" xfId="13993"/>
    <cellStyle name="_Power Cost Value Copy 11.30.05 gas 1.09.06 AURORA at 1.10.06_Direct Assignment Distribution Plant 2008 4 2 2" xfId="13994"/>
    <cellStyle name="_Power Cost Value Copy 11.30.05 gas 1.09.06 AURORA at 1.10.06_Direct Assignment Distribution Plant 2008 4 3" xfId="13995"/>
    <cellStyle name="_Power Cost Value Copy 11.30.05 gas 1.09.06 AURORA at 1.10.06_Direct Assignment Distribution Plant 2008 5" xfId="13996"/>
    <cellStyle name="_Power Cost Value Copy 11.30.05 gas 1.09.06 AURORA at 1.10.06_Direct Assignment Distribution Plant 2008 5 2" xfId="13997"/>
    <cellStyle name="_Power Cost Value Copy 11.30.05 gas 1.09.06 AURORA at 1.10.06_Direct Assignment Distribution Plant 2008 6" xfId="13998"/>
    <cellStyle name="_Power Cost Value Copy 11.30.05 gas 1.09.06 AURORA at 1.10.06_Electric COS Inputs" xfId="13999"/>
    <cellStyle name="_Power Cost Value Copy 11.30.05 gas 1.09.06 AURORA at 1.10.06_Electric COS Inputs 2" xfId="14000"/>
    <cellStyle name="_Power Cost Value Copy 11.30.05 gas 1.09.06 AURORA at 1.10.06_Electric COS Inputs 2 2" xfId="14001"/>
    <cellStyle name="_Power Cost Value Copy 11.30.05 gas 1.09.06 AURORA at 1.10.06_Electric COS Inputs 2 2 2" xfId="14002"/>
    <cellStyle name="_Power Cost Value Copy 11.30.05 gas 1.09.06 AURORA at 1.10.06_Electric COS Inputs 2 2 2 2" xfId="14003"/>
    <cellStyle name="_Power Cost Value Copy 11.30.05 gas 1.09.06 AURORA at 1.10.06_Electric COS Inputs 2 2 3" xfId="14004"/>
    <cellStyle name="_Power Cost Value Copy 11.30.05 gas 1.09.06 AURORA at 1.10.06_Electric COS Inputs 2 3" xfId="14005"/>
    <cellStyle name="_Power Cost Value Copy 11.30.05 gas 1.09.06 AURORA at 1.10.06_Electric COS Inputs 2 3 2" xfId="14006"/>
    <cellStyle name="_Power Cost Value Copy 11.30.05 gas 1.09.06 AURORA at 1.10.06_Electric COS Inputs 2 3 2 2" xfId="14007"/>
    <cellStyle name="_Power Cost Value Copy 11.30.05 gas 1.09.06 AURORA at 1.10.06_Electric COS Inputs 2 3 3" xfId="14008"/>
    <cellStyle name="_Power Cost Value Copy 11.30.05 gas 1.09.06 AURORA at 1.10.06_Electric COS Inputs 2 4" xfId="14009"/>
    <cellStyle name="_Power Cost Value Copy 11.30.05 gas 1.09.06 AURORA at 1.10.06_Electric COS Inputs 2 4 2" xfId="14010"/>
    <cellStyle name="_Power Cost Value Copy 11.30.05 gas 1.09.06 AURORA at 1.10.06_Electric COS Inputs 2 4 2 2" xfId="14011"/>
    <cellStyle name="_Power Cost Value Copy 11.30.05 gas 1.09.06 AURORA at 1.10.06_Electric COS Inputs 2 4 3" xfId="14012"/>
    <cellStyle name="_Power Cost Value Copy 11.30.05 gas 1.09.06 AURORA at 1.10.06_Electric COS Inputs 2 5" xfId="14013"/>
    <cellStyle name="_Power Cost Value Copy 11.30.05 gas 1.09.06 AURORA at 1.10.06_Electric COS Inputs 3" xfId="14014"/>
    <cellStyle name="_Power Cost Value Copy 11.30.05 gas 1.09.06 AURORA at 1.10.06_Electric COS Inputs 3 2" xfId="14015"/>
    <cellStyle name="_Power Cost Value Copy 11.30.05 gas 1.09.06 AURORA at 1.10.06_Electric COS Inputs 3 2 2" xfId="14016"/>
    <cellStyle name="_Power Cost Value Copy 11.30.05 gas 1.09.06 AURORA at 1.10.06_Electric COS Inputs 3 3" xfId="14017"/>
    <cellStyle name="_Power Cost Value Copy 11.30.05 gas 1.09.06 AURORA at 1.10.06_Electric COS Inputs 4" xfId="14018"/>
    <cellStyle name="_Power Cost Value Copy 11.30.05 gas 1.09.06 AURORA at 1.10.06_Electric COS Inputs 4 2" xfId="14019"/>
    <cellStyle name="_Power Cost Value Copy 11.30.05 gas 1.09.06 AURORA at 1.10.06_Electric COS Inputs 4 2 2" xfId="14020"/>
    <cellStyle name="_Power Cost Value Copy 11.30.05 gas 1.09.06 AURORA at 1.10.06_Electric COS Inputs 4 3" xfId="14021"/>
    <cellStyle name="_Power Cost Value Copy 11.30.05 gas 1.09.06 AURORA at 1.10.06_Electric COS Inputs 5" xfId="14022"/>
    <cellStyle name="_Power Cost Value Copy 11.30.05 gas 1.09.06 AURORA at 1.10.06_Electric COS Inputs 5 2" xfId="14023"/>
    <cellStyle name="_Power Cost Value Copy 11.30.05 gas 1.09.06 AURORA at 1.10.06_Electric COS Inputs 6" xfId="14024"/>
    <cellStyle name="_Power Cost Value Copy 11.30.05 gas 1.09.06 AURORA at 1.10.06_Electric Rate Spread and Rate Design 3.23.09" xfId="14025"/>
    <cellStyle name="_Power Cost Value Copy 11.30.05 gas 1.09.06 AURORA at 1.10.06_Electric Rate Spread and Rate Design 3.23.09 2" xfId="14026"/>
    <cellStyle name="_Power Cost Value Copy 11.30.05 gas 1.09.06 AURORA at 1.10.06_Electric Rate Spread and Rate Design 3.23.09 2 2" xfId="14027"/>
    <cellStyle name="_Power Cost Value Copy 11.30.05 gas 1.09.06 AURORA at 1.10.06_Electric Rate Spread and Rate Design 3.23.09 2 2 2" xfId="14028"/>
    <cellStyle name="_Power Cost Value Copy 11.30.05 gas 1.09.06 AURORA at 1.10.06_Electric Rate Spread and Rate Design 3.23.09 2 2 2 2" xfId="14029"/>
    <cellStyle name="_Power Cost Value Copy 11.30.05 gas 1.09.06 AURORA at 1.10.06_Electric Rate Spread and Rate Design 3.23.09 2 2 3" xfId="14030"/>
    <cellStyle name="_Power Cost Value Copy 11.30.05 gas 1.09.06 AURORA at 1.10.06_Electric Rate Spread and Rate Design 3.23.09 2 3" xfId="14031"/>
    <cellStyle name="_Power Cost Value Copy 11.30.05 gas 1.09.06 AURORA at 1.10.06_Electric Rate Spread and Rate Design 3.23.09 2 3 2" xfId="14032"/>
    <cellStyle name="_Power Cost Value Copy 11.30.05 gas 1.09.06 AURORA at 1.10.06_Electric Rate Spread and Rate Design 3.23.09 2 3 2 2" xfId="14033"/>
    <cellStyle name="_Power Cost Value Copy 11.30.05 gas 1.09.06 AURORA at 1.10.06_Electric Rate Spread and Rate Design 3.23.09 2 3 3" xfId="14034"/>
    <cellStyle name="_Power Cost Value Copy 11.30.05 gas 1.09.06 AURORA at 1.10.06_Electric Rate Spread and Rate Design 3.23.09 2 4" xfId="14035"/>
    <cellStyle name="_Power Cost Value Copy 11.30.05 gas 1.09.06 AURORA at 1.10.06_Electric Rate Spread and Rate Design 3.23.09 2 4 2" xfId="14036"/>
    <cellStyle name="_Power Cost Value Copy 11.30.05 gas 1.09.06 AURORA at 1.10.06_Electric Rate Spread and Rate Design 3.23.09 2 4 2 2" xfId="14037"/>
    <cellStyle name="_Power Cost Value Copy 11.30.05 gas 1.09.06 AURORA at 1.10.06_Electric Rate Spread and Rate Design 3.23.09 2 4 3" xfId="14038"/>
    <cellStyle name="_Power Cost Value Copy 11.30.05 gas 1.09.06 AURORA at 1.10.06_Electric Rate Spread and Rate Design 3.23.09 2 5" xfId="14039"/>
    <cellStyle name="_Power Cost Value Copy 11.30.05 gas 1.09.06 AURORA at 1.10.06_Electric Rate Spread and Rate Design 3.23.09 3" xfId="14040"/>
    <cellStyle name="_Power Cost Value Copy 11.30.05 gas 1.09.06 AURORA at 1.10.06_Electric Rate Spread and Rate Design 3.23.09 3 2" xfId="14041"/>
    <cellStyle name="_Power Cost Value Copy 11.30.05 gas 1.09.06 AURORA at 1.10.06_Electric Rate Spread and Rate Design 3.23.09 3 2 2" xfId="14042"/>
    <cellStyle name="_Power Cost Value Copy 11.30.05 gas 1.09.06 AURORA at 1.10.06_Electric Rate Spread and Rate Design 3.23.09 3 3" xfId="14043"/>
    <cellStyle name="_Power Cost Value Copy 11.30.05 gas 1.09.06 AURORA at 1.10.06_Electric Rate Spread and Rate Design 3.23.09 4" xfId="14044"/>
    <cellStyle name="_Power Cost Value Copy 11.30.05 gas 1.09.06 AURORA at 1.10.06_Electric Rate Spread and Rate Design 3.23.09 4 2" xfId="14045"/>
    <cellStyle name="_Power Cost Value Copy 11.30.05 gas 1.09.06 AURORA at 1.10.06_Electric Rate Spread and Rate Design 3.23.09 4 2 2" xfId="14046"/>
    <cellStyle name="_Power Cost Value Copy 11.30.05 gas 1.09.06 AURORA at 1.10.06_Electric Rate Spread and Rate Design 3.23.09 4 3" xfId="14047"/>
    <cellStyle name="_Power Cost Value Copy 11.30.05 gas 1.09.06 AURORA at 1.10.06_Electric Rate Spread and Rate Design 3.23.09 5" xfId="14048"/>
    <cellStyle name="_Power Cost Value Copy 11.30.05 gas 1.09.06 AURORA at 1.10.06_Electric Rate Spread and Rate Design 3.23.09 5 2" xfId="14049"/>
    <cellStyle name="_Power Cost Value Copy 11.30.05 gas 1.09.06 AURORA at 1.10.06_Electric Rate Spread and Rate Design 3.23.09 6" xfId="14050"/>
    <cellStyle name="_Power Cost Value Copy 11.30.05 gas 1.09.06 AURORA at 1.10.06_Exh A-1 resulting from UE-112050 effective Jan 1 2012" xfId="14051"/>
    <cellStyle name="_Power Cost Value Copy 11.30.05 gas 1.09.06 AURORA at 1.10.06_Exh A-1 resulting from UE-112050 effective Jan 1 2012 2" xfId="14052"/>
    <cellStyle name="_Power Cost Value Copy 11.30.05 gas 1.09.06 AURORA at 1.10.06_Exh G - Klamath Peaker PPA fr C Locke 2-12" xfId="14053"/>
    <cellStyle name="_Power Cost Value Copy 11.30.05 gas 1.09.06 AURORA at 1.10.06_Exh G - Klamath Peaker PPA fr C Locke 2-12 2" xfId="14054"/>
    <cellStyle name="_Power Cost Value Copy 11.30.05 gas 1.09.06 AURORA at 1.10.06_Exhibit A-1 effective 4-1-11 fr S Free 12-11" xfId="14055"/>
    <cellStyle name="_Power Cost Value Copy 11.30.05 gas 1.09.06 AURORA at 1.10.06_Exhibit A-1 effective 4-1-11 fr S Free 12-11 2" xfId="14056"/>
    <cellStyle name="_Power Cost Value Copy 11.30.05 gas 1.09.06 AURORA at 1.10.06_Exhibit D fr R Gho 12-31-08" xfId="14057"/>
    <cellStyle name="_Power Cost Value Copy 11.30.05 gas 1.09.06 AURORA at 1.10.06_Exhibit D fr R Gho 12-31-08 2" xfId="14058"/>
    <cellStyle name="_Power Cost Value Copy 11.30.05 gas 1.09.06 AURORA at 1.10.06_Exhibit D fr R Gho 12-31-08 2 2" xfId="14059"/>
    <cellStyle name="_Power Cost Value Copy 11.30.05 gas 1.09.06 AURORA at 1.10.06_Exhibit D fr R Gho 12-31-08 2 2 2" xfId="14060"/>
    <cellStyle name="_Power Cost Value Copy 11.30.05 gas 1.09.06 AURORA at 1.10.06_Exhibit D fr R Gho 12-31-08 2 2 2 2" xfId="14061"/>
    <cellStyle name="_Power Cost Value Copy 11.30.05 gas 1.09.06 AURORA at 1.10.06_Exhibit D fr R Gho 12-31-08 2 2 3" xfId="14062"/>
    <cellStyle name="_Power Cost Value Copy 11.30.05 gas 1.09.06 AURORA at 1.10.06_Exhibit D fr R Gho 12-31-08 2 3" xfId="14063"/>
    <cellStyle name="_Power Cost Value Copy 11.30.05 gas 1.09.06 AURORA at 1.10.06_Exhibit D fr R Gho 12-31-08 2 3 2" xfId="14064"/>
    <cellStyle name="_Power Cost Value Copy 11.30.05 gas 1.09.06 AURORA at 1.10.06_Exhibit D fr R Gho 12-31-08 2 4" xfId="14065"/>
    <cellStyle name="_Power Cost Value Copy 11.30.05 gas 1.09.06 AURORA at 1.10.06_Exhibit D fr R Gho 12-31-08 3" xfId="14066"/>
    <cellStyle name="_Power Cost Value Copy 11.30.05 gas 1.09.06 AURORA at 1.10.06_Exhibit D fr R Gho 12-31-08 3 2" xfId="14067"/>
    <cellStyle name="_Power Cost Value Copy 11.30.05 gas 1.09.06 AURORA at 1.10.06_Exhibit D fr R Gho 12-31-08 3 2 2" xfId="14068"/>
    <cellStyle name="_Power Cost Value Copy 11.30.05 gas 1.09.06 AURORA at 1.10.06_Exhibit D fr R Gho 12-31-08 3 3" xfId="14069"/>
    <cellStyle name="_Power Cost Value Copy 11.30.05 gas 1.09.06 AURORA at 1.10.06_Exhibit D fr R Gho 12-31-08 3 4" xfId="14070"/>
    <cellStyle name="_Power Cost Value Copy 11.30.05 gas 1.09.06 AURORA at 1.10.06_Exhibit D fr R Gho 12-31-08 4" xfId="14071"/>
    <cellStyle name="_Power Cost Value Copy 11.30.05 gas 1.09.06 AURORA at 1.10.06_Exhibit D fr R Gho 12-31-08 4 2" xfId="14072"/>
    <cellStyle name="_Power Cost Value Copy 11.30.05 gas 1.09.06 AURORA at 1.10.06_Exhibit D fr R Gho 12-31-08 5" xfId="14073"/>
    <cellStyle name="_Power Cost Value Copy 11.30.05 gas 1.09.06 AURORA at 1.10.06_Exhibit D fr R Gho 12-31-08 v2" xfId="14074"/>
    <cellStyle name="_Power Cost Value Copy 11.30.05 gas 1.09.06 AURORA at 1.10.06_Exhibit D fr R Gho 12-31-08 v2 2" xfId="14075"/>
    <cellStyle name="_Power Cost Value Copy 11.30.05 gas 1.09.06 AURORA at 1.10.06_Exhibit D fr R Gho 12-31-08 v2 2 2" xfId="14076"/>
    <cellStyle name="_Power Cost Value Copy 11.30.05 gas 1.09.06 AURORA at 1.10.06_Exhibit D fr R Gho 12-31-08 v2 2 2 2" xfId="14077"/>
    <cellStyle name="_Power Cost Value Copy 11.30.05 gas 1.09.06 AURORA at 1.10.06_Exhibit D fr R Gho 12-31-08 v2 2 2 2 2" xfId="14078"/>
    <cellStyle name="_Power Cost Value Copy 11.30.05 gas 1.09.06 AURORA at 1.10.06_Exhibit D fr R Gho 12-31-08 v2 2 2 3" xfId="14079"/>
    <cellStyle name="_Power Cost Value Copy 11.30.05 gas 1.09.06 AURORA at 1.10.06_Exhibit D fr R Gho 12-31-08 v2 2 3" xfId="14080"/>
    <cellStyle name="_Power Cost Value Copy 11.30.05 gas 1.09.06 AURORA at 1.10.06_Exhibit D fr R Gho 12-31-08 v2 2 3 2" xfId="14081"/>
    <cellStyle name="_Power Cost Value Copy 11.30.05 gas 1.09.06 AURORA at 1.10.06_Exhibit D fr R Gho 12-31-08 v2 2 4" xfId="14082"/>
    <cellStyle name="_Power Cost Value Copy 11.30.05 gas 1.09.06 AURORA at 1.10.06_Exhibit D fr R Gho 12-31-08 v2 3" xfId="14083"/>
    <cellStyle name="_Power Cost Value Copy 11.30.05 gas 1.09.06 AURORA at 1.10.06_Exhibit D fr R Gho 12-31-08 v2 3 2" xfId="14084"/>
    <cellStyle name="_Power Cost Value Copy 11.30.05 gas 1.09.06 AURORA at 1.10.06_Exhibit D fr R Gho 12-31-08 v2 3 2 2" xfId="14085"/>
    <cellStyle name="_Power Cost Value Copy 11.30.05 gas 1.09.06 AURORA at 1.10.06_Exhibit D fr R Gho 12-31-08 v2 3 3" xfId="14086"/>
    <cellStyle name="_Power Cost Value Copy 11.30.05 gas 1.09.06 AURORA at 1.10.06_Exhibit D fr R Gho 12-31-08 v2 3 4" xfId="14087"/>
    <cellStyle name="_Power Cost Value Copy 11.30.05 gas 1.09.06 AURORA at 1.10.06_Exhibit D fr R Gho 12-31-08 v2 4" xfId="14088"/>
    <cellStyle name="_Power Cost Value Copy 11.30.05 gas 1.09.06 AURORA at 1.10.06_Exhibit D fr R Gho 12-31-08 v2 4 2" xfId="14089"/>
    <cellStyle name="_Power Cost Value Copy 11.30.05 gas 1.09.06 AURORA at 1.10.06_Exhibit D fr R Gho 12-31-08 v2 5" xfId="14090"/>
    <cellStyle name="_Power Cost Value Copy 11.30.05 gas 1.09.06 AURORA at 1.10.06_Exhibit D fr R Gho 12-31-08 v2_DEM-WP(C) ENERG10C--ctn Mid-C_042010 2010GRC" xfId="14091"/>
    <cellStyle name="_Power Cost Value Copy 11.30.05 gas 1.09.06 AURORA at 1.10.06_Exhibit D fr R Gho 12-31-08 v2_DEM-WP(C) ENERG10C--ctn Mid-C_042010 2010GRC 2" xfId="14092"/>
    <cellStyle name="_Power Cost Value Copy 11.30.05 gas 1.09.06 AURORA at 1.10.06_Exhibit D fr R Gho 12-31-08 v2_NIM Summary" xfId="14093"/>
    <cellStyle name="_Power Cost Value Copy 11.30.05 gas 1.09.06 AURORA at 1.10.06_Exhibit D fr R Gho 12-31-08 v2_NIM Summary 2" xfId="14094"/>
    <cellStyle name="_Power Cost Value Copy 11.30.05 gas 1.09.06 AURORA at 1.10.06_Exhibit D fr R Gho 12-31-08 v2_NIM Summary 2 2" xfId="14095"/>
    <cellStyle name="_Power Cost Value Copy 11.30.05 gas 1.09.06 AURORA at 1.10.06_Exhibit D fr R Gho 12-31-08 v2_NIM Summary 2 2 2" xfId="14096"/>
    <cellStyle name="_Power Cost Value Copy 11.30.05 gas 1.09.06 AURORA at 1.10.06_Exhibit D fr R Gho 12-31-08 v2_NIM Summary 2 2 2 2" xfId="14097"/>
    <cellStyle name="_Power Cost Value Copy 11.30.05 gas 1.09.06 AURORA at 1.10.06_Exhibit D fr R Gho 12-31-08 v2_NIM Summary 2 2 3" xfId="14098"/>
    <cellStyle name="_Power Cost Value Copy 11.30.05 gas 1.09.06 AURORA at 1.10.06_Exhibit D fr R Gho 12-31-08 v2_NIM Summary 2 3" xfId="14099"/>
    <cellStyle name="_Power Cost Value Copy 11.30.05 gas 1.09.06 AURORA at 1.10.06_Exhibit D fr R Gho 12-31-08 v2_NIM Summary 2 3 2" xfId="14100"/>
    <cellStyle name="_Power Cost Value Copy 11.30.05 gas 1.09.06 AURORA at 1.10.06_Exhibit D fr R Gho 12-31-08 v2_NIM Summary 2 4" xfId="14101"/>
    <cellStyle name="_Power Cost Value Copy 11.30.05 gas 1.09.06 AURORA at 1.10.06_Exhibit D fr R Gho 12-31-08 v2_NIM Summary 3" xfId="14102"/>
    <cellStyle name="_Power Cost Value Copy 11.30.05 gas 1.09.06 AURORA at 1.10.06_Exhibit D fr R Gho 12-31-08 v2_NIM Summary 3 2" xfId="14103"/>
    <cellStyle name="_Power Cost Value Copy 11.30.05 gas 1.09.06 AURORA at 1.10.06_Exhibit D fr R Gho 12-31-08 v2_NIM Summary 3 2 2" xfId="14104"/>
    <cellStyle name="_Power Cost Value Copy 11.30.05 gas 1.09.06 AURORA at 1.10.06_Exhibit D fr R Gho 12-31-08 v2_NIM Summary 3 3" xfId="14105"/>
    <cellStyle name="_Power Cost Value Copy 11.30.05 gas 1.09.06 AURORA at 1.10.06_Exhibit D fr R Gho 12-31-08 v2_NIM Summary 3 4" xfId="14106"/>
    <cellStyle name="_Power Cost Value Copy 11.30.05 gas 1.09.06 AURORA at 1.10.06_Exhibit D fr R Gho 12-31-08 v2_NIM Summary 4" xfId="14107"/>
    <cellStyle name="_Power Cost Value Copy 11.30.05 gas 1.09.06 AURORA at 1.10.06_Exhibit D fr R Gho 12-31-08 v2_NIM Summary 4 2" xfId="14108"/>
    <cellStyle name="_Power Cost Value Copy 11.30.05 gas 1.09.06 AURORA at 1.10.06_Exhibit D fr R Gho 12-31-08 v2_NIM Summary 5" xfId="14109"/>
    <cellStyle name="_Power Cost Value Copy 11.30.05 gas 1.09.06 AURORA at 1.10.06_Exhibit D fr R Gho 12-31-08 v2_NIM Summary_DEM-WP(C) ENERG10C--ctn Mid-C_042010 2010GRC" xfId="14110"/>
    <cellStyle name="_Power Cost Value Copy 11.30.05 gas 1.09.06 AURORA at 1.10.06_Exhibit D fr R Gho 12-31-08 v2_NIM Summary_DEM-WP(C) ENERG10C--ctn Mid-C_042010 2010GRC 2" xfId="14111"/>
    <cellStyle name="_Power Cost Value Copy 11.30.05 gas 1.09.06 AURORA at 1.10.06_Exhibit D fr R Gho 12-31-08_DEM-WP(C) ENERG10C--ctn Mid-C_042010 2010GRC" xfId="14112"/>
    <cellStyle name="_Power Cost Value Copy 11.30.05 gas 1.09.06 AURORA at 1.10.06_Exhibit D fr R Gho 12-31-08_DEM-WP(C) ENERG10C--ctn Mid-C_042010 2010GRC 2" xfId="14113"/>
    <cellStyle name="_Power Cost Value Copy 11.30.05 gas 1.09.06 AURORA at 1.10.06_Exhibit D fr R Gho 12-31-08_NIM Summary" xfId="14114"/>
    <cellStyle name="_Power Cost Value Copy 11.30.05 gas 1.09.06 AURORA at 1.10.06_Exhibit D fr R Gho 12-31-08_NIM Summary 2" xfId="14115"/>
    <cellStyle name="_Power Cost Value Copy 11.30.05 gas 1.09.06 AURORA at 1.10.06_Exhibit D fr R Gho 12-31-08_NIM Summary 2 2" xfId="14116"/>
    <cellStyle name="_Power Cost Value Copy 11.30.05 gas 1.09.06 AURORA at 1.10.06_Exhibit D fr R Gho 12-31-08_NIM Summary 2 2 2" xfId="14117"/>
    <cellStyle name="_Power Cost Value Copy 11.30.05 gas 1.09.06 AURORA at 1.10.06_Exhibit D fr R Gho 12-31-08_NIM Summary 2 2 2 2" xfId="14118"/>
    <cellStyle name="_Power Cost Value Copy 11.30.05 gas 1.09.06 AURORA at 1.10.06_Exhibit D fr R Gho 12-31-08_NIM Summary 2 2 3" xfId="14119"/>
    <cellStyle name="_Power Cost Value Copy 11.30.05 gas 1.09.06 AURORA at 1.10.06_Exhibit D fr R Gho 12-31-08_NIM Summary 2 3" xfId="14120"/>
    <cellStyle name="_Power Cost Value Copy 11.30.05 gas 1.09.06 AURORA at 1.10.06_Exhibit D fr R Gho 12-31-08_NIM Summary 2 3 2" xfId="14121"/>
    <cellStyle name="_Power Cost Value Copy 11.30.05 gas 1.09.06 AURORA at 1.10.06_Exhibit D fr R Gho 12-31-08_NIM Summary 2 4" xfId="14122"/>
    <cellStyle name="_Power Cost Value Copy 11.30.05 gas 1.09.06 AURORA at 1.10.06_Exhibit D fr R Gho 12-31-08_NIM Summary 3" xfId="14123"/>
    <cellStyle name="_Power Cost Value Copy 11.30.05 gas 1.09.06 AURORA at 1.10.06_Exhibit D fr R Gho 12-31-08_NIM Summary 3 2" xfId="14124"/>
    <cellStyle name="_Power Cost Value Copy 11.30.05 gas 1.09.06 AURORA at 1.10.06_Exhibit D fr R Gho 12-31-08_NIM Summary 3 2 2" xfId="14125"/>
    <cellStyle name="_Power Cost Value Copy 11.30.05 gas 1.09.06 AURORA at 1.10.06_Exhibit D fr R Gho 12-31-08_NIM Summary 3 3" xfId="14126"/>
    <cellStyle name="_Power Cost Value Copy 11.30.05 gas 1.09.06 AURORA at 1.10.06_Exhibit D fr R Gho 12-31-08_NIM Summary 3 4" xfId="14127"/>
    <cellStyle name="_Power Cost Value Copy 11.30.05 gas 1.09.06 AURORA at 1.10.06_Exhibit D fr R Gho 12-31-08_NIM Summary 4" xfId="14128"/>
    <cellStyle name="_Power Cost Value Copy 11.30.05 gas 1.09.06 AURORA at 1.10.06_Exhibit D fr R Gho 12-31-08_NIM Summary 4 2" xfId="14129"/>
    <cellStyle name="_Power Cost Value Copy 11.30.05 gas 1.09.06 AURORA at 1.10.06_Exhibit D fr R Gho 12-31-08_NIM Summary 5" xfId="14130"/>
    <cellStyle name="_Power Cost Value Copy 11.30.05 gas 1.09.06 AURORA at 1.10.06_Exhibit D fr R Gho 12-31-08_NIM Summary_DEM-WP(C) ENERG10C--ctn Mid-C_042010 2010GRC" xfId="14131"/>
    <cellStyle name="_Power Cost Value Copy 11.30.05 gas 1.09.06 AURORA at 1.10.06_Exhibit D fr R Gho 12-31-08_NIM Summary_DEM-WP(C) ENERG10C--ctn Mid-C_042010 2010GRC 2" xfId="14132"/>
    <cellStyle name="_Power Cost Value Copy 11.30.05 gas 1.09.06 AURORA at 1.10.06_Gas Rev Req Model (2010 GRC)" xfId="14133"/>
    <cellStyle name="_Power Cost Value Copy 11.30.05 gas 1.09.06 AURORA at 1.10.06_Hopkins Ridge Prepaid Tran - Interest Earned RY 12ME Feb  '11" xfId="14134"/>
    <cellStyle name="_Power Cost Value Copy 11.30.05 gas 1.09.06 AURORA at 1.10.06_Hopkins Ridge Prepaid Tran - Interest Earned RY 12ME Feb  '11 2" xfId="14135"/>
    <cellStyle name="_Power Cost Value Copy 11.30.05 gas 1.09.06 AURORA at 1.10.06_Hopkins Ridge Prepaid Tran - Interest Earned RY 12ME Feb  '11 2 2" xfId="14136"/>
    <cellStyle name="_Power Cost Value Copy 11.30.05 gas 1.09.06 AURORA at 1.10.06_Hopkins Ridge Prepaid Tran - Interest Earned RY 12ME Feb  '11 2 2 2" xfId="14137"/>
    <cellStyle name="_Power Cost Value Copy 11.30.05 gas 1.09.06 AURORA at 1.10.06_Hopkins Ridge Prepaid Tran - Interest Earned RY 12ME Feb  '11 2 2 2 2" xfId="14138"/>
    <cellStyle name="_Power Cost Value Copy 11.30.05 gas 1.09.06 AURORA at 1.10.06_Hopkins Ridge Prepaid Tran - Interest Earned RY 12ME Feb  '11 2 2 3" xfId="14139"/>
    <cellStyle name="_Power Cost Value Copy 11.30.05 gas 1.09.06 AURORA at 1.10.06_Hopkins Ridge Prepaid Tran - Interest Earned RY 12ME Feb  '11 2 3" xfId="14140"/>
    <cellStyle name="_Power Cost Value Copy 11.30.05 gas 1.09.06 AURORA at 1.10.06_Hopkins Ridge Prepaid Tran - Interest Earned RY 12ME Feb  '11 2 3 2" xfId="14141"/>
    <cellStyle name="_Power Cost Value Copy 11.30.05 gas 1.09.06 AURORA at 1.10.06_Hopkins Ridge Prepaid Tran - Interest Earned RY 12ME Feb  '11 2 4" xfId="14142"/>
    <cellStyle name="_Power Cost Value Copy 11.30.05 gas 1.09.06 AURORA at 1.10.06_Hopkins Ridge Prepaid Tran - Interest Earned RY 12ME Feb  '11 3" xfId="14143"/>
    <cellStyle name="_Power Cost Value Copy 11.30.05 gas 1.09.06 AURORA at 1.10.06_Hopkins Ridge Prepaid Tran - Interest Earned RY 12ME Feb  '11 3 2" xfId="14144"/>
    <cellStyle name="_Power Cost Value Copy 11.30.05 gas 1.09.06 AURORA at 1.10.06_Hopkins Ridge Prepaid Tran - Interest Earned RY 12ME Feb  '11 3 2 2" xfId="14145"/>
    <cellStyle name="_Power Cost Value Copy 11.30.05 gas 1.09.06 AURORA at 1.10.06_Hopkins Ridge Prepaid Tran - Interest Earned RY 12ME Feb  '11 3 3" xfId="14146"/>
    <cellStyle name="_Power Cost Value Copy 11.30.05 gas 1.09.06 AURORA at 1.10.06_Hopkins Ridge Prepaid Tran - Interest Earned RY 12ME Feb  '11 3 4" xfId="14147"/>
    <cellStyle name="_Power Cost Value Copy 11.30.05 gas 1.09.06 AURORA at 1.10.06_Hopkins Ridge Prepaid Tran - Interest Earned RY 12ME Feb  '11 4" xfId="14148"/>
    <cellStyle name="_Power Cost Value Copy 11.30.05 gas 1.09.06 AURORA at 1.10.06_Hopkins Ridge Prepaid Tran - Interest Earned RY 12ME Feb  '11 4 2" xfId="14149"/>
    <cellStyle name="_Power Cost Value Copy 11.30.05 gas 1.09.06 AURORA at 1.10.06_Hopkins Ridge Prepaid Tran - Interest Earned RY 12ME Feb  '11 5" xfId="14150"/>
    <cellStyle name="_Power Cost Value Copy 11.30.05 gas 1.09.06 AURORA at 1.10.06_Hopkins Ridge Prepaid Tran - Interest Earned RY 12ME Feb  '11_DEM-WP(C) ENERG10C--ctn Mid-C_042010 2010GRC" xfId="14151"/>
    <cellStyle name="_Power Cost Value Copy 11.30.05 gas 1.09.06 AURORA at 1.10.06_Hopkins Ridge Prepaid Tran - Interest Earned RY 12ME Feb  '11_DEM-WP(C) ENERG10C--ctn Mid-C_042010 2010GRC 2" xfId="14152"/>
    <cellStyle name="_Power Cost Value Copy 11.30.05 gas 1.09.06 AURORA at 1.10.06_Hopkins Ridge Prepaid Tran - Interest Earned RY 12ME Feb  '11_NIM Summary" xfId="14153"/>
    <cellStyle name="_Power Cost Value Copy 11.30.05 gas 1.09.06 AURORA at 1.10.06_Hopkins Ridge Prepaid Tran - Interest Earned RY 12ME Feb  '11_NIM Summary 2" xfId="14154"/>
    <cellStyle name="_Power Cost Value Copy 11.30.05 gas 1.09.06 AURORA at 1.10.06_Hopkins Ridge Prepaid Tran - Interest Earned RY 12ME Feb  '11_NIM Summary 2 2" xfId="14155"/>
    <cellStyle name="_Power Cost Value Copy 11.30.05 gas 1.09.06 AURORA at 1.10.06_Hopkins Ridge Prepaid Tran - Interest Earned RY 12ME Feb  '11_NIM Summary 2 2 2" xfId="14156"/>
    <cellStyle name="_Power Cost Value Copy 11.30.05 gas 1.09.06 AURORA at 1.10.06_Hopkins Ridge Prepaid Tran - Interest Earned RY 12ME Feb  '11_NIM Summary 2 2 2 2" xfId="14157"/>
    <cellStyle name="_Power Cost Value Copy 11.30.05 gas 1.09.06 AURORA at 1.10.06_Hopkins Ridge Prepaid Tran - Interest Earned RY 12ME Feb  '11_NIM Summary 2 2 3" xfId="14158"/>
    <cellStyle name="_Power Cost Value Copy 11.30.05 gas 1.09.06 AURORA at 1.10.06_Hopkins Ridge Prepaid Tran - Interest Earned RY 12ME Feb  '11_NIM Summary 2 3" xfId="14159"/>
    <cellStyle name="_Power Cost Value Copy 11.30.05 gas 1.09.06 AURORA at 1.10.06_Hopkins Ridge Prepaid Tran - Interest Earned RY 12ME Feb  '11_NIM Summary 2 3 2" xfId="14160"/>
    <cellStyle name="_Power Cost Value Copy 11.30.05 gas 1.09.06 AURORA at 1.10.06_Hopkins Ridge Prepaid Tran - Interest Earned RY 12ME Feb  '11_NIM Summary 2 4" xfId="14161"/>
    <cellStyle name="_Power Cost Value Copy 11.30.05 gas 1.09.06 AURORA at 1.10.06_Hopkins Ridge Prepaid Tran - Interest Earned RY 12ME Feb  '11_NIM Summary 3" xfId="14162"/>
    <cellStyle name="_Power Cost Value Copy 11.30.05 gas 1.09.06 AURORA at 1.10.06_Hopkins Ridge Prepaid Tran - Interest Earned RY 12ME Feb  '11_NIM Summary 3 2" xfId="14163"/>
    <cellStyle name="_Power Cost Value Copy 11.30.05 gas 1.09.06 AURORA at 1.10.06_Hopkins Ridge Prepaid Tran - Interest Earned RY 12ME Feb  '11_NIM Summary 3 2 2" xfId="14164"/>
    <cellStyle name="_Power Cost Value Copy 11.30.05 gas 1.09.06 AURORA at 1.10.06_Hopkins Ridge Prepaid Tran - Interest Earned RY 12ME Feb  '11_NIM Summary 3 3" xfId="14165"/>
    <cellStyle name="_Power Cost Value Copy 11.30.05 gas 1.09.06 AURORA at 1.10.06_Hopkins Ridge Prepaid Tran - Interest Earned RY 12ME Feb  '11_NIM Summary 3 4" xfId="14166"/>
    <cellStyle name="_Power Cost Value Copy 11.30.05 gas 1.09.06 AURORA at 1.10.06_Hopkins Ridge Prepaid Tran - Interest Earned RY 12ME Feb  '11_NIM Summary 4" xfId="14167"/>
    <cellStyle name="_Power Cost Value Copy 11.30.05 gas 1.09.06 AURORA at 1.10.06_Hopkins Ridge Prepaid Tran - Interest Earned RY 12ME Feb  '11_NIM Summary 4 2" xfId="14168"/>
    <cellStyle name="_Power Cost Value Copy 11.30.05 gas 1.09.06 AURORA at 1.10.06_Hopkins Ridge Prepaid Tran - Interest Earned RY 12ME Feb  '11_NIM Summary 5" xfId="14169"/>
    <cellStyle name="_Power Cost Value Copy 11.30.05 gas 1.09.06 AURORA at 1.10.06_Hopkins Ridge Prepaid Tran - Interest Earned RY 12ME Feb  '11_NIM Summary_DEM-WP(C) ENERG10C--ctn Mid-C_042010 2010GRC" xfId="14170"/>
    <cellStyle name="_Power Cost Value Copy 11.30.05 gas 1.09.06 AURORA at 1.10.06_Hopkins Ridge Prepaid Tran - Interest Earned RY 12ME Feb  '11_NIM Summary_DEM-WP(C) ENERG10C--ctn Mid-C_042010 2010GRC 2" xfId="14171"/>
    <cellStyle name="_Power Cost Value Copy 11.30.05 gas 1.09.06 AURORA at 1.10.06_Hopkins Ridge Prepaid Tran - Interest Earned RY 12ME Feb  '11_Transmission Workbook for May BOD" xfId="14172"/>
    <cellStyle name="_Power Cost Value Copy 11.30.05 gas 1.09.06 AURORA at 1.10.06_Hopkins Ridge Prepaid Tran - Interest Earned RY 12ME Feb  '11_Transmission Workbook for May BOD 2" xfId="14173"/>
    <cellStyle name="_Power Cost Value Copy 11.30.05 gas 1.09.06 AURORA at 1.10.06_Hopkins Ridge Prepaid Tran - Interest Earned RY 12ME Feb  '11_Transmission Workbook for May BOD 2 2" xfId="14174"/>
    <cellStyle name="_Power Cost Value Copy 11.30.05 gas 1.09.06 AURORA at 1.10.06_Hopkins Ridge Prepaid Tran - Interest Earned RY 12ME Feb  '11_Transmission Workbook for May BOD 2 2 2" xfId="14175"/>
    <cellStyle name="_Power Cost Value Copy 11.30.05 gas 1.09.06 AURORA at 1.10.06_Hopkins Ridge Prepaid Tran - Interest Earned RY 12ME Feb  '11_Transmission Workbook for May BOD 2 2 2 2" xfId="14176"/>
    <cellStyle name="_Power Cost Value Copy 11.30.05 gas 1.09.06 AURORA at 1.10.06_Hopkins Ridge Prepaid Tran - Interest Earned RY 12ME Feb  '11_Transmission Workbook for May BOD 2 2 3" xfId="14177"/>
    <cellStyle name="_Power Cost Value Copy 11.30.05 gas 1.09.06 AURORA at 1.10.06_Hopkins Ridge Prepaid Tran - Interest Earned RY 12ME Feb  '11_Transmission Workbook for May BOD 2 3" xfId="14178"/>
    <cellStyle name="_Power Cost Value Copy 11.30.05 gas 1.09.06 AURORA at 1.10.06_Hopkins Ridge Prepaid Tran - Interest Earned RY 12ME Feb  '11_Transmission Workbook for May BOD 2 3 2" xfId="14179"/>
    <cellStyle name="_Power Cost Value Copy 11.30.05 gas 1.09.06 AURORA at 1.10.06_Hopkins Ridge Prepaid Tran - Interest Earned RY 12ME Feb  '11_Transmission Workbook for May BOD 2 4" xfId="14180"/>
    <cellStyle name="_Power Cost Value Copy 11.30.05 gas 1.09.06 AURORA at 1.10.06_Hopkins Ridge Prepaid Tran - Interest Earned RY 12ME Feb  '11_Transmission Workbook for May BOD 3" xfId="14181"/>
    <cellStyle name="_Power Cost Value Copy 11.30.05 gas 1.09.06 AURORA at 1.10.06_Hopkins Ridge Prepaid Tran - Interest Earned RY 12ME Feb  '11_Transmission Workbook for May BOD 3 2" xfId="14182"/>
    <cellStyle name="_Power Cost Value Copy 11.30.05 gas 1.09.06 AURORA at 1.10.06_Hopkins Ridge Prepaid Tran - Interest Earned RY 12ME Feb  '11_Transmission Workbook for May BOD 3 2 2" xfId="14183"/>
    <cellStyle name="_Power Cost Value Copy 11.30.05 gas 1.09.06 AURORA at 1.10.06_Hopkins Ridge Prepaid Tran - Interest Earned RY 12ME Feb  '11_Transmission Workbook for May BOD 3 3" xfId="14184"/>
    <cellStyle name="_Power Cost Value Copy 11.30.05 gas 1.09.06 AURORA at 1.10.06_Hopkins Ridge Prepaid Tran - Interest Earned RY 12ME Feb  '11_Transmission Workbook for May BOD 3 4" xfId="14185"/>
    <cellStyle name="_Power Cost Value Copy 11.30.05 gas 1.09.06 AURORA at 1.10.06_Hopkins Ridge Prepaid Tran - Interest Earned RY 12ME Feb  '11_Transmission Workbook for May BOD 4" xfId="14186"/>
    <cellStyle name="_Power Cost Value Copy 11.30.05 gas 1.09.06 AURORA at 1.10.06_Hopkins Ridge Prepaid Tran - Interest Earned RY 12ME Feb  '11_Transmission Workbook for May BOD 4 2" xfId="14187"/>
    <cellStyle name="_Power Cost Value Copy 11.30.05 gas 1.09.06 AURORA at 1.10.06_Hopkins Ridge Prepaid Tran - Interest Earned RY 12ME Feb  '11_Transmission Workbook for May BOD 5" xfId="14188"/>
    <cellStyle name="_Power Cost Value Copy 11.30.05 gas 1.09.06 AURORA at 1.10.06_Hopkins Ridge Prepaid Tran - Interest Earned RY 12ME Feb  '11_Transmission Workbook for May BOD_DEM-WP(C) ENERG10C--ctn Mid-C_042010 2010GRC" xfId="14189"/>
    <cellStyle name="_Power Cost Value Copy 11.30.05 gas 1.09.06 AURORA at 1.10.06_Hopkins Ridge Prepaid Tran - Interest Earned RY 12ME Feb  '11_Transmission Workbook for May BOD_DEM-WP(C) ENERG10C--ctn Mid-C_042010 2010GRC 2" xfId="14190"/>
    <cellStyle name="_Power Cost Value Copy 11.30.05 gas 1.09.06 AURORA at 1.10.06_INPUTS" xfId="14191"/>
    <cellStyle name="_Power Cost Value Copy 11.30.05 gas 1.09.06 AURORA at 1.10.06_INPUTS 2" xfId="14192"/>
    <cellStyle name="_Power Cost Value Copy 11.30.05 gas 1.09.06 AURORA at 1.10.06_INPUTS 2 2" xfId="14193"/>
    <cellStyle name="_Power Cost Value Copy 11.30.05 gas 1.09.06 AURORA at 1.10.06_INPUTS 2 2 2" xfId="14194"/>
    <cellStyle name="_Power Cost Value Copy 11.30.05 gas 1.09.06 AURORA at 1.10.06_INPUTS 2 2 2 2" xfId="14195"/>
    <cellStyle name="_Power Cost Value Copy 11.30.05 gas 1.09.06 AURORA at 1.10.06_INPUTS 2 2 3" xfId="14196"/>
    <cellStyle name="_Power Cost Value Copy 11.30.05 gas 1.09.06 AURORA at 1.10.06_INPUTS 2 3" xfId="14197"/>
    <cellStyle name="_Power Cost Value Copy 11.30.05 gas 1.09.06 AURORA at 1.10.06_INPUTS 2 3 2" xfId="14198"/>
    <cellStyle name="_Power Cost Value Copy 11.30.05 gas 1.09.06 AURORA at 1.10.06_INPUTS 2 3 2 2" xfId="14199"/>
    <cellStyle name="_Power Cost Value Copy 11.30.05 gas 1.09.06 AURORA at 1.10.06_INPUTS 2 3 3" xfId="14200"/>
    <cellStyle name="_Power Cost Value Copy 11.30.05 gas 1.09.06 AURORA at 1.10.06_INPUTS 2 4" xfId="14201"/>
    <cellStyle name="_Power Cost Value Copy 11.30.05 gas 1.09.06 AURORA at 1.10.06_INPUTS 2 4 2" xfId="14202"/>
    <cellStyle name="_Power Cost Value Copy 11.30.05 gas 1.09.06 AURORA at 1.10.06_INPUTS 2 4 2 2" xfId="14203"/>
    <cellStyle name="_Power Cost Value Copy 11.30.05 gas 1.09.06 AURORA at 1.10.06_INPUTS 2 4 3" xfId="14204"/>
    <cellStyle name="_Power Cost Value Copy 11.30.05 gas 1.09.06 AURORA at 1.10.06_INPUTS 2 5" xfId="14205"/>
    <cellStyle name="_Power Cost Value Copy 11.30.05 gas 1.09.06 AURORA at 1.10.06_INPUTS 3" xfId="14206"/>
    <cellStyle name="_Power Cost Value Copy 11.30.05 gas 1.09.06 AURORA at 1.10.06_INPUTS 3 2" xfId="14207"/>
    <cellStyle name="_Power Cost Value Copy 11.30.05 gas 1.09.06 AURORA at 1.10.06_INPUTS 3 2 2" xfId="14208"/>
    <cellStyle name="_Power Cost Value Copy 11.30.05 gas 1.09.06 AURORA at 1.10.06_INPUTS 3 3" xfId="14209"/>
    <cellStyle name="_Power Cost Value Copy 11.30.05 gas 1.09.06 AURORA at 1.10.06_INPUTS 4" xfId="14210"/>
    <cellStyle name="_Power Cost Value Copy 11.30.05 gas 1.09.06 AURORA at 1.10.06_INPUTS 4 2" xfId="14211"/>
    <cellStyle name="_Power Cost Value Copy 11.30.05 gas 1.09.06 AURORA at 1.10.06_INPUTS 4 2 2" xfId="14212"/>
    <cellStyle name="_Power Cost Value Copy 11.30.05 gas 1.09.06 AURORA at 1.10.06_INPUTS 4 3" xfId="14213"/>
    <cellStyle name="_Power Cost Value Copy 11.30.05 gas 1.09.06 AURORA at 1.10.06_INPUTS 5" xfId="14214"/>
    <cellStyle name="_Power Cost Value Copy 11.30.05 gas 1.09.06 AURORA at 1.10.06_INPUTS 5 2" xfId="14215"/>
    <cellStyle name="_Power Cost Value Copy 11.30.05 gas 1.09.06 AURORA at 1.10.06_INPUTS 6" xfId="14216"/>
    <cellStyle name="_Power Cost Value Copy 11.30.05 gas 1.09.06 AURORA at 1.10.06_Leased Transformer &amp; Substation Plant &amp; Rev 12-2009" xfId="14217"/>
    <cellStyle name="_Power Cost Value Copy 11.30.05 gas 1.09.06 AURORA at 1.10.06_Leased Transformer &amp; Substation Plant &amp; Rev 12-2009 2" xfId="14218"/>
    <cellStyle name="_Power Cost Value Copy 11.30.05 gas 1.09.06 AURORA at 1.10.06_Leased Transformer &amp; Substation Plant &amp; Rev 12-2009 2 2" xfId="14219"/>
    <cellStyle name="_Power Cost Value Copy 11.30.05 gas 1.09.06 AURORA at 1.10.06_Leased Transformer &amp; Substation Plant &amp; Rev 12-2009 2 2 2" xfId="14220"/>
    <cellStyle name="_Power Cost Value Copy 11.30.05 gas 1.09.06 AURORA at 1.10.06_Leased Transformer &amp; Substation Plant &amp; Rev 12-2009 2 2 2 2" xfId="14221"/>
    <cellStyle name="_Power Cost Value Copy 11.30.05 gas 1.09.06 AURORA at 1.10.06_Leased Transformer &amp; Substation Plant &amp; Rev 12-2009 2 2 3" xfId="14222"/>
    <cellStyle name="_Power Cost Value Copy 11.30.05 gas 1.09.06 AURORA at 1.10.06_Leased Transformer &amp; Substation Plant &amp; Rev 12-2009 2 3" xfId="14223"/>
    <cellStyle name="_Power Cost Value Copy 11.30.05 gas 1.09.06 AURORA at 1.10.06_Leased Transformer &amp; Substation Plant &amp; Rev 12-2009 2 3 2" xfId="14224"/>
    <cellStyle name="_Power Cost Value Copy 11.30.05 gas 1.09.06 AURORA at 1.10.06_Leased Transformer &amp; Substation Plant &amp; Rev 12-2009 2 3 2 2" xfId="14225"/>
    <cellStyle name="_Power Cost Value Copy 11.30.05 gas 1.09.06 AURORA at 1.10.06_Leased Transformer &amp; Substation Plant &amp; Rev 12-2009 2 3 3" xfId="14226"/>
    <cellStyle name="_Power Cost Value Copy 11.30.05 gas 1.09.06 AURORA at 1.10.06_Leased Transformer &amp; Substation Plant &amp; Rev 12-2009 2 4" xfId="14227"/>
    <cellStyle name="_Power Cost Value Copy 11.30.05 gas 1.09.06 AURORA at 1.10.06_Leased Transformer &amp; Substation Plant &amp; Rev 12-2009 2 4 2" xfId="14228"/>
    <cellStyle name="_Power Cost Value Copy 11.30.05 gas 1.09.06 AURORA at 1.10.06_Leased Transformer &amp; Substation Plant &amp; Rev 12-2009 2 4 2 2" xfId="14229"/>
    <cellStyle name="_Power Cost Value Copy 11.30.05 gas 1.09.06 AURORA at 1.10.06_Leased Transformer &amp; Substation Plant &amp; Rev 12-2009 2 4 3" xfId="14230"/>
    <cellStyle name="_Power Cost Value Copy 11.30.05 gas 1.09.06 AURORA at 1.10.06_Leased Transformer &amp; Substation Plant &amp; Rev 12-2009 2 5" xfId="14231"/>
    <cellStyle name="_Power Cost Value Copy 11.30.05 gas 1.09.06 AURORA at 1.10.06_Leased Transformer &amp; Substation Plant &amp; Rev 12-2009 3" xfId="14232"/>
    <cellStyle name="_Power Cost Value Copy 11.30.05 gas 1.09.06 AURORA at 1.10.06_Leased Transformer &amp; Substation Plant &amp; Rev 12-2009 3 2" xfId="14233"/>
    <cellStyle name="_Power Cost Value Copy 11.30.05 gas 1.09.06 AURORA at 1.10.06_Leased Transformer &amp; Substation Plant &amp; Rev 12-2009 3 2 2" xfId="14234"/>
    <cellStyle name="_Power Cost Value Copy 11.30.05 gas 1.09.06 AURORA at 1.10.06_Leased Transformer &amp; Substation Plant &amp; Rev 12-2009 3 3" xfId="14235"/>
    <cellStyle name="_Power Cost Value Copy 11.30.05 gas 1.09.06 AURORA at 1.10.06_Leased Transformer &amp; Substation Plant &amp; Rev 12-2009 4" xfId="14236"/>
    <cellStyle name="_Power Cost Value Copy 11.30.05 gas 1.09.06 AURORA at 1.10.06_Leased Transformer &amp; Substation Plant &amp; Rev 12-2009 4 2" xfId="14237"/>
    <cellStyle name="_Power Cost Value Copy 11.30.05 gas 1.09.06 AURORA at 1.10.06_Leased Transformer &amp; Substation Plant &amp; Rev 12-2009 4 2 2" xfId="14238"/>
    <cellStyle name="_Power Cost Value Copy 11.30.05 gas 1.09.06 AURORA at 1.10.06_Leased Transformer &amp; Substation Plant &amp; Rev 12-2009 4 3" xfId="14239"/>
    <cellStyle name="_Power Cost Value Copy 11.30.05 gas 1.09.06 AURORA at 1.10.06_Leased Transformer &amp; Substation Plant &amp; Rev 12-2009 5" xfId="14240"/>
    <cellStyle name="_Power Cost Value Copy 11.30.05 gas 1.09.06 AURORA at 1.10.06_Leased Transformer &amp; Substation Plant &amp; Rev 12-2009 5 2" xfId="14241"/>
    <cellStyle name="_Power Cost Value Copy 11.30.05 gas 1.09.06 AURORA at 1.10.06_Leased Transformer &amp; Substation Plant &amp; Rev 12-2009 6" xfId="14242"/>
    <cellStyle name="_Power Cost Value Copy 11.30.05 gas 1.09.06 AURORA at 1.10.06_Mint Farm Generation BPA" xfId="14243"/>
    <cellStyle name="_Power Cost Value Copy 11.30.05 gas 1.09.06 AURORA at 1.10.06_NIM Summary" xfId="14244"/>
    <cellStyle name="_Power Cost Value Copy 11.30.05 gas 1.09.06 AURORA at 1.10.06_NIM Summary 09GRC" xfId="14245"/>
    <cellStyle name="_Power Cost Value Copy 11.30.05 gas 1.09.06 AURORA at 1.10.06_NIM Summary 09GRC 2" xfId="14246"/>
    <cellStyle name="_Power Cost Value Copy 11.30.05 gas 1.09.06 AURORA at 1.10.06_NIM Summary 09GRC 2 2" xfId="14247"/>
    <cellStyle name="_Power Cost Value Copy 11.30.05 gas 1.09.06 AURORA at 1.10.06_NIM Summary 09GRC 2 2 2" xfId="14248"/>
    <cellStyle name="_Power Cost Value Copy 11.30.05 gas 1.09.06 AURORA at 1.10.06_NIM Summary 09GRC 2 2 2 2" xfId="14249"/>
    <cellStyle name="_Power Cost Value Copy 11.30.05 gas 1.09.06 AURORA at 1.10.06_NIM Summary 09GRC 2 2 3" xfId="14250"/>
    <cellStyle name="_Power Cost Value Copy 11.30.05 gas 1.09.06 AURORA at 1.10.06_NIM Summary 09GRC 2 3" xfId="14251"/>
    <cellStyle name="_Power Cost Value Copy 11.30.05 gas 1.09.06 AURORA at 1.10.06_NIM Summary 09GRC 2 3 2" xfId="14252"/>
    <cellStyle name="_Power Cost Value Copy 11.30.05 gas 1.09.06 AURORA at 1.10.06_NIM Summary 09GRC 2 4" xfId="14253"/>
    <cellStyle name="_Power Cost Value Copy 11.30.05 gas 1.09.06 AURORA at 1.10.06_NIM Summary 09GRC 3" xfId="14254"/>
    <cellStyle name="_Power Cost Value Copy 11.30.05 gas 1.09.06 AURORA at 1.10.06_NIM Summary 09GRC 3 2" xfId="14255"/>
    <cellStyle name="_Power Cost Value Copy 11.30.05 gas 1.09.06 AURORA at 1.10.06_NIM Summary 09GRC 3 2 2" xfId="14256"/>
    <cellStyle name="_Power Cost Value Copy 11.30.05 gas 1.09.06 AURORA at 1.10.06_NIM Summary 09GRC 3 3" xfId="14257"/>
    <cellStyle name="_Power Cost Value Copy 11.30.05 gas 1.09.06 AURORA at 1.10.06_NIM Summary 09GRC 3 4" xfId="14258"/>
    <cellStyle name="_Power Cost Value Copy 11.30.05 gas 1.09.06 AURORA at 1.10.06_NIM Summary 09GRC 4" xfId="14259"/>
    <cellStyle name="_Power Cost Value Copy 11.30.05 gas 1.09.06 AURORA at 1.10.06_NIM Summary 09GRC 4 2" xfId="14260"/>
    <cellStyle name="_Power Cost Value Copy 11.30.05 gas 1.09.06 AURORA at 1.10.06_NIM Summary 09GRC 5" xfId="14261"/>
    <cellStyle name="_Power Cost Value Copy 11.30.05 gas 1.09.06 AURORA at 1.10.06_NIM Summary 09GRC_DEM-WP(C) ENERG10C--ctn Mid-C_042010 2010GRC" xfId="14262"/>
    <cellStyle name="_Power Cost Value Copy 11.30.05 gas 1.09.06 AURORA at 1.10.06_NIM Summary 09GRC_DEM-WP(C) ENERG10C--ctn Mid-C_042010 2010GRC 2" xfId="14263"/>
    <cellStyle name="_Power Cost Value Copy 11.30.05 gas 1.09.06 AURORA at 1.10.06_NIM Summary 10" xfId="14264"/>
    <cellStyle name="_Power Cost Value Copy 11.30.05 gas 1.09.06 AURORA at 1.10.06_NIM Summary 10 2" xfId="14265"/>
    <cellStyle name="_Power Cost Value Copy 11.30.05 gas 1.09.06 AURORA at 1.10.06_NIM Summary 10 2 2" xfId="14266"/>
    <cellStyle name="_Power Cost Value Copy 11.30.05 gas 1.09.06 AURORA at 1.10.06_NIM Summary 10 3" xfId="14267"/>
    <cellStyle name="_Power Cost Value Copy 11.30.05 gas 1.09.06 AURORA at 1.10.06_NIM Summary 10 4" xfId="14268"/>
    <cellStyle name="_Power Cost Value Copy 11.30.05 gas 1.09.06 AURORA at 1.10.06_NIM Summary 11" xfId="14269"/>
    <cellStyle name="_Power Cost Value Copy 11.30.05 gas 1.09.06 AURORA at 1.10.06_NIM Summary 11 2" xfId="14270"/>
    <cellStyle name="_Power Cost Value Copy 11.30.05 gas 1.09.06 AURORA at 1.10.06_NIM Summary 11 2 2" xfId="14271"/>
    <cellStyle name="_Power Cost Value Copy 11.30.05 gas 1.09.06 AURORA at 1.10.06_NIM Summary 11 3" xfId="14272"/>
    <cellStyle name="_Power Cost Value Copy 11.30.05 gas 1.09.06 AURORA at 1.10.06_NIM Summary 11 4" xfId="14273"/>
    <cellStyle name="_Power Cost Value Copy 11.30.05 gas 1.09.06 AURORA at 1.10.06_NIM Summary 12" xfId="14274"/>
    <cellStyle name="_Power Cost Value Copy 11.30.05 gas 1.09.06 AURORA at 1.10.06_NIM Summary 12 2" xfId="14275"/>
    <cellStyle name="_Power Cost Value Copy 11.30.05 gas 1.09.06 AURORA at 1.10.06_NIM Summary 12 2 2" xfId="14276"/>
    <cellStyle name="_Power Cost Value Copy 11.30.05 gas 1.09.06 AURORA at 1.10.06_NIM Summary 12 3" xfId="14277"/>
    <cellStyle name="_Power Cost Value Copy 11.30.05 gas 1.09.06 AURORA at 1.10.06_NIM Summary 12 4" xfId="14278"/>
    <cellStyle name="_Power Cost Value Copy 11.30.05 gas 1.09.06 AURORA at 1.10.06_NIM Summary 13" xfId="14279"/>
    <cellStyle name="_Power Cost Value Copy 11.30.05 gas 1.09.06 AURORA at 1.10.06_NIM Summary 13 2" xfId="14280"/>
    <cellStyle name="_Power Cost Value Copy 11.30.05 gas 1.09.06 AURORA at 1.10.06_NIM Summary 13 2 2" xfId="14281"/>
    <cellStyle name="_Power Cost Value Copy 11.30.05 gas 1.09.06 AURORA at 1.10.06_NIM Summary 13 3" xfId="14282"/>
    <cellStyle name="_Power Cost Value Copy 11.30.05 gas 1.09.06 AURORA at 1.10.06_NIM Summary 13 4" xfId="14283"/>
    <cellStyle name="_Power Cost Value Copy 11.30.05 gas 1.09.06 AURORA at 1.10.06_NIM Summary 14" xfId="14284"/>
    <cellStyle name="_Power Cost Value Copy 11.30.05 gas 1.09.06 AURORA at 1.10.06_NIM Summary 14 2" xfId="14285"/>
    <cellStyle name="_Power Cost Value Copy 11.30.05 gas 1.09.06 AURORA at 1.10.06_NIM Summary 14 2 2" xfId="14286"/>
    <cellStyle name="_Power Cost Value Copy 11.30.05 gas 1.09.06 AURORA at 1.10.06_NIM Summary 14 3" xfId="14287"/>
    <cellStyle name="_Power Cost Value Copy 11.30.05 gas 1.09.06 AURORA at 1.10.06_NIM Summary 14 4" xfId="14288"/>
    <cellStyle name="_Power Cost Value Copy 11.30.05 gas 1.09.06 AURORA at 1.10.06_NIM Summary 15" xfId="14289"/>
    <cellStyle name="_Power Cost Value Copy 11.30.05 gas 1.09.06 AURORA at 1.10.06_NIM Summary 15 2" xfId="14290"/>
    <cellStyle name="_Power Cost Value Copy 11.30.05 gas 1.09.06 AURORA at 1.10.06_NIM Summary 15 2 2" xfId="14291"/>
    <cellStyle name="_Power Cost Value Copy 11.30.05 gas 1.09.06 AURORA at 1.10.06_NIM Summary 15 3" xfId="14292"/>
    <cellStyle name="_Power Cost Value Copy 11.30.05 gas 1.09.06 AURORA at 1.10.06_NIM Summary 15 4" xfId="14293"/>
    <cellStyle name="_Power Cost Value Copy 11.30.05 gas 1.09.06 AURORA at 1.10.06_NIM Summary 16" xfId="14294"/>
    <cellStyle name="_Power Cost Value Copy 11.30.05 gas 1.09.06 AURORA at 1.10.06_NIM Summary 16 2" xfId="14295"/>
    <cellStyle name="_Power Cost Value Copy 11.30.05 gas 1.09.06 AURORA at 1.10.06_NIM Summary 16 2 2" xfId="14296"/>
    <cellStyle name="_Power Cost Value Copy 11.30.05 gas 1.09.06 AURORA at 1.10.06_NIM Summary 16 3" xfId="14297"/>
    <cellStyle name="_Power Cost Value Copy 11.30.05 gas 1.09.06 AURORA at 1.10.06_NIM Summary 16 4" xfId="14298"/>
    <cellStyle name="_Power Cost Value Copy 11.30.05 gas 1.09.06 AURORA at 1.10.06_NIM Summary 17" xfId="14299"/>
    <cellStyle name="_Power Cost Value Copy 11.30.05 gas 1.09.06 AURORA at 1.10.06_NIM Summary 17 2" xfId="14300"/>
    <cellStyle name="_Power Cost Value Copy 11.30.05 gas 1.09.06 AURORA at 1.10.06_NIM Summary 17 2 2" xfId="14301"/>
    <cellStyle name="_Power Cost Value Copy 11.30.05 gas 1.09.06 AURORA at 1.10.06_NIM Summary 17 3" xfId="14302"/>
    <cellStyle name="_Power Cost Value Copy 11.30.05 gas 1.09.06 AURORA at 1.10.06_NIM Summary 17 4" xfId="14303"/>
    <cellStyle name="_Power Cost Value Copy 11.30.05 gas 1.09.06 AURORA at 1.10.06_NIM Summary 18" xfId="14304"/>
    <cellStyle name="_Power Cost Value Copy 11.30.05 gas 1.09.06 AURORA at 1.10.06_NIM Summary 18 2" xfId="14305"/>
    <cellStyle name="_Power Cost Value Copy 11.30.05 gas 1.09.06 AURORA at 1.10.06_NIM Summary 18 2 2" xfId="14306"/>
    <cellStyle name="_Power Cost Value Copy 11.30.05 gas 1.09.06 AURORA at 1.10.06_NIM Summary 18 3" xfId="14307"/>
    <cellStyle name="_Power Cost Value Copy 11.30.05 gas 1.09.06 AURORA at 1.10.06_NIM Summary 18 4" xfId="14308"/>
    <cellStyle name="_Power Cost Value Copy 11.30.05 gas 1.09.06 AURORA at 1.10.06_NIM Summary 19" xfId="14309"/>
    <cellStyle name="_Power Cost Value Copy 11.30.05 gas 1.09.06 AURORA at 1.10.06_NIM Summary 19 2" xfId="14310"/>
    <cellStyle name="_Power Cost Value Copy 11.30.05 gas 1.09.06 AURORA at 1.10.06_NIM Summary 19 2 2" xfId="14311"/>
    <cellStyle name="_Power Cost Value Copy 11.30.05 gas 1.09.06 AURORA at 1.10.06_NIM Summary 19 3" xfId="14312"/>
    <cellStyle name="_Power Cost Value Copy 11.30.05 gas 1.09.06 AURORA at 1.10.06_NIM Summary 19 4" xfId="14313"/>
    <cellStyle name="_Power Cost Value Copy 11.30.05 gas 1.09.06 AURORA at 1.10.06_NIM Summary 2" xfId="14314"/>
    <cellStyle name="_Power Cost Value Copy 11.30.05 gas 1.09.06 AURORA at 1.10.06_NIM Summary 2 2" xfId="14315"/>
    <cellStyle name="_Power Cost Value Copy 11.30.05 gas 1.09.06 AURORA at 1.10.06_NIM Summary 2 2 2" xfId="14316"/>
    <cellStyle name="_Power Cost Value Copy 11.30.05 gas 1.09.06 AURORA at 1.10.06_NIM Summary 2 2 2 2" xfId="14317"/>
    <cellStyle name="_Power Cost Value Copy 11.30.05 gas 1.09.06 AURORA at 1.10.06_NIM Summary 2 2 3" xfId="14318"/>
    <cellStyle name="_Power Cost Value Copy 11.30.05 gas 1.09.06 AURORA at 1.10.06_NIM Summary 2 3" xfId="14319"/>
    <cellStyle name="_Power Cost Value Copy 11.30.05 gas 1.09.06 AURORA at 1.10.06_NIM Summary 2 3 2" xfId="14320"/>
    <cellStyle name="_Power Cost Value Copy 11.30.05 gas 1.09.06 AURORA at 1.10.06_NIM Summary 2 4" xfId="14321"/>
    <cellStyle name="_Power Cost Value Copy 11.30.05 gas 1.09.06 AURORA at 1.10.06_NIM Summary 20" xfId="14322"/>
    <cellStyle name="_Power Cost Value Copy 11.30.05 gas 1.09.06 AURORA at 1.10.06_NIM Summary 20 2" xfId="14323"/>
    <cellStyle name="_Power Cost Value Copy 11.30.05 gas 1.09.06 AURORA at 1.10.06_NIM Summary 20 3" xfId="14324"/>
    <cellStyle name="_Power Cost Value Copy 11.30.05 gas 1.09.06 AURORA at 1.10.06_NIM Summary 21" xfId="14325"/>
    <cellStyle name="_Power Cost Value Copy 11.30.05 gas 1.09.06 AURORA at 1.10.06_NIM Summary 21 2" xfId="14326"/>
    <cellStyle name="_Power Cost Value Copy 11.30.05 gas 1.09.06 AURORA at 1.10.06_NIM Summary 21 3" xfId="14327"/>
    <cellStyle name="_Power Cost Value Copy 11.30.05 gas 1.09.06 AURORA at 1.10.06_NIM Summary 22" xfId="14328"/>
    <cellStyle name="_Power Cost Value Copy 11.30.05 gas 1.09.06 AURORA at 1.10.06_NIM Summary 22 2" xfId="14329"/>
    <cellStyle name="_Power Cost Value Copy 11.30.05 gas 1.09.06 AURORA at 1.10.06_NIM Summary 22 3" xfId="14330"/>
    <cellStyle name="_Power Cost Value Copy 11.30.05 gas 1.09.06 AURORA at 1.10.06_NIM Summary 23" xfId="14331"/>
    <cellStyle name="_Power Cost Value Copy 11.30.05 gas 1.09.06 AURORA at 1.10.06_NIM Summary 23 2" xfId="14332"/>
    <cellStyle name="_Power Cost Value Copy 11.30.05 gas 1.09.06 AURORA at 1.10.06_NIM Summary 23 3" xfId="14333"/>
    <cellStyle name="_Power Cost Value Copy 11.30.05 gas 1.09.06 AURORA at 1.10.06_NIM Summary 24" xfId="14334"/>
    <cellStyle name="_Power Cost Value Copy 11.30.05 gas 1.09.06 AURORA at 1.10.06_NIM Summary 24 2" xfId="14335"/>
    <cellStyle name="_Power Cost Value Copy 11.30.05 gas 1.09.06 AURORA at 1.10.06_NIM Summary 24 3" xfId="14336"/>
    <cellStyle name="_Power Cost Value Copy 11.30.05 gas 1.09.06 AURORA at 1.10.06_NIM Summary 25" xfId="14337"/>
    <cellStyle name="_Power Cost Value Copy 11.30.05 gas 1.09.06 AURORA at 1.10.06_NIM Summary 25 2" xfId="14338"/>
    <cellStyle name="_Power Cost Value Copy 11.30.05 gas 1.09.06 AURORA at 1.10.06_NIM Summary 25 3" xfId="14339"/>
    <cellStyle name="_Power Cost Value Copy 11.30.05 gas 1.09.06 AURORA at 1.10.06_NIM Summary 26" xfId="14340"/>
    <cellStyle name="_Power Cost Value Copy 11.30.05 gas 1.09.06 AURORA at 1.10.06_NIM Summary 26 2" xfId="14341"/>
    <cellStyle name="_Power Cost Value Copy 11.30.05 gas 1.09.06 AURORA at 1.10.06_NIM Summary 26 3" xfId="14342"/>
    <cellStyle name="_Power Cost Value Copy 11.30.05 gas 1.09.06 AURORA at 1.10.06_NIM Summary 27" xfId="14343"/>
    <cellStyle name="_Power Cost Value Copy 11.30.05 gas 1.09.06 AURORA at 1.10.06_NIM Summary 27 2" xfId="14344"/>
    <cellStyle name="_Power Cost Value Copy 11.30.05 gas 1.09.06 AURORA at 1.10.06_NIM Summary 27 3" xfId="14345"/>
    <cellStyle name="_Power Cost Value Copy 11.30.05 gas 1.09.06 AURORA at 1.10.06_NIM Summary 28" xfId="14346"/>
    <cellStyle name="_Power Cost Value Copy 11.30.05 gas 1.09.06 AURORA at 1.10.06_NIM Summary 28 2" xfId="14347"/>
    <cellStyle name="_Power Cost Value Copy 11.30.05 gas 1.09.06 AURORA at 1.10.06_NIM Summary 28 3" xfId="14348"/>
    <cellStyle name="_Power Cost Value Copy 11.30.05 gas 1.09.06 AURORA at 1.10.06_NIM Summary 29" xfId="14349"/>
    <cellStyle name="_Power Cost Value Copy 11.30.05 gas 1.09.06 AURORA at 1.10.06_NIM Summary 29 2" xfId="14350"/>
    <cellStyle name="_Power Cost Value Copy 11.30.05 gas 1.09.06 AURORA at 1.10.06_NIM Summary 29 3" xfId="14351"/>
    <cellStyle name="_Power Cost Value Copy 11.30.05 gas 1.09.06 AURORA at 1.10.06_NIM Summary 3" xfId="14352"/>
    <cellStyle name="_Power Cost Value Copy 11.30.05 gas 1.09.06 AURORA at 1.10.06_NIM Summary 3 2" xfId="14353"/>
    <cellStyle name="_Power Cost Value Copy 11.30.05 gas 1.09.06 AURORA at 1.10.06_NIM Summary 3 2 2" xfId="14354"/>
    <cellStyle name="_Power Cost Value Copy 11.30.05 gas 1.09.06 AURORA at 1.10.06_NIM Summary 3 3" xfId="14355"/>
    <cellStyle name="_Power Cost Value Copy 11.30.05 gas 1.09.06 AURORA at 1.10.06_NIM Summary 3 4" xfId="14356"/>
    <cellStyle name="_Power Cost Value Copy 11.30.05 gas 1.09.06 AURORA at 1.10.06_NIM Summary 30" xfId="14357"/>
    <cellStyle name="_Power Cost Value Copy 11.30.05 gas 1.09.06 AURORA at 1.10.06_NIM Summary 30 2" xfId="14358"/>
    <cellStyle name="_Power Cost Value Copy 11.30.05 gas 1.09.06 AURORA at 1.10.06_NIM Summary 30 3" xfId="14359"/>
    <cellStyle name="_Power Cost Value Copy 11.30.05 gas 1.09.06 AURORA at 1.10.06_NIM Summary 31" xfId="14360"/>
    <cellStyle name="_Power Cost Value Copy 11.30.05 gas 1.09.06 AURORA at 1.10.06_NIM Summary 31 2" xfId="14361"/>
    <cellStyle name="_Power Cost Value Copy 11.30.05 gas 1.09.06 AURORA at 1.10.06_NIM Summary 31 3" xfId="14362"/>
    <cellStyle name="_Power Cost Value Copy 11.30.05 gas 1.09.06 AURORA at 1.10.06_NIM Summary 32" xfId="14363"/>
    <cellStyle name="_Power Cost Value Copy 11.30.05 gas 1.09.06 AURORA at 1.10.06_NIM Summary 32 2" xfId="14364"/>
    <cellStyle name="_Power Cost Value Copy 11.30.05 gas 1.09.06 AURORA at 1.10.06_NIM Summary 33" xfId="14365"/>
    <cellStyle name="_Power Cost Value Copy 11.30.05 gas 1.09.06 AURORA at 1.10.06_NIM Summary 33 2" xfId="14366"/>
    <cellStyle name="_Power Cost Value Copy 11.30.05 gas 1.09.06 AURORA at 1.10.06_NIM Summary 34" xfId="14367"/>
    <cellStyle name="_Power Cost Value Copy 11.30.05 gas 1.09.06 AURORA at 1.10.06_NIM Summary 34 2" xfId="14368"/>
    <cellStyle name="_Power Cost Value Copy 11.30.05 gas 1.09.06 AURORA at 1.10.06_NIM Summary 35" xfId="14369"/>
    <cellStyle name="_Power Cost Value Copy 11.30.05 gas 1.09.06 AURORA at 1.10.06_NIM Summary 35 2" xfId="14370"/>
    <cellStyle name="_Power Cost Value Copy 11.30.05 gas 1.09.06 AURORA at 1.10.06_NIM Summary 36" xfId="14371"/>
    <cellStyle name="_Power Cost Value Copy 11.30.05 gas 1.09.06 AURORA at 1.10.06_NIM Summary 36 2" xfId="14372"/>
    <cellStyle name="_Power Cost Value Copy 11.30.05 gas 1.09.06 AURORA at 1.10.06_NIM Summary 37" xfId="14373"/>
    <cellStyle name="_Power Cost Value Copy 11.30.05 gas 1.09.06 AURORA at 1.10.06_NIM Summary 37 2" xfId="14374"/>
    <cellStyle name="_Power Cost Value Copy 11.30.05 gas 1.09.06 AURORA at 1.10.06_NIM Summary 38" xfId="14375"/>
    <cellStyle name="_Power Cost Value Copy 11.30.05 gas 1.09.06 AURORA at 1.10.06_NIM Summary 38 2" xfId="14376"/>
    <cellStyle name="_Power Cost Value Copy 11.30.05 gas 1.09.06 AURORA at 1.10.06_NIM Summary 39" xfId="14377"/>
    <cellStyle name="_Power Cost Value Copy 11.30.05 gas 1.09.06 AURORA at 1.10.06_NIM Summary 39 2" xfId="14378"/>
    <cellStyle name="_Power Cost Value Copy 11.30.05 gas 1.09.06 AURORA at 1.10.06_NIM Summary 4" xfId="14379"/>
    <cellStyle name="_Power Cost Value Copy 11.30.05 gas 1.09.06 AURORA at 1.10.06_NIM Summary 4 2" xfId="14380"/>
    <cellStyle name="_Power Cost Value Copy 11.30.05 gas 1.09.06 AURORA at 1.10.06_NIM Summary 4 2 2" xfId="14381"/>
    <cellStyle name="_Power Cost Value Copy 11.30.05 gas 1.09.06 AURORA at 1.10.06_NIM Summary 4 3" xfId="14382"/>
    <cellStyle name="_Power Cost Value Copy 11.30.05 gas 1.09.06 AURORA at 1.10.06_NIM Summary 4 4" xfId="14383"/>
    <cellStyle name="_Power Cost Value Copy 11.30.05 gas 1.09.06 AURORA at 1.10.06_NIM Summary 40" xfId="14384"/>
    <cellStyle name="_Power Cost Value Copy 11.30.05 gas 1.09.06 AURORA at 1.10.06_NIM Summary 40 2" xfId="14385"/>
    <cellStyle name="_Power Cost Value Copy 11.30.05 gas 1.09.06 AURORA at 1.10.06_NIM Summary 41" xfId="14386"/>
    <cellStyle name="_Power Cost Value Copy 11.30.05 gas 1.09.06 AURORA at 1.10.06_NIM Summary 41 2" xfId="14387"/>
    <cellStyle name="_Power Cost Value Copy 11.30.05 gas 1.09.06 AURORA at 1.10.06_NIM Summary 42" xfId="14388"/>
    <cellStyle name="_Power Cost Value Copy 11.30.05 gas 1.09.06 AURORA at 1.10.06_NIM Summary 42 2" xfId="14389"/>
    <cellStyle name="_Power Cost Value Copy 11.30.05 gas 1.09.06 AURORA at 1.10.06_NIM Summary 43" xfId="14390"/>
    <cellStyle name="_Power Cost Value Copy 11.30.05 gas 1.09.06 AURORA at 1.10.06_NIM Summary 43 2" xfId="14391"/>
    <cellStyle name="_Power Cost Value Copy 11.30.05 gas 1.09.06 AURORA at 1.10.06_NIM Summary 44" xfId="14392"/>
    <cellStyle name="_Power Cost Value Copy 11.30.05 gas 1.09.06 AURORA at 1.10.06_NIM Summary 44 2" xfId="14393"/>
    <cellStyle name="_Power Cost Value Copy 11.30.05 gas 1.09.06 AURORA at 1.10.06_NIM Summary 45" xfId="14394"/>
    <cellStyle name="_Power Cost Value Copy 11.30.05 gas 1.09.06 AURORA at 1.10.06_NIM Summary 45 2" xfId="14395"/>
    <cellStyle name="_Power Cost Value Copy 11.30.05 gas 1.09.06 AURORA at 1.10.06_NIM Summary 46" xfId="14396"/>
    <cellStyle name="_Power Cost Value Copy 11.30.05 gas 1.09.06 AURORA at 1.10.06_NIM Summary 46 2" xfId="14397"/>
    <cellStyle name="_Power Cost Value Copy 11.30.05 gas 1.09.06 AURORA at 1.10.06_NIM Summary 47" xfId="14398"/>
    <cellStyle name="_Power Cost Value Copy 11.30.05 gas 1.09.06 AURORA at 1.10.06_NIM Summary 47 2" xfId="14399"/>
    <cellStyle name="_Power Cost Value Copy 11.30.05 gas 1.09.06 AURORA at 1.10.06_NIM Summary 48" xfId="14400"/>
    <cellStyle name="_Power Cost Value Copy 11.30.05 gas 1.09.06 AURORA at 1.10.06_NIM Summary 49" xfId="14401"/>
    <cellStyle name="_Power Cost Value Copy 11.30.05 gas 1.09.06 AURORA at 1.10.06_NIM Summary 5" xfId="14402"/>
    <cellStyle name="_Power Cost Value Copy 11.30.05 gas 1.09.06 AURORA at 1.10.06_NIM Summary 5 2" xfId="14403"/>
    <cellStyle name="_Power Cost Value Copy 11.30.05 gas 1.09.06 AURORA at 1.10.06_NIM Summary 5 2 2" xfId="14404"/>
    <cellStyle name="_Power Cost Value Copy 11.30.05 gas 1.09.06 AURORA at 1.10.06_NIM Summary 5 3" xfId="14405"/>
    <cellStyle name="_Power Cost Value Copy 11.30.05 gas 1.09.06 AURORA at 1.10.06_NIM Summary 5 4" xfId="14406"/>
    <cellStyle name="_Power Cost Value Copy 11.30.05 gas 1.09.06 AURORA at 1.10.06_NIM Summary 50" xfId="14407"/>
    <cellStyle name="_Power Cost Value Copy 11.30.05 gas 1.09.06 AURORA at 1.10.06_NIM Summary 51" xfId="14408"/>
    <cellStyle name="_Power Cost Value Copy 11.30.05 gas 1.09.06 AURORA at 1.10.06_NIM Summary 6" xfId="14409"/>
    <cellStyle name="_Power Cost Value Copy 11.30.05 gas 1.09.06 AURORA at 1.10.06_NIM Summary 6 2" xfId="14410"/>
    <cellStyle name="_Power Cost Value Copy 11.30.05 gas 1.09.06 AURORA at 1.10.06_NIM Summary 6 2 2" xfId="14411"/>
    <cellStyle name="_Power Cost Value Copy 11.30.05 gas 1.09.06 AURORA at 1.10.06_NIM Summary 6 3" xfId="14412"/>
    <cellStyle name="_Power Cost Value Copy 11.30.05 gas 1.09.06 AURORA at 1.10.06_NIM Summary 6 4" xfId="14413"/>
    <cellStyle name="_Power Cost Value Copy 11.30.05 gas 1.09.06 AURORA at 1.10.06_NIM Summary 7" xfId="14414"/>
    <cellStyle name="_Power Cost Value Copy 11.30.05 gas 1.09.06 AURORA at 1.10.06_NIM Summary 7 2" xfId="14415"/>
    <cellStyle name="_Power Cost Value Copy 11.30.05 gas 1.09.06 AURORA at 1.10.06_NIM Summary 7 2 2" xfId="14416"/>
    <cellStyle name="_Power Cost Value Copy 11.30.05 gas 1.09.06 AURORA at 1.10.06_NIM Summary 7 3" xfId="14417"/>
    <cellStyle name="_Power Cost Value Copy 11.30.05 gas 1.09.06 AURORA at 1.10.06_NIM Summary 7 4" xfId="14418"/>
    <cellStyle name="_Power Cost Value Copy 11.30.05 gas 1.09.06 AURORA at 1.10.06_NIM Summary 8" xfId="14419"/>
    <cellStyle name="_Power Cost Value Copy 11.30.05 gas 1.09.06 AURORA at 1.10.06_NIM Summary 8 2" xfId="14420"/>
    <cellStyle name="_Power Cost Value Copy 11.30.05 gas 1.09.06 AURORA at 1.10.06_NIM Summary 8 2 2" xfId="14421"/>
    <cellStyle name="_Power Cost Value Copy 11.30.05 gas 1.09.06 AURORA at 1.10.06_NIM Summary 8 3" xfId="14422"/>
    <cellStyle name="_Power Cost Value Copy 11.30.05 gas 1.09.06 AURORA at 1.10.06_NIM Summary 8 4" xfId="14423"/>
    <cellStyle name="_Power Cost Value Copy 11.30.05 gas 1.09.06 AURORA at 1.10.06_NIM Summary 9" xfId="14424"/>
    <cellStyle name="_Power Cost Value Copy 11.30.05 gas 1.09.06 AURORA at 1.10.06_NIM Summary 9 2" xfId="14425"/>
    <cellStyle name="_Power Cost Value Copy 11.30.05 gas 1.09.06 AURORA at 1.10.06_NIM Summary 9 2 2" xfId="14426"/>
    <cellStyle name="_Power Cost Value Copy 11.30.05 gas 1.09.06 AURORA at 1.10.06_NIM Summary 9 3" xfId="14427"/>
    <cellStyle name="_Power Cost Value Copy 11.30.05 gas 1.09.06 AURORA at 1.10.06_NIM Summary 9 4" xfId="14428"/>
    <cellStyle name="_Power Cost Value Copy 11.30.05 gas 1.09.06 AURORA at 1.10.06_NIM Summary_DEM-WP(C) ENERG10C--ctn Mid-C_042010 2010GRC" xfId="14429"/>
    <cellStyle name="_Power Cost Value Copy 11.30.05 gas 1.09.06 AURORA at 1.10.06_NIM Summary_DEM-WP(C) ENERG10C--ctn Mid-C_042010 2010GRC 2" xfId="14430"/>
    <cellStyle name="_Power Cost Value Copy 11.30.05 gas 1.09.06 AURORA at 1.10.06_PCA 10 -  Exhibit D Dec 2011" xfId="14431"/>
    <cellStyle name="_Power Cost Value Copy 11.30.05 gas 1.09.06 AURORA at 1.10.06_PCA 10 -  Exhibit D Dec 2011 2" xfId="14432"/>
    <cellStyle name="_Power Cost Value Copy 11.30.05 gas 1.09.06 AURORA at 1.10.06_PCA 10 -  Exhibit D from A Kellogg Jan 2011" xfId="14433"/>
    <cellStyle name="_Power Cost Value Copy 11.30.05 gas 1.09.06 AURORA at 1.10.06_PCA 10 -  Exhibit D from A Kellogg Jan 2011 2" xfId="14434"/>
    <cellStyle name="_Power Cost Value Copy 11.30.05 gas 1.09.06 AURORA at 1.10.06_PCA 10 -  Exhibit D from A Kellogg July 2011" xfId="14435"/>
    <cellStyle name="_Power Cost Value Copy 11.30.05 gas 1.09.06 AURORA at 1.10.06_PCA 10 -  Exhibit D from A Kellogg July 2011 2" xfId="14436"/>
    <cellStyle name="_Power Cost Value Copy 11.30.05 gas 1.09.06 AURORA at 1.10.06_PCA 10 -  Exhibit D from S Free Rcv'd 12-11" xfId="14437"/>
    <cellStyle name="_Power Cost Value Copy 11.30.05 gas 1.09.06 AURORA at 1.10.06_PCA 10 -  Exhibit D from S Free Rcv'd 12-11 2" xfId="14438"/>
    <cellStyle name="_Power Cost Value Copy 11.30.05 gas 1.09.06 AURORA at 1.10.06_PCA 11 -  Exhibit D Jan 2012 fr A Kellogg" xfId="14439"/>
    <cellStyle name="_Power Cost Value Copy 11.30.05 gas 1.09.06 AURORA at 1.10.06_PCA 11 -  Exhibit D Jan 2012 fr A Kellogg 2" xfId="14440"/>
    <cellStyle name="_Power Cost Value Copy 11.30.05 gas 1.09.06 AURORA at 1.10.06_PCA 11 -  Exhibit D Jan 2012 WF" xfId="14441"/>
    <cellStyle name="_Power Cost Value Copy 11.30.05 gas 1.09.06 AURORA at 1.10.06_PCA 11 -  Exhibit D Jan 2012 WF 2" xfId="14442"/>
    <cellStyle name="_Power Cost Value Copy 11.30.05 gas 1.09.06 AURORA at 1.10.06_PCA 7 - Exhibit D update 11_30_08 (2)" xfId="14443"/>
    <cellStyle name="_Power Cost Value Copy 11.30.05 gas 1.09.06 AURORA at 1.10.06_PCA 7 - Exhibit D update 11_30_08 (2) 2" xfId="14444"/>
    <cellStyle name="_Power Cost Value Copy 11.30.05 gas 1.09.06 AURORA at 1.10.06_PCA 7 - Exhibit D update 11_30_08 (2) 2 2" xfId="14445"/>
    <cellStyle name="_Power Cost Value Copy 11.30.05 gas 1.09.06 AURORA at 1.10.06_PCA 7 - Exhibit D update 11_30_08 (2) 2 2 2" xfId="14446"/>
    <cellStyle name="_Power Cost Value Copy 11.30.05 gas 1.09.06 AURORA at 1.10.06_PCA 7 - Exhibit D update 11_30_08 (2) 2 2 2 2" xfId="14447"/>
    <cellStyle name="_Power Cost Value Copy 11.30.05 gas 1.09.06 AURORA at 1.10.06_PCA 7 - Exhibit D update 11_30_08 (2) 2 2 2 2 2" xfId="14448"/>
    <cellStyle name="_Power Cost Value Copy 11.30.05 gas 1.09.06 AURORA at 1.10.06_PCA 7 - Exhibit D update 11_30_08 (2) 2 2 2 3" xfId="14449"/>
    <cellStyle name="_Power Cost Value Copy 11.30.05 gas 1.09.06 AURORA at 1.10.06_PCA 7 - Exhibit D update 11_30_08 (2) 2 2 3" xfId="14450"/>
    <cellStyle name="_Power Cost Value Copy 11.30.05 gas 1.09.06 AURORA at 1.10.06_PCA 7 - Exhibit D update 11_30_08 (2) 2 2 3 2" xfId="14451"/>
    <cellStyle name="_Power Cost Value Copy 11.30.05 gas 1.09.06 AURORA at 1.10.06_PCA 7 - Exhibit D update 11_30_08 (2) 2 2 4" xfId="14452"/>
    <cellStyle name="_Power Cost Value Copy 11.30.05 gas 1.09.06 AURORA at 1.10.06_PCA 7 - Exhibit D update 11_30_08 (2) 2 3" xfId="14453"/>
    <cellStyle name="_Power Cost Value Copy 11.30.05 gas 1.09.06 AURORA at 1.10.06_PCA 7 - Exhibit D update 11_30_08 (2) 2 3 2" xfId="14454"/>
    <cellStyle name="_Power Cost Value Copy 11.30.05 gas 1.09.06 AURORA at 1.10.06_PCA 7 - Exhibit D update 11_30_08 (2) 2 3 2 2" xfId="14455"/>
    <cellStyle name="_Power Cost Value Copy 11.30.05 gas 1.09.06 AURORA at 1.10.06_PCA 7 - Exhibit D update 11_30_08 (2) 2 3 3" xfId="14456"/>
    <cellStyle name="_Power Cost Value Copy 11.30.05 gas 1.09.06 AURORA at 1.10.06_PCA 7 - Exhibit D update 11_30_08 (2) 2 4" xfId="14457"/>
    <cellStyle name="_Power Cost Value Copy 11.30.05 gas 1.09.06 AURORA at 1.10.06_PCA 7 - Exhibit D update 11_30_08 (2) 2 4 2" xfId="14458"/>
    <cellStyle name="_Power Cost Value Copy 11.30.05 gas 1.09.06 AURORA at 1.10.06_PCA 7 - Exhibit D update 11_30_08 (2) 2 5" xfId="14459"/>
    <cellStyle name="_Power Cost Value Copy 11.30.05 gas 1.09.06 AURORA at 1.10.06_PCA 7 - Exhibit D update 11_30_08 (2) 3" xfId="14460"/>
    <cellStyle name="_Power Cost Value Copy 11.30.05 gas 1.09.06 AURORA at 1.10.06_PCA 7 - Exhibit D update 11_30_08 (2) 3 2" xfId="14461"/>
    <cellStyle name="_Power Cost Value Copy 11.30.05 gas 1.09.06 AURORA at 1.10.06_PCA 7 - Exhibit D update 11_30_08 (2) 3 2 2" xfId="14462"/>
    <cellStyle name="_Power Cost Value Copy 11.30.05 gas 1.09.06 AURORA at 1.10.06_PCA 7 - Exhibit D update 11_30_08 (2) 3 2 2 2" xfId="14463"/>
    <cellStyle name="_Power Cost Value Copy 11.30.05 gas 1.09.06 AURORA at 1.10.06_PCA 7 - Exhibit D update 11_30_08 (2) 3 2 3" xfId="14464"/>
    <cellStyle name="_Power Cost Value Copy 11.30.05 gas 1.09.06 AURORA at 1.10.06_PCA 7 - Exhibit D update 11_30_08 (2) 3 3" xfId="14465"/>
    <cellStyle name="_Power Cost Value Copy 11.30.05 gas 1.09.06 AURORA at 1.10.06_PCA 7 - Exhibit D update 11_30_08 (2) 3 3 2" xfId="14466"/>
    <cellStyle name="_Power Cost Value Copy 11.30.05 gas 1.09.06 AURORA at 1.10.06_PCA 7 - Exhibit D update 11_30_08 (2) 3 4" xfId="14467"/>
    <cellStyle name="_Power Cost Value Copy 11.30.05 gas 1.09.06 AURORA at 1.10.06_PCA 7 - Exhibit D update 11_30_08 (2) 4" xfId="14468"/>
    <cellStyle name="_Power Cost Value Copy 11.30.05 gas 1.09.06 AURORA at 1.10.06_PCA 7 - Exhibit D update 11_30_08 (2) 4 2" xfId="14469"/>
    <cellStyle name="_Power Cost Value Copy 11.30.05 gas 1.09.06 AURORA at 1.10.06_PCA 7 - Exhibit D update 11_30_08 (2) 4 2 2" xfId="14470"/>
    <cellStyle name="_Power Cost Value Copy 11.30.05 gas 1.09.06 AURORA at 1.10.06_PCA 7 - Exhibit D update 11_30_08 (2) 4 3" xfId="14471"/>
    <cellStyle name="_Power Cost Value Copy 11.30.05 gas 1.09.06 AURORA at 1.10.06_PCA 7 - Exhibit D update 11_30_08 (2) 4 4" xfId="14472"/>
    <cellStyle name="_Power Cost Value Copy 11.30.05 gas 1.09.06 AURORA at 1.10.06_PCA 7 - Exhibit D update 11_30_08 (2) 5" xfId="14473"/>
    <cellStyle name="_Power Cost Value Copy 11.30.05 gas 1.09.06 AURORA at 1.10.06_PCA 7 - Exhibit D update 11_30_08 (2) 5 2" xfId="14474"/>
    <cellStyle name="_Power Cost Value Copy 11.30.05 gas 1.09.06 AURORA at 1.10.06_PCA 7 - Exhibit D update 11_30_08 (2) 6" xfId="14475"/>
    <cellStyle name="_Power Cost Value Copy 11.30.05 gas 1.09.06 AURORA at 1.10.06_PCA 7 - Exhibit D update 11_30_08 (2)_DEM-WP(C) ENERG10C--ctn Mid-C_042010 2010GRC" xfId="14476"/>
    <cellStyle name="_Power Cost Value Copy 11.30.05 gas 1.09.06 AURORA at 1.10.06_PCA 7 - Exhibit D update 11_30_08 (2)_DEM-WP(C) ENERG10C--ctn Mid-C_042010 2010GRC 2" xfId="14477"/>
    <cellStyle name="_Power Cost Value Copy 11.30.05 gas 1.09.06 AURORA at 1.10.06_PCA 7 - Exhibit D update 11_30_08 (2)_NIM Summary" xfId="14478"/>
    <cellStyle name="_Power Cost Value Copy 11.30.05 gas 1.09.06 AURORA at 1.10.06_PCA 7 - Exhibit D update 11_30_08 (2)_NIM Summary 2" xfId="14479"/>
    <cellStyle name="_Power Cost Value Copy 11.30.05 gas 1.09.06 AURORA at 1.10.06_PCA 7 - Exhibit D update 11_30_08 (2)_NIM Summary 2 2" xfId="14480"/>
    <cellStyle name="_Power Cost Value Copy 11.30.05 gas 1.09.06 AURORA at 1.10.06_PCA 7 - Exhibit D update 11_30_08 (2)_NIM Summary 2 2 2" xfId="14481"/>
    <cellStyle name="_Power Cost Value Copy 11.30.05 gas 1.09.06 AURORA at 1.10.06_PCA 7 - Exhibit D update 11_30_08 (2)_NIM Summary 2 2 2 2" xfId="14482"/>
    <cellStyle name="_Power Cost Value Copy 11.30.05 gas 1.09.06 AURORA at 1.10.06_PCA 7 - Exhibit D update 11_30_08 (2)_NIM Summary 2 2 3" xfId="14483"/>
    <cellStyle name="_Power Cost Value Copy 11.30.05 gas 1.09.06 AURORA at 1.10.06_PCA 7 - Exhibit D update 11_30_08 (2)_NIM Summary 2 3" xfId="14484"/>
    <cellStyle name="_Power Cost Value Copy 11.30.05 gas 1.09.06 AURORA at 1.10.06_PCA 7 - Exhibit D update 11_30_08 (2)_NIM Summary 2 3 2" xfId="14485"/>
    <cellStyle name="_Power Cost Value Copy 11.30.05 gas 1.09.06 AURORA at 1.10.06_PCA 7 - Exhibit D update 11_30_08 (2)_NIM Summary 2 4" xfId="14486"/>
    <cellStyle name="_Power Cost Value Copy 11.30.05 gas 1.09.06 AURORA at 1.10.06_PCA 7 - Exhibit D update 11_30_08 (2)_NIM Summary 3" xfId="14487"/>
    <cellStyle name="_Power Cost Value Copy 11.30.05 gas 1.09.06 AURORA at 1.10.06_PCA 7 - Exhibit D update 11_30_08 (2)_NIM Summary 3 2" xfId="14488"/>
    <cellStyle name="_Power Cost Value Copy 11.30.05 gas 1.09.06 AURORA at 1.10.06_PCA 7 - Exhibit D update 11_30_08 (2)_NIM Summary 3 2 2" xfId="14489"/>
    <cellStyle name="_Power Cost Value Copy 11.30.05 gas 1.09.06 AURORA at 1.10.06_PCA 7 - Exhibit D update 11_30_08 (2)_NIM Summary 3 3" xfId="14490"/>
    <cellStyle name="_Power Cost Value Copy 11.30.05 gas 1.09.06 AURORA at 1.10.06_PCA 7 - Exhibit D update 11_30_08 (2)_NIM Summary 3 4" xfId="14491"/>
    <cellStyle name="_Power Cost Value Copy 11.30.05 gas 1.09.06 AURORA at 1.10.06_PCA 7 - Exhibit D update 11_30_08 (2)_NIM Summary 4" xfId="14492"/>
    <cellStyle name="_Power Cost Value Copy 11.30.05 gas 1.09.06 AURORA at 1.10.06_PCA 7 - Exhibit D update 11_30_08 (2)_NIM Summary 4 2" xfId="14493"/>
    <cellStyle name="_Power Cost Value Copy 11.30.05 gas 1.09.06 AURORA at 1.10.06_PCA 7 - Exhibit D update 11_30_08 (2)_NIM Summary 5" xfId="14494"/>
    <cellStyle name="_Power Cost Value Copy 11.30.05 gas 1.09.06 AURORA at 1.10.06_PCA 7 - Exhibit D update 11_30_08 (2)_NIM Summary_DEM-WP(C) ENERG10C--ctn Mid-C_042010 2010GRC" xfId="14495"/>
    <cellStyle name="_Power Cost Value Copy 11.30.05 gas 1.09.06 AURORA at 1.10.06_PCA 7 - Exhibit D update 11_30_08 (2)_NIM Summary_DEM-WP(C) ENERG10C--ctn Mid-C_042010 2010GRC 2" xfId="14496"/>
    <cellStyle name="_Power Cost Value Copy 11.30.05 gas 1.09.06 AURORA at 1.10.06_PCA 8 - Exhibit D update 12_31_09" xfId="14497"/>
    <cellStyle name="_Power Cost Value Copy 11.30.05 gas 1.09.06 AURORA at 1.10.06_PCA 8 - Exhibit D update 12_31_09 2" xfId="14498"/>
    <cellStyle name="_Power Cost Value Copy 11.30.05 gas 1.09.06 AURORA at 1.10.06_PCA 8 - Exhibit D update 12_31_09 2 2" xfId="14499"/>
    <cellStyle name="_Power Cost Value Copy 11.30.05 gas 1.09.06 AURORA at 1.10.06_PCA 8 - Exhibit D update 12_31_09 3" xfId="14500"/>
    <cellStyle name="_Power Cost Value Copy 11.30.05 gas 1.09.06 AURORA at 1.10.06_PCA 9 -  Exhibit D April 2010" xfId="14501"/>
    <cellStyle name="_Power Cost Value Copy 11.30.05 gas 1.09.06 AURORA at 1.10.06_PCA 9 -  Exhibit D April 2010 (3)" xfId="14502"/>
    <cellStyle name="_Power Cost Value Copy 11.30.05 gas 1.09.06 AURORA at 1.10.06_PCA 9 -  Exhibit D April 2010 (3) 2" xfId="14503"/>
    <cellStyle name="_Power Cost Value Copy 11.30.05 gas 1.09.06 AURORA at 1.10.06_PCA 9 -  Exhibit D April 2010 (3) 2 2" xfId="14504"/>
    <cellStyle name="_Power Cost Value Copy 11.30.05 gas 1.09.06 AURORA at 1.10.06_PCA 9 -  Exhibit D April 2010 (3) 2 2 2" xfId="14505"/>
    <cellStyle name="_Power Cost Value Copy 11.30.05 gas 1.09.06 AURORA at 1.10.06_PCA 9 -  Exhibit D April 2010 (3) 2 2 2 2" xfId="14506"/>
    <cellStyle name="_Power Cost Value Copy 11.30.05 gas 1.09.06 AURORA at 1.10.06_PCA 9 -  Exhibit D April 2010 (3) 2 2 3" xfId="14507"/>
    <cellStyle name="_Power Cost Value Copy 11.30.05 gas 1.09.06 AURORA at 1.10.06_PCA 9 -  Exhibit D April 2010 (3) 2 3" xfId="14508"/>
    <cellStyle name="_Power Cost Value Copy 11.30.05 gas 1.09.06 AURORA at 1.10.06_PCA 9 -  Exhibit D April 2010 (3) 2 3 2" xfId="14509"/>
    <cellStyle name="_Power Cost Value Copy 11.30.05 gas 1.09.06 AURORA at 1.10.06_PCA 9 -  Exhibit D April 2010 (3) 2 4" xfId="14510"/>
    <cellStyle name="_Power Cost Value Copy 11.30.05 gas 1.09.06 AURORA at 1.10.06_PCA 9 -  Exhibit D April 2010 (3) 3" xfId="14511"/>
    <cellStyle name="_Power Cost Value Copy 11.30.05 gas 1.09.06 AURORA at 1.10.06_PCA 9 -  Exhibit D April 2010 (3) 3 2" xfId="14512"/>
    <cellStyle name="_Power Cost Value Copy 11.30.05 gas 1.09.06 AURORA at 1.10.06_PCA 9 -  Exhibit D April 2010 (3) 3 2 2" xfId="14513"/>
    <cellStyle name="_Power Cost Value Copy 11.30.05 gas 1.09.06 AURORA at 1.10.06_PCA 9 -  Exhibit D April 2010 (3) 3 3" xfId="14514"/>
    <cellStyle name="_Power Cost Value Copy 11.30.05 gas 1.09.06 AURORA at 1.10.06_PCA 9 -  Exhibit D April 2010 (3) 3 4" xfId="14515"/>
    <cellStyle name="_Power Cost Value Copy 11.30.05 gas 1.09.06 AURORA at 1.10.06_PCA 9 -  Exhibit D April 2010 (3) 4" xfId="14516"/>
    <cellStyle name="_Power Cost Value Copy 11.30.05 gas 1.09.06 AURORA at 1.10.06_PCA 9 -  Exhibit D April 2010 (3) 4 2" xfId="14517"/>
    <cellStyle name="_Power Cost Value Copy 11.30.05 gas 1.09.06 AURORA at 1.10.06_PCA 9 -  Exhibit D April 2010 (3) 5" xfId="14518"/>
    <cellStyle name="_Power Cost Value Copy 11.30.05 gas 1.09.06 AURORA at 1.10.06_PCA 9 -  Exhibit D April 2010 (3)_DEM-WP(C) ENERG10C--ctn Mid-C_042010 2010GRC" xfId="14519"/>
    <cellStyle name="_Power Cost Value Copy 11.30.05 gas 1.09.06 AURORA at 1.10.06_PCA 9 -  Exhibit D April 2010 (3)_DEM-WP(C) ENERG10C--ctn Mid-C_042010 2010GRC 2" xfId="14520"/>
    <cellStyle name="_Power Cost Value Copy 11.30.05 gas 1.09.06 AURORA at 1.10.06_PCA 9 -  Exhibit D April 2010 2" xfId="14521"/>
    <cellStyle name="_Power Cost Value Copy 11.30.05 gas 1.09.06 AURORA at 1.10.06_PCA 9 -  Exhibit D April 2010 2 2" xfId="14522"/>
    <cellStyle name="_Power Cost Value Copy 11.30.05 gas 1.09.06 AURORA at 1.10.06_PCA 9 -  Exhibit D April 2010 3" xfId="14523"/>
    <cellStyle name="_Power Cost Value Copy 11.30.05 gas 1.09.06 AURORA at 1.10.06_PCA 9 -  Exhibit D April 2010 3 2" xfId="14524"/>
    <cellStyle name="_Power Cost Value Copy 11.30.05 gas 1.09.06 AURORA at 1.10.06_PCA 9 -  Exhibit D April 2010 4" xfId="14525"/>
    <cellStyle name="_Power Cost Value Copy 11.30.05 gas 1.09.06 AURORA at 1.10.06_PCA 9 -  Exhibit D April 2010 4 2" xfId="14526"/>
    <cellStyle name="_Power Cost Value Copy 11.30.05 gas 1.09.06 AURORA at 1.10.06_PCA 9 -  Exhibit D April 2010 5" xfId="14527"/>
    <cellStyle name="_Power Cost Value Copy 11.30.05 gas 1.09.06 AURORA at 1.10.06_PCA 9 -  Exhibit D April 2010 5 2" xfId="14528"/>
    <cellStyle name="_Power Cost Value Copy 11.30.05 gas 1.09.06 AURORA at 1.10.06_PCA 9 -  Exhibit D April 2010 6" xfId="14529"/>
    <cellStyle name="_Power Cost Value Copy 11.30.05 gas 1.09.06 AURORA at 1.10.06_PCA 9 -  Exhibit D April 2010 6 2" xfId="14530"/>
    <cellStyle name="_Power Cost Value Copy 11.30.05 gas 1.09.06 AURORA at 1.10.06_PCA 9 -  Exhibit D April 2010 7" xfId="14531"/>
    <cellStyle name="_Power Cost Value Copy 11.30.05 gas 1.09.06 AURORA at 1.10.06_PCA 9 -  Exhibit D Feb 2010" xfId="14532"/>
    <cellStyle name="_Power Cost Value Copy 11.30.05 gas 1.09.06 AURORA at 1.10.06_PCA 9 -  Exhibit D Feb 2010 2" xfId="14533"/>
    <cellStyle name="_Power Cost Value Copy 11.30.05 gas 1.09.06 AURORA at 1.10.06_PCA 9 -  Exhibit D Feb 2010 2 2" xfId="14534"/>
    <cellStyle name="_Power Cost Value Copy 11.30.05 gas 1.09.06 AURORA at 1.10.06_PCA 9 -  Exhibit D Feb 2010 3" xfId="14535"/>
    <cellStyle name="_Power Cost Value Copy 11.30.05 gas 1.09.06 AURORA at 1.10.06_PCA 9 -  Exhibit D Feb 2010 v2" xfId="14536"/>
    <cellStyle name="_Power Cost Value Copy 11.30.05 gas 1.09.06 AURORA at 1.10.06_PCA 9 -  Exhibit D Feb 2010 v2 2" xfId="14537"/>
    <cellStyle name="_Power Cost Value Copy 11.30.05 gas 1.09.06 AURORA at 1.10.06_PCA 9 -  Exhibit D Feb 2010 v2 2 2" xfId="14538"/>
    <cellStyle name="_Power Cost Value Copy 11.30.05 gas 1.09.06 AURORA at 1.10.06_PCA 9 -  Exhibit D Feb 2010 v2 3" xfId="14539"/>
    <cellStyle name="_Power Cost Value Copy 11.30.05 gas 1.09.06 AURORA at 1.10.06_PCA 9 -  Exhibit D Feb 2010 WF" xfId="14540"/>
    <cellStyle name="_Power Cost Value Copy 11.30.05 gas 1.09.06 AURORA at 1.10.06_PCA 9 -  Exhibit D Feb 2010 WF 2" xfId="14541"/>
    <cellStyle name="_Power Cost Value Copy 11.30.05 gas 1.09.06 AURORA at 1.10.06_PCA 9 -  Exhibit D Feb 2010 WF 2 2" xfId="14542"/>
    <cellStyle name="_Power Cost Value Copy 11.30.05 gas 1.09.06 AURORA at 1.10.06_PCA 9 -  Exhibit D Feb 2010 WF 3" xfId="14543"/>
    <cellStyle name="_Power Cost Value Copy 11.30.05 gas 1.09.06 AURORA at 1.10.06_PCA 9 -  Exhibit D Jan 2010" xfId="14544"/>
    <cellStyle name="_Power Cost Value Copy 11.30.05 gas 1.09.06 AURORA at 1.10.06_PCA 9 -  Exhibit D Jan 2010 2" xfId="14545"/>
    <cellStyle name="_Power Cost Value Copy 11.30.05 gas 1.09.06 AURORA at 1.10.06_PCA 9 -  Exhibit D Jan 2010 2 2" xfId="14546"/>
    <cellStyle name="_Power Cost Value Copy 11.30.05 gas 1.09.06 AURORA at 1.10.06_PCA 9 -  Exhibit D Jan 2010 3" xfId="14547"/>
    <cellStyle name="_Power Cost Value Copy 11.30.05 gas 1.09.06 AURORA at 1.10.06_PCA 9 -  Exhibit D March 2010 (2)" xfId="14548"/>
    <cellStyle name="_Power Cost Value Copy 11.30.05 gas 1.09.06 AURORA at 1.10.06_PCA 9 -  Exhibit D March 2010 (2) 2" xfId="14549"/>
    <cellStyle name="_Power Cost Value Copy 11.30.05 gas 1.09.06 AURORA at 1.10.06_PCA 9 -  Exhibit D March 2010 (2) 2 2" xfId="14550"/>
    <cellStyle name="_Power Cost Value Copy 11.30.05 gas 1.09.06 AURORA at 1.10.06_PCA 9 -  Exhibit D March 2010 (2) 3" xfId="14551"/>
    <cellStyle name="_Power Cost Value Copy 11.30.05 gas 1.09.06 AURORA at 1.10.06_PCA 9 -  Exhibit D Nov 2010" xfId="14552"/>
    <cellStyle name="_Power Cost Value Copy 11.30.05 gas 1.09.06 AURORA at 1.10.06_PCA 9 -  Exhibit D Nov 2010 2" xfId="14553"/>
    <cellStyle name="_Power Cost Value Copy 11.30.05 gas 1.09.06 AURORA at 1.10.06_PCA 9 -  Exhibit D Nov 2010 2 2" xfId="14554"/>
    <cellStyle name="_Power Cost Value Copy 11.30.05 gas 1.09.06 AURORA at 1.10.06_PCA 9 -  Exhibit D Nov 2010 3" xfId="14555"/>
    <cellStyle name="_Power Cost Value Copy 11.30.05 gas 1.09.06 AURORA at 1.10.06_PCA 9 - Exhibit D at August 2010" xfId="14556"/>
    <cellStyle name="_Power Cost Value Copy 11.30.05 gas 1.09.06 AURORA at 1.10.06_PCA 9 - Exhibit D at August 2010 2" xfId="14557"/>
    <cellStyle name="_Power Cost Value Copy 11.30.05 gas 1.09.06 AURORA at 1.10.06_PCA 9 - Exhibit D at August 2010 2 2" xfId="14558"/>
    <cellStyle name="_Power Cost Value Copy 11.30.05 gas 1.09.06 AURORA at 1.10.06_PCA 9 - Exhibit D at August 2010 3" xfId="14559"/>
    <cellStyle name="_Power Cost Value Copy 11.30.05 gas 1.09.06 AURORA at 1.10.06_PCA 9 - Exhibit D June 2010 GRC" xfId="14560"/>
    <cellStyle name="_Power Cost Value Copy 11.30.05 gas 1.09.06 AURORA at 1.10.06_PCA 9 - Exhibit D June 2010 GRC 2" xfId="14561"/>
    <cellStyle name="_Power Cost Value Copy 11.30.05 gas 1.09.06 AURORA at 1.10.06_PCA 9 - Exhibit D June 2010 GRC 2 2" xfId="14562"/>
    <cellStyle name="_Power Cost Value Copy 11.30.05 gas 1.09.06 AURORA at 1.10.06_PCA 9 - Exhibit D June 2010 GRC 3" xfId="14563"/>
    <cellStyle name="_Power Cost Value Copy 11.30.05 gas 1.09.06 AURORA at 1.10.06_Power Costs - Comparison bx Rbtl-Staff-Jt-PC" xfId="14564"/>
    <cellStyle name="_Power Cost Value Copy 11.30.05 gas 1.09.06 AURORA at 1.10.06_Power Costs - Comparison bx Rbtl-Staff-Jt-PC 2" xfId="14565"/>
    <cellStyle name="_Power Cost Value Copy 11.30.05 gas 1.09.06 AURORA at 1.10.06_Power Costs - Comparison bx Rbtl-Staff-Jt-PC 2 2" xfId="14566"/>
    <cellStyle name="_Power Cost Value Copy 11.30.05 gas 1.09.06 AURORA at 1.10.06_Power Costs - Comparison bx Rbtl-Staff-Jt-PC 2 2 2" xfId="14567"/>
    <cellStyle name="_Power Cost Value Copy 11.30.05 gas 1.09.06 AURORA at 1.10.06_Power Costs - Comparison bx Rbtl-Staff-Jt-PC 2 2 2 2" xfId="14568"/>
    <cellStyle name="_Power Cost Value Copy 11.30.05 gas 1.09.06 AURORA at 1.10.06_Power Costs - Comparison bx Rbtl-Staff-Jt-PC 2 2 3" xfId="14569"/>
    <cellStyle name="_Power Cost Value Copy 11.30.05 gas 1.09.06 AURORA at 1.10.06_Power Costs - Comparison bx Rbtl-Staff-Jt-PC 2 3" xfId="14570"/>
    <cellStyle name="_Power Cost Value Copy 11.30.05 gas 1.09.06 AURORA at 1.10.06_Power Costs - Comparison bx Rbtl-Staff-Jt-PC 2 3 2" xfId="14571"/>
    <cellStyle name="_Power Cost Value Copy 11.30.05 gas 1.09.06 AURORA at 1.10.06_Power Costs - Comparison bx Rbtl-Staff-Jt-PC 2 4" xfId="14572"/>
    <cellStyle name="_Power Cost Value Copy 11.30.05 gas 1.09.06 AURORA at 1.10.06_Power Costs - Comparison bx Rbtl-Staff-Jt-PC 3" xfId="14573"/>
    <cellStyle name="_Power Cost Value Copy 11.30.05 gas 1.09.06 AURORA at 1.10.06_Power Costs - Comparison bx Rbtl-Staff-Jt-PC 3 2" xfId="14574"/>
    <cellStyle name="_Power Cost Value Copy 11.30.05 gas 1.09.06 AURORA at 1.10.06_Power Costs - Comparison bx Rbtl-Staff-Jt-PC 3 2 2" xfId="14575"/>
    <cellStyle name="_Power Cost Value Copy 11.30.05 gas 1.09.06 AURORA at 1.10.06_Power Costs - Comparison bx Rbtl-Staff-Jt-PC 3 3" xfId="14576"/>
    <cellStyle name="_Power Cost Value Copy 11.30.05 gas 1.09.06 AURORA at 1.10.06_Power Costs - Comparison bx Rbtl-Staff-Jt-PC 3 4" xfId="14577"/>
    <cellStyle name="_Power Cost Value Copy 11.30.05 gas 1.09.06 AURORA at 1.10.06_Power Costs - Comparison bx Rbtl-Staff-Jt-PC 4" xfId="14578"/>
    <cellStyle name="_Power Cost Value Copy 11.30.05 gas 1.09.06 AURORA at 1.10.06_Power Costs - Comparison bx Rbtl-Staff-Jt-PC 4 2" xfId="14579"/>
    <cellStyle name="_Power Cost Value Copy 11.30.05 gas 1.09.06 AURORA at 1.10.06_Power Costs - Comparison bx Rbtl-Staff-Jt-PC 5" xfId="14580"/>
    <cellStyle name="_Power Cost Value Copy 11.30.05 gas 1.09.06 AURORA at 1.10.06_Power Costs - Comparison bx Rbtl-Staff-Jt-PC_Adj Bench DR 3 for Initial Briefs (Electric)" xfId="14581"/>
    <cellStyle name="_Power Cost Value Copy 11.30.05 gas 1.09.06 AURORA at 1.10.06_Power Costs - Comparison bx Rbtl-Staff-Jt-PC_Adj Bench DR 3 for Initial Briefs (Electric) 2" xfId="14582"/>
    <cellStyle name="_Power Cost Value Copy 11.30.05 gas 1.09.06 AURORA at 1.10.06_Power Costs - Comparison bx Rbtl-Staff-Jt-PC_Adj Bench DR 3 for Initial Briefs (Electric) 2 2" xfId="14583"/>
    <cellStyle name="_Power Cost Value Copy 11.30.05 gas 1.09.06 AURORA at 1.10.06_Power Costs - Comparison bx Rbtl-Staff-Jt-PC_Adj Bench DR 3 for Initial Briefs (Electric) 2 2 2" xfId="14584"/>
    <cellStyle name="_Power Cost Value Copy 11.30.05 gas 1.09.06 AURORA at 1.10.06_Power Costs - Comparison bx Rbtl-Staff-Jt-PC_Adj Bench DR 3 for Initial Briefs (Electric) 2 2 2 2" xfId="14585"/>
    <cellStyle name="_Power Cost Value Copy 11.30.05 gas 1.09.06 AURORA at 1.10.06_Power Costs - Comparison bx Rbtl-Staff-Jt-PC_Adj Bench DR 3 for Initial Briefs (Electric) 2 2 3" xfId="14586"/>
    <cellStyle name="_Power Cost Value Copy 11.30.05 gas 1.09.06 AURORA at 1.10.06_Power Costs - Comparison bx Rbtl-Staff-Jt-PC_Adj Bench DR 3 for Initial Briefs (Electric) 2 3" xfId="14587"/>
    <cellStyle name="_Power Cost Value Copy 11.30.05 gas 1.09.06 AURORA at 1.10.06_Power Costs - Comparison bx Rbtl-Staff-Jt-PC_Adj Bench DR 3 for Initial Briefs (Electric) 2 3 2" xfId="14588"/>
    <cellStyle name="_Power Cost Value Copy 11.30.05 gas 1.09.06 AURORA at 1.10.06_Power Costs - Comparison bx Rbtl-Staff-Jt-PC_Adj Bench DR 3 for Initial Briefs (Electric) 2 4" xfId="14589"/>
    <cellStyle name="_Power Cost Value Copy 11.30.05 gas 1.09.06 AURORA at 1.10.06_Power Costs - Comparison bx Rbtl-Staff-Jt-PC_Adj Bench DR 3 for Initial Briefs (Electric) 3" xfId="14590"/>
    <cellStyle name="_Power Cost Value Copy 11.30.05 gas 1.09.06 AURORA at 1.10.06_Power Costs - Comparison bx Rbtl-Staff-Jt-PC_Adj Bench DR 3 for Initial Briefs (Electric) 3 2" xfId="14591"/>
    <cellStyle name="_Power Cost Value Copy 11.30.05 gas 1.09.06 AURORA at 1.10.06_Power Costs - Comparison bx Rbtl-Staff-Jt-PC_Adj Bench DR 3 for Initial Briefs (Electric) 3 2 2" xfId="14592"/>
    <cellStyle name="_Power Cost Value Copy 11.30.05 gas 1.09.06 AURORA at 1.10.06_Power Costs - Comparison bx Rbtl-Staff-Jt-PC_Adj Bench DR 3 for Initial Briefs (Electric) 3 3" xfId="14593"/>
    <cellStyle name="_Power Cost Value Copy 11.30.05 gas 1.09.06 AURORA at 1.10.06_Power Costs - Comparison bx Rbtl-Staff-Jt-PC_Adj Bench DR 3 for Initial Briefs (Electric) 3 4" xfId="14594"/>
    <cellStyle name="_Power Cost Value Copy 11.30.05 gas 1.09.06 AURORA at 1.10.06_Power Costs - Comparison bx Rbtl-Staff-Jt-PC_Adj Bench DR 3 for Initial Briefs (Electric) 4" xfId="14595"/>
    <cellStyle name="_Power Cost Value Copy 11.30.05 gas 1.09.06 AURORA at 1.10.06_Power Costs - Comparison bx Rbtl-Staff-Jt-PC_Adj Bench DR 3 for Initial Briefs (Electric) 4 2" xfId="14596"/>
    <cellStyle name="_Power Cost Value Copy 11.30.05 gas 1.09.06 AURORA at 1.10.06_Power Costs - Comparison bx Rbtl-Staff-Jt-PC_Adj Bench DR 3 for Initial Briefs (Electric) 5" xfId="14597"/>
    <cellStyle name="_Power Cost Value Copy 11.30.05 gas 1.09.06 AURORA at 1.10.06_Power Costs - Comparison bx Rbtl-Staff-Jt-PC_Adj Bench DR 3 for Initial Briefs (Electric)_DEM-WP(C) ENERG10C--ctn Mid-C_042010 2010GRC" xfId="14598"/>
    <cellStyle name="_Power Cost Value Copy 11.30.05 gas 1.09.06 AURORA at 1.10.06_Power Costs - Comparison bx Rbtl-Staff-Jt-PC_Adj Bench DR 3 for Initial Briefs (Electric)_DEM-WP(C) ENERG10C--ctn Mid-C_042010 2010GRC 2" xfId="14599"/>
    <cellStyle name="_Power Cost Value Copy 11.30.05 gas 1.09.06 AURORA at 1.10.06_Power Costs - Comparison bx Rbtl-Staff-Jt-PC_DEM-WP(C) ENERG10C--ctn Mid-C_042010 2010GRC" xfId="14600"/>
    <cellStyle name="_Power Cost Value Copy 11.30.05 gas 1.09.06 AURORA at 1.10.06_Power Costs - Comparison bx Rbtl-Staff-Jt-PC_DEM-WP(C) ENERG10C--ctn Mid-C_042010 2010GRC 2" xfId="14601"/>
    <cellStyle name="_Power Cost Value Copy 11.30.05 gas 1.09.06 AURORA at 1.10.06_Power Costs - Comparison bx Rbtl-Staff-Jt-PC_Electric Rev Req Model (2009 GRC) Rebuttal" xfId="14602"/>
    <cellStyle name="_Power Cost Value Copy 11.30.05 gas 1.09.06 AURORA at 1.10.06_Power Costs - Comparison bx Rbtl-Staff-Jt-PC_Electric Rev Req Model (2009 GRC) Rebuttal 2" xfId="14603"/>
    <cellStyle name="_Power Cost Value Copy 11.30.05 gas 1.09.06 AURORA at 1.10.06_Power Costs - Comparison bx Rbtl-Staff-Jt-PC_Electric Rev Req Model (2009 GRC) Rebuttal 2 2" xfId="14604"/>
    <cellStyle name="_Power Cost Value Copy 11.30.05 gas 1.09.06 AURORA at 1.10.06_Power Costs - Comparison bx Rbtl-Staff-Jt-PC_Electric Rev Req Model (2009 GRC) Rebuttal 2 2 2" xfId="14605"/>
    <cellStyle name="_Power Cost Value Copy 11.30.05 gas 1.09.06 AURORA at 1.10.06_Power Costs - Comparison bx Rbtl-Staff-Jt-PC_Electric Rev Req Model (2009 GRC) Rebuttal 2 3" xfId="14606"/>
    <cellStyle name="_Power Cost Value Copy 11.30.05 gas 1.09.06 AURORA at 1.10.06_Power Costs - Comparison bx Rbtl-Staff-Jt-PC_Electric Rev Req Model (2009 GRC) Rebuttal 3" xfId="14607"/>
    <cellStyle name="_Power Cost Value Copy 11.30.05 gas 1.09.06 AURORA at 1.10.06_Power Costs - Comparison bx Rbtl-Staff-Jt-PC_Electric Rev Req Model (2009 GRC) Rebuttal 3 2" xfId="14608"/>
    <cellStyle name="_Power Cost Value Copy 11.30.05 gas 1.09.06 AURORA at 1.10.06_Power Costs - Comparison bx Rbtl-Staff-Jt-PC_Electric Rev Req Model (2009 GRC) Rebuttal 4" xfId="14609"/>
    <cellStyle name="_Power Cost Value Copy 11.30.05 gas 1.09.06 AURORA at 1.10.06_Power Costs - Comparison bx Rbtl-Staff-Jt-PC_Electric Rev Req Model (2009 GRC) Rebuttal REmoval of New  WH Solar AdjustMI" xfId="14610"/>
    <cellStyle name="_Power Cost Value Copy 11.30.05 gas 1.09.06 AURORA at 1.10.06_Power Costs - Comparison bx Rbtl-Staff-Jt-PC_Electric Rev Req Model (2009 GRC) Rebuttal REmoval of New  WH Solar AdjustMI 2" xfId="14611"/>
    <cellStyle name="_Power Cost Value Copy 11.30.05 gas 1.09.06 AURORA at 1.10.06_Power Costs - Comparison bx Rbtl-Staff-Jt-PC_Electric Rev Req Model (2009 GRC) Rebuttal REmoval of New  WH Solar AdjustMI 2 2" xfId="14612"/>
    <cellStyle name="_Power Cost Value Copy 11.30.05 gas 1.09.06 AURORA at 1.10.06_Power Costs - Comparison bx Rbtl-Staff-Jt-PC_Electric Rev Req Model (2009 GRC) Rebuttal REmoval of New  WH Solar AdjustMI 2 2 2" xfId="14613"/>
    <cellStyle name="_Power Cost Value Copy 11.30.05 gas 1.09.06 AURORA at 1.10.06_Power Costs - Comparison bx Rbtl-Staff-Jt-PC_Electric Rev Req Model (2009 GRC) Rebuttal REmoval of New  WH Solar AdjustMI 2 2 2 2" xfId="14614"/>
    <cellStyle name="_Power Cost Value Copy 11.30.05 gas 1.09.06 AURORA at 1.10.06_Power Costs - Comparison bx Rbtl-Staff-Jt-PC_Electric Rev Req Model (2009 GRC) Rebuttal REmoval of New  WH Solar AdjustMI 2 2 3" xfId="14615"/>
    <cellStyle name="_Power Cost Value Copy 11.30.05 gas 1.09.06 AURORA at 1.10.06_Power Costs - Comparison bx Rbtl-Staff-Jt-PC_Electric Rev Req Model (2009 GRC) Rebuttal REmoval of New  WH Solar AdjustMI 2 3" xfId="14616"/>
    <cellStyle name="_Power Cost Value Copy 11.30.05 gas 1.09.06 AURORA at 1.10.06_Power Costs - Comparison bx Rbtl-Staff-Jt-PC_Electric Rev Req Model (2009 GRC) Rebuttal REmoval of New  WH Solar AdjustMI 2 3 2" xfId="14617"/>
    <cellStyle name="_Power Cost Value Copy 11.30.05 gas 1.09.06 AURORA at 1.10.06_Power Costs - Comparison bx Rbtl-Staff-Jt-PC_Electric Rev Req Model (2009 GRC) Rebuttal REmoval of New  WH Solar AdjustMI 2 4" xfId="14618"/>
    <cellStyle name="_Power Cost Value Copy 11.30.05 gas 1.09.06 AURORA at 1.10.06_Power Costs - Comparison bx Rbtl-Staff-Jt-PC_Electric Rev Req Model (2009 GRC) Rebuttal REmoval of New  WH Solar AdjustMI 3" xfId="14619"/>
    <cellStyle name="_Power Cost Value Copy 11.30.05 gas 1.09.06 AURORA at 1.10.06_Power Costs - Comparison bx Rbtl-Staff-Jt-PC_Electric Rev Req Model (2009 GRC) Rebuttal REmoval of New  WH Solar AdjustMI 3 2" xfId="14620"/>
    <cellStyle name="_Power Cost Value Copy 11.30.05 gas 1.09.06 AURORA at 1.10.06_Power Costs - Comparison bx Rbtl-Staff-Jt-PC_Electric Rev Req Model (2009 GRC) Rebuttal REmoval of New  WH Solar AdjustMI 3 2 2" xfId="14621"/>
    <cellStyle name="_Power Cost Value Copy 11.30.05 gas 1.09.06 AURORA at 1.10.06_Power Costs - Comparison bx Rbtl-Staff-Jt-PC_Electric Rev Req Model (2009 GRC) Rebuttal REmoval of New  WH Solar AdjustMI 3 3" xfId="14622"/>
    <cellStyle name="_Power Cost Value Copy 11.30.05 gas 1.09.06 AURORA at 1.10.06_Power Costs - Comparison bx Rbtl-Staff-Jt-PC_Electric Rev Req Model (2009 GRC) Rebuttal REmoval of New  WH Solar AdjustMI 3 4" xfId="14623"/>
    <cellStyle name="_Power Cost Value Copy 11.30.05 gas 1.09.06 AURORA at 1.10.06_Power Costs - Comparison bx Rbtl-Staff-Jt-PC_Electric Rev Req Model (2009 GRC) Rebuttal REmoval of New  WH Solar AdjustMI 4" xfId="14624"/>
    <cellStyle name="_Power Cost Value Copy 11.30.05 gas 1.09.06 AURORA at 1.10.06_Power Costs - Comparison bx Rbtl-Staff-Jt-PC_Electric Rev Req Model (2009 GRC) Rebuttal REmoval of New  WH Solar AdjustMI 4 2" xfId="14625"/>
    <cellStyle name="_Power Cost Value Copy 11.30.05 gas 1.09.06 AURORA at 1.10.06_Power Costs - Comparison bx Rbtl-Staff-Jt-PC_Electric Rev Req Model (2009 GRC) Rebuttal REmoval of New  WH Solar AdjustMI 5" xfId="14626"/>
    <cellStyle name="_Power Cost Value Copy 11.30.05 gas 1.09.06 AURORA at 1.10.06_Power Costs - Comparison bx Rbtl-Staff-Jt-PC_Electric Rev Req Model (2009 GRC) Rebuttal REmoval of New  WH Solar AdjustMI_DEM-WP(C) ENERG10C--ctn Mid-C_042010 2010GRC" xfId="14627"/>
    <cellStyle name="_Power Cost Value Copy 11.30.05 gas 1.09.06 AURORA at 1.10.06_Power Costs - Comparison bx Rbtl-Staff-Jt-PC_Electric Rev Req Model (2009 GRC) Rebuttal REmoval of New  WH Solar AdjustMI_DEM-WP(C) ENERG10C--ctn Mid-C_042010 2010GRC 2" xfId="14628"/>
    <cellStyle name="_Power Cost Value Copy 11.30.05 gas 1.09.06 AURORA at 1.10.06_Power Costs - Comparison bx Rbtl-Staff-Jt-PC_Electric Rev Req Model (2009 GRC) Revised 01-18-2010" xfId="14629"/>
    <cellStyle name="_Power Cost Value Copy 11.30.05 gas 1.09.06 AURORA at 1.10.06_Power Costs - Comparison bx Rbtl-Staff-Jt-PC_Electric Rev Req Model (2009 GRC) Revised 01-18-2010 2" xfId="14630"/>
    <cellStyle name="_Power Cost Value Copy 11.30.05 gas 1.09.06 AURORA at 1.10.06_Power Costs - Comparison bx Rbtl-Staff-Jt-PC_Electric Rev Req Model (2009 GRC) Revised 01-18-2010 2 2" xfId="14631"/>
    <cellStyle name="_Power Cost Value Copy 11.30.05 gas 1.09.06 AURORA at 1.10.06_Power Costs - Comparison bx Rbtl-Staff-Jt-PC_Electric Rev Req Model (2009 GRC) Revised 01-18-2010 2 2 2" xfId="14632"/>
    <cellStyle name="_Power Cost Value Copy 11.30.05 gas 1.09.06 AURORA at 1.10.06_Power Costs - Comparison bx Rbtl-Staff-Jt-PC_Electric Rev Req Model (2009 GRC) Revised 01-18-2010 2 2 2 2" xfId="14633"/>
    <cellStyle name="_Power Cost Value Copy 11.30.05 gas 1.09.06 AURORA at 1.10.06_Power Costs - Comparison bx Rbtl-Staff-Jt-PC_Electric Rev Req Model (2009 GRC) Revised 01-18-2010 2 2 3" xfId="14634"/>
    <cellStyle name="_Power Cost Value Copy 11.30.05 gas 1.09.06 AURORA at 1.10.06_Power Costs - Comparison bx Rbtl-Staff-Jt-PC_Electric Rev Req Model (2009 GRC) Revised 01-18-2010 2 3" xfId="14635"/>
    <cellStyle name="_Power Cost Value Copy 11.30.05 gas 1.09.06 AURORA at 1.10.06_Power Costs - Comparison bx Rbtl-Staff-Jt-PC_Electric Rev Req Model (2009 GRC) Revised 01-18-2010 2 3 2" xfId="14636"/>
    <cellStyle name="_Power Cost Value Copy 11.30.05 gas 1.09.06 AURORA at 1.10.06_Power Costs - Comparison bx Rbtl-Staff-Jt-PC_Electric Rev Req Model (2009 GRC) Revised 01-18-2010 2 4" xfId="14637"/>
    <cellStyle name="_Power Cost Value Copy 11.30.05 gas 1.09.06 AURORA at 1.10.06_Power Costs - Comparison bx Rbtl-Staff-Jt-PC_Electric Rev Req Model (2009 GRC) Revised 01-18-2010 3" xfId="14638"/>
    <cellStyle name="_Power Cost Value Copy 11.30.05 gas 1.09.06 AURORA at 1.10.06_Power Costs - Comparison bx Rbtl-Staff-Jt-PC_Electric Rev Req Model (2009 GRC) Revised 01-18-2010 3 2" xfId="14639"/>
    <cellStyle name="_Power Cost Value Copy 11.30.05 gas 1.09.06 AURORA at 1.10.06_Power Costs - Comparison bx Rbtl-Staff-Jt-PC_Electric Rev Req Model (2009 GRC) Revised 01-18-2010 3 2 2" xfId="14640"/>
    <cellStyle name="_Power Cost Value Copy 11.30.05 gas 1.09.06 AURORA at 1.10.06_Power Costs - Comparison bx Rbtl-Staff-Jt-PC_Electric Rev Req Model (2009 GRC) Revised 01-18-2010 3 3" xfId="14641"/>
    <cellStyle name="_Power Cost Value Copy 11.30.05 gas 1.09.06 AURORA at 1.10.06_Power Costs - Comparison bx Rbtl-Staff-Jt-PC_Electric Rev Req Model (2009 GRC) Revised 01-18-2010 3 4" xfId="14642"/>
    <cellStyle name="_Power Cost Value Copy 11.30.05 gas 1.09.06 AURORA at 1.10.06_Power Costs - Comparison bx Rbtl-Staff-Jt-PC_Electric Rev Req Model (2009 GRC) Revised 01-18-2010 4" xfId="14643"/>
    <cellStyle name="_Power Cost Value Copy 11.30.05 gas 1.09.06 AURORA at 1.10.06_Power Costs - Comparison bx Rbtl-Staff-Jt-PC_Electric Rev Req Model (2009 GRC) Revised 01-18-2010 4 2" xfId="14644"/>
    <cellStyle name="_Power Cost Value Copy 11.30.05 gas 1.09.06 AURORA at 1.10.06_Power Costs - Comparison bx Rbtl-Staff-Jt-PC_Electric Rev Req Model (2009 GRC) Revised 01-18-2010 5" xfId="14645"/>
    <cellStyle name="_Power Cost Value Copy 11.30.05 gas 1.09.06 AURORA at 1.10.06_Power Costs - Comparison bx Rbtl-Staff-Jt-PC_Electric Rev Req Model (2009 GRC) Revised 01-18-2010_DEM-WP(C) ENERG10C--ctn Mid-C_042010 2010GRC" xfId="14646"/>
    <cellStyle name="_Power Cost Value Copy 11.30.05 gas 1.09.06 AURORA at 1.10.06_Power Costs - Comparison bx Rbtl-Staff-Jt-PC_Electric Rev Req Model (2009 GRC) Revised 01-18-2010_DEM-WP(C) ENERG10C--ctn Mid-C_042010 2010GRC 2" xfId="14647"/>
    <cellStyle name="_Power Cost Value Copy 11.30.05 gas 1.09.06 AURORA at 1.10.06_Power Costs - Comparison bx Rbtl-Staff-Jt-PC_Final Order Electric EXHIBIT A-1" xfId="14648"/>
    <cellStyle name="_Power Cost Value Copy 11.30.05 gas 1.09.06 AURORA at 1.10.06_Power Costs - Comparison bx Rbtl-Staff-Jt-PC_Final Order Electric EXHIBIT A-1 2" xfId="14649"/>
    <cellStyle name="_Power Cost Value Copy 11.30.05 gas 1.09.06 AURORA at 1.10.06_Power Costs - Comparison bx Rbtl-Staff-Jt-PC_Final Order Electric EXHIBIT A-1 2 2" xfId="14650"/>
    <cellStyle name="_Power Cost Value Copy 11.30.05 gas 1.09.06 AURORA at 1.10.06_Power Costs - Comparison bx Rbtl-Staff-Jt-PC_Final Order Electric EXHIBIT A-1 2 2 2" xfId="14651"/>
    <cellStyle name="_Power Cost Value Copy 11.30.05 gas 1.09.06 AURORA at 1.10.06_Power Costs - Comparison bx Rbtl-Staff-Jt-PC_Final Order Electric EXHIBIT A-1 2 3" xfId="14652"/>
    <cellStyle name="_Power Cost Value Copy 11.30.05 gas 1.09.06 AURORA at 1.10.06_Power Costs - Comparison bx Rbtl-Staff-Jt-PC_Final Order Electric EXHIBIT A-1 2 4" xfId="14653"/>
    <cellStyle name="_Power Cost Value Copy 11.30.05 gas 1.09.06 AURORA at 1.10.06_Power Costs - Comparison bx Rbtl-Staff-Jt-PC_Final Order Electric EXHIBIT A-1 3" xfId="14654"/>
    <cellStyle name="_Power Cost Value Copy 11.30.05 gas 1.09.06 AURORA at 1.10.06_Power Costs - Comparison bx Rbtl-Staff-Jt-PC_Final Order Electric EXHIBIT A-1 3 2" xfId="14655"/>
    <cellStyle name="_Power Cost Value Copy 11.30.05 gas 1.09.06 AURORA at 1.10.06_Power Costs - Comparison bx Rbtl-Staff-Jt-PC_Final Order Electric EXHIBIT A-1 4" xfId="14656"/>
    <cellStyle name="_Power Cost Value Copy 11.30.05 gas 1.09.06 AURORA at 1.10.06_Power Costs - Comparison bx Rbtl-Staff-Jt-PC_Final Order Electric EXHIBIT A-1 5" xfId="14657"/>
    <cellStyle name="_Power Cost Value Copy 11.30.05 gas 1.09.06 AURORA at 1.10.06_Power Costs - Comparison bx Rbtl-Staff-Jt-PC_Final Order Electric EXHIBIT A-1 6" xfId="14658"/>
    <cellStyle name="_Power Cost Value Copy 11.30.05 gas 1.09.06 AURORA at 1.10.06_Production Adj 4.37" xfId="14659"/>
    <cellStyle name="_Power Cost Value Copy 11.30.05 gas 1.09.06 AURORA at 1.10.06_Production Adj 4.37 2" xfId="14660"/>
    <cellStyle name="_Power Cost Value Copy 11.30.05 gas 1.09.06 AURORA at 1.10.06_Production Adj 4.37 2 2" xfId="14661"/>
    <cellStyle name="_Power Cost Value Copy 11.30.05 gas 1.09.06 AURORA at 1.10.06_Production Adj 4.37 2 2 2" xfId="14662"/>
    <cellStyle name="_Power Cost Value Copy 11.30.05 gas 1.09.06 AURORA at 1.10.06_Production Adj 4.37 2 3" xfId="14663"/>
    <cellStyle name="_Power Cost Value Copy 11.30.05 gas 1.09.06 AURORA at 1.10.06_Production Adj 4.37 3" xfId="14664"/>
    <cellStyle name="_Power Cost Value Copy 11.30.05 gas 1.09.06 AURORA at 1.10.06_Production Adj 4.37 3 2" xfId="14665"/>
    <cellStyle name="_Power Cost Value Copy 11.30.05 gas 1.09.06 AURORA at 1.10.06_Production Adj 4.37 4" xfId="14666"/>
    <cellStyle name="_Power Cost Value Copy 11.30.05 gas 1.09.06 AURORA at 1.10.06_Purchased Power Adj 4.03" xfId="14667"/>
    <cellStyle name="_Power Cost Value Copy 11.30.05 gas 1.09.06 AURORA at 1.10.06_Purchased Power Adj 4.03 2" xfId="14668"/>
    <cellStyle name="_Power Cost Value Copy 11.30.05 gas 1.09.06 AURORA at 1.10.06_Purchased Power Adj 4.03 2 2" xfId="14669"/>
    <cellStyle name="_Power Cost Value Copy 11.30.05 gas 1.09.06 AURORA at 1.10.06_Purchased Power Adj 4.03 2 2 2" xfId="14670"/>
    <cellStyle name="_Power Cost Value Copy 11.30.05 gas 1.09.06 AURORA at 1.10.06_Purchased Power Adj 4.03 2 3" xfId="14671"/>
    <cellStyle name="_Power Cost Value Copy 11.30.05 gas 1.09.06 AURORA at 1.10.06_Purchased Power Adj 4.03 3" xfId="14672"/>
    <cellStyle name="_Power Cost Value Copy 11.30.05 gas 1.09.06 AURORA at 1.10.06_Purchased Power Adj 4.03 3 2" xfId="14673"/>
    <cellStyle name="_Power Cost Value Copy 11.30.05 gas 1.09.06 AURORA at 1.10.06_Purchased Power Adj 4.03 4" xfId="14674"/>
    <cellStyle name="_Power Cost Value Copy 11.30.05 gas 1.09.06 AURORA at 1.10.06_Rate Design Sch 24" xfId="14675"/>
    <cellStyle name="_Power Cost Value Copy 11.30.05 gas 1.09.06 AURORA at 1.10.06_Rate Design Sch 24 2" xfId="14676"/>
    <cellStyle name="_Power Cost Value Copy 11.30.05 gas 1.09.06 AURORA at 1.10.06_Rate Design Sch 24 2 2" xfId="14677"/>
    <cellStyle name="_Power Cost Value Copy 11.30.05 gas 1.09.06 AURORA at 1.10.06_Rate Design Sch 24 3" xfId="14678"/>
    <cellStyle name="_Power Cost Value Copy 11.30.05 gas 1.09.06 AURORA at 1.10.06_Rate Design Sch 25" xfId="14679"/>
    <cellStyle name="_Power Cost Value Copy 11.30.05 gas 1.09.06 AURORA at 1.10.06_Rate Design Sch 25 2" xfId="14680"/>
    <cellStyle name="_Power Cost Value Copy 11.30.05 gas 1.09.06 AURORA at 1.10.06_Rate Design Sch 25 2 2" xfId="14681"/>
    <cellStyle name="_Power Cost Value Copy 11.30.05 gas 1.09.06 AURORA at 1.10.06_Rate Design Sch 25 2 2 2" xfId="14682"/>
    <cellStyle name="_Power Cost Value Copy 11.30.05 gas 1.09.06 AURORA at 1.10.06_Rate Design Sch 25 2 3" xfId="14683"/>
    <cellStyle name="_Power Cost Value Copy 11.30.05 gas 1.09.06 AURORA at 1.10.06_Rate Design Sch 25 3" xfId="14684"/>
    <cellStyle name="_Power Cost Value Copy 11.30.05 gas 1.09.06 AURORA at 1.10.06_Rate Design Sch 25 3 2" xfId="14685"/>
    <cellStyle name="_Power Cost Value Copy 11.30.05 gas 1.09.06 AURORA at 1.10.06_Rate Design Sch 25 4" xfId="14686"/>
    <cellStyle name="_Power Cost Value Copy 11.30.05 gas 1.09.06 AURORA at 1.10.06_Rate Design Sch 26" xfId="14687"/>
    <cellStyle name="_Power Cost Value Copy 11.30.05 gas 1.09.06 AURORA at 1.10.06_Rate Design Sch 26 2" xfId="14688"/>
    <cellStyle name="_Power Cost Value Copy 11.30.05 gas 1.09.06 AURORA at 1.10.06_Rate Design Sch 26 2 2" xfId="14689"/>
    <cellStyle name="_Power Cost Value Copy 11.30.05 gas 1.09.06 AURORA at 1.10.06_Rate Design Sch 26 2 2 2" xfId="14690"/>
    <cellStyle name="_Power Cost Value Copy 11.30.05 gas 1.09.06 AURORA at 1.10.06_Rate Design Sch 26 2 3" xfId="14691"/>
    <cellStyle name="_Power Cost Value Copy 11.30.05 gas 1.09.06 AURORA at 1.10.06_Rate Design Sch 26 3" xfId="14692"/>
    <cellStyle name="_Power Cost Value Copy 11.30.05 gas 1.09.06 AURORA at 1.10.06_Rate Design Sch 26 3 2" xfId="14693"/>
    <cellStyle name="_Power Cost Value Copy 11.30.05 gas 1.09.06 AURORA at 1.10.06_Rate Design Sch 26 4" xfId="14694"/>
    <cellStyle name="_Power Cost Value Copy 11.30.05 gas 1.09.06 AURORA at 1.10.06_Rate Design Sch 31" xfId="14695"/>
    <cellStyle name="_Power Cost Value Copy 11.30.05 gas 1.09.06 AURORA at 1.10.06_Rate Design Sch 31 2" xfId="14696"/>
    <cellStyle name="_Power Cost Value Copy 11.30.05 gas 1.09.06 AURORA at 1.10.06_Rate Design Sch 31 2 2" xfId="14697"/>
    <cellStyle name="_Power Cost Value Copy 11.30.05 gas 1.09.06 AURORA at 1.10.06_Rate Design Sch 31 2 2 2" xfId="14698"/>
    <cellStyle name="_Power Cost Value Copy 11.30.05 gas 1.09.06 AURORA at 1.10.06_Rate Design Sch 31 2 3" xfId="14699"/>
    <cellStyle name="_Power Cost Value Copy 11.30.05 gas 1.09.06 AURORA at 1.10.06_Rate Design Sch 31 3" xfId="14700"/>
    <cellStyle name="_Power Cost Value Copy 11.30.05 gas 1.09.06 AURORA at 1.10.06_Rate Design Sch 31 3 2" xfId="14701"/>
    <cellStyle name="_Power Cost Value Copy 11.30.05 gas 1.09.06 AURORA at 1.10.06_Rate Design Sch 31 4" xfId="14702"/>
    <cellStyle name="_Power Cost Value Copy 11.30.05 gas 1.09.06 AURORA at 1.10.06_Rate Design Sch 43" xfId="14703"/>
    <cellStyle name="_Power Cost Value Copy 11.30.05 gas 1.09.06 AURORA at 1.10.06_Rate Design Sch 43 2" xfId="14704"/>
    <cellStyle name="_Power Cost Value Copy 11.30.05 gas 1.09.06 AURORA at 1.10.06_Rate Design Sch 43 2 2" xfId="14705"/>
    <cellStyle name="_Power Cost Value Copy 11.30.05 gas 1.09.06 AURORA at 1.10.06_Rate Design Sch 43 2 2 2" xfId="14706"/>
    <cellStyle name="_Power Cost Value Copy 11.30.05 gas 1.09.06 AURORA at 1.10.06_Rate Design Sch 43 2 3" xfId="14707"/>
    <cellStyle name="_Power Cost Value Copy 11.30.05 gas 1.09.06 AURORA at 1.10.06_Rate Design Sch 43 3" xfId="14708"/>
    <cellStyle name="_Power Cost Value Copy 11.30.05 gas 1.09.06 AURORA at 1.10.06_Rate Design Sch 43 3 2" xfId="14709"/>
    <cellStyle name="_Power Cost Value Copy 11.30.05 gas 1.09.06 AURORA at 1.10.06_Rate Design Sch 43 4" xfId="14710"/>
    <cellStyle name="_Power Cost Value Copy 11.30.05 gas 1.09.06 AURORA at 1.10.06_Rate Design Sch 448-449" xfId="14711"/>
    <cellStyle name="_Power Cost Value Copy 11.30.05 gas 1.09.06 AURORA at 1.10.06_Rate Design Sch 448-449 2" xfId="14712"/>
    <cellStyle name="_Power Cost Value Copy 11.30.05 gas 1.09.06 AURORA at 1.10.06_Rate Design Sch 448-449 2 2" xfId="14713"/>
    <cellStyle name="_Power Cost Value Copy 11.30.05 gas 1.09.06 AURORA at 1.10.06_Rate Design Sch 448-449 3" xfId="14714"/>
    <cellStyle name="_Power Cost Value Copy 11.30.05 gas 1.09.06 AURORA at 1.10.06_Rate Design Sch 46" xfId="14715"/>
    <cellStyle name="_Power Cost Value Copy 11.30.05 gas 1.09.06 AURORA at 1.10.06_Rate Design Sch 46 2" xfId="14716"/>
    <cellStyle name="_Power Cost Value Copy 11.30.05 gas 1.09.06 AURORA at 1.10.06_Rate Design Sch 46 2 2" xfId="14717"/>
    <cellStyle name="_Power Cost Value Copy 11.30.05 gas 1.09.06 AURORA at 1.10.06_Rate Design Sch 46 2 2 2" xfId="14718"/>
    <cellStyle name="_Power Cost Value Copy 11.30.05 gas 1.09.06 AURORA at 1.10.06_Rate Design Sch 46 2 3" xfId="14719"/>
    <cellStyle name="_Power Cost Value Copy 11.30.05 gas 1.09.06 AURORA at 1.10.06_Rate Design Sch 46 3" xfId="14720"/>
    <cellStyle name="_Power Cost Value Copy 11.30.05 gas 1.09.06 AURORA at 1.10.06_Rate Design Sch 46 3 2" xfId="14721"/>
    <cellStyle name="_Power Cost Value Copy 11.30.05 gas 1.09.06 AURORA at 1.10.06_Rate Design Sch 46 4" xfId="14722"/>
    <cellStyle name="_Power Cost Value Copy 11.30.05 gas 1.09.06 AURORA at 1.10.06_Rate Spread" xfId="14723"/>
    <cellStyle name="_Power Cost Value Copy 11.30.05 gas 1.09.06 AURORA at 1.10.06_Rate Spread 2" xfId="14724"/>
    <cellStyle name="_Power Cost Value Copy 11.30.05 gas 1.09.06 AURORA at 1.10.06_Rate Spread 2 2" xfId="14725"/>
    <cellStyle name="_Power Cost Value Copy 11.30.05 gas 1.09.06 AURORA at 1.10.06_Rate Spread 2 2 2" xfId="14726"/>
    <cellStyle name="_Power Cost Value Copy 11.30.05 gas 1.09.06 AURORA at 1.10.06_Rate Spread 2 3" xfId="14727"/>
    <cellStyle name="_Power Cost Value Copy 11.30.05 gas 1.09.06 AURORA at 1.10.06_Rate Spread 3" xfId="14728"/>
    <cellStyle name="_Power Cost Value Copy 11.30.05 gas 1.09.06 AURORA at 1.10.06_Rate Spread 3 2" xfId="14729"/>
    <cellStyle name="_Power Cost Value Copy 11.30.05 gas 1.09.06 AURORA at 1.10.06_Rate Spread 4" xfId="14730"/>
    <cellStyle name="_Power Cost Value Copy 11.30.05 gas 1.09.06 AURORA at 1.10.06_Rebuttal Power Costs" xfId="14731"/>
    <cellStyle name="_Power Cost Value Copy 11.30.05 gas 1.09.06 AURORA at 1.10.06_Rebuttal Power Costs 2" xfId="14732"/>
    <cellStyle name="_Power Cost Value Copy 11.30.05 gas 1.09.06 AURORA at 1.10.06_Rebuttal Power Costs 2 2" xfId="14733"/>
    <cellStyle name="_Power Cost Value Copy 11.30.05 gas 1.09.06 AURORA at 1.10.06_Rebuttal Power Costs 2 2 2" xfId="14734"/>
    <cellStyle name="_Power Cost Value Copy 11.30.05 gas 1.09.06 AURORA at 1.10.06_Rebuttal Power Costs 2 2 2 2" xfId="14735"/>
    <cellStyle name="_Power Cost Value Copy 11.30.05 gas 1.09.06 AURORA at 1.10.06_Rebuttal Power Costs 2 2 3" xfId="14736"/>
    <cellStyle name="_Power Cost Value Copy 11.30.05 gas 1.09.06 AURORA at 1.10.06_Rebuttal Power Costs 2 3" xfId="14737"/>
    <cellStyle name="_Power Cost Value Copy 11.30.05 gas 1.09.06 AURORA at 1.10.06_Rebuttal Power Costs 2 3 2" xfId="14738"/>
    <cellStyle name="_Power Cost Value Copy 11.30.05 gas 1.09.06 AURORA at 1.10.06_Rebuttal Power Costs 2 4" xfId="14739"/>
    <cellStyle name="_Power Cost Value Copy 11.30.05 gas 1.09.06 AURORA at 1.10.06_Rebuttal Power Costs 3" xfId="14740"/>
    <cellStyle name="_Power Cost Value Copy 11.30.05 gas 1.09.06 AURORA at 1.10.06_Rebuttal Power Costs 3 2" xfId="14741"/>
    <cellStyle name="_Power Cost Value Copy 11.30.05 gas 1.09.06 AURORA at 1.10.06_Rebuttal Power Costs 3 2 2" xfId="14742"/>
    <cellStyle name="_Power Cost Value Copy 11.30.05 gas 1.09.06 AURORA at 1.10.06_Rebuttal Power Costs 3 3" xfId="14743"/>
    <cellStyle name="_Power Cost Value Copy 11.30.05 gas 1.09.06 AURORA at 1.10.06_Rebuttal Power Costs 3 4" xfId="14744"/>
    <cellStyle name="_Power Cost Value Copy 11.30.05 gas 1.09.06 AURORA at 1.10.06_Rebuttal Power Costs 4" xfId="14745"/>
    <cellStyle name="_Power Cost Value Copy 11.30.05 gas 1.09.06 AURORA at 1.10.06_Rebuttal Power Costs 4 2" xfId="14746"/>
    <cellStyle name="_Power Cost Value Copy 11.30.05 gas 1.09.06 AURORA at 1.10.06_Rebuttal Power Costs 5" xfId="14747"/>
    <cellStyle name="_Power Cost Value Copy 11.30.05 gas 1.09.06 AURORA at 1.10.06_Rebuttal Power Costs_Adj Bench DR 3 for Initial Briefs (Electric)" xfId="14748"/>
    <cellStyle name="_Power Cost Value Copy 11.30.05 gas 1.09.06 AURORA at 1.10.06_Rebuttal Power Costs_Adj Bench DR 3 for Initial Briefs (Electric) 2" xfId="14749"/>
    <cellStyle name="_Power Cost Value Copy 11.30.05 gas 1.09.06 AURORA at 1.10.06_Rebuttal Power Costs_Adj Bench DR 3 for Initial Briefs (Electric) 2 2" xfId="14750"/>
    <cellStyle name="_Power Cost Value Copy 11.30.05 gas 1.09.06 AURORA at 1.10.06_Rebuttal Power Costs_Adj Bench DR 3 for Initial Briefs (Electric) 2 2 2" xfId="14751"/>
    <cellStyle name="_Power Cost Value Copy 11.30.05 gas 1.09.06 AURORA at 1.10.06_Rebuttal Power Costs_Adj Bench DR 3 for Initial Briefs (Electric) 2 2 2 2" xfId="14752"/>
    <cellStyle name="_Power Cost Value Copy 11.30.05 gas 1.09.06 AURORA at 1.10.06_Rebuttal Power Costs_Adj Bench DR 3 for Initial Briefs (Electric) 2 2 3" xfId="14753"/>
    <cellStyle name="_Power Cost Value Copy 11.30.05 gas 1.09.06 AURORA at 1.10.06_Rebuttal Power Costs_Adj Bench DR 3 for Initial Briefs (Electric) 2 3" xfId="14754"/>
    <cellStyle name="_Power Cost Value Copy 11.30.05 gas 1.09.06 AURORA at 1.10.06_Rebuttal Power Costs_Adj Bench DR 3 for Initial Briefs (Electric) 2 3 2" xfId="14755"/>
    <cellStyle name="_Power Cost Value Copy 11.30.05 gas 1.09.06 AURORA at 1.10.06_Rebuttal Power Costs_Adj Bench DR 3 for Initial Briefs (Electric) 2 4" xfId="14756"/>
    <cellStyle name="_Power Cost Value Copy 11.30.05 gas 1.09.06 AURORA at 1.10.06_Rebuttal Power Costs_Adj Bench DR 3 for Initial Briefs (Electric) 3" xfId="14757"/>
    <cellStyle name="_Power Cost Value Copy 11.30.05 gas 1.09.06 AURORA at 1.10.06_Rebuttal Power Costs_Adj Bench DR 3 for Initial Briefs (Electric) 3 2" xfId="14758"/>
    <cellStyle name="_Power Cost Value Copy 11.30.05 gas 1.09.06 AURORA at 1.10.06_Rebuttal Power Costs_Adj Bench DR 3 for Initial Briefs (Electric) 3 2 2" xfId="14759"/>
    <cellStyle name="_Power Cost Value Copy 11.30.05 gas 1.09.06 AURORA at 1.10.06_Rebuttal Power Costs_Adj Bench DR 3 for Initial Briefs (Electric) 3 3" xfId="14760"/>
    <cellStyle name="_Power Cost Value Copy 11.30.05 gas 1.09.06 AURORA at 1.10.06_Rebuttal Power Costs_Adj Bench DR 3 for Initial Briefs (Electric) 3 4" xfId="14761"/>
    <cellStyle name="_Power Cost Value Copy 11.30.05 gas 1.09.06 AURORA at 1.10.06_Rebuttal Power Costs_Adj Bench DR 3 for Initial Briefs (Electric) 4" xfId="14762"/>
    <cellStyle name="_Power Cost Value Copy 11.30.05 gas 1.09.06 AURORA at 1.10.06_Rebuttal Power Costs_Adj Bench DR 3 for Initial Briefs (Electric) 4 2" xfId="14763"/>
    <cellStyle name="_Power Cost Value Copy 11.30.05 gas 1.09.06 AURORA at 1.10.06_Rebuttal Power Costs_Adj Bench DR 3 for Initial Briefs (Electric) 5" xfId="14764"/>
    <cellStyle name="_Power Cost Value Copy 11.30.05 gas 1.09.06 AURORA at 1.10.06_Rebuttal Power Costs_Adj Bench DR 3 for Initial Briefs (Electric)_DEM-WP(C) ENERG10C--ctn Mid-C_042010 2010GRC" xfId="14765"/>
    <cellStyle name="_Power Cost Value Copy 11.30.05 gas 1.09.06 AURORA at 1.10.06_Rebuttal Power Costs_Adj Bench DR 3 for Initial Briefs (Electric)_DEM-WP(C) ENERG10C--ctn Mid-C_042010 2010GRC 2" xfId="14766"/>
    <cellStyle name="_Power Cost Value Copy 11.30.05 gas 1.09.06 AURORA at 1.10.06_Rebuttal Power Costs_DEM-WP(C) ENERG10C--ctn Mid-C_042010 2010GRC" xfId="14767"/>
    <cellStyle name="_Power Cost Value Copy 11.30.05 gas 1.09.06 AURORA at 1.10.06_Rebuttal Power Costs_DEM-WP(C) ENERG10C--ctn Mid-C_042010 2010GRC 2" xfId="14768"/>
    <cellStyle name="_Power Cost Value Copy 11.30.05 gas 1.09.06 AURORA at 1.10.06_Rebuttal Power Costs_Electric Rev Req Model (2009 GRC) Rebuttal" xfId="14769"/>
    <cellStyle name="_Power Cost Value Copy 11.30.05 gas 1.09.06 AURORA at 1.10.06_Rebuttal Power Costs_Electric Rev Req Model (2009 GRC) Rebuttal 2" xfId="14770"/>
    <cellStyle name="_Power Cost Value Copy 11.30.05 gas 1.09.06 AURORA at 1.10.06_Rebuttal Power Costs_Electric Rev Req Model (2009 GRC) Rebuttal 2 2" xfId="14771"/>
    <cellStyle name="_Power Cost Value Copy 11.30.05 gas 1.09.06 AURORA at 1.10.06_Rebuttal Power Costs_Electric Rev Req Model (2009 GRC) Rebuttal 2 2 2" xfId="14772"/>
    <cellStyle name="_Power Cost Value Copy 11.30.05 gas 1.09.06 AURORA at 1.10.06_Rebuttal Power Costs_Electric Rev Req Model (2009 GRC) Rebuttal 2 3" xfId="14773"/>
    <cellStyle name="_Power Cost Value Copy 11.30.05 gas 1.09.06 AURORA at 1.10.06_Rebuttal Power Costs_Electric Rev Req Model (2009 GRC) Rebuttal 3" xfId="14774"/>
    <cellStyle name="_Power Cost Value Copy 11.30.05 gas 1.09.06 AURORA at 1.10.06_Rebuttal Power Costs_Electric Rev Req Model (2009 GRC) Rebuttal 3 2" xfId="14775"/>
    <cellStyle name="_Power Cost Value Copy 11.30.05 gas 1.09.06 AURORA at 1.10.06_Rebuttal Power Costs_Electric Rev Req Model (2009 GRC) Rebuttal 4" xfId="14776"/>
    <cellStyle name="_Power Cost Value Copy 11.30.05 gas 1.09.06 AURORA at 1.10.06_Rebuttal Power Costs_Electric Rev Req Model (2009 GRC) Rebuttal REmoval of New  WH Solar AdjustMI" xfId="14777"/>
    <cellStyle name="_Power Cost Value Copy 11.30.05 gas 1.09.06 AURORA at 1.10.06_Rebuttal Power Costs_Electric Rev Req Model (2009 GRC) Rebuttal REmoval of New  WH Solar AdjustMI 2" xfId="14778"/>
    <cellStyle name="_Power Cost Value Copy 11.30.05 gas 1.09.06 AURORA at 1.10.06_Rebuttal Power Costs_Electric Rev Req Model (2009 GRC) Rebuttal REmoval of New  WH Solar AdjustMI 2 2" xfId="14779"/>
    <cellStyle name="_Power Cost Value Copy 11.30.05 gas 1.09.06 AURORA at 1.10.06_Rebuttal Power Costs_Electric Rev Req Model (2009 GRC) Rebuttal REmoval of New  WH Solar AdjustMI 2 2 2" xfId="14780"/>
    <cellStyle name="_Power Cost Value Copy 11.30.05 gas 1.09.06 AURORA at 1.10.06_Rebuttal Power Costs_Electric Rev Req Model (2009 GRC) Rebuttal REmoval of New  WH Solar AdjustMI 2 2 2 2" xfId="14781"/>
    <cellStyle name="_Power Cost Value Copy 11.30.05 gas 1.09.06 AURORA at 1.10.06_Rebuttal Power Costs_Electric Rev Req Model (2009 GRC) Rebuttal REmoval of New  WH Solar AdjustMI 2 2 3" xfId="14782"/>
    <cellStyle name="_Power Cost Value Copy 11.30.05 gas 1.09.06 AURORA at 1.10.06_Rebuttal Power Costs_Electric Rev Req Model (2009 GRC) Rebuttal REmoval of New  WH Solar AdjustMI 2 3" xfId="14783"/>
    <cellStyle name="_Power Cost Value Copy 11.30.05 gas 1.09.06 AURORA at 1.10.06_Rebuttal Power Costs_Electric Rev Req Model (2009 GRC) Rebuttal REmoval of New  WH Solar AdjustMI 2 3 2" xfId="14784"/>
    <cellStyle name="_Power Cost Value Copy 11.30.05 gas 1.09.06 AURORA at 1.10.06_Rebuttal Power Costs_Electric Rev Req Model (2009 GRC) Rebuttal REmoval of New  WH Solar AdjustMI 2 4" xfId="14785"/>
    <cellStyle name="_Power Cost Value Copy 11.30.05 gas 1.09.06 AURORA at 1.10.06_Rebuttal Power Costs_Electric Rev Req Model (2009 GRC) Rebuttal REmoval of New  WH Solar AdjustMI 3" xfId="14786"/>
    <cellStyle name="_Power Cost Value Copy 11.30.05 gas 1.09.06 AURORA at 1.10.06_Rebuttal Power Costs_Electric Rev Req Model (2009 GRC) Rebuttal REmoval of New  WH Solar AdjustMI 3 2" xfId="14787"/>
    <cellStyle name="_Power Cost Value Copy 11.30.05 gas 1.09.06 AURORA at 1.10.06_Rebuttal Power Costs_Electric Rev Req Model (2009 GRC) Rebuttal REmoval of New  WH Solar AdjustMI 3 2 2" xfId="14788"/>
    <cellStyle name="_Power Cost Value Copy 11.30.05 gas 1.09.06 AURORA at 1.10.06_Rebuttal Power Costs_Electric Rev Req Model (2009 GRC) Rebuttal REmoval of New  WH Solar AdjustMI 3 3" xfId="14789"/>
    <cellStyle name="_Power Cost Value Copy 11.30.05 gas 1.09.06 AURORA at 1.10.06_Rebuttal Power Costs_Electric Rev Req Model (2009 GRC) Rebuttal REmoval of New  WH Solar AdjustMI 3 4" xfId="14790"/>
    <cellStyle name="_Power Cost Value Copy 11.30.05 gas 1.09.06 AURORA at 1.10.06_Rebuttal Power Costs_Electric Rev Req Model (2009 GRC) Rebuttal REmoval of New  WH Solar AdjustMI 4" xfId="14791"/>
    <cellStyle name="_Power Cost Value Copy 11.30.05 gas 1.09.06 AURORA at 1.10.06_Rebuttal Power Costs_Electric Rev Req Model (2009 GRC) Rebuttal REmoval of New  WH Solar AdjustMI 4 2" xfId="14792"/>
    <cellStyle name="_Power Cost Value Copy 11.30.05 gas 1.09.06 AURORA at 1.10.06_Rebuttal Power Costs_Electric Rev Req Model (2009 GRC) Rebuttal REmoval of New  WH Solar AdjustMI 5" xfId="14793"/>
    <cellStyle name="_Power Cost Value Copy 11.30.05 gas 1.09.06 AURORA at 1.10.06_Rebuttal Power Costs_Electric Rev Req Model (2009 GRC) Rebuttal REmoval of New  WH Solar AdjustMI_DEM-WP(C) ENERG10C--ctn Mid-C_042010 2010GRC" xfId="14794"/>
    <cellStyle name="_Power Cost Value Copy 11.30.05 gas 1.09.06 AURORA at 1.10.06_Rebuttal Power Costs_Electric Rev Req Model (2009 GRC) Rebuttal REmoval of New  WH Solar AdjustMI_DEM-WP(C) ENERG10C--ctn Mid-C_042010 2010GRC 2" xfId="14795"/>
    <cellStyle name="_Power Cost Value Copy 11.30.05 gas 1.09.06 AURORA at 1.10.06_Rebuttal Power Costs_Electric Rev Req Model (2009 GRC) Revised 01-18-2010" xfId="14796"/>
    <cellStyle name="_Power Cost Value Copy 11.30.05 gas 1.09.06 AURORA at 1.10.06_Rebuttal Power Costs_Electric Rev Req Model (2009 GRC) Revised 01-18-2010 2" xfId="14797"/>
    <cellStyle name="_Power Cost Value Copy 11.30.05 gas 1.09.06 AURORA at 1.10.06_Rebuttal Power Costs_Electric Rev Req Model (2009 GRC) Revised 01-18-2010 2 2" xfId="14798"/>
    <cellStyle name="_Power Cost Value Copy 11.30.05 gas 1.09.06 AURORA at 1.10.06_Rebuttal Power Costs_Electric Rev Req Model (2009 GRC) Revised 01-18-2010 2 2 2" xfId="14799"/>
    <cellStyle name="_Power Cost Value Copy 11.30.05 gas 1.09.06 AURORA at 1.10.06_Rebuttal Power Costs_Electric Rev Req Model (2009 GRC) Revised 01-18-2010 2 2 2 2" xfId="14800"/>
    <cellStyle name="_Power Cost Value Copy 11.30.05 gas 1.09.06 AURORA at 1.10.06_Rebuttal Power Costs_Electric Rev Req Model (2009 GRC) Revised 01-18-2010 2 2 3" xfId="14801"/>
    <cellStyle name="_Power Cost Value Copy 11.30.05 gas 1.09.06 AURORA at 1.10.06_Rebuttal Power Costs_Electric Rev Req Model (2009 GRC) Revised 01-18-2010 2 3" xfId="14802"/>
    <cellStyle name="_Power Cost Value Copy 11.30.05 gas 1.09.06 AURORA at 1.10.06_Rebuttal Power Costs_Electric Rev Req Model (2009 GRC) Revised 01-18-2010 2 3 2" xfId="14803"/>
    <cellStyle name="_Power Cost Value Copy 11.30.05 gas 1.09.06 AURORA at 1.10.06_Rebuttal Power Costs_Electric Rev Req Model (2009 GRC) Revised 01-18-2010 2 4" xfId="14804"/>
    <cellStyle name="_Power Cost Value Copy 11.30.05 gas 1.09.06 AURORA at 1.10.06_Rebuttal Power Costs_Electric Rev Req Model (2009 GRC) Revised 01-18-2010 3" xfId="14805"/>
    <cellStyle name="_Power Cost Value Copy 11.30.05 gas 1.09.06 AURORA at 1.10.06_Rebuttal Power Costs_Electric Rev Req Model (2009 GRC) Revised 01-18-2010 3 2" xfId="14806"/>
    <cellStyle name="_Power Cost Value Copy 11.30.05 gas 1.09.06 AURORA at 1.10.06_Rebuttal Power Costs_Electric Rev Req Model (2009 GRC) Revised 01-18-2010 3 2 2" xfId="14807"/>
    <cellStyle name="_Power Cost Value Copy 11.30.05 gas 1.09.06 AURORA at 1.10.06_Rebuttal Power Costs_Electric Rev Req Model (2009 GRC) Revised 01-18-2010 3 3" xfId="14808"/>
    <cellStyle name="_Power Cost Value Copy 11.30.05 gas 1.09.06 AURORA at 1.10.06_Rebuttal Power Costs_Electric Rev Req Model (2009 GRC) Revised 01-18-2010 3 4" xfId="14809"/>
    <cellStyle name="_Power Cost Value Copy 11.30.05 gas 1.09.06 AURORA at 1.10.06_Rebuttal Power Costs_Electric Rev Req Model (2009 GRC) Revised 01-18-2010 4" xfId="14810"/>
    <cellStyle name="_Power Cost Value Copy 11.30.05 gas 1.09.06 AURORA at 1.10.06_Rebuttal Power Costs_Electric Rev Req Model (2009 GRC) Revised 01-18-2010 4 2" xfId="14811"/>
    <cellStyle name="_Power Cost Value Copy 11.30.05 gas 1.09.06 AURORA at 1.10.06_Rebuttal Power Costs_Electric Rev Req Model (2009 GRC) Revised 01-18-2010 5" xfId="14812"/>
    <cellStyle name="_Power Cost Value Copy 11.30.05 gas 1.09.06 AURORA at 1.10.06_Rebuttal Power Costs_Electric Rev Req Model (2009 GRC) Revised 01-18-2010_DEM-WP(C) ENERG10C--ctn Mid-C_042010 2010GRC" xfId="14813"/>
    <cellStyle name="_Power Cost Value Copy 11.30.05 gas 1.09.06 AURORA at 1.10.06_Rebuttal Power Costs_Electric Rev Req Model (2009 GRC) Revised 01-18-2010_DEM-WP(C) ENERG10C--ctn Mid-C_042010 2010GRC 2" xfId="14814"/>
    <cellStyle name="_Power Cost Value Copy 11.30.05 gas 1.09.06 AURORA at 1.10.06_Rebuttal Power Costs_Final Order Electric EXHIBIT A-1" xfId="14815"/>
    <cellStyle name="_Power Cost Value Copy 11.30.05 gas 1.09.06 AURORA at 1.10.06_Rebuttal Power Costs_Final Order Electric EXHIBIT A-1 2" xfId="14816"/>
    <cellStyle name="_Power Cost Value Copy 11.30.05 gas 1.09.06 AURORA at 1.10.06_Rebuttal Power Costs_Final Order Electric EXHIBIT A-1 2 2" xfId="14817"/>
    <cellStyle name="_Power Cost Value Copy 11.30.05 gas 1.09.06 AURORA at 1.10.06_Rebuttal Power Costs_Final Order Electric EXHIBIT A-1 2 2 2" xfId="14818"/>
    <cellStyle name="_Power Cost Value Copy 11.30.05 gas 1.09.06 AURORA at 1.10.06_Rebuttal Power Costs_Final Order Electric EXHIBIT A-1 2 3" xfId="14819"/>
    <cellStyle name="_Power Cost Value Copy 11.30.05 gas 1.09.06 AURORA at 1.10.06_Rebuttal Power Costs_Final Order Electric EXHIBIT A-1 2 4" xfId="14820"/>
    <cellStyle name="_Power Cost Value Copy 11.30.05 gas 1.09.06 AURORA at 1.10.06_Rebuttal Power Costs_Final Order Electric EXHIBIT A-1 3" xfId="14821"/>
    <cellStyle name="_Power Cost Value Copy 11.30.05 gas 1.09.06 AURORA at 1.10.06_Rebuttal Power Costs_Final Order Electric EXHIBIT A-1 3 2" xfId="14822"/>
    <cellStyle name="_Power Cost Value Copy 11.30.05 gas 1.09.06 AURORA at 1.10.06_Rebuttal Power Costs_Final Order Electric EXHIBIT A-1 4" xfId="14823"/>
    <cellStyle name="_Power Cost Value Copy 11.30.05 gas 1.09.06 AURORA at 1.10.06_Rebuttal Power Costs_Final Order Electric EXHIBIT A-1 5" xfId="14824"/>
    <cellStyle name="_Power Cost Value Copy 11.30.05 gas 1.09.06 AURORA at 1.10.06_Rebuttal Power Costs_Final Order Electric EXHIBIT A-1 6" xfId="14825"/>
    <cellStyle name="_Power Cost Value Copy 11.30.05 gas 1.09.06 AURORA at 1.10.06_RECS vs PTC's w Interest 6-28-10" xfId="14826"/>
    <cellStyle name="_Power Cost Value Copy 11.30.05 gas 1.09.06 AURORA at 1.10.06_ROR 5.02" xfId="14827"/>
    <cellStyle name="_Power Cost Value Copy 11.30.05 gas 1.09.06 AURORA at 1.10.06_ROR 5.02 2" xfId="14828"/>
    <cellStyle name="_Power Cost Value Copy 11.30.05 gas 1.09.06 AURORA at 1.10.06_ROR 5.02 2 2" xfId="14829"/>
    <cellStyle name="_Power Cost Value Copy 11.30.05 gas 1.09.06 AURORA at 1.10.06_ROR 5.02 2 2 2" xfId="14830"/>
    <cellStyle name="_Power Cost Value Copy 11.30.05 gas 1.09.06 AURORA at 1.10.06_ROR 5.02 2 3" xfId="14831"/>
    <cellStyle name="_Power Cost Value Copy 11.30.05 gas 1.09.06 AURORA at 1.10.06_ROR 5.02 3" xfId="14832"/>
    <cellStyle name="_Power Cost Value Copy 11.30.05 gas 1.09.06 AURORA at 1.10.06_ROR 5.02 3 2" xfId="14833"/>
    <cellStyle name="_Power Cost Value Copy 11.30.05 gas 1.09.06 AURORA at 1.10.06_ROR 5.02 4" xfId="14834"/>
    <cellStyle name="_Power Cost Value Copy 11.30.05 gas 1.09.06 AURORA at 1.10.06_Sch 40 Feeder OH 2008" xfId="14835"/>
    <cellStyle name="_Power Cost Value Copy 11.30.05 gas 1.09.06 AURORA at 1.10.06_Sch 40 Feeder OH 2008 2" xfId="14836"/>
    <cellStyle name="_Power Cost Value Copy 11.30.05 gas 1.09.06 AURORA at 1.10.06_Sch 40 Feeder OH 2008 2 2" xfId="14837"/>
    <cellStyle name="_Power Cost Value Copy 11.30.05 gas 1.09.06 AURORA at 1.10.06_Sch 40 Feeder OH 2008 2 2 2" xfId="14838"/>
    <cellStyle name="_Power Cost Value Copy 11.30.05 gas 1.09.06 AURORA at 1.10.06_Sch 40 Feeder OH 2008 2 3" xfId="14839"/>
    <cellStyle name="_Power Cost Value Copy 11.30.05 gas 1.09.06 AURORA at 1.10.06_Sch 40 Feeder OH 2008 3" xfId="14840"/>
    <cellStyle name="_Power Cost Value Copy 11.30.05 gas 1.09.06 AURORA at 1.10.06_Sch 40 Feeder OH 2008 3 2" xfId="14841"/>
    <cellStyle name="_Power Cost Value Copy 11.30.05 gas 1.09.06 AURORA at 1.10.06_Sch 40 Feeder OH 2008 4" xfId="14842"/>
    <cellStyle name="_Power Cost Value Copy 11.30.05 gas 1.09.06 AURORA at 1.10.06_Sch 40 Interim Energy Rates " xfId="14843"/>
    <cellStyle name="_Power Cost Value Copy 11.30.05 gas 1.09.06 AURORA at 1.10.06_Sch 40 Interim Energy Rates  2" xfId="14844"/>
    <cellStyle name="_Power Cost Value Copy 11.30.05 gas 1.09.06 AURORA at 1.10.06_Sch 40 Interim Energy Rates  2 2" xfId="14845"/>
    <cellStyle name="_Power Cost Value Copy 11.30.05 gas 1.09.06 AURORA at 1.10.06_Sch 40 Interim Energy Rates  2 2 2" xfId="14846"/>
    <cellStyle name="_Power Cost Value Copy 11.30.05 gas 1.09.06 AURORA at 1.10.06_Sch 40 Interim Energy Rates  2 3" xfId="14847"/>
    <cellStyle name="_Power Cost Value Copy 11.30.05 gas 1.09.06 AURORA at 1.10.06_Sch 40 Interim Energy Rates  3" xfId="14848"/>
    <cellStyle name="_Power Cost Value Copy 11.30.05 gas 1.09.06 AURORA at 1.10.06_Sch 40 Interim Energy Rates  3 2" xfId="14849"/>
    <cellStyle name="_Power Cost Value Copy 11.30.05 gas 1.09.06 AURORA at 1.10.06_Sch 40 Interim Energy Rates  4" xfId="14850"/>
    <cellStyle name="_Power Cost Value Copy 11.30.05 gas 1.09.06 AURORA at 1.10.06_Sch 40 Substation A&amp;G 2008" xfId="14851"/>
    <cellStyle name="_Power Cost Value Copy 11.30.05 gas 1.09.06 AURORA at 1.10.06_Sch 40 Substation A&amp;G 2008 2" xfId="14852"/>
    <cellStyle name="_Power Cost Value Copy 11.30.05 gas 1.09.06 AURORA at 1.10.06_Sch 40 Substation A&amp;G 2008 2 2" xfId="14853"/>
    <cellStyle name="_Power Cost Value Copy 11.30.05 gas 1.09.06 AURORA at 1.10.06_Sch 40 Substation A&amp;G 2008 2 2 2" xfId="14854"/>
    <cellStyle name="_Power Cost Value Copy 11.30.05 gas 1.09.06 AURORA at 1.10.06_Sch 40 Substation A&amp;G 2008 2 3" xfId="14855"/>
    <cellStyle name="_Power Cost Value Copy 11.30.05 gas 1.09.06 AURORA at 1.10.06_Sch 40 Substation A&amp;G 2008 3" xfId="14856"/>
    <cellStyle name="_Power Cost Value Copy 11.30.05 gas 1.09.06 AURORA at 1.10.06_Sch 40 Substation A&amp;G 2008 3 2" xfId="14857"/>
    <cellStyle name="_Power Cost Value Copy 11.30.05 gas 1.09.06 AURORA at 1.10.06_Sch 40 Substation A&amp;G 2008 4" xfId="14858"/>
    <cellStyle name="_Power Cost Value Copy 11.30.05 gas 1.09.06 AURORA at 1.10.06_Sch 40 Substation O&amp;M 2008" xfId="14859"/>
    <cellStyle name="_Power Cost Value Copy 11.30.05 gas 1.09.06 AURORA at 1.10.06_Sch 40 Substation O&amp;M 2008 2" xfId="14860"/>
    <cellStyle name="_Power Cost Value Copy 11.30.05 gas 1.09.06 AURORA at 1.10.06_Sch 40 Substation O&amp;M 2008 2 2" xfId="14861"/>
    <cellStyle name="_Power Cost Value Copy 11.30.05 gas 1.09.06 AURORA at 1.10.06_Sch 40 Substation O&amp;M 2008 2 2 2" xfId="14862"/>
    <cellStyle name="_Power Cost Value Copy 11.30.05 gas 1.09.06 AURORA at 1.10.06_Sch 40 Substation O&amp;M 2008 2 3" xfId="14863"/>
    <cellStyle name="_Power Cost Value Copy 11.30.05 gas 1.09.06 AURORA at 1.10.06_Sch 40 Substation O&amp;M 2008 3" xfId="14864"/>
    <cellStyle name="_Power Cost Value Copy 11.30.05 gas 1.09.06 AURORA at 1.10.06_Sch 40 Substation O&amp;M 2008 3 2" xfId="14865"/>
    <cellStyle name="_Power Cost Value Copy 11.30.05 gas 1.09.06 AURORA at 1.10.06_Sch 40 Substation O&amp;M 2008 4" xfId="14866"/>
    <cellStyle name="_Power Cost Value Copy 11.30.05 gas 1.09.06 AURORA at 1.10.06_Subs 2008" xfId="14867"/>
    <cellStyle name="_Power Cost Value Copy 11.30.05 gas 1.09.06 AURORA at 1.10.06_Subs 2008 2" xfId="14868"/>
    <cellStyle name="_Power Cost Value Copy 11.30.05 gas 1.09.06 AURORA at 1.10.06_Subs 2008 2 2" xfId="14869"/>
    <cellStyle name="_Power Cost Value Copy 11.30.05 gas 1.09.06 AURORA at 1.10.06_Subs 2008 2 2 2" xfId="14870"/>
    <cellStyle name="_Power Cost Value Copy 11.30.05 gas 1.09.06 AURORA at 1.10.06_Subs 2008 2 3" xfId="14871"/>
    <cellStyle name="_Power Cost Value Copy 11.30.05 gas 1.09.06 AURORA at 1.10.06_Subs 2008 3" xfId="14872"/>
    <cellStyle name="_Power Cost Value Copy 11.30.05 gas 1.09.06 AURORA at 1.10.06_Subs 2008 3 2" xfId="14873"/>
    <cellStyle name="_Power Cost Value Copy 11.30.05 gas 1.09.06 AURORA at 1.10.06_Subs 2008 4" xfId="14874"/>
    <cellStyle name="_Power Cost Value Copy 11.30.05 gas 1.09.06 AURORA at 1.10.06_Transmission Workbook for May BOD" xfId="14875"/>
    <cellStyle name="_Power Cost Value Copy 11.30.05 gas 1.09.06 AURORA at 1.10.06_Transmission Workbook for May BOD 2" xfId="14876"/>
    <cellStyle name="_Power Cost Value Copy 11.30.05 gas 1.09.06 AURORA at 1.10.06_Transmission Workbook for May BOD 2 2" xfId="14877"/>
    <cellStyle name="_Power Cost Value Copy 11.30.05 gas 1.09.06 AURORA at 1.10.06_Transmission Workbook for May BOD 2 2 2" xfId="14878"/>
    <cellStyle name="_Power Cost Value Copy 11.30.05 gas 1.09.06 AURORA at 1.10.06_Transmission Workbook for May BOD 2 2 2 2" xfId="14879"/>
    <cellStyle name="_Power Cost Value Copy 11.30.05 gas 1.09.06 AURORA at 1.10.06_Transmission Workbook for May BOD 2 2 3" xfId="14880"/>
    <cellStyle name="_Power Cost Value Copy 11.30.05 gas 1.09.06 AURORA at 1.10.06_Transmission Workbook for May BOD 2 3" xfId="14881"/>
    <cellStyle name="_Power Cost Value Copy 11.30.05 gas 1.09.06 AURORA at 1.10.06_Transmission Workbook for May BOD 2 3 2" xfId="14882"/>
    <cellStyle name="_Power Cost Value Copy 11.30.05 gas 1.09.06 AURORA at 1.10.06_Transmission Workbook for May BOD 2 4" xfId="14883"/>
    <cellStyle name="_Power Cost Value Copy 11.30.05 gas 1.09.06 AURORA at 1.10.06_Transmission Workbook for May BOD 3" xfId="14884"/>
    <cellStyle name="_Power Cost Value Copy 11.30.05 gas 1.09.06 AURORA at 1.10.06_Transmission Workbook for May BOD 3 2" xfId="14885"/>
    <cellStyle name="_Power Cost Value Copy 11.30.05 gas 1.09.06 AURORA at 1.10.06_Transmission Workbook for May BOD 3 2 2" xfId="14886"/>
    <cellStyle name="_Power Cost Value Copy 11.30.05 gas 1.09.06 AURORA at 1.10.06_Transmission Workbook for May BOD 3 3" xfId="14887"/>
    <cellStyle name="_Power Cost Value Copy 11.30.05 gas 1.09.06 AURORA at 1.10.06_Transmission Workbook for May BOD 3 4" xfId="14888"/>
    <cellStyle name="_Power Cost Value Copy 11.30.05 gas 1.09.06 AURORA at 1.10.06_Transmission Workbook for May BOD 4" xfId="14889"/>
    <cellStyle name="_Power Cost Value Copy 11.30.05 gas 1.09.06 AURORA at 1.10.06_Transmission Workbook for May BOD 4 2" xfId="14890"/>
    <cellStyle name="_Power Cost Value Copy 11.30.05 gas 1.09.06 AURORA at 1.10.06_Transmission Workbook for May BOD 5" xfId="14891"/>
    <cellStyle name="_Power Cost Value Copy 11.30.05 gas 1.09.06 AURORA at 1.10.06_Transmission Workbook for May BOD_DEM-WP(C) ENERG10C--ctn Mid-C_042010 2010GRC" xfId="14892"/>
    <cellStyle name="_Power Cost Value Copy 11.30.05 gas 1.09.06 AURORA at 1.10.06_Transmission Workbook for May BOD_DEM-WP(C) ENERG10C--ctn Mid-C_042010 2010GRC 2" xfId="14893"/>
    <cellStyle name="_Power Cost Value Copy 11.30.05 gas 1.09.06 AURORA at 1.10.06_Wind Integration 10GRC" xfId="14894"/>
    <cellStyle name="_Power Cost Value Copy 11.30.05 gas 1.09.06 AURORA at 1.10.06_Wind Integration 10GRC 2" xfId="14895"/>
    <cellStyle name="_Power Cost Value Copy 11.30.05 gas 1.09.06 AURORA at 1.10.06_Wind Integration 10GRC 2 2" xfId="14896"/>
    <cellStyle name="_Power Cost Value Copy 11.30.05 gas 1.09.06 AURORA at 1.10.06_Wind Integration 10GRC 2 2 2" xfId="14897"/>
    <cellStyle name="_Power Cost Value Copy 11.30.05 gas 1.09.06 AURORA at 1.10.06_Wind Integration 10GRC 2 2 2 2" xfId="14898"/>
    <cellStyle name="_Power Cost Value Copy 11.30.05 gas 1.09.06 AURORA at 1.10.06_Wind Integration 10GRC 2 2 3" xfId="14899"/>
    <cellStyle name="_Power Cost Value Copy 11.30.05 gas 1.09.06 AURORA at 1.10.06_Wind Integration 10GRC 2 3" xfId="14900"/>
    <cellStyle name="_Power Cost Value Copy 11.30.05 gas 1.09.06 AURORA at 1.10.06_Wind Integration 10GRC 2 3 2" xfId="14901"/>
    <cellStyle name="_Power Cost Value Copy 11.30.05 gas 1.09.06 AURORA at 1.10.06_Wind Integration 10GRC 2 4" xfId="14902"/>
    <cellStyle name="_Power Cost Value Copy 11.30.05 gas 1.09.06 AURORA at 1.10.06_Wind Integration 10GRC 3" xfId="14903"/>
    <cellStyle name="_Power Cost Value Copy 11.30.05 gas 1.09.06 AURORA at 1.10.06_Wind Integration 10GRC 3 2" xfId="14904"/>
    <cellStyle name="_Power Cost Value Copy 11.30.05 gas 1.09.06 AURORA at 1.10.06_Wind Integration 10GRC 3 2 2" xfId="14905"/>
    <cellStyle name="_Power Cost Value Copy 11.30.05 gas 1.09.06 AURORA at 1.10.06_Wind Integration 10GRC 3 3" xfId="14906"/>
    <cellStyle name="_Power Cost Value Copy 11.30.05 gas 1.09.06 AURORA at 1.10.06_Wind Integration 10GRC 3 4" xfId="14907"/>
    <cellStyle name="_Power Cost Value Copy 11.30.05 gas 1.09.06 AURORA at 1.10.06_Wind Integration 10GRC 4" xfId="14908"/>
    <cellStyle name="_Power Cost Value Copy 11.30.05 gas 1.09.06 AURORA at 1.10.06_Wind Integration 10GRC 4 2" xfId="14909"/>
    <cellStyle name="_Power Cost Value Copy 11.30.05 gas 1.09.06 AURORA at 1.10.06_Wind Integration 10GRC 5" xfId="14910"/>
    <cellStyle name="_Power Cost Value Copy 11.30.05 gas 1.09.06 AURORA at 1.10.06_Wind Integration 10GRC_DEM-WP(C) ENERG10C--ctn Mid-C_042010 2010GRC" xfId="14911"/>
    <cellStyle name="_Power Cost Value Copy 11.30.05 gas 1.09.06 AURORA at 1.10.06_Wind Integration 10GRC_DEM-WP(C) ENERG10C--ctn Mid-C_042010 2010GRC 2" xfId="14912"/>
    <cellStyle name="_Power Costs Rate Year 11-13-07" xfId="14913"/>
    <cellStyle name="_Power Costs Rate Year 11-13-07 2" xfId="14914"/>
    <cellStyle name="_Price Output" xfId="14915"/>
    <cellStyle name="_Price Output 2" xfId="14916"/>
    <cellStyle name="_Price Output 2 2" xfId="14917"/>
    <cellStyle name="_Price Output 2 2 2" xfId="14918"/>
    <cellStyle name="_Price Output 2 2 2 2" xfId="14919"/>
    <cellStyle name="_Price Output 2 2 2 2 2" xfId="14920"/>
    <cellStyle name="_Price Output 2 2 2 3" xfId="14921"/>
    <cellStyle name="_Price Output 2 2 3" xfId="14922"/>
    <cellStyle name="_Price Output 2 2 3 2" xfId="14923"/>
    <cellStyle name="_Price Output 2 2 4" xfId="14924"/>
    <cellStyle name="_Price Output 2 2 5" xfId="14925"/>
    <cellStyle name="_Price Output 2 3" xfId="14926"/>
    <cellStyle name="_Price Output 2 3 2" xfId="14927"/>
    <cellStyle name="_Price Output 2 3 2 2" xfId="14928"/>
    <cellStyle name="_Price Output 2 3 3" xfId="14929"/>
    <cellStyle name="_Price Output 2 4" xfId="14930"/>
    <cellStyle name="_Price Output 2 4 2" xfId="14931"/>
    <cellStyle name="_Price Output 2 5" xfId="14932"/>
    <cellStyle name="_Price Output 3" xfId="14933"/>
    <cellStyle name="_Price Output 3 2" xfId="14934"/>
    <cellStyle name="_Price Output 3 2 2" xfId="14935"/>
    <cellStyle name="_Price Output 3 2 2 2" xfId="14936"/>
    <cellStyle name="_Price Output 3 2 3" xfId="14937"/>
    <cellStyle name="_Price Output 3 3" xfId="14938"/>
    <cellStyle name="_Price Output 3 3 2" xfId="14939"/>
    <cellStyle name="_Price Output 3 4" xfId="14940"/>
    <cellStyle name="_Price Output 4" xfId="14941"/>
    <cellStyle name="_Price Output 4 2" xfId="14942"/>
    <cellStyle name="_Price Output 4 2 2" xfId="14943"/>
    <cellStyle name="_Price Output 4 2 2 2" xfId="14944"/>
    <cellStyle name="_Price Output 4 2 3" xfId="14945"/>
    <cellStyle name="_Price Output 4 2 4" xfId="14946"/>
    <cellStyle name="_Price Output 4 3" xfId="14947"/>
    <cellStyle name="_Price Output 4 3 2" xfId="14948"/>
    <cellStyle name="_Price Output 4 4" xfId="14949"/>
    <cellStyle name="_Price Output 4 5" xfId="14950"/>
    <cellStyle name="_Price Output 5" xfId="14951"/>
    <cellStyle name="_Price Output 5 2" xfId="14952"/>
    <cellStyle name="_Price Output 5 2 2" xfId="14953"/>
    <cellStyle name="_Price Output 5 2 2 2" xfId="14954"/>
    <cellStyle name="_Price Output 5 2 3" xfId="14955"/>
    <cellStyle name="_Price Output 5 2 4" xfId="14956"/>
    <cellStyle name="_Price Output 5 3" xfId="14957"/>
    <cellStyle name="_Price Output 5 3 2" xfId="14958"/>
    <cellStyle name="_Price Output 5 4" xfId="14959"/>
    <cellStyle name="_Price Output 5 5" xfId="14960"/>
    <cellStyle name="_Price Output 6" xfId="14961"/>
    <cellStyle name="_Price Output 6 2" xfId="14962"/>
    <cellStyle name="_Price Output 6 2 2" xfId="14963"/>
    <cellStyle name="_Price Output 6 2 2 2" xfId="14964"/>
    <cellStyle name="_Price Output 6 2 3" xfId="14965"/>
    <cellStyle name="_Price Output 6 2 4" xfId="14966"/>
    <cellStyle name="_Price Output 6 3" xfId="14967"/>
    <cellStyle name="_Price Output 6 3 2" xfId="14968"/>
    <cellStyle name="_Price Output 6 4" xfId="14969"/>
    <cellStyle name="_Price Output 6 5" xfId="14970"/>
    <cellStyle name="_Price Output 7" xfId="14971"/>
    <cellStyle name="_Price Output 7 2" xfId="14972"/>
    <cellStyle name="_Price Output 8" xfId="14973"/>
    <cellStyle name="_Price Output_DEM-WP(C) Chelan Power Costs" xfId="14974"/>
    <cellStyle name="_Price Output_DEM-WP(C) Chelan Power Costs 2" xfId="14975"/>
    <cellStyle name="_Price Output_DEM-WP(C) Chelan Power Costs 2 2" xfId="14976"/>
    <cellStyle name="_Price Output_DEM-WP(C) Chelan Power Costs 2 2 2" xfId="14977"/>
    <cellStyle name="_Price Output_DEM-WP(C) Chelan Power Costs 2 3" xfId="14978"/>
    <cellStyle name="_Price Output_DEM-WP(C) Chelan Power Costs 2 4" xfId="14979"/>
    <cellStyle name="_Price Output_DEM-WP(C) Chelan Power Costs 3" xfId="14980"/>
    <cellStyle name="_Price Output_DEM-WP(C) Chelan Power Costs 3 2" xfId="14981"/>
    <cellStyle name="_Price Output_DEM-WP(C) Chelan Power Costs 4" xfId="14982"/>
    <cellStyle name="_Price Output_DEM-WP(C) ENERG10C--ctn Mid-C_042010 2010GRC" xfId="14983"/>
    <cellStyle name="_Price Output_DEM-WP(C) ENERG10C--ctn Mid-C_042010 2010GRC 2" xfId="14984"/>
    <cellStyle name="_Price Output_DEM-WP(C) Gas Transport 2010GRC" xfId="14985"/>
    <cellStyle name="_Price Output_DEM-WP(C) Gas Transport 2010GRC 2" xfId="14986"/>
    <cellStyle name="_Price Output_DEM-WP(C) Gas Transport 2010GRC 2 2" xfId="14987"/>
    <cellStyle name="_Price Output_DEM-WP(C) Gas Transport 2010GRC 2 2 2" xfId="14988"/>
    <cellStyle name="_Price Output_DEM-WP(C) Gas Transport 2010GRC 2 3" xfId="14989"/>
    <cellStyle name="_Price Output_DEM-WP(C) Gas Transport 2010GRC 2 4" xfId="14990"/>
    <cellStyle name="_Price Output_DEM-WP(C) Gas Transport 2010GRC 3" xfId="14991"/>
    <cellStyle name="_Price Output_DEM-WP(C) Gas Transport 2010GRC 3 2" xfId="14992"/>
    <cellStyle name="_Price Output_DEM-WP(C) Gas Transport 2010GRC 4" xfId="14993"/>
    <cellStyle name="_Price Output_NIM Summary" xfId="14994"/>
    <cellStyle name="_Price Output_NIM Summary 2" xfId="14995"/>
    <cellStyle name="_Price Output_NIM Summary 2 2" xfId="14996"/>
    <cellStyle name="_Price Output_NIM Summary 2 2 2" xfId="14997"/>
    <cellStyle name="_Price Output_NIM Summary 2 2 2 2" xfId="14998"/>
    <cellStyle name="_Price Output_NIM Summary 2 2 3" xfId="14999"/>
    <cellStyle name="_Price Output_NIM Summary 2 3" xfId="15000"/>
    <cellStyle name="_Price Output_NIM Summary 2 3 2" xfId="15001"/>
    <cellStyle name="_Price Output_NIM Summary 2 4" xfId="15002"/>
    <cellStyle name="_Price Output_NIM Summary 3" xfId="15003"/>
    <cellStyle name="_Price Output_NIM Summary 3 2" xfId="15004"/>
    <cellStyle name="_Price Output_NIM Summary 3 2 2" xfId="15005"/>
    <cellStyle name="_Price Output_NIM Summary 3 3" xfId="15006"/>
    <cellStyle name="_Price Output_NIM Summary 3 4" xfId="15007"/>
    <cellStyle name="_Price Output_NIM Summary 4" xfId="15008"/>
    <cellStyle name="_Price Output_NIM Summary 4 2" xfId="15009"/>
    <cellStyle name="_Price Output_NIM Summary 5" xfId="15010"/>
    <cellStyle name="_Price Output_NIM Summary_DEM-WP(C) ENERG10C--ctn Mid-C_042010 2010GRC" xfId="15011"/>
    <cellStyle name="_Price Output_NIM Summary_DEM-WP(C) ENERG10C--ctn Mid-C_042010 2010GRC 2" xfId="15012"/>
    <cellStyle name="_Price Output_Wind Integration 10GRC" xfId="15013"/>
    <cellStyle name="_Price Output_Wind Integration 10GRC 2" xfId="15014"/>
    <cellStyle name="_Price Output_Wind Integration 10GRC 2 2" xfId="15015"/>
    <cellStyle name="_Price Output_Wind Integration 10GRC 2 2 2" xfId="15016"/>
    <cellStyle name="_Price Output_Wind Integration 10GRC 2 2 2 2" xfId="15017"/>
    <cellStyle name="_Price Output_Wind Integration 10GRC 2 2 3" xfId="15018"/>
    <cellStyle name="_Price Output_Wind Integration 10GRC 2 3" xfId="15019"/>
    <cellStyle name="_Price Output_Wind Integration 10GRC 2 3 2" xfId="15020"/>
    <cellStyle name="_Price Output_Wind Integration 10GRC 2 4" xfId="15021"/>
    <cellStyle name="_Price Output_Wind Integration 10GRC 3" xfId="15022"/>
    <cellStyle name="_Price Output_Wind Integration 10GRC 3 2" xfId="15023"/>
    <cellStyle name="_Price Output_Wind Integration 10GRC 3 2 2" xfId="15024"/>
    <cellStyle name="_Price Output_Wind Integration 10GRC 3 3" xfId="15025"/>
    <cellStyle name="_Price Output_Wind Integration 10GRC 3 4" xfId="15026"/>
    <cellStyle name="_Price Output_Wind Integration 10GRC 4" xfId="15027"/>
    <cellStyle name="_Price Output_Wind Integration 10GRC 4 2" xfId="15028"/>
    <cellStyle name="_Price Output_Wind Integration 10GRC 5" xfId="15029"/>
    <cellStyle name="_Price Output_Wind Integration 10GRC_DEM-WP(C) ENERG10C--ctn Mid-C_042010 2010GRC" xfId="15030"/>
    <cellStyle name="_Price Output_Wind Integration 10GRC_DEM-WP(C) ENERG10C--ctn Mid-C_042010 2010GRC 2" xfId="15031"/>
    <cellStyle name="_Prices" xfId="15032"/>
    <cellStyle name="_Prices 2" xfId="15033"/>
    <cellStyle name="_Prices 2 2" xfId="15034"/>
    <cellStyle name="_Prices 2 2 2" xfId="15035"/>
    <cellStyle name="_Prices 2 2 2 2" xfId="15036"/>
    <cellStyle name="_Prices 2 2 2 2 2" xfId="15037"/>
    <cellStyle name="_Prices 2 2 2 3" xfId="15038"/>
    <cellStyle name="_Prices 2 2 3" xfId="15039"/>
    <cellStyle name="_Prices 2 2 3 2" xfId="15040"/>
    <cellStyle name="_Prices 2 2 4" xfId="15041"/>
    <cellStyle name="_Prices 2 2 5" xfId="15042"/>
    <cellStyle name="_Prices 2 3" xfId="15043"/>
    <cellStyle name="_Prices 2 3 2" xfId="15044"/>
    <cellStyle name="_Prices 2 3 2 2" xfId="15045"/>
    <cellStyle name="_Prices 2 3 3" xfId="15046"/>
    <cellStyle name="_Prices 2 4" xfId="15047"/>
    <cellStyle name="_Prices 2 4 2" xfId="15048"/>
    <cellStyle name="_Prices 2 5" xfId="15049"/>
    <cellStyle name="_Prices 3" xfId="15050"/>
    <cellStyle name="_Prices 3 2" xfId="15051"/>
    <cellStyle name="_Prices 3 2 2" xfId="15052"/>
    <cellStyle name="_Prices 3 2 2 2" xfId="15053"/>
    <cellStyle name="_Prices 3 2 3" xfId="15054"/>
    <cellStyle name="_Prices 3 3" xfId="15055"/>
    <cellStyle name="_Prices 3 3 2" xfId="15056"/>
    <cellStyle name="_Prices 3 4" xfId="15057"/>
    <cellStyle name="_Prices 4" xfId="15058"/>
    <cellStyle name="_Prices 4 2" xfId="15059"/>
    <cellStyle name="_Prices 4 2 2" xfId="15060"/>
    <cellStyle name="_Prices 4 2 2 2" xfId="15061"/>
    <cellStyle name="_Prices 4 2 3" xfId="15062"/>
    <cellStyle name="_Prices 4 2 4" xfId="15063"/>
    <cellStyle name="_Prices 4 3" xfId="15064"/>
    <cellStyle name="_Prices 4 3 2" xfId="15065"/>
    <cellStyle name="_Prices 4 4" xfId="15066"/>
    <cellStyle name="_Prices 4 5" xfId="15067"/>
    <cellStyle name="_Prices 5" xfId="15068"/>
    <cellStyle name="_Prices 5 2" xfId="15069"/>
    <cellStyle name="_Prices 5 2 2" xfId="15070"/>
    <cellStyle name="_Prices 5 2 2 2" xfId="15071"/>
    <cellStyle name="_Prices 5 2 3" xfId="15072"/>
    <cellStyle name="_Prices 5 2 4" xfId="15073"/>
    <cellStyle name="_Prices 5 3" xfId="15074"/>
    <cellStyle name="_Prices 5 3 2" xfId="15075"/>
    <cellStyle name="_Prices 5 4" xfId="15076"/>
    <cellStyle name="_Prices 5 5" xfId="15077"/>
    <cellStyle name="_Prices 6" xfId="15078"/>
    <cellStyle name="_Prices 6 2" xfId="15079"/>
    <cellStyle name="_Prices 6 2 2" xfId="15080"/>
    <cellStyle name="_Prices 6 2 2 2" xfId="15081"/>
    <cellStyle name="_Prices 6 2 3" xfId="15082"/>
    <cellStyle name="_Prices 6 2 4" xfId="15083"/>
    <cellStyle name="_Prices 6 3" xfId="15084"/>
    <cellStyle name="_Prices 6 3 2" xfId="15085"/>
    <cellStyle name="_Prices 6 4" xfId="15086"/>
    <cellStyle name="_Prices 6 5" xfId="15087"/>
    <cellStyle name="_Prices 7" xfId="15088"/>
    <cellStyle name="_Prices 7 2" xfId="15089"/>
    <cellStyle name="_Prices 8" xfId="15090"/>
    <cellStyle name="_Prices_DEM-WP(C) Chelan Power Costs" xfId="15091"/>
    <cellStyle name="_Prices_DEM-WP(C) Chelan Power Costs 2" xfId="15092"/>
    <cellStyle name="_Prices_DEM-WP(C) Chelan Power Costs 2 2" xfId="15093"/>
    <cellStyle name="_Prices_DEM-WP(C) Chelan Power Costs 2 2 2" xfId="15094"/>
    <cellStyle name="_Prices_DEM-WP(C) Chelan Power Costs 2 3" xfId="15095"/>
    <cellStyle name="_Prices_DEM-WP(C) Chelan Power Costs 2 4" xfId="15096"/>
    <cellStyle name="_Prices_DEM-WP(C) Chelan Power Costs 3" xfId="15097"/>
    <cellStyle name="_Prices_DEM-WP(C) Chelan Power Costs 3 2" xfId="15098"/>
    <cellStyle name="_Prices_DEM-WP(C) Chelan Power Costs 4" xfId="15099"/>
    <cellStyle name="_Prices_DEM-WP(C) ENERG10C--ctn Mid-C_042010 2010GRC" xfId="15100"/>
    <cellStyle name="_Prices_DEM-WP(C) ENERG10C--ctn Mid-C_042010 2010GRC 2" xfId="15101"/>
    <cellStyle name="_Prices_DEM-WP(C) Gas Transport 2010GRC" xfId="15102"/>
    <cellStyle name="_Prices_DEM-WP(C) Gas Transport 2010GRC 2" xfId="15103"/>
    <cellStyle name="_Prices_DEM-WP(C) Gas Transport 2010GRC 2 2" xfId="15104"/>
    <cellStyle name="_Prices_DEM-WP(C) Gas Transport 2010GRC 2 2 2" xfId="15105"/>
    <cellStyle name="_Prices_DEM-WP(C) Gas Transport 2010GRC 2 3" xfId="15106"/>
    <cellStyle name="_Prices_DEM-WP(C) Gas Transport 2010GRC 2 4" xfId="15107"/>
    <cellStyle name="_Prices_DEM-WP(C) Gas Transport 2010GRC 3" xfId="15108"/>
    <cellStyle name="_Prices_DEM-WP(C) Gas Transport 2010GRC 3 2" xfId="15109"/>
    <cellStyle name="_Prices_DEM-WP(C) Gas Transport 2010GRC 4" xfId="15110"/>
    <cellStyle name="_Prices_NIM Summary" xfId="15111"/>
    <cellStyle name="_Prices_NIM Summary 2" xfId="15112"/>
    <cellStyle name="_Prices_NIM Summary 2 2" xfId="15113"/>
    <cellStyle name="_Prices_NIM Summary 2 2 2" xfId="15114"/>
    <cellStyle name="_Prices_NIM Summary 2 2 2 2" xfId="15115"/>
    <cellStyle name="_Prices_NIM Summary 2 2 3" xfId="15116"/>
    <cellStyle name="_Prices_NIM Summary 2 3" xfId="15117"/>
    <cellStyle name="_Prices_NIM Summary 2 3 2" xfId="15118"/>
    <cellStyle name="_Prices_NIM Summary 2 4" xfId="15119"/>
    <cellStyle name="_Prices_NIM Summary 3" xfId="15120"/>
    <cellStyle name="_Prices_NIM Summary 3 2" xfId="15121"/>
    <cellStyle name="_Prices_NIM Summary 3 2 2" xfId="15122"/>
    <cellStyle name="_Prices_NIM Summary 3 3" xfId="15123"/>
    <cellStyle name="_Prices_NIM Summary 3 4" xfId="15124"/>
    <cellStyle name="_Prices_NIM Summary 4" xfId="15125"/>
    <cellStyle name="_Prices_NIM Summary 4 2" xfId="15126"/>
    <cellStyle name="_Prices_NIM Summary 5" xfId="15127"/>
    <cellStyle name="_Prices_NIM Summary_DEM-WP(C) ENERG10C--ctn Mid-C_042010 2010GRC" xfId="15128"/>
    <cellStyle name="_Prices_NIM Summary_DEM-WP(C) ENERG10C--ctn Mid-C_042010 2010GRC 2" xfId="15129"/>
    <cellStyle name="_Prices_Wind Integration 10GRC" xfId="15130"/>
    <cellStyle name="_Prices_Wind Integration 10GRC 2" xfId="15131"/>
    <cellStyle name="_Prices_Wind Integration 10GRC 2 2" xfId="15132"/>
    <cellStyle name="_Prices_Wind Integration 10GRC 2 2 2" xfId="15133"/>
    <cellStyle name="_Prices_Wind Integration 10GRC 2 2 2 2" xfId="15134"/>
    <cellStyle name="_Prices_Wind Integration 10GRC 2 2 3" xfId="15135"/>
    <cellStyle name="_Prices_Wind Integration 10GRC 2 3" xfId="15136"/>
    <cellStyle name="_Prices_Wind Integration 10GRC 2 3 2" xfId="15137"/>
    <cellStyle name="_Prices_Wind Integration 10GRC 2 4" xfId="15138"/>
    <cellStyle name="_Prices_Wind Integration 10GRC 3" xfId="15139"/>
    <cellStyle name="_Prices_Wind Integration 10GRC 3 2" xfId="15140"/>
    <cellStyle name="_Prices_Wind Integration 10GRC 3 2 2" xfId="15141"/>
    <cellStyle name="_Prices_Wind Integration 10GRC 3 3" xfId="15142"/>
    <cellStyle name="_Prices_Wind Integration 10GRC 3 4" xfId="15143"/>
    <cellStyle name="_Prices_Wind Integration 10GRC 4" xfId="15144"/>
    <cellStyle name="_Prices_Wind Integration 10GRC 4 2" xfId="15145"/>
    <cellStyle name="_Prices_Wind Integration 10GRC 5" xfId="15146"/>
    <cellStyle name="_Prices_Wind Integration 10GRC_DEM-WP(C) ENERG10C--ctn Mid-C_042010 2010GRC" xfId="15147"/>
    <cellStyle name="_Prices_Wind Integration 10GRC_DEM-WP(C) ENERG10C--ctn Mid-C_042010 2010GRC 2" xfId="15148"/>
    <cellStyle name="_Pro Forma Rev 07 GRC" xfId="15149"/>
    <cellStyle name="_Pro Forma Rev 07 GRC 2" xfId="15150"/>
    <cellStyle name="_x0013__Rebuttal Power Costs" xfId="15151"/>
    <cellStyle name="_x0013__Rebuttal Power Costs 2" xfId="15152"/>
    <cellStyle name="_x0013__Rebuttal Power Costs 2 2" xfId="15153"/>
    <cellStyle name="_x0013__Rebuttal Power Costs 2 2 2" xfId="15154"/>
    <cellStyle name="_x0013__Rebuttal Power Costs 2 3" xfId="15155"/>
    <cellStyle name="_x0013__Rebuttal Power Costs 3" xfId="15156"/>
    <cellStyle name="_x0013__Rebuttal Power Costs 3 2" xfId="15157"/>
    <cellStyle name="_x0013__Rebuttal Power Costs 4" xfId="15158"/>
    <cellStyle name="_x0013__Rebuttal Power Costs_Adj Bench DR 3 for Initial Briefs (Electric)" xfId="15159"/>
    <cellStyle name="_x0013__Rebuttal Power Costs_Adj Bench DR 3 for Initial Briefs (Electric) 2" xfId="15160"/>
    <cellStyle name="_x0013__Rebuttal Power Costs_Adj Bench DR 3 for Initial Briefs (Electric) 2 2" xfId="15161"/>
    <cellStyle name="_x0013__Rebuttal Power Costs_Adj Bench DR 3 for Initial Briefs (Electric) 2 2 2" xfId="15162"/>
    <cellStyle name="_x0013__Rebuttal Power Costs_Adj Bench DR 3 for Initial Briefs (Electric) 2 3" xfId="15163"/>
    <cellStyle name="_x0013__Rebuttal Power Costs_Adj Bench DR 3 for Initial Briefs (Electric) 3" xfId="15164"/>
    <cellStyle name="_x0013__Rebuttal Power Costs_Adj Bench DR 3 for Initial Briefs (Electric) 3 2" xfId="15165"/>
    <cellStyle name="_x0013__Rebuttal Power Costs_Adj Bench DR 3 for Initial Briefs (Electric) 4" xfId="15166"/>
    <cellStyle name="_x0013__Rebuttal Power Costs_Adj Bench DR 3 for Initial Briefs (Electric)_DEM-WP(C) ENERG10C--ctn Mid-C_042010 2010GRC" xfId="15167"/>
    <cellStyle name="_x0013__Rebuttal Power Costs_Adj Bench DR 3 for Initial Briefs (Electric)_DEM-WP(C) ENERG10C--ctn Mid-C_042010 2010GRC 2" xfId="15168"/>
    <cellStyle name="_x0013__Rebuttal Power Costs_DEM-WP(C) ENERG10C--ctn Mid-C_042010 2010GRC" xfId="15169"/>
    <cellStyle name="_x0013__Rebuttal Power Costs_DEM-WP(C) ENERG10C--ctn Mid-C_042010 2010GRC 2" xfId="15170"/>
    <cellStyle name="_x0013__Rebuttal Power Costs_Electric Rev Req Model (2009 GRC) Rebuttal" xfId="15171"/>
    <cellStyle name="_x0013__Rebuttal Power Costs_Electric Rev Req Model (2009 GRC) Rebuttal 2" xfId="15172"/>
    <cellStyle name="_x0013__Rebuttal Power Costs_Electric Rev Req Model (2009 GRC) Rebuttal 2 2" xfId="15173"/>
    <cellStyle name="_x0013__Rebuttal Power Costs_Electric Rev Req Model (2009 GRC) Rebuttal 2 2 2" xfId="15174"/>
    <cellStyle name="_x0013__Rebuttal Power Costs_Electric Rev Req Model (2009 GRC) Rebuttal 2 3" xfId="15175"/>
    <cellStyle name="_x0013__Rebuttal Power Costs_Electric Rev Req Model (2009 GRC) Rebuttal 3" xfId="15176"/>
    <cellStyle name="_x0013__Rebuttal Power Costs_Electric Rev Req Model (2009 GRC) Rebuttal 3 2" xfId="15177"/>
    <cellStyle name="_x0013__Rebuttal Power Costs_Electric Rev Req Model (2009 GRC) Rebuttal 4" xfId="15178"/>
    <cellStyle name="_x0013__Rebuttal Power Costs_Electric Rev Req Model (2009 GRC) Rebuttal REmoval of New  WH Solar AdjustMI" xfId="15179"/>
    <cellStyle name="_x0013__Rebuttal Power Costs_Electric Rev Req Model (2009 GRC) Rebuttal REmoval of New  WH Solar AdjustMI 2" xfId="15180"/>
    <cellStyle name="_x0013__Rebuttal Power Costs_Electric Rev Req Model (2009 GRC) Rebuttal REmoval of New  WH Solar AdjustMI 2 2" xfId="15181"/>
    <cellStyle name="_x0013__Rebuttal Power Costs_Electric Rev Req Model (2009 GRC) Rebuttal REmoval of New  WH Solar AdjustMI 2 2 2" xfId="15182"/>
    <cellStyle name="_x0013__Rebuttal Power Costs_Electric Rev Req Model (2009 GRC) Rebuttal REmoval of New  WH Solar AdjustMI 2 3" xfId="15183"/>
    <cellStyle name="_x0013__Rebuttal Power Costs_Electric Rev Req Model (2009 GRC) Rebuttal REmoval of New  WH Solar AdjustMI 3" xfId="15184"/>
    <cellStyle name="_x0013__Rebuttal Power Costs_Electric Rev Req Model (2009 GRC) Rebuttal REmoval of New  WH Solar AdjustMI 3 2" xfId="15185"/>
    <cellStyle name="_x0013__Rebuttal Power Costs_Electric Rev Req Model (2009 GRC) Rebuttal REmoval of New  WH Solar AdjustMI 4" xfId="15186"/>
    <cellStyle name="_x0013__Rebuttal Power Costs_Electric Rev Req Model (2009 GRC) Rebuttal REmoval of New  WH Solar AdjustMI_DEM-WP(C) ENERG10C--ctn Mid-C_042010 2010GRC" xfId="15187"/>
    <cellStyle name="_x0013__Rebuttal Power Costs_Electric Rev Req Model (2009 GRC) Rebuttal REmoval of New  WH Solar AdjustMI_DEM-WP(C) ENERG10C--ctn Mid-C_042010 2010GRC 2" xfId="15188"/>
    <cellStyle name="_x0013__Rebuttal Power Costs_Electric Rev Req Model (2009 GRC) Revised 01-18-2010" xfId="15189"/>
    <cellStyle name="_x0013__Rebuttal Power Costs_Electric Rev Req Model (2009 GRC) Revised 01-18-2010 2" xfId="15190"/>
    <cellStyle name="_x0013__Rebuttal Power Costs_Electric Rev Req Model (2009 GRC) Revised 01-18-2010 2 2" xfId="15191"/>
    <cellStyle name="_x0013__Rebuttal Power Costs_Electric Rev Req Model (2009 GRC) Revised 01-18-2010 2 2 2" xfId="15192"/>
    <cellStyle name="_x0013__Rebuttal Power Costs_Electric Rev Req Model (2009 GRC) Revised 01-18-2010 2 3" xfId="15193"/>
    <cellStyle name="_x0013__Rebuttal Power Costs_Electric Rev Req Model (2009 GRC) Revised 01-18-2010 3" xfId="15194"/>
    <cellStyle name="_x0013__Rebuttal Power Costs_Electric Rev Req Model (2009 GRC) Revised 01-18-2010 3 2" xfId="15195"/>
    <cellStyle name="_x0013__Rebuttal Power Costs_Electric Rev Req Model (2009 GRC) Revised 01-18-2010 4" xfId="15196"/>
    <cellStyle name="_x0013__Rebuttal Power Costs_Electric Rev Req Model (2009 GRC) Revised 01-18-2010_DEM-WP(C) ENERG10C--ctn Mid-C_042010 2010GRC" xfId="15197"/>
    <cellStyle name="_x0013__Rebuttal Power Costs_Electric Rev Req Model (2009 GRC) Revised 01-18-2010_DEM-WP(C) ENERG10C--ctn Mid-C_042010 2010GRC 2" xfId="15198"/>
    <cellStyle name="_x0013__Rebuttal Power Costs_Final Order Electric EXHIBIT A-1" xfId="15199"/>
    <cellStyle name="_x0013__Rebuttal Power Costs_Final Order Electric EXHIBIT A-1 2" xfId="15200"/>
    <cellStyle name="_x0013__Rebuttal Power Costs_Final Order Electric EXHIBIT A-1 2 2" xfId="15201"/>
    <cellStyle name="_x0013__Rebuttal Power Costs_Final Order Electric EXHIBIT A-1 2 2 2" xfId="15202"/>
    <cellStyle name="_x0013__Rebuttal Power Costs_Final Order Electric EXHIBIT A-1 2 3" xfId="15203"/>
    <cellStyle name="_x0013__Rebuttal Power Costs_Final Order Electric EXHIBIT A-1 3" xfId="15204"/>
    <cellStyle name="_x0013__Rebuttal Power Costs_Final Order Electric EXHIBIT A-1 3 2" xfId="15205"/>
    <cellStyle name="_x0013__Rebuttal Power Costs_Final Order Electric EXHIBIT A-1 4" xfId="15206"/>
    <cellStyle name="_recommendation" xfId="15207"/>
    <cellStyle name="_recommendation 2" xfId="15208"/>
    <cellStyle name="_recommendation 2 2" xfId="15209"/>
    <cellStyle name="_recommendation 2 2 2" xfId="15210"/>
    <cellStyle name="_recommendation 2 2 2 2" xfId="15211"/>
    <cellStyle name="_recommendation 2 2 2 2 2" xfId="15212"/>
    <cellStyle name="_recommendation 2 2 2 3" xfId="15213"/>
    <cellStyle name="_recommendation 2 2 3" xfId="15214"/>
    <cellStyle name="_recommendation 2 2 3 2" xfId="15215"/>
    <cellStyle name="_recommendation 2 2 4" xfId="15216"/>
    <cellStyle name="_recommendation 2 2 5" xfId="15217"/>
    <cellStyle name="_recommendation 2 3" xfId="15218"/>
    <cellStyle name="_recommendation 2 3 2" xfId="15219"/>
    <cellStyle name="_recommendation 2 3 2 2" xfId="15220"/>
    <cellStyle name="_recommendation 2 3 3" xfId="15221"/>
    <cellStyle name="_recommendation 2 4" xfId="15222"/>
    <cellStyle name="_recommendation 2 4 2" xfId="15223"/>
    <cellStyle name="_recommendation 2 5" xfId="15224"/>
    <cellStyle name="_recommendation 3" xfId="15225"/>
    <cellStyle name="_recommendation 3 2" xfId="15226"/>
    <cellStyle name="_recommendation 3 2 2" xfId="15227"/>
    <cellStyle name="_recommendation 3 2 2 2" xfId="15228"/>
    <cellStyle name="_recommendation 3 2 3" xfId="15229"/>
    <cellStyle name="_recommendation 3 3" xfId="15230"/>
    <cellStyle name="_recommendation 3 3 2" xfId="15231"/>
    <cellStyle name="_recommendation 3 4" xfId="15232"/>
    <cellStyle name="_recommendation 4" xfId="15233"/>
    <cellStyle name="_recommendation 4 2" xfId="15234"/>
    <cellStyle name="_recommendation 4 2 2" xfId="15235"/>
    <cellStyle name="_recommendation 4 2 2 2" xfId="15236"/>
    <cellStyle name="_recommendation 4 2 3" xfId="15237"/>
    <cellStyle name="_recommendation 4 2 4" xfId="15238"/>
    <cellStyle name="_recommendation 4 3" xfId="15239"/>
    <cellStyle name="_recommendation 4 3 2" xfId="15240"/>
    <cellStyle name="_recommendation 4 4" xfId="15241"/>
    <cellStyle name="_recommendation 4 5" xfId="15242"/>
    <cellStyle name="_recommendation 5" xfId="15243"/>
    <cellStyle name="_recommendation 5 2" xfId="15244"/>
    <cellStyle name="_recommendation 5 2 2" xfId="15245"/>
    <cellStyle name="_recommendation 5 2 2 2" xfId="15246"/>
    <cellStyle name="_recommendation 5 2 3" xfId="15247"/>
    <cellStyle name="_recommendation 5 2 4" xfId="15248"/>
    <cellStyle name="_recommendation 5 3" xfId="15249"/>
    <cellStyle name="_recommendation 5 3 2" xfId="15250"/>
    <cellStyle name="_recommendation 5 4" xfId="15251"/>
    <cellStyle name="_recommendation 5 5" xfId="15252"/>
    <cellStyle name="_recommendation 6" xfId="15253"/>
    <cellStyle name="_recommendation 6 2" xfId="15254"/>
    <cellStyle name="_recommendation 6 2 2" xfId="15255"/>
    <cellStyle name="_recommendation 6 3" xfId="15256"/>
    <cellStyle name="_recommendation 7" xfId="15257"/>
    <cellStyle name="_recommendation_DEM-WP(C) Chelan Power Costs" xfId="15258"/>
    <cellStyle name="_recommendation_DEM-WP(C) Chelan Power Costs 2" xfId="15259"/>
    <cellStyle name="_recommendation_DEM-WP(C) Chelan Power Costs 2 2" xfId="15260"/>
    <cellStyle name="_recommendation_DEM-WP(C) Chelan Power Costs 2 2 2" xfId="15261"/>
    <cellStyle name="_recommendation_DEM-WP(C) Chelan Power Costs 2 3" xfId="15262"/>
    <cellStyle name="_recommendation_DEM-WP(C) Chelan Power Costs 2 4" xfId="15263"/>
    <cellStyle name="_recommendation_DEM-WP(C) Chelan Power Costs 3" xfId="15264"/>
    <cellStyle name="_recommendation_DEM-WP(C) Chelan Power Costs 3 2" xfId="15265"/>
    <cellStyle name="_recommendation_DEM-WP(C) Chelan Power Costs 4" xfId="15266"/>
    <cellStyle name="_recommendation_DEM-WP(C) ENERG10C--ctn Mid-C_042010 2010GRC" xfId="15267"/>
    <cellStyle name="_recommendation_DEM-WP(C) ENERG10C--ctn Mid-C_042010 2010GRC 2" xfId="15268"/>
    <cellStyle name="_recommendation_DEM-WP(C) Gas Transport 2010GRC" xfId="15269"/>
    <cellStyle name="_recommendation_DEM-WP(C) Gas Transport 2010GRC 2" xfId="15270"/>
    <cellStyle name="_recommendation_DEM-WP(C) Gas Transport 2010GRC 2 2" xfId="15271"/>
    <cellStyle name="_recommendation_DEM-WP(C) Gas Transport 2010GRC 2 2 2" xfId="15272"/>
    <cellStyle name="_recommendation_DEM-WP(C) Gas Transport 2010GRC 2 3" xfId="15273"/>
    <cellStyle name="_recommendation_DEM-WP(C) Gas Transport 2010GRC 2 4" xfId="15274"/>
    <cellStyle name="_recommendation_DEM-WP(C) Gas Transport 2010GRC 3" xfId="15275"/>
    <cellStyle name="_recommendation_DEM-WP(C) Gas Transport 2010GRC 3 2" xfId="15276"/>
    <cellStyle name="_recommendation_DEM-WP(C) Gas Transport 2010GRC 4" xfId="15277"/>
    <cellStyle name="_recommendation_DEM-WP(C) Wind Integration Summary 2010GRC" xfId="15278"/>
    <cellStyle name="_recommendation_DEM-WP(C) Wind Integration Summary 2010GRC 2" xfId="15279"/>
    <cellStyle name="_recommendation_DEM-WP(C) Wind Integration Summary 2010GRC 2 2" xfId="15280"/>
    <cellStyle name="_recommendation_DEM-WP(C) Wind Integration Summary 2010GRC 2 2 2" xfId="15281"/>
    <cellStyle name="_recommendation_DEM-WP(C) Wind Integration Summary 2010GRC 2 2 2 2" xfId="15282"/>
    <cellStyle name="_recommendation_DEM-WP(C) Wind Integration Summary 2010GRC 2 2 3" xfId="15283"/>
    <cellStyle name="_recommendation_DEM-WP(C) Wind Integration Summary 2010GRC 2 3" xfId="15284"/>
    <cellStyle name="_recommendation_DEM-WP(C) Wind Integration Summary 2010GRC 2 3 2" xfId="15285"/>
    <cellStyle name="_recommendation_DEM-WP(C) Wind Integration Summary 2010GRC 2 4" xfId="15286"/>
    <cellStyle name="_recommendation_DEM-WP(C) Wind Integration Summary 2010GRC 3" xfId="15287"/>
    <cellStyle name="_recommendation_DEM-WP(C) Wind Integration Summary 2010GRC 3 2" xfId="15288"/>
    <cellStyle name="_recommendation_DEM-WP(C) Wind Integration Summary 2010GRC 3 2 2" xfId="15289"/>
    <cellStyle name="_recommendation_DEM-WP(C) Wind Integration Summary 2010GRC 3 3" xfId="15290"/>
    <cellStyle name="_recommendation_DEM-WP(C) Wind Integration Summary 2010GRC 3 4" xfId="15291"/>
    <cellStyle name="_recommendation_DEM-WP(C) Wind Integration Summary 2010GRC 4" xfId="15292"/>
    <cellStyle name="_recommendation_DEM-WP(C) Wind Integration Summary 2010GRC 4 2" xfId="15293"/>
    <cellStyle name="_recommendation_DEM-WP(C) Wind Integration Summary 2010GRC 5" xfId="15294"/>
    <cellStyle name="_recommendation_DEM-WP(C) Wind Integration Summary 2010GRC_DEM-WP(C) ENERG10C--ctn Mid-C_042010 2010GRC" xfId="15295"/>
    <cellStyle name="_recommendation_DEM-WP(C) Wind Integration Summary 2010GRC_DEM-WP(C) ENERG10C--ctn Mid-C_042010 2010GRC 2" xfId="15296"/>
    <cellStyle name="_recommendation_NIM Summary" xfId="15297"/>
    <cellStyle name="_recommendation_NIM Summary 2" xfId="15298"/>
    <cellStyle name="_recommendation_NIM Summary 2 2" xfId="15299"/>
    <cellStyle name="_recommendation_NIM Summary 2 2 2" xfId="15300"/>
    <cellStyle name="_recommendation_NIM Summary 2 2 2 2" xfId="15301"/>
    <cellStyle name="_recommendation_NIM Summary 2 2 3" xfId="15302"/>
    <cellStyle name="_recommendation_NIM Summary 2 3" xfId="15303"/>
    <cellStyle name="_recommendation_NIM Summary 2 3 2" xfId="15304"/>
    <cellStyle name="_recommendation_NIM Summary 2 4" xfId="15305"/>
    <cellStyle name="_recommendation_NIM Summary 3" xfId="15306"/>
    <cellStyle name="_recommendation_NIM Summary 3 2" xfId="15307"/>
    <cellStyle name="_recommendation_NIM Summary 3 2 2" xfId="15308"/>
    <cellStyle name="_recommendation_NIM Summary 3 3" xfId="15309"/>
    <cellStyle name="_recommendation_NIM Summary 3 4" xfId="15310"/>
    <cellStyle name="_recommendation_NIM Summary 4" xfId="15311"/>
    <cellStyle name="_recommendation_NIM Summary 4 2" xfId="15312"/>
    <cellStyle name="_recommendation_NIM Summary 5" xfId="15313"/>
    <cellStyle name="_recommendation_NIM Summary_DEM-WP(C) ENERG10C--ctn Mid-C_042010 2010GRC" xfId="15314"/>
    <cellStyle name="_recommendation_NIM Summary_DEM-WP(C) ENERG10C--ctn Mid-C_042010 2010GRC 2" xfId="15315"/>
    <cellStyle name="_Recon to Darrin's 5.11.05 proforma" xfId="15316"/>
    <cellStyle name="_Recon to Darrin's 5.11.05 proforma 10" xfId="15317"/>
    <cellStyle name="_Recon to Darrin's 5.11.05 proforma 10 2" xfId="15318"/>
    <cellStyle name="_Recon to Darrin's 5.11.05 proforma 11" xfId="15319"/>
    <cellStyle name="_Recon to Darrin's 5.11.05 proforma 11 2" xfId="15320"/>
    <cellStyle name="_Recon to Darrin's 5.11.05 proforma 11 3" xfId="15321"/>
    <cellStyle name="_Recon to Darrin's 5.11.05 proforma 12" xfId="15322"/>
    <cellStyle name="_Recon to Darrin's 5.11.05 proforma 2" xfId="15323"/>
    <cellStyle name="_Recon to Darrin's 5.11.05 proforma 2 2" xfId="15324"/>
    <cellStyle name="_Recon to Darrin's 5.11.05 proforma 2 2 2" xfId="15325"/>
    <cellStyle name="_Recon to Darrin's 5.11.05 proforma 2 2 2 2" xfId="15326"/>
    <cellStyle name="_Recon to Darrin's 5.11.05 proforma 2 2 2 2 2" xfId="15327"/>
    <cellStyle name="_Recon to Darrin's 5.11.05 proforma 2 2 2 3" xfId="15328"/>
    <cellStyle name="_Recon to Darrin's 5.11.05 proforma 2 2 3" xfId="15329"/>
    <cellStyle name="_Recon to Darrin's 5.11.05 proforma 2 2 3 2" xfId="15330"/>
    <cellStyle name="_Recon to Darrin's 5.11.05 proforma 2 2 4" xfId="15331"/>
    <cellStyle name="_Recon to Darrin's 5.11.05 proforma 2 3" xfId="15332"/>
    <cellStyle name="_Recon to Darrin's 5.11.05 proforma 2 3 2" xfId="15333"/>
    <cellStyle name="_Recon to Darrin's 5.11.05 proforma 2 3 2 2" xfId="15334"/>
    <cellStyle name="_Recon to Darrin's 5.11.05 proforma 2 3 3" xfId="15335"/>
    <cellStyle name="_Recon to Darrin's 5.11.05 proforma 2 3 4" xfId="15336"/>
    <cellStyle name="_Recon to Darrin's 5.11.05 proforma 2 4" xfId="15337"/>
    <cellStyle name="_Recon to Darrin's 5.11.05 proforma 2 4 2" xfId="15338"/>
    <cellStyle name="_Recon to Darrin's 5.11.05 proforma 2 5" xfId="15339"/>
    <cellStyle name="_Recon to Darrin's 5.11.05 proforma 3" xfId="15340"/>
    <cellStyle name="_Recon to Darrin's 5.11.05 proforma 3 2" xfId="15341"/>
    <cellStyle name="_Recon to Darrin's 5.11.05 proforma 3 2 2" xfId="15342"/>
    <cellStyle name="_Recon to Darrin's 5.11.05 proforma 3 2 2 2" xfId="15343"/>
    <cellStyle name="_Recon to Darrin's 5.11.05 proforma 3 2 3" xfId="15344"/>
    <cellStyle name="_Recon to Darrin's 5.11.05 proforma 3 2 4" xfId="15345"/>
    <cellStyle name="_Recon to Darrin's 5.11.05 proforma 3 3" xfId="15346"/>
    <cellStyle name="_Recon to Darrin's 5.11.05 proforma 3 3 2" xfId="15347"/>
    <cellStyle name="_Recon to Darrin's 5.11.05 proforma 3 3 2 2" xfId="15348"/>
    <cellStyle name="_Recon to Darrin's 5.11.05 proforma 3 3 3" xfId="15349"/>
    <cellStyle name="_Recon to Darrin's 5.11.05 proforma 3 4" xfId="15350"/>
    <cellStyle name="_Recon to Darrin's 5.11.05 proforma 3 4 2" xfId="15351"/>
    <cellStyle name="_Recon to Darrin's 5.11.05 proforma 3 4 2 2" xfId="15352"/>
    <cellStyle name="_Recon to Darrin's 5.11.05 proforma 3 4 3" xfId="15353"/>
    <cellStyle name="_Recon to Darrin's 5.11.05 proforma 3 5" xfId="15354"/>
    <cellStyle name="_Recon to Darrin's 5.11.05 proforma 4" xfId="15355"/>
    <cellStyle name="_Recon to Darrin's 5.11.05 proforma 4 2" xfId="15356"/>
    <cellStyle name="_Recon to Darrin's 5.11.05 proforma 4 2 2" xfId="15357"/>
    <cellStyle name="_Recon to Darrin's 5.11.05 proforma 4 2 2 2" xfId="15358"/>
    <cellStyle name="_Recon to Darrin's 5.11.05 proforma 4 2 2 2 2" xfId="15359"/>
    <cellStyle name="_Recon to Darrin's 5.11.05 proforma 4 2 2 3" xfId="15360"/>
    <cellStyle name="_Recon to Darrin's 5.11.05 proforma 4 2 3" xfId="15361"/>
    <cellStyle name="_Recon to Darrin's 5.11.05 proforma 4 2 3 2" xfId="15362"/>
    <cellStyle name="_Recon to Darrin's 5.11.05 proforma 4 2 4" xfId="15363"/>
    <cellStyle name="_Recon to Darrin's 5.11.05 proforma 4 3" xfId="15364"/>
    <cellStyle name="_Recon to Darrin's 5.11.05 proforma 4 3 2" xfId="15365"/>
    <cellStyle name="_Recon to Darrin's 5.11.05 proforma 4 3 2 2" xfId="15366"/>
    <cellStyle name="_Recon to Darrin's 5.11.05 proforma 4 3 3" xfId="15367"/>
    <cellStyle name="_Recon to Darrin's 5.11.05 proforma 4 3 4" xfId="15368"/>
    <cellStyle name="_Recon to Darrin's 5.11.05 proforma 4 4" xfId="15369"/>
    <cellStyle name="_Recon to Darrin's 5.11.05 proforma 4 4 2" xfId="15370"/>
    <cellStyle name="_Recon to Darrin's 5.11.05 proforma 4 5" xfId="15371"/>
    <cellStyle name="_Recon to Darrin's 5.11.05 proforma 5" xfId="15372"/>
    <cellStyle name="_Recon to Darrin's 5.11.05 proforma 5 2" xfId="15373"/>
    <cellStyle name="_Recon to Darrin's 5.11.05 proforma 5 2 2" xfId="15374"/>
    <cellStyle name="_Recon to Darrin's 5.11.05 proforma 5 2 2 2" xfId="15375"/>
    <cellStyle name="_Recon to Darrin's 5.11.05 proforma 5 2 2 2 2" xfId="15376"/>
    <cellStyle name="_Recon to Darrin's 5.11.05 proforma 5 2 2 3" xfId="15377"/>
    <cellStyle name="_Recon to Darrin's 5.11.05 proforma 5 2 3" xfId="15378"/>
    <cellStyle name="_Recon to Darrin's 5.11.05 proforma 5 2 3 2" xfId="15379"/>
    <cellStyle name="_Recon to Darrin's 5.11.05 proforma 5 2 4" xfId="15380"/>
    <cellStyle name="_Recon to Darrin's 5.11.05 proforma 5 2 5" xfId="15381"/>
    <cellStyle name="_Recon to Darrin's 5.11.05 proforma 5 3" xfId="15382"/>
    <cellStyle name="_Recon to Darrin's 5.11.05 proforma 5 3 2" xfId="15383"/>
    <cellStyle name="_Recon to Darrin's 5.11.05 proforma 5 3 2 2" xfId="15384"/>
    <cellStyle name="_Recon to Darrin's 5.11.05 proforma 5 3 3" xfId="15385"/>
    <cellStyle name="_Recon to Darrin's 5.11.05 proforma 5 3 4" xfId="15386"/>
    <cellStyle name="_Recon to Darrin's 5.11.05 proforma 5 4" xfId="15387"/>
    <cellStyle name="_Recon to Darrin's 5.11.05 proforma 5 4 2" xfId="15388"/>
    <cellStyle name="_Recon to Darrin's 5.11.05 proforma 5 5" xfId="15389"/>
    <cellStyle name="_Recon to Darrin's 5.11.05 proforma 6" xfId="15390"/>
    <cellStyle name="_Recon to Darrin's 5.11.05 proforma 6 2" xfId="15391"/>
    <cellStyle name="_Recon to Darrin's 5.11.05 proforma 6 2 2" xfId="15392"/>
    <cellStyle name="_Recon to Darrin's 5.11.05 proforma 6 2 2 2" xfId="15393"/>
    <cellStyle name="_Recon to Darrin's 5.11.05 proforma 6 2 2 2 2" xfId="15394"/>
    <cellStyle name="_Recon to Darrin's 5.11.05 proforma 6 2 2 3" xfId="15395"/>
    <cellStyle name="_Recon to Darrin's 5.11.05 proforma 6 2 3" xfId="15396"/>
    <cellStyle name="_Recon to Darrin's 5.11.05 proforma 6 2 3 2" xfId="15397"/>
    <cellStyle name="_Recon to Darrin's 5.11.05 proforma 6 2 4" xfId="15398"/>
    <cellStyle name="_Recon to Darrin's 5.11.05 proforma 6 2 5" xfId="15399"/>
    <cellStyle name="_Recon to Darrin's 5.11.05 proforma 6 3" xfId="15400"/>
    <cellStyle name="_Recon to Darrin's 5.11.05 proforma 6 3 2" xfId="15401"/>
    <cellStyle name="_Recon to Darrin's 5.11.05 proforma 6 3 2 2" xfId="15402"/>
    <cellStyle name="_Recon to Darrin's 5.11.05 proforma 6 3 3" xfId="15403"/>
    <cellStyle name="_Recon to Darrin's 5.11.05 proforma 6 4" xfId="15404"/>
    <cellStyle name="_Recon to Darrin's 5.11.05 proforma 6 4 2" xfId="15405"/>
    <cellStyle name="_Recon to Darrin's 5.11.05 proforma 6 5" xfId="15406"/>
    <cellStyle name="_Recon to Darrin's 5.11.05 proforma 7" xfId="15407"/>
    <cellStyle name="_Recon to Darrin's 5.11.05 proforma 7 2" xfId="15408"/>
    <cellStyle name="_Recon to Darrin's 5.11.05 proforma 7 2 2" xfId="15409"/>
    <cellStyle name="_Recon to Darrin's 5.11.05 proforma 7 2 2 2" xfId="15410"/>
    <cellStyle name="_Recon to Darrin's 5.11.05 proforma 7 2 3" xfId="15411"/>
    <cellStyle name="_Recon to Darrin's 5.11.05 proforma 7 3" xfId="15412"/>
    <cellStyle name="_Recon to Darrin's 5.11.05 proforma 7 3 2" xfId="15413"/>
    <cellStyle name="_Recon to Darrin's 5.11.05 proforma 7 4" xfId="15414"/>
    <cellStyle name="_Recon to Darrin's 5.11.05 proforma 8" xfId="15415"/>
    <cellStyle name="_Recon to Darrin's 5.11.05 proforma 8 2" xfId="15416"/>
    <cellStyle name="_Recon to Darrin's 5.11.05 proforma 8 2 2" xfId="15417"/>
    <cellStyle name="_Recon to Darrin's 5.11.05 proforma 8 2 2 2" xfId="15418"/>
    <cellStyle name="_Recon to Darrin's 5.11.05 proforma 8 2 3" xfId="15419"/>
    <cellStyle name="_Recon to Darrin's 5.11.05 proforma 8 3" xfId="15420"/>
    <cellStyle name="_Recon to Darrin's 5.11.05 proforma 8 3 2" xfId="15421"/>
    <cellStyle name="_Recon to Darrin's 5.11.05 proforma 8 4" xfId="15422"/>
    <cellStyle name="_Recon to Darrin's 5.11.05 proforma 9" xfId="15423"/>
    <cellStyle name="_Recon to Darrin's 5.11.05 proforma 9 2" xfId="15424"/>
    <cellStyle name="_Recon to Darrin's 5.11.05 proforma 9 2 2" xfId="15425"/>
    <cellStyle name="_Recon to Darrin's 5.11.05 proforma 9 2 2 2" xfId="15426"/>
    <cellStyle name="_Recon to Darrin's 5.11.05 proforma 9 2 3" xfId="15427"/>
    <cellStyle name="_Recon to Darrin's 5.11.05 proforma 9 3" xfId="15428"/>
    <cellStyle name="_Recon to Darrin's 5.11.05 proforma 9 3 2" xfId="15429"/>
    <cellStyle name="_Recon to Darrin's 5.11.05 proforma 9 4" xfId="15430"/>
    <cellStyle name="_Recon to Darrin's 5.11.05 proforma_(C) WHE Proforma with ITC cash grant 10 Yr Amort_for deferral_102809" xfId="15431"/>
    <cellStyle name="_Recon to Darrin's 5.11.05 proforma_(C) WHE Proforma with ITC cash grant 10 Yr Amort_for deferral_102809 2" xfId="15432"/>
    <cellStyle name="_Recon to Darrin's 5.11.05 proforma_(C) WHE Proforma with ITC cash grant 10 Yr Amort_for deferral_102809 2 2" xfId="15433"/>
    <cellStyle name="_Recon to Darrin's 5.11.05 proforma_(C) WHE Proforma with ITC cash grant 10 Yr Amort_for deferral_102809 2 2 2" xfId="15434"/>
    <cellStyle name="_Recon to Darrin's 5.11.05 proforma_(C) WHE Proforma with ITC cash grant 10 Yr Amort_for deferral_102809 2 2 2 2" xfId="15435"/>
    <cellStyle name="_Recon to Darrin's 5.11.05 proforma_(C) WHE Proforma with ITC cash grant 10 Yr Amort_for deferral_102809 2 2 3" xfId="15436"/>
    <cellStyle name="_Recon to Darrin's 5.11.05 proforma_(C) WHE Proforma with ITC cash grant 10 Yr Amort_for deferral_102809 2 3" xfId="15437"/>
    <cellStyle name="_Recon to Darrin's 5.11.05 proforma_(C) WHE Proforma with ITC cash grant 10 Yr Amort_for deferral_102809 2 3 2" xfId="15438"/>
    <cellStyle name="_Recon to Darrin's 5.11.05 proforma_(C) WHE Proforma with ITC cash grant 10 Yr Amort_for deferral_102809 2 4" xfId="15439"/>
    <cellStyle name="_Recon to Darrin's 5.11.05 proforma_(C) WHE Proforma with ITC cash grant 10 Yr Amort_for deferral_102809 3" xfId="15440"/>
    <cellStyle name="_Recon to Darrin's 5.11.05 proforma_(C) WHE Proforma with ITC cash grant 10 Yr Amort_for deferral_102809 3 2" xfId="15441"/>
    <cellStyle name="_Recon to Darrin's 5.11.05 proforma_(C) WHE Proforma with ITC cash grant 10 Yr Amort_for deferral_102809 3 2 2" xfId="15442"/>
    <cellStyle name="_Recon to Darrin's 5.11.05 proforma_(C) WHE Proforma with ITC cash grant 10 Yr Amort_for deferral_102809 3 3" xfId="15443"/>
    <cellStyle name="_Recon to Darrin's 5.11.05 proforma_(C) WHE Proforma with ITC cash grant 10 Yr Amort_for deferral_102809 3 4" xfId="15444"/>
    <cellStyle name="_Recon to Darrin's 5.11.05 proforma_(C) WHE Proforma with ITC cash grant 10 Yr Amort_for deferral_102809 4" xfId="15445"/>
    <cellStyle name="_Recon to Darrin's 5.11.05 proforma_(C) WHE Proforma with ITC cash grant 10 Yr Amort_for deferral_102809 4 2" xfId="15446"/>
    <cellStyle name="_Recon to Darrin's 5.11.05 proforma_(C) WHE Proforma with ITC cash grant 10 Yr Amort_for deferral_102809 5" xfId="15447"/>
    <cellStyle name="_Recon to Darrin's 5.11.05 proforma_(C) WHE Proforma with ITC cash grant 10 Yr Amort_for deferral_102809_16.07E Wild Horse Wind Expansionwrkingfile" xfId="15448"/>
    <cellStyle name="_Recon to Darrin's 5.11.05 proforma_(C) WHE Proforma with ITC cash grant 10 Yr Amort_for deferral_102809_16.07E Wild Horse Wind Expansionwrkingfile 2" xfId="15449"/>
    <cellStyle name="_Recon to Darrin's 5.11.05 proforma_(C) WHE Proforma with ITC cash grant 10 Yr Amort_for deferral_102809_16.07E Wild Horse Wind Expansionwrkingfile 2 2" xfId="15450"/>
    <cellStyle name="_Recon to Darrin's 5.11.05 proforma_(C) WHE Proforma with ITC cash grant 10 Yr Amort_for deferral_102809_16.07E Wild Horse Wind Expansionwrkingfile 2 2 2" xfId="15451"/>
    <cellStyle name="_Recon to Darrin's 5.11.05 proforma_(C) WHE Proforma with ITC cash grant 10 Yr Amort_for deferral_102809_16.07E Wild Horse Wind Expansionwrkingfile 2 2 2 2" xfId="15452"/>
    <cellStyle name="_Recon to Darrin's 5.11.05 proforma_(C) WHE Proforma with ITC cash grant 10 Yr Amort_for deferral_102809_16.07E Wild Horse Wind Expansionwrkingfile 2 2 3" xfId="15453"/>
    <cellStyle name="_Recon to Darrin's 5.11.05 proforma_(C) WHE Proforma with ITC cash grant 10 Yr Amort_for deferral_102809_16.07E Wild Horse Wind Expansionwrkingfile 2 3" xfId="15454"/>
    <cellStyle name="_Recon to Darrin's 5.11.05 proforma_(C) WHE Proforma with ITC cash grant 10 Yr Amort_for deferral_102809_16.07E Wild Horse Wind Expansionwrkingfile 2 3 2" xfId="15455"/>
    <cellStyle name="_Recon to Darrin's 5.11.05 proforma_(C) WHE Proforma with ITC cash grant 10 Yr Amort_for deferral_102809_16.07E Wild Horse Wind Expansionwrkingfile 2 4" xfId="15456"/>
    <cellStyle name="_Recon to Darrin's 5.11.05 proforma_(C) WHE Proforma with ITC cash grant 10 Yr Amort_for deferral_102809_16.07E Wild Horse Wind Expansionwrkingfile 3" xfId="15457"/>
    <cellStyle name="_Recon to Darrin's 5.11.05 proforma_(C) WHE Proforma with ITC cash grant 10 Yr Amort_for deferral_102809_16.07E Wild Horse Wind Expansionwrkingfile 3 2" xfId="15458"/>
    <cellStyle name="_Recon to Darrin's 5.11.05 proforma_(C) WHE Proforma with ITC cash grant 10 Yr Amort_for deferral_102809_16.07E Wild Horse Wind Expansionwrkingfile 3 2 2" xfId="15459"/>
    <cellStyle name="_Recon to Darrin's 5.11.05 proforma_(C) WHE Proforma with ITC cash grant 10 Yr Amort_for deferral_102809_16.07E Wild Horse Wind Expansionwrkingfile 3 3" xfId="15460"/>
    <cellStyle name="_Recon to Darrin's 5.11.05 proforma_(C) WHE Proforma with ITC cash grant 10 Yr Amort_for deferral_102809_16.07E Wild Horse Wind Expansionwrkingfile 4" xfId="15461"/>
    <cellStyle name="_Recon to Darrin's 5.11.05 proforma_(C) WHE Proforma with ITC cash grant 10 Yr Amort_for deferral_102809_16.07E Wild Horse Wind Expansionwrkingfile 4 2" xfId="15462"/>
    <cellStyle name="_Recon to Darrin's 5.11.05 proforma_(C) WHE Proforma with ITC cash grant 10 Yr Amort_for deferral_102809_16.07E Wild Horse Wind Expansionwrkingfile SF" xfId="15463"/>
    <cellStyle name="_Recon to Darrin's 5.11.05 proforma_(C) WHE Proforma with ITC cash grant 10 Yr Amort_for deferral_102809_16.07E Wild Horse Wind Expansionwrkingfile SF 2" xfId="15464"/>
    <cellStyle name="_Recon to Darrin's 5.11.05 proforma_(C) WHE Proforma with ITC cash grant 10 Yr Amort_for deferral_102809_16.07E Wild Horse Wind Expansionwrkingfile SF 2 2" xfId="15465"/>
    <cellStyle name="_Recon to Darrin's 5.11.05 proforma_(C) WHE Proforma with ITC cash grant 10 Yr Amort_for deferral_102809_16.07E Wild Horse Wind Expansionwrkingfile SF 2 2 2" xfId="15466"/>
    <cellStyle name="_Recon to Darrin's 5.11.05 proforma_(C) WHE Proforma with ITC cash grant 10 Yr Amort_for deferral_102809_16.07E Wild Horse Wind Expansionwrkingfile SF 2 2 2 2" xfId="15467"/>
    <cellStyle name="_Recon to Darrin's 5.11.05 proforma_(C) WHE Proforma with ITC cash grant 10 Yr Amort_for deferral_102809_16.07E Wild Horse Wind Expansionwrkingfile SF 2 3" xfId="15468"/>
    <cellStyle name="_Recon to Darrin's 5.11.05 proforma_(C) WHE Proforma with ITC cash grant 10 Yr Amort_for deferral_102809_16.07E Wild Horse Wind Expansionwrkingfile SF 2 3 2" xfId="15469"/>
    <cellStyle name="_Recon to Darrin's 5.11.05 proforma_(C) WHE Proforma with ITC cash grant 10 Yr Amort_for deferral_102809_16.07E Wild Horse Wind Expansionwrkingfile SF 2 4" xfId="15470"/>
    <cellStyle name="_Recon to Darrin's 5.11.05 proforma_(C) WHE Proforma with ITC cash grant 10 Yr Amort_for deferral_102809_16.07E Wild Horse Wind Expansionwrkingfile SF 2 4 2" xfId="15471"/>
    <cellStyle name="_Recon to Darrin's 5.11.05 proforma_(C) WHE Proforma with ITC cash grant 10 Yr Amort_for deferral_102809_16.07E Wild Horse Wind Expansionwrkingfile SF 3" xfId="15472"/>
    <cellStyle name="_Recon to Darrin's 5.11.05 proforma_(C) WHE Proforma with ITC cash grant 10 Yr Amort_for deferral_102809_16.07E Wild Horse Wind Expansionwrkingfile SF 3 2" xfId="15473"/>
    <cellStyle name="_Recon to Darrin's 5.11.05 proforma_(C) WHE Proforma with ITC cash grant 10 Yr Amort_for deferral_102809_16.07E Wild Horse Wind Expansionwrkingfile SF 3 2 2" xfId="15474"/>
    <cellStyle name="_Recon to Darrin's 5.11.05 proforma_(C) WHE Proforma with ITC cash grant 10 Yr Amort_for deferral_102809_16.07E Wild Horse Wind Expansionwrkingfile SF 3 3" xfId="15475"/>
    <cellStyle name="_Recon to Darrin's 5.11.05 proforma_(C) WHE Proforma with ITC cash grant 10 Yr Amort_for deferral_102809_16.07E Wild Horse Wind Expansionwrkingfile SF 4" xfId="15476"/>
    <cellStyle name="_Recon to Darrin's 5.11.05 proforma_(C) WHE Proforma with ITC cash grant 10 Yr Amort_for deferral_102809_16.07E Wild Horse Wind Expansionwrkingfile SF 4 2" xfId="15477"/>
    <cellStyle name="_Recon to Darrin's 5.11.05 proforma_(C) WHE Proforma with ITC cash grant 10 Yr Amort_for deferral_102809_16.07E Wild Horse Wind Expansionwrkingfile SF 4 2 2" xfId="15478"/>
    <cellStyle name="_Recon to Darrin's 5.11.05 proforma_(C) WHE Proforma with ITC cash grant 10 Yr Amort_for deferral_102809_16.07E Wild Horse Wind Expansionwrkingfile SF 4 3" xfId="15479"/>
    <cellStyle name="_Recon to Darrin's 5.11.05 proforma_(C) WHE Proforma with ITC cash grant 10 Yr Amort_for deferral_102809_16.07E Wild Horse Wind Expansionwrkingfile SF 5" xfId="15480"/>
    <cellStyle name="_Recon to Darrin's 5.11.05 proforma_(C) WHE Proforma with ITC cash grant 10 Yr Amort_for deferral_102809_16.07E Wild Horse Wind Expansionwrkingfile SF 5 2" xfId="15481"/>
    <cellStyle name="_Recon to Darrin's 5.11.05 proforma_(C) WHE Proforma with ITC cash grant 10 Yr Amort_for deferral_102809_16.07E Wild Horse Wind Expansionwrkingfile SF 6" xfId="15482"/>
    <cellStyle name="_Recon to Darrin's 5.11.05 proforma_(C) WHE Proforma with ITC cash grant 10 Yr Amort_for deferral_102809_16.07E Wild Horse Wind Expansionwrkingfile SF 6 2" xfId="15483"/>
    <cellStyle name="_Recon to Darrin's 5.11.05 proforma_(C) WHE Proforma with ITC cash grant 10 Yr Amort_for deferral_102809_16.07E Wild Horse Wind Expansionwrkingfile SF_DEM-WP(C) ENERG10C--ctn Mid-C_042010 2010GRC" xfId="15484"/>
    <cellStyle name="_Recon to Darrin's 5.11.05 proforma_(C) WHE Proforma with ITC cash grant 10 Yr Amort_for deferral_102809_16.07E Wild Horse Wind Expansionwrkingfile SF_DEM-WP(C) ENERG10C--ctn Mid-C_042010 2010GRC 2" xfId="15485"/>
    <cellStyle name="_Recon to Darrin's 5.11.05 proforma_(C) WHE Proforma with ITC cash grant 10 Yr Amort_for deferral_102809_16.07E Wild Horse Wind Expansionwrkingfile_DEM-WP(C) ENERG10C--ctn Mid-C_042010 2010GRC" xfId="15486"/>
    <cellStyle name="_Recon to Darrin's 5.11.05 proforma_(C) WHE Proforma with ITC cash grant 10 Yr Amort_for deferral_102809_16.07E Wild Horse Wind Expansionwrkingfile_DEM-WP(C) ENERG10C--ctn Mid-C_042010 2010GRC 2" xfId="15487"/>
    <cellStyle name="_Recon to Darrin's 5.11.05 proforma_(C) WHE Proforma with ITC cash grant 10 Yr Amort_for deferral_102809_16.37E Wild Horse Expansion DeferralRevwrkingfile SF" xfId="15488"/>
    <cellStyle name="_Recon to Darrin's 5.11.05 proforma_(C) WHE Proforma with ITC cash grant 10 Yr Amort_for deferral_102809_16.37E Wild Horse Expansion DeferralRevwrkingfile SF 2" xfId="15489"/>
    <cellStyle name="_Recon to Darrin's 5.11.05 proforma_(C) WHE Proforma with ITC cash grant 10 Yr Amort_for deferral_102809_16.37E Wild Horse Expansion DeferralRevwrkingfile SF 2 2" xfId="15490"/>
    <cellStyle name="_Recon to Darrin's 5.11.05 proforma_(C) WHE Proforma with ITC cash grant 10 Yr Amort_for deferral_102809_16.37E Wild Horse Expansion DeferralRevwrkingfile SF 2 2 2" xfId="15491"/>
    <cellStyle name="_Recon to Darrin's 5.11.05 proforma_(C) WHE Proforma with ITC cash grant 10 Yr Amort_for deferral_102809_16.37E Wild Horse Expansion DeferralRevwrkingfile SF 2 2 2 2" xfId="15492"/>
    <cellStyle name="_Recon to Darrin's 5.11.05 proforma_(C) WHE Proforma with ITC cash grant 10 Yr Amort_for deferral_102809_16.37E Wild Horse Expansion DeferralRevwrkingfile SF 2 3" xfId="15493"/>
    <cellStyle name="_Recon to Darrin's 5.11.05 proforma_(C) WHE Proforma with ITC cash grant 10 Yr Amort_for deferral_102809_16.37E Wild Horse Expansion DeferralRevwrkingfile SF 2 3 2" xfId="15494"/>
    <cellStyle name="_Recon to Darrin's 5.11.05 proforma_(C) WHE Proforma with ITC cash grant 10 Yr Amort_for deferral_102809_16.37E Wild Horse Expansion DeferralRevwrkingfile SF 2 4" xfId="15495"/>
    <cellStyle name="_Recon to Darrin's 5.11.05 proforma_(C) WHE Proforma with ITC cash grant 10 Yr Amort_for deferral_102809_16.37E Wild Horse Expansion DeferralRevwrkingfile SF 2 4 2" xfId="15496"/>
    <cellStyle name="_Recon to Darrin's 5.11.05 proforma_(C) WHE Proforma with ITC cash grant 10 Yr Amort_for deferral_102809_16.37E Wild Horse Expansion DeferralRevwrkingfile SF 3" xfId="15497"/>
    <cellStyle name="_Recon to Darrin's 5.11.05 proforma_(C) WHE Proforma with ITC cash grant 10 Yr Amort_for deferral_102809_16.37E Wild Horse Expansion DeferralRevwrkingfile SF 3 2" xfId="15498"/>
    <cellStyle name="_Recon to Darrin's 5.11.05 proforma_(C) WHE Proforma with ITC cash grant 10 Yr Amort_for deferral_102809_16.37E Wild Horse Expansion DeferralRevwrkingfile SF 3 2 2" xfId="15499"/>
    <cellStyle name="_Recon to Darrin's 5.11.05 proforma_(C) WHE Proforma with ITC cash grant 10 Yr Amort_for deferral_102809_16.37E Wild Horse Expansion DeferralRevwrkingfile SF 3 3" xfId="15500"/>
    <cellStyle name="_Recon to Darrin's 5.11.05 proforma_(C) WHE Proforma with ITC cash grant 10 Yr Amort_for deferral_102809_16.37E Wild Horse Expansion DeferralRevwrkingfile SF 4" xfId="15501"/>
    <cellStyle name="_Recon to Darrin's 5.11.05 proforma_(C) WHE Proforma with ITC cash grant 10 Yr Amort_for deferral_102809_16.37E Wild Horse Expansion DeferralRevwrkingfile SF 4 2" xfId="15502"/>
    <cellStyle name="_Recon to Darrin's 5.11.05 proforma_(C) WHE Proforma with ITC cash grant 10 Yr Amort_for deferral_102809_16.37E Wild Horse Expansion DeferralRevwrkingfile SF 4 2 2" xfId="15503"/>
    <cellStyle name="_Recon to Darrin's 5.11.05 proforma_(C) WHE Proforma with ITC cash grant 10 Yr Amort_for deferral_102809_16.37E Wild Horse Expansion DeferralRevwrkingfile SF 4 3" xfId="15504"/>
    <cellStyle name="_Recon to Darrin's 5.11.05 proforma_(C) WHE Proforma with ITC cash grant 10 Yr Amort_for deferral_102809_16.37E Wild Horse Expansion DeferralRevwrkingfile SF 5" xfId="15505"/>
    <cellStyle name="_Recon to Darrin's 5.11.05 proforma_(C) WHE Proforma with ITC cash grant 10 Yr Amort_for deferral_102809_16.37E Wild Horse Expansion DeferralRevwrkingfile SF 5 2" xfId="15506"/>
    <cellStyle name="_Recon to Darrin's 5.11.05 proforma_(C) WHE Proforma with ITC cash grant 10 Yr Amort_for deferral_102809_16.37E Wild Horse Expansion DeferralRevwrkingfile SF 6" xfId="15507"/>
    <cellStyle name="_Recon to Darrin's 5.11.05 proforma_(C) WHE Proforma with ITC cash grant 10 Yr Amort_for deferral_102809_16.37E Wild Horse Expansion DeferralRevwrkingfile SF 6 2" xfId="15508"/>
    <cellStyle name="_Recon to Darrin's 5.11.05 proforma_(C) WHE Proforma with ITC cash grant 10 Yr Amort_for deferral_102809_16.37E Wild Horse Expansion DeferralRevwrkingfile SF_DEM-WP(C) ENERG10C--ctn Mid-C_042010 2010GRC" xfId="15509"/>
    <cellStyle name="_Recon to Darrin's 5.11.05 proforma_(C) WHE Proforma with ITC cash grant 10 Yr Amort_for deferral_102809_16.37E Wild Horse Expansion DeferralRevwrkingfile SF_DEM-WP(C) ENERG10C--ctn Mid-C_042010 2010GRC 2" xfId="15510"/>
    <cellStyle name="_Recon to Darrin's 5.11.05 proforma_(C) WHE Proforma with ITC cash grant 10 Yr Amort_for deferral_102809_DEM-WP(C) ENERG10C--ctn Mid-C_042010 2010GRC" xfId="15511"/>
    <cellStyle name="_Recon to Darrin's 5.11.05 proforma_(C) WHE Proforma with ITC cash grant 10 Yr Amort_for deferral_102809_DEM-WP(C) ENERG10C--ctn Mid-C_042010 2010GRC 2" xfId="15512"/>
    <cellStyle name="_Recon to Darrin's 5.11.05 proforma_(C) WHE Proforma with ITC cash grant 10 Yr Amort_for rebuttal_120709" xfId="15513"/>
    <cellStyle name="_Recon to Darrin's 5.11.05 proforma_(C) WHE Proforma with ITC cash grant 10 Yr Amort_for rebuttal_120709 2" xfId="15514"/>
    <cellStyle name="_Recon to Darrin's 5.11.05 proforma_(C) WHE Proforma with ITC cash grant 10 Yr Amort_for rebuttal_120709 2 2" xfId="15515"/>
    <cellStyle name="_Recon to Darrin's 5.11.05 proforma_(C) WHE Proforma with ITC cash grant 10 Yr Amort_for rebuttal_120709 2 2 2" xfId="15516"/>
    <cellStyle name="_Recon to Darrin's 5.11.05 proforma_(C) WHE Proforma with ITC cash grant 10 Yr Amort_for rebuttal_120709 2 2 2 2" xfId="15517"/>
    <cellStyle name="_Recon to Darrin's 5.11.05 proforma_(C) WHE Proforma with ITC cash grant 10 Yr Amort_for rebuttal_120709 2 3" xfId="15518"/>
    <cellStyle name="_Recon to Darrin's 5.11.05 proforma_(C) WHE Proforma with ITC cash grant 10 Yr Amort_for rebuttal_120709 2 3 2" xfId="15519"/>
    <cellStyle name="_Recon to Darrin's 5.11.05 proforma_(C) WHE Proforma with ITC cash grant 10 Yr Amort_for rebuttal_120709 2 4" xfId="15520"/>
    <cellStyle name="_Recon to Darrin's 5.11.05 proforma_(C) WHE Proforma with ITC cash grant 10 Yr Amort_for rebuttal_120709 2 4 2" xfId="15521"/>
    <cellStyle name="_Recon to Darrin's 5.11.05 proforma_(C) WHE Proforma with ITC cash grant 10 Yr Amort_for rebuttal_120709 3" xfId="15522"/>
    <cellStyle name="_Recon to Darrin's 5.11.05 proforma_(C) WHE Proforma with ITC cash grant 10 Yr Amort_for rebuttal_120709 3 2" xfId="15523"/>
    <cellStyle name="_Recon to Darrin's 5.11.05 proforma_(C) WHE Proforma with ITC cash grant 10 Yr Amort_for rebuttal_120709 3 2 2" xfId="15524"/>
    <cellStyle name="_Recon to Darrin's 5.11.05 proforma_(C) WHE Proforma with ITC cash grant 10 Yr Amort_for rebuttal_120709 3 3" xfId="15525"/>
    <cellStyle name="_Recon to Darrin's 5.11.05 proforma_(C) WHE Proforma with ITC cash grant 10 Yr Amort_for rebuttal_120709 4" xfId="15526"/>
    <cellStyle name="_Recon to Darrin's 5.11.05 proforma_(C) WHE Proforma with ITC cash grant 10 Yr Amort_for rebuttal_120709 4 2" xfId="15527"/>
    <cellStyle name="_Recon to Darrin's 5.11.05 proforma_(C) WHE Proforma with ITC cash grant 10 Yr Amort_for rebuttal_120709 4 2 2" xfId="15528"/>
    <cellStyle name="_Recon to Darrin's 5.11.05 proforma_(C) WHE Proforma with ITC cash grant 10 Yr Amort_for rebuttal_120709 4 3" xfId="15529"/>
    <cellStyle name="_Recon to Darrin's 5.11.05 proforma_(C) WHE Proforma with ITC cash grant 10 Yr Amort_for rebuttal_120709 5" xfId="15530"/>
    <cellStyle name="_Recon to Darrin's 5.11.05 proforma_(C) WHE Proforma with ITC cash grant 10 Yr Amort_for rebuttal_120709 5 2" xfId="15531"/>
    <cellStyle name="_Recon to Darrin's 5.11.05 proforma_(C) WHE Proforma with ITC cash grant 10 Yr Amort_for rebuttal_120709 6" xfId="15532"/>
    <cellStyle name="_Recon to Darrin's 5.11.05 proforma_(C) WHE Proforma with ITC cash grant 10 Yr Amort_for rebuttal_120709 6 2" xfId="15533"/>
    <cellStyle name="_Recon to Darrin's 5.11.05 proforma_(C) WHE Proforma with ITC cash grant 10 Yr Amort_for rebuttal_120709_DEM-WP(C) ENERG10C--ctn Mid-C_042010 2010GRC" xfId="15534"/>
    <cellStyle name="_Recon to Darrin's 5.11.05 proforma_(C) WHE Proforma with ITC cash grant 10 Yr Amort_for rebuttal_120709_DEM-WP(C) ENERG10C--ctn Mid-C_042010 2010GRC 2" xfId="15535"/>
    <cellStyle name="_Recon to Darrin's 5.11.05 proforma_04.07E Wild Horse Wind Expansion" xfId="15536"/>
    <cellStyle name="_Recon to Darrin's 5.11.05 proforma_04.07E Wild Horse Wind Expansion 2" xfId="15537"/>
    <cellStyle name="_Recon to Darrin's 5.11.05 proforma_04.07E Wild Horse Wind Expansion 2 2" xfId="15538"/>
    <cellStyle name="_Recon to Darrin's 5.11.05 proforma_04.07E Wild Horse Wind Expansion 2 2 2" xfId="15539"/>
    <cellStyle name="_Recon to Darrin's 5.11.05 proforma_04.07E Wild Horse Wind Expansion 2 2 2 2" xfId="15540"/>
    <cellStyle name="_Recon to Darrin's 5.11.05 proforma_04.07E Wild Horse Wind Expansion 2 3" xfId="15541"/>
    <cellStyle name="_Recon to Darrin's 5.11.05 proforma_04.07E Wild Horse Wind Expansion 2 3 2" xfId="15542"/>
    <cellStyle name="_Recon to Darrin's 5.11.05 proforma_04.07E Wild Horse Wind Expansion 2 4" xfId="15543"/>
    <cellStyle name="_Recon to Darrin's 5.11.05 proforma_04.07E Wild Horse Wind Expansion 2 4 2" xfId="15544"/>
    <cellStyle name="_Recon to Darrin's 5.11.05 proforma_04.07E Wild Horse Wind Expansion 3" xfId="15545"/>
    <cellStyle name="_Recon to Darrin's 5.11.05 proforma_04.07E Wild Horse Wind Expansion 3 2" xfId="15546"/>
    <cellStyle name="_Recon to Darrin's 5.11.05 proforma_04.07E Wild Horse Wind Expansion 3 2 2" xfId="15547"/>
    <cellStyle name="_Recon to Darrin's 5.11.05 proforma_04.07E Wild Horse Wind Expansion 3 3" xfId="15548"/>
    <cellStyle name="_Recon to Darrin's 5.11.05 proforma_04.07E Wild Horse Wind Expansion 4" xfId="15549"/>
    <cellStyle name="_Recon to Darrin's 5.11.05 proforma_04.07E Wild Horse Wind Expansion 4 2" xfId="15550"/>
    <cellStyle name="_Recon to Darrin's 5.11.05 proforma_04.07E Wild Horse Wind Expansion 4 2 2" xfId="15551"/>
    <cellStyle name="_Recon to Darrin's 5.11.05 proforma_04.07E Wild Horse Wind Expansion 4 3" xfId="15552"/>
    <cellStyle name="_Recon to Darrin's 5.11.05 proforma_04.07E Wild Horse Wind Expansion 5" xfId="15553"/>
    <cellStyle name="_Recon to Darrin's 5.11.05 proforma_04.07E Wild Horse Wind Expansion 5 2" xfId="15554"/>
    <cellStyle name="_Recon to Darrin's 5.11.05 proforma_04.07E Wild Horse Wind Expansion 6" xfId="15555"/>
    <cellStyle name="_Recon to Darrin's 5.11.05 proforma_04.07E Wild Horse Wind Expansion 6 2" xfId="15556"/>
    <cellStyle name="_Recon to Darrin's 5.11.05 proforma_04.07E Wild Horse Wind Expansion_16.07E Wild Horse Wind Expansionwrkingfile" xfId="15557"/>
    <cellStyle name="_Recon to Darrin's 5.11.05 proforma_04.07E Wild Horse Wind Expansion_16.07E Wild Horse Wind Expansionwrkingfile 2" xfId="15558"/>
    <cellStyle name="_Recon to Darrin's 5.11.05 proforma_04.07E Wild Horse Wind Expansion_16.07E Wild Horse Wind Expansionwrkingfile 2 2" xfId="15559"/>
    <cellStyle name="_Recon to Darrin's 5.11.05 proforma_04.07E Wild Horse Wind Expansion_16.07E Wild Horse Wind Expansionwrkingfile 2 2 2" xfId="15560"/>
    <cellStyle name="_Recon to Darrin's 5.11.05 proforma_04.07E Wild Horse Wind Expansion_16.07E Wild Horse Wind Expansionwrkingfile 2 2 2 2" xfId="15561"/>
    <cellStyle name="_Recon to Darrin's 5.11.05 proforma_04.07E Wild Horse Wind Expansion_16.07E Wild Horse Wind Expansionwrkingfile 2 3" xfId="15562"/>
    <cellStyle name="_Recon to Darrin's 5.11.05 proforma_04.07E Wild Horse Wind Expansion_16.07E Wild Horse Wind Expansionwrkingfile 2 3 2" xfId="15563"/>
    <cellStyle name="_Recon to Darrin's 5.11.05 proforma_04.07E Wild Horse Wind Expansion_16.07E Wild Horse Wind Expansionwrkingfile 2 4" xfId="15564"/>
    <cellStyle name="_Recon to Darrin's 5.11.05 proforma_04.07E Wild Horse Wind Expansion_16.07E Wild Horse Wind Expansionwrkingfile 2 4 2" xfId="15565"/>
    <cellStyle name="_Recon to Darrin's 5.11.05 proforma_04.07E Wild Horse Wind Expansion_16.07E Wild Horse Wind Expansionwrkingfile 3" xfId="15566"/>
    <cellStyle name="_Recon to Darrin's 5.11.05 proforma_04.07E Wild Horse Wind Expansion_16.07E Wild Horse Wind Expansionwrkingfile 3 2" xfId="15567"/>
    <cellStyle name="_Recon to Darrin's 5.11.05 proforma_04.07E Wild Horse Wind Expansion_16.07E Wild Horse Wind Expansionwrkingfile 3 2 2" xfId="15568"/>
    <cellStyle name="_Recon to Darrin's 5.11.05 proforma_04.07E Wild Horse Wind Expansion_16.07E Wild Horse Wind Expansionwrkingfile 3 3" xfId="15569"/>
    <cellStyle name="_Recon to Darrin's 5.11.05 proforma_04.07E Wild Horse Wind Expansion_16.07E Wild Horse Wind Expansionwrkingfile 4" xfId="15570"/>
    <cellStyle name="_Recon to Darrin's 5.11.05 proforma_04.07E Wild Horse Wind Expansion_16.07E Wild Horse Wind Expansionwrkingfile 4 2" xfId="15571"/>
    <cellStyle name="_Recon to Darrin's 5.11.05 proforma_04.07E Wild Horse Wind Expansion_16.07E Wild Horse Wind Expansionwrkingfile 4 2 2" xfId="15572"/>
    <cellStyle name="_Recon to Darrin's 5.11.05 proforma_04.07E Wild Horse Wind Expansion_16.07E Wild Horse Wind Expansionwrkingfile 4 3" xfId="15573"/>
    <cellStyle name="_Recon to Darrin's 5.11.05 proforma_04.07E Wild Horse Wind Expansion_16.07E Wild Horse Wind Expansionwrkingfile 5" xfId="15574"/>
    <cellStyle name="_Recon to Darrin's 5.11.05 proforma_04.07E Wild Horse Wind Expansion_16.07E Wild Horse Wind Expansionwrkingfile 5 2" xfId="15575"/>
    <cellStyle name="_Recon to Darrin's 5.11.05 proforma_04.07E Wild Horse Wind Expansion_16.07E Wild Horse Wind Expansionwrkingfile 6" xfId="15576"/>
    <cellStyle name="_Recon to Darrin's 5.11.05 proforma_04.07E Wild Horse Wind Expansion_16.07E Wild Horse Wind Expansionwrkingfile 6 2" xfId="15577"/>
    <cellStyle name="_Recon to Darrin's 5.11.05 proforma_04.07E Wild Horse Wind Expansion_16.07E Wild Horse Wind Expansionwrkingfile SF" xfId="15578"/>
    <cellStyle name="_Recon to Darrin's 5.11.05 proforma_04.07E Wild Horse Wind Expansion_16.07E Wild Horse Wind Expansionwrkingfile SF 2" xfId="15579"/>
    <cellStyle name="_Recon to Darrin's 5.11.05 proforma_04.07E Wild Horse Wind Expansion_16.07E Wild Horse Wind Expansionwrkingfile SF 2 2" xfId="15580"/>
    <cellStyle name="_Recon to Darrin's 5.11.05 proforma_04.07E Wild Horse Wind Expansion_16.07E Wild Horse Wind Expansionwrkingfile SF 2 2 2" xfId="15581"/>
    <cellStyle name="_Recon to Darrin's 5.11.05 proforma_04.07E Wild Horse Wind Expansion_16.07E Wild Horse Wind Expansionwrkingfile SF 2 2 2 2" xfId="15582"/>
    <cellStyle name="_Recon to Darrin's 5.11.05 proforma_04.07E Wild Horse Wind Expansion_16.07E Wild Horse Wind Expansionwrkingfile SF 2 3" xfId="15583"/>
    <cellStyle name="_Recon to Darrin's 5.11.05 proforma_04.07E Wild Horse Wind Expansion_16.07E Wild Horse Wind Expansionwrkingfile SF 2 3 2" xfId="15584"/>
    <cellStyle name="_Recon to Darrin's 5.11.05 proforma_04.07E Wild Horse Wind Expansion_16.07E Wild Horse Wind Expansionwrkingfile SF 2 4" xfId="15585"/>
    <cellStyle name="_Recon to Darrin's 5.11.05 proforma_04.07E Wild Horse Wind Expansion_16.07E Wild Horse Wind Expansionwrkingfile SF 2 4 2" xfId="15586"/>
    <cellStyle name="_Recon to Darrin's 5.11.05 proforma_04.07E Wild Horse Wind Expansion_16.07E Wild Horse Wind Expansionwrkingfile SF 3" xfId="15587"/>
    <cellStyle name="_Recon to Darrin's 5.11.05 proforma_04.07E Wild Horse Wind Expansion_16.07E Wild Horse Wind Expansionwrkingfile SF 3 2" xfId="15588"/>
    <cellStyle name="_Recon to Darrin's 5.11.05 proforma_04.07E Wild Horse Wind Expansion_16.07E Wild Horse Wind Expansionwrkingfile SF 3 2 2" xfId="15589"/>
    <cellStyle name="_Recon to Darrin's 5.11.05 proforma_04.07E Wild Horse Wind Expansion_16.07E Wild Horse Wind Expansionwrkingfile SF 3 3" xfId="15590"/>
    <cellStyle name="_Recon to Darrin's 5.11.05 proforma_04.07E Wild Horse Wind Expansion_16.07E Wild Horse Wind Expansionwrkingfile SF 4" xfId="15591"/>
    <cellStyle name="_Recon to Darrin's 5.11.05 proforma_04.07E Wild Horse Wind Expansion_16.07E Wild Horse Wind Expansionwrkingfile SF 4 2" xfId="15592"/>
    <cellStyle name="_Recon to Darrin's 5.11.05 proforma_04.07E Wild Horse Wind Expansion_16.07E Wild Horse Wind Expansionwrkingfile SF 4 2 2" xfId="15593"/>
    <cellStyle name="_Recon to Darrin's 5.11.05 proforma_04.07E Wild Horse Wind Expansion_16.07E Wild Horse Wind Expansionwrkingfile SF 4 3" xfId="15594"/>
    <cellStyle name="_Recon to Darrin's 5.11.05 proforma_04.07E Wild Horse Wind Expansion_16.07E Wild Horse Wind Expansionwrkingfile SF 5" xfId="15595"/>
    <cellStyle name="_Recon to Darrin's 5.11.05 proforma_04.07E Wild Horse Wind Expansion_16.07E Wild Horse Wind Expansionwrkingfile SF 5 2" xfId="15596"/>
    <cellStyle name="_Recon to Darrin's 5.11.05 proforma_04.07E Wild Horse Wind Expansion_16.07E Wild Horse Wind Expansionwrkingfile SF 6" xfId="15597"/>
    <cellStyle name="_Recon to Darrin's 5.11.05 proforma_04.07E Wild Horse Wind Expansion_16.07E Wild Horse Wind Expansionwrkingfile SF 6 2" xfId="15598"/>
    <cellStyle name="_Recon to Darrin's 5.11.05 proforma_04.07E Wild Horse Wind Expansion_16.07E Wild Horse Wind Expansionwrkingfile SF_DEM-WP(C) ENERG10C--ctn Mid-C_042010 2010GRC" xfId="15599"/>
    <cellStyle name="_Recon to Darrin's 5.11.05 proforma_04.07E Wild Horse Wind Expansion_16.07E Wild Horse Wind Expansionwrkingfile SF_DEM-WP(C) ENERG10C--ctn Mid-C_042010 2010GRC 2" xfId="15600"/>
    <cellStyle name="_Recon to Darrin's 5.11.05 proforma_04.07E Wild Horse Wind Expansion_16.07E Wild Horse Wind Expansionwrkingfile_DEM-WP(C) ENERG10C--ctn Mid-C_042010 2010GRC" xfId="15601"/>
    <cellStyle name="_Recon to Darrin's 5.11.05 proforma_04.07E Wild Horse Wind Expansion_16.07E Wild Horse Wind Expansionwrkingfile_DEM-WP(C) ENERG10C--ctn Mid-C_042010 2010GRC 2" xfId="15602"/>
    <cellStyle name="_Recon to Darrin's 5.11.05 proforma_04.07E Wild Horse Wind Expansion_16.37E Wild Horse Expansion DeferralRevwrkingfile SF" xfId="15603"/>
    <cellStyle name="_Recon to Darrin's 5.11.05 proforma_04.07E Wild Horse Wind Expansion_16.37E Wild Horse Expansion DeferralRevwrkingfile SF 2" xfId="15604"/>
    <cellStyle name="_Recon to Darrin's 5.11.05 proforma_04.07E Wild Horse Wind Expansion_16.37E Wild Horse Expansion DeferralRevwrkingfile SF 2 2" xfId="15605"/>
    <cellStyle name="_Recon to Darrin's 5.11.05 proforma_04.07E Wild Horse Wind Expansion_16.37E Wild Horse Expansion DeferralRevwrkingfile SF 2 2 2" xfId="15606"/>
    <cellStyle name="_Recon to Darrin's 5.11.05 proforma_04.07E Wild Horse Wind Expansion_16.37E Wild Horse Expansion DeferralRevwrkingfile SF 2 2 2 2" xfId="15607"/>
    <cellStyle name="_Recon to Darrin's 5.11.05 proforma_04.07E Wild Horse Wind Expansion_16.37E Wild Horse Expansion DeferralRevwrkingfile SF 2 3" xfId="15608"/>
    <cellStyle name="_Recon to Darrin's 5.11.05 proforma_04.07E Wild Horse Wind Expansion_16.37E Wild Horse Expansion DeferralRevwrkingfile SF 2 3 2" xfId="15609"/>
    <cellStyle name="_Recon to Darrin's 5.11.05 proforma_04.07E Wild Horse Wind Expansion_16.37E Wild Horse Expansion DeferralRevwrkingfile SF 2 4" xfId="15610"/>
    <cellStyle name="_Recon to Darrin's 5.11.05 proforma_04.07E Wild Horse Wind Expansion_16.37E Wild Horse Expansion DeferralRevwrkingfile SF 2 4 2" xfId="15611"/>
    <cellStyle name="_Recon to Darrin's 5.11.05 proforma_04.07E Wild Horse Wind Expansion_16.37E Wild Horse Expansion DeferralRevwrkingfile SF 3" xfId="15612"/>
    <cellStyle name="_Recon to Darrin's 5.11.05 proforma_04.07E Wild Horse Wind Expansion_16.37E Wild Horse Expansion DeferralRevwrkingfile SF 3 2" xfId="15613"/>
    <cellStyle name="_Recon to Darrin's 5.11.05 proforma_04.07E Wild Horse Wind Expansion_16.37E Wild Horse Expansion DeferralRevwrkingfile SF 3 2 2" xfId="15614"/>
    <cellStyle name="_Recon to Darrin's 5.11.05 proforma_04.07E Wild Horse Wind Expansion_16.37E Wild Horse Expansion DeferralRevwrkingfile SF 3 3" xfId="15615"/>
    <cellStyle name="_Recon to Darrin's 5.11.05 proforma_04.07E Wild Horse Wind Expansion_16.37E Wild Horse Expansion DeferralRevwrkingfile SF 4" xfId="15616"/>
    <cellStyle name="_Recon to Darrin's 5.11.05 proforma_04.07E Wild Horse Wind Expansion_16.37E Wild Horse Expansion DeferralRevwrkingfile SF 4 2" xfId="15617"/>
    <cellStyle name="_Recon to Darrin's 5.11.05 proforma_04.07E Wild Horse Wind Expansion_16.37E Wild Horse Expansion DeferralRevwrkingfile SF 4 2 2" xfId="15618"/>
    <cellStyle name="_Recon to Darrin's 5.11.05 proforma_04.07E Wild Horse Wind Expansion_16.37E Wild Horse Expansion DeferralRevwrkingfile SF 4 3" xfId="15619"/>
    <cellStyle name="_Recon to Darrin's 5.11.05 proforma_04.07E Wild Horse Wind Expansion_16.37E Wild Horse Expansion DeferralRevwrkingfile SF 5" xfId="15620"/>
    <cellStyle name="_Recon to Darrin's 5.11.05 proforma_04.07E Wild Horse Wind Expansion_16.37E Wild Horse Expansion DeferralRevwrkingfile SF 5 2" xfId="15621"/>
    <cellStyle name="_Recon to Darrin's 5.11.05 proforma_04.07E Wild Horse Wind Expansion_16.37E Wild Horse Expansion DeferralRevwrkingfile SF 6" xfId="15622"/>
    <cellStyle name="_Recon to Darrin's 5.11.05 proforma_04.07E Wild Horse Wind Expansion_16.37E Wild Horse Expansion DeferralRevwrkingfile SF 6 2" xfId="15623"/>
    <cellStyle name="_Recon to Darrin's 5.11.05 proforma_04.07E Wild Horse Wind Expansion_16.37E Wild Horse Expansion DeferralRevwrkingfile SF_DEM-WP(C) ENERG10C--ctn Mid-C_042010 2010GRC" xfId="15624"/>
    <cellStyle name="_Recon to Darrin's 5.11.05 proforma_04.07E Wild Horse Wind Expansion_16.37E Wild Horse Expansion DeferralRevwrkingfile SF_DEM-WP(C) ENERG10C--ctn Mid-C_042010 2010GRC 2" xfId="15625"/>
    <cellStyle name="_Recon to Darrin's 5.11.05 proforma_04.07E Wild Horse Wind Expansion_DEM-WP(C) ENERG10C--ctn Mid-C_042010 2010GRC" xfId="15626"/>
    <cellStyle name="_Recon to Darrin's 5.11.05 proforma_04.07E Wild Horse Wind Expansion_DEM-WP(C) ENERG10C--ctn Mid-C_042010 2010GRC 2" xfId="15627"/>
    <cellStyle name="_Recon to Darrin's 5.11.05 proforma_16.07E Wild Horse Wind Expansionwrkingfile" xfId="15628"/>
    <cellStyle name="_Recon to Darrin's 5.11.05 proforma_16.07E Wild Horse Wind Expansionwrkingfile 2" xfId="15629"/>
    <cellStyle name="_Recon to Darrin's 5.11.05 proforma_16.07E Wild Horse Wind Expansionwrkingfile 2 2" xfId="15630"/>
    <cellStyle name="_Recon to Darrin's 5.11.05 proforma_16.07E Wild Horse Wind Expansionwrkingfile 2 2 2" xfId="15631"/>
    <cellStyle name="_Recon to Darrin's 5.11.05 proforma_16.07E Wild Horse Wind Expansionwrkingfile 2 2 2 2" xfId="15632"/>
    <cellStyle name="_Recon to Darrin's 5.11.05 proforma_16.07E Wild Horse Wind Expansionwrkingfile 2 3" xfId="15633"/>
    <cellStyle name="_Recon to Darrin's 5.11.05 proforma_16.07E Wild Horse Wind Expansionwrkingfile 2 3 2" xfId="15634"/>
    <cellStyle name="_Recon to Darrin's 5.11.05 proforma_16.07E Wild Horse Wind Expansionwrkingfile 2 4" xfId="15635"/>
    <cellStyle name="_Recon to Darrin's 5.11.05 proforma_16.07E Wild Horse Wind Expansionwrkingfile 2 4 2" xfId="15636"/>
    <cellStyle name="_Recon to Darrin's 5.11.05 proforma_16.07E Wild Horse Wind Expansionwrkingfile 3" xfId="15637"/>
    <cellStyle name="_Recon to Darrin's 5.11.05 proforma_16.07E Wild Horse Wind Expansionwrkingfile 3 2" xfId="15638"/>
    <cellStyle name="_Recon to Darrin's 5.11.05 proforma_16.07E Wild Horse Wind Expansionwrkingfile 3 2 2" xfId="15639"/>
    <cellStyle name="_Recon to Darrin's 5.11.05 proforma_16.07E Wild Horse Wind Expansionwrkingfile 3 3" xfId="15640"/>
    <cellStyle name="_Recon to Darrin's 5.11.05 proforma_16.07E Wild Horse Wind Expansionwrkingfile 4" xfId="15641"/>
    <cellStyle name="_Recon to Darrin's 5.11.05 proforma_16.07E Wild Horse Wind Expansionwrkingfile 4 2" xfId="15642"/>
    <cellStyle name="_Recon to Darrin's 5.11.05 proforma_16.07E Wild Horse Wind Expansionwrkingfile 4 2 2" xfId="15643"/>
    <cellStyle name="_Recon to Darrin's 5.11.05 proforma_16.07E Wild Horse Wind Expansionwrkingfile 4 3" xfId="15644"/>
    <cellStyle name="_Recon to Darrin's 5.11.05 proforma_16.07E Wild Horse Wind Expansionwrkingfile 5" xfId="15645"/>
    <cellStyle name="_Recon to Darrin's 5.11.05 proforma_16.07E Wild Horse Wind Expansionwrkingfile 5 2" xfId="15646"/>
    <cellStyle name="_Recon to Darrin's 5.11.05 proforma_16.07E Wild Horse Wind Expansionwrkingfile 6" xfId="15647"/>
    <cellStyle name="_Recon to Darrin's 5.11.05 proforma_16.07E Wild Horse Wind Expansionwrkingfile 6 2" xfId="15648"/>
    <cellStyle name="_Recon to Darrin's 5.11.05 proforma_16.07E Wild Horse Wind Expansionwrkingfile SF" xfId="15649"/>
    <cellStyle name="_Recon to Darrin's 5.11.05 proforma_16.07E Wild Horse Wind Expansionwrkingfile SF 2" xfId="15650"/>
    <cellStyle name="_Recon to Darrin's 5.11.05 proforma_16.07E Wild Horse Wind Expansionwrkingfile SF 2 2" xfId="15651"/>
    <cellStyle name="_Recon to Darrin's 5.11.05 proforma_16.07E Wild Horse Wind Expansionwrkingfile SF 2 2 2" xfId="15652"/>
    <cellStyle name="_Recon to Darrin's 5.11.05 proforma_16.07E Wild Horse Wind Expansionwrkingfile SF 2 2 2 2" xfId="15653"/>
    <cellStyle name="_Recon to Darrin's 5.11.05 proforma_16.07E Wild Horse Wind Expansionwrkingfile SF 2 3" xfId="15654"/>
    <cellStyle name="_Recon to Darrin's 5.11.05 proforma_16.07E Wild Horse Wind Expansionwrkingfile SF 2 3 2" xfId="15655"/>
    <cellStyle name="_Recon to Darrin's 5.11.05 proforma_16.07E Wild Horse Wind Expansionwrkingfile SF 2 4" xfId="15656"/>
    <cellStyle name="_Recon to Darrin's 5.11.05 proforma_16.07E Wild Horse Wind Expansionwrkingfile SF 2 4 2" xfId="15657"/>
    <cellStyle name="_Recon to Darrin's 5.11.05 proforma_16.07E Wild Horse Wind Expansionwrkingfile SF 3" xfId="15658"/>
    <cellStyle name="_Recon to Darrin's 5.11.05 proforma_16.07E Wild Horse Wind Expansionwrkingfile SF 3 2" xfId="15659"/>
    <cellStyle name="_Recon to Darrin's 5.11.05 proforma_16.07E Wild Horse Wind Expansionwrkingfile SF 3 2 2" xfId="15660"/>
    <cellStyle name="_Recon to Darrin's 5.11.05 proforma_16.07E Wild Horse Wind Expansionwrkingfile SF 3 3" xfId="15661"/>
    <cellStyle name="_Recon to Darrin's 5.11.05 proforma_16.07E Wild Horse Wind Expansionwrkingfile SF 4" xfId="15662"/>
    <cellStyle name="_Recon to Darrin's 5.11.05 proforma_16.07E Wild Horse Wind Expansionwrkingfile SF 4 2" xfId="15663"/>
    <cellStyle name="_Recon to Darrin's 5.11.05 proforma_16.07E Wild Horse Wind Expansionwrkingfile SF 4 2 2" xfId="15664"/>
    <cellStyle name="_Recon to Darrin's 5.11.05 proforma_16.07E Wild Horse Wind Expansionwrkingfile SF 4 3" xfId="15665"/>
    <cellStyle name="_Recon to Darrin's 5.11.05 proforma_16.07E Wild Horse Wind Expansionwrkingfile SF 5" xfId="15666"/>
    <cellStyle name="_Recon to Darrin's 5.11.05 proforma_16.07E Wild Horse Wind Expansionwrkingfile SF 5 2" xfId="15667"/>
    <cellStyle name="_Recon to Darrin's 5.11.05 proforma_16.07E Wild Horse Wind Expansionwrkingfile SF 6" xfId="15668"/>
    <cellStyle name="_Recon to Darrin's 5.11.05 proforma_16.07E Wild Horse Wind Expansionwrkingfile SF 6 2" xfId="15669"/>
    <cellStyle name="_Recon to Darrin's 5.11.05 proforma_16.07E Wild Horse Wind Expansionwrkingfile SF_DEM-WP(C) ENERG10C--ctn Mid-C_042010 2010GRC" xfId="15670"/>
    <cellStyle name="_Recon to Darrin's 5.11.05 proforma_16.07E Wild Horse Wind Expansionwrkingfile SF_DEM-WP(C) ENERG10C--ctn Mid-C_042010 2010GRC 2" xfId="15671"/>
    <cellStyle name="_Recon to Darrin's 5.11.05 proforma_16.07E Wild Horse Wind Expansionwrkingfile_DEM-WP(C) ENERG10C--ctn Mid-C_042010 2010GRC" xfId="15672"/>
    <cellStyle name="_Recon to Darrin's 5.11.05 proforma_16.07E Wild Horse Wind Expansionwrkingfile_DEM-WP(C) ENERG10C--ctn Mid-C_042010 2010GRC 2" xfId="15673"/>
    <cellStyle name="_Recon to Darrin's 5.11.05 proforma_16.37E Wild Horse Expansion DeferralRevwrkingfile SF" xfId="15674"/>
    <cellStyle name="_Recon to Darrin's 5.11.05 proforma_16.37E Wild Horse Expansion DeferralRevwrkingfile SF 2" xfId="15675"/>
    <cellStyle name="_Recon to Darrin's 5.11.05 proforma_16.37E Wild Horse Expansion DeferralRevwrkingfile SF 2 2" xfId="15676"/>
    <cellStyle name="_Recon to Darrin's 5.11.05 proforma_16.37E Wild Horse Expansion DeferralRevwrkingfile SF 2 2 2" xfId="15677"/>
    <cellStyle name="_Recon to Darrin's 5.11.05 proforma_16.37E Wild Horse Expansion DeferralRevwrkingfile SF 2 2 2 2" xfId="15678"/>
    <cellStyle name="_Recon to Darrin's 5.11.05 proforma_16.37E Wild Horse Expansion DeferralRevwrkingfile SF 2 3" xfId="15679"/>
    <cellStyle name="_Recon to Darrin's 5.11.05 proforma_16.37E Wild Horse Expansion DeferralRevwrkingfile SF 2 3 2" xfId="15680"/>
    <cellStyle name="_Recon to Darrin's 5.11.05 proforma_16.37E Wild Horse Expansion DeferralRevwrkingfile SF 2 4" xfId="15681"/>
    <cellStyle name="_Recon to Darrin's 5.11.05 proforma_16.37E Wild Horse Expansion DeferralRevwrkingfile SF 2 4 2" xfId="15682"/>
    <cellStyle name="_Recon to Darrin's 5.11.05 proforma_16.37E Wild Horse Expansion DeferralRevwrkingfile SF 3" xfId="15683"/>
    <cellStyle name="_Recon to Darrin's 5.11.05 proforma_16.37E Wild Horse Expansion DeferralRevwrkingfile SF 3 2" xfId="15684"/>
    <cellStyle name="_Recon to Darrin's 5.11.05 proforma_16.37E Wild Horse Expansion DeferralRevwrkingfile SF 3 2 2" xfId="15685"/>
    <cellStyle name="_Recon to Darrin's 5.11.05 proforma_16.37E Wild Horse Expansion DeferralRevwrkingfile SF 3 3" xfId="15686"/>
    <cellStyle name="_Recon to Darrin's 5.11.05 proforma_16.37E Wild Horse Expansion DeferralRevwrkingfile SF 4" xfId="15687"/>
    <cellStyle name="_Recon to Darrin's 5.11.05 proforma_16.37E Wild Horse Expansion DeferralRevwrkingfile SF 4 2" xfId="15688"/>
    <cellStyle name="_Recon to Darrin's 5.11.05 proforma_16.37E Wild Horse Expansion DeferralRevwrkingfile SF 4 2 2" xfId="15689"/>
    <cellStyle name="_Recon to Darrin's 5.11.05 proforma_16.37E Wild Horse Expansion DeferralRevwrkingfile SF 4 3" xfId="15690"/>
    <cellStyle name="_Recon to Darrin's 5.11.05 proforma_16.37E Wild Horse Expansion DeferralRevwrkingfile SF 5" xfId="15691"/>
    <cellStyle name="_Recon to Darrin's 5.11.05 proforma_16.37E Wild Horse Expansion DeferralRevwrkingfile SF 5 2" xfId="15692"/>
    <cellStyle name="_Recon to Darrin's 5.11.05 proforma_16.37E Wild Horse Expansion DeferralRevwrkingfile SF 6" xfId="15693"/>
    <cellStyle name="_Recon to Darrin's 5.11.05 proforma_16.37E Wild Horse Expansion DeferralRevwrkingfile SF 6 2" xfId="15694"/>
    <cellStyle name="_Recon to Darrin's 5.11.05 proforma_16.37E Wild Horse Expansion DeferralRevwrkingfile SF_DEM-WP(C) ENERG10C--ctn Mid-C_042010 2010GRC" xfId="15695"/>
    <cellStyle name="_Recon to Darrin's 5.11.05 proforma_16.37E Wild Horse Expansion DeferralRevwrkingfile SF_DEM-WP(C) ENERG10C--ctn Mid-C_042010 2010GRC 2" xfId="15696"/>
    <cellStyle name="_Recon to Darrin's 5.11.05 proforma_2009 Compliance Filing PCA Exhibits for GRC" xfId="15697"/>
    <cellStyle name="_Recon to Darrin's 5.11.05 proforma_2009 Compliance Filing PCA Exhibits for GRC 2" xfId="15698"/>
    <cellStyle name="_Recon to Darrin's 5.11.05 proforma_2009 Compliance Filing PCA Exhibits for GRC 2 2" xfId="15699"/>
    <cellStyle name="_Recon to Darrin's 5.11.05 proforma_2009 Compliance Filing PCA Exhibits for GRC 3" xfId="15700"/>
    <cellStyle name="_Recon to Darrin's 5.11.05 proforma_2009 GRC Compl Filing - Exhibit D" xfId="15701"/>
    <cellStyle name="_Recon to Darrin's 5.11.05 proforma_2009 GRC Compl Filing - Exhibit D 2" xfId="15702"/>
    <cellStyle name="_Recon to Darrin's 5.11.05 proforma_2009 GRC Compl Filing - Exhibit D 2 2" xfId="15703"/>
    <cellStyle name="_Recon to Darrin's 5.11.05 proforma_2009 GRC Compl Filing - Exhibit D 2 2 2" xfId="15704"/>
    <cellStyle name="_Recon to Darrin's 5.11.05 proforma_2009 GRC Compl Filing - Exhibit D 2 2 2 2" xfId="15705"/>
    <cellStyle name="_Recon to Darrin's 5.11.05 proforma_2009 GRC Compl Filing - Exhibit D 2 3" xfId="15706"/>
    <cellStyle name="_Recon to Darrin's 5.11.05 proforma_2009 GRC Compl Filing - Exhibit D 2 3 2" xfId="15707"/>
    <cellStyle name="_Recon to Darrin's 5.11.05 proforma_2009 GRC Compl Filing - Exhibit D 2 4" xfId="15708"/>
    <cellStyle name="_Recon to Darrin's 5.11.05 proforma_2009 GRC Compl Filing - Exhibit D 2 4 2" xfId="15709"/>
    <cellStyle name="_Recon to Darrin's 5.11.05 proforma_2009 GRC Compl Filing - Exhibit D 3" xfId="15710"/>
    <cellStyle name="_Recon to Darrin's 5.11.05 proforma_2009 GRC Compl Filing - Exhibit D 3 2" xfId="15711"/>
    <cellStyle name="_Recon to Darrin's 5.11.05 proforma_2009 GRC Compl Filing - Exhibit D 3 2 2" xfId="15712"/>
    <cellStyle name="_Recon to Darrin's 5.11.05 proforma_2009 GRC Compl Filing - Exhibit D 3 3" xfId="15713"/>
    <cellStyle name="_Recon to Darrin's 5.11.05 proforma_2009 GRC Compl Filing - Exhibit D 4" xfId="15714"/>
    <cellStyle name="_Recon to Darrin's 5.11.05 proforma_2009 GRC Compl Filing - Exhibit D 4 2" xfId="15715"/>
    <cellStyle name="_Recon to Darrin's 5.11.05 proforma_2009 GRC Compl Filing - Exhibit D 4 2 2" xfId="15716"/>
    <cellStyle name="_Recon to Darrin's 5.11.05 proforma_2009 GRC Compl Filing - Exhibit D 4 3" xfId="15717"/>
    <cellStyle name="_Recon to Darrin's 5.11.05 proforma_2009 GRC Compl Filing - Exhibit D 5" xfId="15718"/>
    <cellStyle name="_Recon to Darrin's 5.11.05 proforma_2009 GRC Compl Filing - Exhibit D 5 2" xfId="15719"/>
    <cellStyle name="_Recon to Darrin's 5.11.05 proforma_2009 GRC Compl Filing - Exhibit D 6" xfId="15720"/>
    <cellStyle name="_Recon to Darrin's 5.11.05 proforma_2009 GRC Compl Filing - Exhibit D 6 2" xfId="15721"/>
    <cellStyle name="_Recon to Darrin's 5.11.05 proforma_2009 GRC Compl Filing - Exhibit D_DEM-WP(C) ENERG10C--ctn Mid-C_042010 2010GRC" xfId="15722"/>
    <cellStyle name="_Recon to Darrin's 5.11.05 proforma_2009 GRC Compl Filing - Exhibit D_DEM-WP(C) ENERG10C--ctn Mid-C_042010 2010GRC 2" xfId="15723"/>
    <cellStyle name="_Recon to Darrin's 5.11.05 proforma_2010 PTC's July1_Dec31 2010 " xfId="15724"/>
    <cellStyle name="_Recon to Darrin's 5.11.05 proforma_2010 PTC's Sept10_Aug11 (Version 4)" xfId="15725"/>
    <cellStyle name="_Recon to Darrin's 5.11.05 proforma_3.01 Income Statement" xfId="15726"/>
    <cellStyle name="_Recon to Darrin's 5.11.05 proforma_4 31 Regulatory Assets and Liabilities  7 06- Exhibit D" xfId="15727"/>
    <cellStyle name="_Recon to Darrin's 5.11.05 proforma_4 31 Regulatory Assets and Liabilities  7 06- Exhibit D 2" xfId="15728"/>
    <cellStyle name="_Recon to Darrin's 5.11.05 proforma_4 31 Regulatory Assets and Liabilities  7 06- Exhibit D 2 2" xfId="15729"/>
    <cellStyle name="_Recon to Darrin's 5.11.05 proforma_4 31 Regulatory Assets and Liabilities  7 06- Exhibit D 2 2 2" xfId="15730"/>
    <cellStyle name="_Recon to Darrin's 5.11.05 proforma_4 31 Regulatory Assets and Liabilities  7 06- Exhibit D 2 2 2 2" xfId="15731"/>
    <cellStyle name="_Recon to Darrin's 5.11.05 proforma_4 31 Regulatory Assets and Liabilities  7 06- Exhibit D 2 2 3" xfId="15732"/>
    <cellStyle name="_Recon to Darrin's 5.11.05 proforma_4 31 Regulatory Assets and Liabilities  7 06- Exhibit D 2 3" xfId="15733"/>
    <cellStyle name="_Recon to Darrin's 5.11.05 proforma_4 31 Regulatory Assets and Liabilities  7 06- Exhibit D 2 3 2" xfId="15734"/>
    <cellStyle name="_Recon to Darrin's 5.11.05 proforma_4 31 Regulatory Assets and Liabilities  7 06- Exhibit D 2 3 2 2" xfId="15735"/>
    <cellStyle name="_Recon to Darrin's 5.11.05 proforma_4 31 Regulatory Assets and Liabilities  7 06- Exhibit D 2 3 3" xfId="15736"/>
    <cellStyle name="_Recon to Darrin's 5.11.05 proforma_4 31 Regulatory Assets and Liabilities  7 06- Exhibit D 2 4" xfId="15737"/>
    <cellStyle name="_Recon to Darrin's 5.11.05 proforma_4 31 Regulatory Assets and Liabilities  7 06- Exhibit D 2 4 2" xfId="15738"/>
    <cellStyle name="_Recon to Darrin's 5.11.05 proforma_4 31 Regulatory Assets and Liabilities  7 06- Exhibit D 2 5" xfId="15739"/>
    <cellStyle name="_Recon to Darrin's 5.11.05 proforma_4 31 Regulatory Assets and Liabilities  7 06- Exhibit D 2 5 2" xfId="15740"/>
    <cellStyle name="_Recon to Darrin's 5.11.05 proforma_4 31 Regulatory Assets and Liabilities  7 06- Exhibit D 3" xfId="15741"/>
    <cellStyle name="_Recon to Darrin's 5.11.05 proforma_4 31 Regulatory Assets and Liabilities  7 06- Exhibit D 3 2" xfId="15742"/>
    <cellStyle name="_Recon to Darrin's 5.11.05 proforma_4 31 Regulatory Assets and Liabilities  7 06- Exhibit D 3 2 2" xfId="15743"/>
    <cellStyle name="_Recon to Darrin's 5.11.05 proforma_4 31 Regulatory Assets and Liabilities  7 06- Exhibit D 3 3" xfId="15744"/>
    <cellStyle name="_Recon to Darrin's 5.11.05 proforma_4 31 Regulatory Assets and Liabilities  7 06- Exhibit D 4" xfId="15745"/>
    <cellStyle name="_Recon to Darrin's 5.11.05 proforma_4 31 Regulatory Assets and Liabilities  7 06- Exhibit D 4 2" xfId="15746"/>
    <cellStyle name="_Recon to Darrin's 5.11.05 proforma_4 31 Regulatory Assets and Liabilities  7 06- Exhibit D 4 2 2" xfId="15747"/>
    <cellStyle name="_Recon to Darrin's 5.11.05 proforma_4 31 Regulatory Assets and Liabilities  7 06- Exhibit D 4 3" xfId="15748"/>
    <cellStyle name="_Recon to Darrin's 5.11.05 proforma_4 31 Regulatory Assets and Liabilities  7 06- Exhibit D 5" xfId="15749"/>
    <cellStyle name="_Recon to Darrin's 5.11.05 proforma_4 31 Regulatory Assets and Liabilities  7 06- Exhibit D 5 2" xfId="15750"/>
    <cellStyle name="_Recon to Darrin's 5.11.05 proforma_4 31 Regulatory Assets and Liabilities  7 06- Exhibit D 6" xfId="15751"/>
    <cellStyle name="_Recon to Darrin's 5.11.05 proforma_4 31 Regulatory Assets and Liabilities  7 06- Exhibit D 6 2" xfId="15752"/>
    <cellStyle name="_Recon to Darrin's 5.11.05 proforma_4 31 Regulatory Assets and Liabilities  7 06- Exhibit D_DEM-WP(C) ENERG10C--ctn Mid-C_042010 2010GRC" xfId="15753"/>
    <cellStyle name="_Recon to Darrin's 5.11.05 proforma_4 31 Regulatory Assets and Liabilities  7 06- Exhibit D_DEM-WP(C) ENERG10C--ctn Mid-C_042010 2010GRC 2" xfId="15754"/>
    <cellStyle name="_Recon to Darrin's 5.11.05 proforma_4 31 Regulatory Assets and Liabilities  7 06- Exhibit D_NIM Summary" xfId="15755"/>
    <cellStyle name="_Recon to Darrin's 5.11.05 proforma_4 31 Regulatory Assets and Liabilities  7 06- Exhibit D_NIM Summary 2" xfId="15756"/>
    <cellStyle name="_Recon to Darrin's 5.11.05 proforma_4 31 Regulatory Assets and Liabilities  7 06- Exhibit D_NIM Summary 2 2" xfId="15757"/>
    <cellStyle name="_Recon to Darrin's 5.11.05 proforma_4 31 Regulatory Assets and Liabilities  7 06- Exhibit D_NIM Summary 2 2 2" xfId="15758"/>
    <cellStyle name="_Recon to Darrin's 5.11.05 proforma_4 31 Regulatory Assets and Liabilities  7 06- Exhibit D_NIM Summary 2 2 2 2" xfId="15759"/>
    <cellStyle name="_Recon to Darrin's 5.11.05 proforma_4 31 Regulatory Assets and Liabilities  7 06- Exhibit D_NIM Summary 2 3" xfId="15760"/>
    <cellStyle name="_Recon to Darrin's 5.11.05 proforma_4 31 Regulatory Assets and Liabilities  7 06- Exhibit D_NIM Summary 2 3 2" xfId="15761"/>
    <cellStyle name="_Recon to Darrin's 5.11.05 proforma_4 31 Regulatory Assets and Liabilities  7 06- Exhibit D_NIM Summary 2 4" xfId="15762"/>
    <cellStyle name="_Recon to Darrin's 5.11.05 proforma_4 31 Regulatory Assets and Liabilities  7 06- Exhibit D_NIM Summary 2 4 2" xfId="15763"/>
    <cellStyle name="_Recon to Darrin's 5.11.05 proforma_4 31 Regulatory Assets and Liabilities  7 06- Exhibit D_NIM Summary 3" xfId="15764"/>
    <cellStyle name="_Recon to Darrin's 5.11.05 proforma_4 31 Regulatory Assets and Liabilities  7 06- Exhibit D_NIM Summary 3 2" xfId="15765"/>
    <cellStyle name="_Recon to Darrin's 5.11.05 proforma_4 31 Regulatory Assets and Liabilities  7 06- Exhibit D_NIM Summary 3 2 2" xfId="15766"/>
    <cellStyle name="_Recon to Darrin's 5.11.05 proforma_4 31 Regulatory Assets and Liabilities  7 06- Exhibit D_NIM Summary 3 3" xfId="15767"/>
    <cellStyle name="_Recon to Darrin's 5.11.05 proforma_4 31 Regulatory Assets and Liabilities  7 06- Exhibit D_NIM Summary 4" xfId="15768"/>
    <cellStyle name="_Recon to Darrin's 5.11.05 proforma_4 31 Regulatory Assets and Liabilities  7 06- Exhibit D_NIM Summary 4 2" xfId="15769"/>
    <cellStyle name="_Recon to Darrin's 5.11.05 proforma_4 31 Regulatory Assets and Liabilities  7 06- Exhibit D_NIM Summary 4 2 2" xfId="15770"/>
    <cellStyle name="_Recon to Darrin's 5.11.05 proforma_4 31 Regulatory Assets and Liabilities  7 06- Exhibit D_NIM Summary 4 3" xfId="15771"/>
    <cellStyle name="_Recon to Darrin's 5.11.05 proforma_4 31 Regulatory Assets and Liabilities  7 06- Exhibit D_NIM Summary 5" xfId="15772"/>
    <cellStyle name="_Recon to Darrin's 5.11.05 proforma_4 31 Regulatory Assets and Liabilities  7 06- Exhibit D_NIM Summary 5 2" xfId="15773"/>
    <cellStyle name="_Recon to Darrin's 5.11.05 proforma_4 31 Regulatory Assets and Liabilities  7 06- Exhibit D_NIM Summary 6" xfId="15774"/>
    <cellStyle name="_Recon to Darrin's 5.11.05 proforma_4 31 Regulatory Assets and Liabilities  7 06- Exhibit D_NIM Summary 6 2" xfId="15775"/>
    <cellStyle name="_Recon to Darrin's 5.11.05 proforma_4 31 Regulatory Assets and Liabilities  7 06- Exhibit D_NIM Summary_DEM-WP(C) ENERG10C--ctn Mid-C_042010 2010GRC" xfId="15776"/>
    <cellStyle name="_Recon to Darrin's 5.11.05 proforma_4 31 Regulatory Assets and Liabilities  7 06- Exhibit D_NIM Summary_DEM-WP(C) ENERG10C--ctn Mid-C_042010 2010GRC 2" xfId="15777"/>
    <cellStyle name="_Recon to Darrin's 5.11.05 proforma_4 31 Regulatory Assets and Liabilities  7 06- Exhibit D_NIM+O&amp;M" xfId="15778"/>
    <cellStyle name="_Recon to Darrin's 5.11.05 proforma_4 31 Regulatory Assets and Liabilities  7 06- Exhibit D_NIM+O&amp;M 2" xfId="15779"/>
    <cellStyle name="_Recon to Darrin's 5.11.05 proforma_4 31 Regulatory Assets and Liabilities  7 06- Exhibit D_NIM+O&amp;M 2 2" xfId="15780"/>
    <cellStyle name="_Recon to Darrin's 5.11.05 proforma_4 31 Regulatory Assets and Liabilities  7 06- Exhibit D_NIM+O&amp;M 2 2 2" xfId="15781"/>
    <cellStyle name="_Recon to Darrin's 5.11.05 proforma_4 31 Regulatory Assets and Liabilities  7 06- Exhibit D_NIM+O&amp;M 3" xfId="15782"/>
    <cellStyle name="_Recon to Darrin's 5.11.05 proforma_4 31 Regulatory Assets and Liabilities  7 06- Exhibit D_NIM+O&amp;M 3 2" xfId="15783"/>
    <cellStyle name="_Recon to Darrin's 5.11.05 proforma_4 31 Regulatory Assets and Liabilities  7 06- Exhibit D_NIM+O&amp;M 3 2 2" xfId="15784"/>
    <cellStyle name="_Recon to Darrin's 5.11.05 proforma_4 31 Regulatory Assets and Liabilities  7 06- Exhibit D_NIM+O&amp;M 3 3" xfId="15785"/>
    <cellStyle name="_Recon to Darrin's 5.11.05 proforma_4 31 Regulatory Assets and Liabilities  7 06- Exhibit D_NIM+O&amp;M 4" xfId="15786"/>
    <cellStyle name="_Recon to Darrin's 5.11.05 proforma_4 31 Regulatory Assets and Liabilities  7 06- Exhibit D_NIM+O&amp;M 4 2" xfId="15787"/>
    <cellStyle name="_Recon to Darrin's 5.11.05 proforma_4 31 Regulatory Assets and Liabilities  7 06- Exhibit D_NIM+O&amp;M 5" xfId="15788"/>
    <cellStyle name="_Recon to Darrin's 5.11.05 proforma_4 31 Regulatory Assets and Liabilities  7 06- Exhibit D_NIM+O&amp;M 5 2" xfId="15789"/>
    <cellStyle name="_Recon to Darrin's 5.11.05 proforma_4 31 Regulatory Assets and Liabilities  7 06- Exhibit D_NIM+O&amp;M Monthly" xfId="15790"/>
    <cellStyle name="_Recon to Darrin's 5.11.05 proforma_4 31 Regulatory Assets and Liabilities  7 06- Exhibit D_NIM+O&amp;M Monthly 2" xfId="15791"/>
    <cellStyle name="_Recon to Darrin's 5.11.05 proforma_4 31 Regulatory Assets and Liabilities  7 06- Exhibit D_NIM+O&amp;M Monthly 2 2" xfId="15792"/>
    <cellStyle name="_Recon to Darrin's 5.11.05 proforma_4 31 Regulatory Assets and Liabilities  7 06- Exhibit D_NIM+O&amp;M Monthly 2 2 2" xfId="15793"/>
    <cellStyle name="_Recon to Darrin's 5.11.05 proforma_4 31 Regulatory Assets and Liabilities  7 06- Exhibit D_NIM+O&amp;M Monthly 3" xfId="15794"/>
    <cellStyle name="_Recon to Darrin's 5.11.05 proforma_4 31 Regulatory Assets and Liabilities  7 06- Exhibit D_NIM+O&amp;M Monthly 3 2" xfId="15795"/>
    <cellStyle name="_Recon to Darrin's 5.11.05 proforma_4 31 Regulatory Assets and Liabilities  7 06- Exhibit D_NIM+O&amp;M Monthly 3 2 2" xfId="15796"/>
    <cellStyle name="_Recon to Darrin's 5.11.05 proforma_4 31 Regulatory Assets and Liabilities  7 06- Exhibit D_NIM+O&amp;M Monthly 3 3" xfId="15797"/>
    <cellStyle name="_Recon to Darrin's 5.11.05 proforma_4 31 Regulatory Assets and Liabilities  7 06- Exhibit D_NIM+O&amp;M Monthly 4" xfId="15798"/>
    <cellStyle name="_Recon to Darrin's 5.11.05 proforma_4 31 Regulatory Assets and Liabilities  7 06- Exhibit D_NIM+O&amp;M Monthly 4 2" xfId="15799"/>
    <cellStyle name="_Recon to Darrin's 5.11.05 proforma_4 31 Regulatory Assets and Liabilities  7 06- Exhibit D_NIM+O&amp;M Monthly 5" xfId="15800"/>
    <cellStyle name="_Recon to Darrin's 5.11.05 proforma_4 31 Regulatory Assets and Liabilities  7 06- Exhibit D_NIM+O&amp;M Monthly 5 2" xfId="15801"/>
    <cellStyle name="_Recon to Darrin's 5.11.05 proforma_4 31E Reg Asset  Liab and EXH D" xfId="15802"/>
    <cellStyle name="_Recon to Darrin's 5.11.05 proforma_4 31E Reg Asset  Liab and EXH D _ Aug 10 Filing (2)" xfId="15803"/>
    <cellStyle name="_Recon to Darrin's 5.11.05 proforma_4 31E Reg Asset  Liab and EXH D _ Aug 10 Filing (2) 2" xfId="15804"/>
    <cellStyle name="_Recon to Darrin's 5.11.05 proforma_4 31E Reg Asset  Liab and EXH D _ Aug 10 Filing (2) 2 2" xfId="15805"/>
    <cellStyle name="_Recon to Darrin's 5.11.05 proforma_4 31E Reg Asset  Liab and EXH D _ Aug 10 Filing (2) 2 2 2" xfId="15806"/>
    <cellStyle name="_Recon to Darrin's 5.11.05 proforma_4 31E Reg Asset  Liab and EXH D _ Aug 10 Filing (2) 2 3" xfId="15807"/>
    <cellStyle name="_Recon to Darrin's 5.11.05 proforma_4 31E Reg Asset  Liab and EXH D _ Aug 10 Filing (2) 3" xfId="15808"/>
    <cellStyle name="_Recon to Darrin's 5.11.05 proforma_4 31E Reg Asset  Liab and EXH D _ Aug 10 Filing (2) 3 2" xfId="15809"/>
    <cellStyle name="_Recon to Darrin's 5.11.05 proforma_4 31E Reg Asset  Liab and EXH D _ Aug 10 Filing (2) 3 2 2" xfId="15810"/>
    <cellStyle name="_Recon to Darrin's 5.11.05 proforma_4 31E Reg Asset  Liab and EXH D _ Aug 10 Filing (2) 3 3" xfId="15811"/>
    <cellStyle name="_Recon to Darrin's 5.11.05 proforma_4 31E Reg Asset  Liab and EXH D _ Aug 10 Filing (2) 4" xfId="15812"/>
    <cellStyle name="_Recon to Darrin's 5.11.05 proforma_4 31E Reg Asset  Liab and EXH D _ Aug 10 Filing (2) 4 2" xfId="15813"/>
    <cellStyle name="_Recon to Darrin's 5.11.05 proforma_4 31E Reg Asset  Liab and EXH D _ Aug 10 Filing (2) 5" xfId="15814"/>
    <cellStyle name="_Recon to Darrin's 5.11.05 proforma_4 31E Reg Asset  Liab and EXH D _ Aug 10 Filing (2) 5 2" xfId="15815"/>
    <cellStyle name="_Recon to Darrin's 5.11.05 proforma_4 31E Reg Asset  Liab and EXH D 10" xfId="15816"/>
    <cellStyle name="_Recon to Darrin's 5.11.05 proforma_4 31E Reg Asset  Liab and EXH D 10 2" xfId="15817"/>
    <cellStyle name="_Recon to Darrin's 5.11.05 proforma_4 31E Reg Asset  Liab and EXH D 10 2 2" xfId="15818"/>
    <cellStyle name="_Recon to Darrin's 5.11.05 proforma_4 31E Reg Asset  Liab and EXH D 10 3" xfId="15819"/>
    <cellStyle name="_Recon to Darrin's 5.11.05 proforma_4 31E Reg Asset  Liab and EXH D 11" xfId="15820"/>
    <cellStyle name="_Recon to Darrin's 5.11.05 proforma_4 31E Reg Asset  Liab and EXH D 11 2" xfId="15821"/>
    <cellStyle name="_Recon to Darrin's 5.11.05 proforma_4 31E Reg Asset  Liab and EXH D 11 2 2" xfId="15822"/>
    <cellStyle name="_Recon to Darrin's 5.11.05 proforma_4 31E Reg Asset  Liab and EXH D 11 3" xfId="15823"/>
    <cellStyle name="_Recon to Darrin's 5.11.05 proforma_4 31E Reg Asset  Liab and EXH D 12" xfId="15824"/>
    <cellStyle name="_Recon to Darrin's 5.11.05 proforma_4 31E Reg Asset  Liab and EXH D 12 2" xfId="15825"/>
    <cellStyle name="_Recon to Darrin's 5.11.05 proforma_4 31E Reg Asset  Liab and EXH D 12 2 2" xfId="15826"/>
    <cellStyle name="_Recon to Darrin's 5.11.05 proforma_4 31E Reg Asset  Liab and EXH D 12 3" xfId="15827"/>
    <cellStyle name="_Recon to Darrin's 5.11.05 proforma_4 31E Reg Asset  Liab and EXH D 13" xfId="15828"/>
    <cellStyle name="_Recon to Darrin's 5.11.05 proforma_4 31E Reg Asset  Liab and EXH D 13 2" xfId="15829"/>
    <cellStyle name="_Recon to Darrin's 5.11.05 proforma_4 31E Reg Asset  Liab and EXH D 13 2 2" xfId="15830"/>
    <cellStyle name="_Recon to Darrin's 5.11.05 proforma_4 31E Reg Asset  Liab and EXH D 13 3" xfId="15831"/>
    <cellStyle name="_Recon to Darrin's 5.11.05 proforma_4 31E Reg Asset  Liab and EXH D 14" xfId="15832"/>
    <cellStyle name="_Recon to Darrin's 5.11.05 proforma_4 31E Reg Asset  Liab and EXH D 14 2" xfId="15833"/>
    <cellStyle name="_Recon to Darrin's 5.11.05 proforma_4 31E Reg Asset  Liab and EXH D 14 2 2" xfId="15834"/>
    <cellStyle name="_Recon to Darrin's 5.11.05 proforma_4 31E Reg Asset  Liab and EXH D 14 3" xfId="15835"/>
    <cellStyle name="_Recon to Darrin's 5.11.05 proforma_4 31E Reg Asset  Liab and EXH D 15" xfId="15836"/>
    <cellStyle name="_Recon to Darrin's 5.11.05 proforma_4 31E Reg Asset  Liab and EXH D 15 2" xfId="15837"/>
    <cellStyle name="_Recon to Darrin's 5.11.05 proforma_4 31E Reg Asset  Liab and EXH D 15 2 2" xfId="15838"/>
    <cellStyle name="_Recon to Darrin's 5.11.05 proforma_4 31E Reg Asset  Liab and EXH D 15 3" xfId="15839"/>
    <cellStyle name="_Recon to Darrin's 5.11.05 proforma_4 31E Reg Asset  Liab and EXH D 16" xfId="15840"/>
    <cellStyle name="_Recon to Darrin's 5.11.05 proforma_4 31E Reg Asset  Liab and EXH D 16 2" xfId="15841"/>
    <cellStyle name="_Recon to Darrin's 5.11.05 proforma_4 31E Reg Asset  Liab and EXH D 16 2 2" xfId="15842"/>
    <cellStyle name="_Recon to Darrin's 5.11.05 proforma_4 31E Reg Asset  Liab and EXH D 16 3" xfId="15843"/>
    <cellStyle name="_Recon to Darrin's 5.11.05 proforma_4 31E Reg Asset  Liab and EXH D 17" xfId="15844"/>
    <cellStyle name="_Recon to Darrin's 5.11.05 proforma_4 31E Reg Asset  Liab and EXH D 17 2" xfId="15845"/>
    <cellStyle name="_Recon to Darrin's 5.11.05 proforma_4 31E Reg Asset  Liab and EXH D 18" xfId="15846"/>
    <cellStyle name="_Recon to Darrin's 5.11.05 proforma_4 31E Reg Asset  Liab and EXH D 18 2" xfId="15847"/>
    <cellStyle name="_Recon to Darrin's 5.11.05 proforma_4 31E Reg Asset  Liab and EXH D 19" xfId="15848"/>
    <cellStyle name="_Recon to Darrin's 5.11.05 proforma_4 31E Reg Asset  Liab and EXH D 19 2" xfId="15849"/>
    <cellStyle name="_Recon to Darrin's 5.11.05 proforma_4 31E Reg Asset  Liab and EXH D 2" xfId="15850"/>
    <cellStyle name="_Recon to Darrin's 5.11.05 proforma_4 31E Reg Asset  Liab and EXH D 2 2" xfId="15851"/>
    <cellStyle name="_Recon to Darrin's 5.11.05 proforma_4 31E Reg Asset  Liab and EXH D 2 2 2" xfId="15852"/>
    <cellStyle name="_Recon to Darrin's 5.11.05 proforma_4 31E Reg Asset  Liab and EXH D 2 3" xfId="15853"/>
    <cellStyle name="_Recon to Darrin's 5.11.05 proforma_4 31E Reg Asset  Liab and EXH D 20" xfId="15854"/>
    <cellStyle name="_Recon to Darrin's 5.11.05 proforma_4 31E Reg Asset  Liab and EXH D 20 2" xfId="15855"/>
    <cellStyle name="_Recon to Darrin's 5.11.05 proforma_4 31E Reg Asset  Liab and EXH D 21" xfId="15856"/>
    <cellStyle name="_Recon to Darrin's 5.11.05 proforma_4 31E Reg Asset  Liab and EXH D 21 2" xfId="15857"/>
    <cellStyle name="_Recon to Darrin's 5.11.05 proforma_4 31E Reg Asset  Liab and EXH D 22" xfId="15858"/>
    <cellStyle name="_Recon to Darrin's 5.11.05 proforma_4 31E Reg Asset  Liab and EXH D 22 2" xfId="15859"/>
    <cellStyle name="_Recon to Darrin's 5.11.05 proforma_4 31E Reg Asset  Liab and EXH D 23" xfId="15860"/>
    <cellStyle name="_Recon to Darrin's 5.11.05 proforma_4 31E Reg Asset  Liab and EXH D 23 2" xfId="15861"/>
    <cellStyle name="_Recon to Darrin's 5.11.05 proforma_4 31E Reg Asset  Liab and EXH D 24" xfId="15862"/>
    <cellStyle name="_Recon to Darrin's 5.11.05 proforma_4 31E Reg Asset  Liab and EXH D 24 2" xfId="15863"/>
    <cellStyle name="_Recon to Darrin's 5.11.05 proforma_4 31E Reg Asset  Liab and EXH D 25" xfId="15864"/>
    <cellStyle name="_Recon to Darrin's 5.11.05 proforma_4 31E Reg Asset  Liab and EXH D 25 2" xfId="15865"/>
    <cellStyle name="_Recon to Darrin's 5.11.05 proforma_4 31E Reg Asset  Liab and EXH D 26" xfId="15866"/>
    <cellStyle name="_Recon to Darrin's 5.11.05 proforma_4 31E Reg Asset  Liab and EXH D 26 2" xfId="15867"/>
    <cellStyle name="_Recon to Darrin's 5.11.05 proforma_4 31E Reg Asset  Liab and EXH D 27" xfId="15868"/>
    <cellStyle name="_Recon to Darrin's 5.11.05 proforma_4 31E Reg Asset  Liab and EXH D 27 2" xfId="15869"/>
    <cellStyle name="_Recon to Darrin's 5.11.05 proforma_4 31E Reg Asset  Liab and EXH D 28" xfId="15870"/>
    <cellStyle name="_Recon to Darrin's 5.11.05 proforma_4 31E Reg Asset  Liab and EXH D 28 2" xfId="15871"/>
    <cellStyle name="_Recon to Darrin's 5.11.05 proforma_4 31E Reg Asset  Liab and EXH D 29" xfId="15872"/>
    <cellStyle name="_Recon to Darrin's 5.11.05 proforma_4 31E Reg Asset  Liab and EXH D 29 2" xfId="15873"/>
    <cellStyle name="_Recon to Darrin's 5.11.05 proforma_4 31E Reg Asset  Liab and EXH D 3" xfId="15874"/>
    <cellStyle name="_Recon to Darrin's 5.11.05 proforma_4 31E Reg Asset  Liab and EXH D 3 2" xfId="15875"/>
    <cellStyle name="_Recon to Darrin's 5.11.05 proforma_4 31E Reg Asset  Liab and EXH D 3 2 2" xfId="15876"/>
    <cellStyle name="_Recon to Darrin's 5.11.05 proforma_4 31E Reg Asset  Liab and EXH D 3 3" xfId="15877"/>
    <cellStyle name="_Recon to Darrin's 5.11.05 proforma_4 31E Reg Asset  Liab and EXH D 30" xfId="15878"/>
    <cellStyle name="_Recon to Darrin's 5.11.05 proforma_4 31E Reg Asset  Liab and EXH D 30 2" xfId="15879"/>
    <cellStyle name="_Recon to Darrin's 5.11.05 proforma_4 31E Reg Asset  Liab and EXH D 4" xfId="15880"/>
    <cellStyle name="_Recon to Darrin's 5.11.05 proforma_4 31E Reg Asset  Liab and EXH D 4 2" xfId="15881"/>
    <cellStyle name="_Recon to Darrin's 5.11.05 proforma_4 31E Reg Asset  Liab and EXH D 4 2 2" xfId="15882"/>
    <cellStyle name="_Recon to Darrin's 5.11.05 proforma_4 31E Reg Asset  Liab and EXH D 5" xfId="15883"/>
    <cellStyle name="_Recon to Darrin's 5.11.05 proforma_4 31E Reg Asset  Liab and EXH D 5 2" xfId="15884"/>
    <cellStyle name="_Recon to Darrin's 5.11.05 proforma_4 31E Reg Asset  Liab and EXH D 5 2 2" xfId="15885"/>
    <cellStyle name="_Recon to Darrin's 5.11.05 proforma_4 31E Reg Asset  Liab and EXH D 6" xfId="15886"/>
    <cellStyle name="_Recon to Darrin's 5.11.05 proforma_4 31E Reg Asset  Liab and EXH D 6 2" xfId="15887"/>
    <cellStyle name="_Recon to Darrin's 5.11.05 proforma_4 31E Reg Asset  Liab and EXH D 6 2 2" xfId="15888"/>
    <cellStyle name="_Recon to Darrin's 5.11.05 proforma_4 31E Reg Asset  Liab and EXH D 6 3" xfId="15889"/>
    <cellStyle name="_Recon to Darrin's 5.11.05 proforma_4 31E Reg Asset  Liab and EXH D 7" xfId="15890"/>
    <cellStyle name="_Recon to Darrin's 5.11.05 proforma_4 31E Reg Asset  Liab and EXH D 7 2" xfId="15891"/>
    <cellStyle name="_Recon to Darrin's 5.11.05 proforma_4 31E Reg Asset  Liab and EXH D 7 2 2" xfId="15892"/>
    <cellStyle name="_Recon to Darrin's 5.11.05 proforma_4 31E Reg Asset  Liab and EXH D 7 3" xfId="15893"/>
    <cellStyle name="_Recon to Darrin's 5.11.05 proforma_4 31E Reg Asset  Liab and EXH D 8" xfId="15894"/>
    <cellStyle name="_Recon to Darrin's 5.11.05 proforma_4 31E Reg Asset  Liab and EXH D 8 2" xfId="15895"/>
    <cellStyle name="_Recon to Darrin's 5.11.05 proforma_4 31E Reg Asset  Liab and EXH D 8 2 2" xfId="15896"/>
    <cellStyle name="_Recon to Darrin's 5.11.05 proforma_4 31E Reg Asset  Liab and EXH D 8 3" xfId="15897"/>
    <cellStyle name="_Recon to Darrin's 5.11.05 proforma_4 31E Reg Asset  Liab and EXH D 9" xfId="15898"/>
    <cellStyle name="_Recon to Darrin's 5.11.05 proforma_4 31E Reg Asset  Liab and EXH D 9 2" xfId="15899"/>
    <cellStyle name="_Recon to Darrin's 5.11.05 proforma_4 31E Reg Asset  Liab and EXH D 9 2 2" xfId="15900"/>
    <cellStyle name="_Recon to Darrin's 5.11.05 proforma_4 31E Reg Asset  Liab and EXH D 9 3" xfId="15901"/>
    <cellStyle name="_Recon to Darrin's 5.11.05 proforma_4 32 Regulatory Assets and Liabilities  7 06- Exhibit D" xfId="15902"/>
    <cellStyle name="_Recon to Darrin's 5.11.05 proforma_4 32 Regulatory Assets and Liabilities  7 06- Exhibit D 2" xfId="15903"/>
    <cellStyle name="_Recon to Darrin's 5.11.05 proforma_4 32 Regulatory Assets and Liabilities  7 06- Exhibit D 2 2" xfId="15904"/>
    <cellStyle name="_Recon to Darrin's 5.11.05 proforma_4 32 Regulatory Assets and Liabilities  7 06- Exhibit D 2 2 2" xfId="15905"/>
    <cellStyle name="_Recon to Darrin's 5.11.05 proforma_4 32 Regulatory Assets and Liabilities  7 06- Exhibit D 2 2 2 2" xfId="15906"/>
    <cellStyle name="_Recon to Darrin's 5.11.05 proforma_4 32 Regulatory Assets and Liabilities  7 06- Exhibit D 2 2 3" xfId="15907"/>
    <cellStyle name="_Recon to Darrin's 5.11.05 proforma_4 32 Regulatory Assets and Liabilities  7 06- Exhibit D 2 3" xfId="15908"/>
    <cellStyle name="_Recon to Darrin's 5.11.05 proforma_4 32 Regulatory Assets and Liabilities  7 06- Exhibit D 2 3 2" xfId="15909"/>
    <cellStyle name="_Recon to Darrin's 5.11.05 proforma_4 32 Regulatory Assets and Liabilities  7 06- Exhibit D 2 3 2 2" xfId="15910"/>
    <cellStyle name="_Recon to Darrin's 5.11.05 proforma_4 32 Regulatory Assets and Liabilities  7 06- Exhibit D 2 3 3" xfId="15911"/>
    <cellStyle name="_Recon to Darrin's 5.11.05 proforma_4 32 Regulatory Assets and Liabilities  7 06- Exhibit D 2 4" xfId="15912"/>
    <cellStyle name="_Recon to Darrin's 5.11.05 proforma_4 32 Regulatory Assets and Liabilities  7 06- Exhibit D 2 4 2" xfId="15913"/>
    <cellStyle name="_Recon to Darrin's 5.11.05 proforma_4 32 Regulatory Assets and Liabilities  7 06- Exhibit D 2 5" xfId="15914"/>
    <cellStyle name="_Recon to Darrin's 5.11.05 proforma_4 32 Regulatory Assets and Liabilities  7 06- Exhibit D 2 5 2" xfId="15915"/>
    <cellStyle name="_Recon to Darrin's 5.11.05 proforma_4 32 Regulatory Assets and Liabilities  7 06- Exhibit D 3" xfId="15916"/>
    <cellStyle name="_Recon to Darrin's 5.11.05 proforma_4 32 Regulatory Assets and Liabilities  7 06- Exhibit D 3 2" xfId="15917"/>
    <cellStyle name="_Recon to Darrin's 5.11.05 proforma_4 32 Regulatory Assets and Liabilities  7 06- Exhibit D 3 2 2" xfId="15918"/>
    <cellStyle name="_Recon to Darrin's 5.11.05 proforma_4 32 Regulatory Assets and Liabilities  7 06- Exhibit D 3 3" xfId="15919"/>
    <cellStyle name="_Recon to Darrin's 5.11.05 proforma_4 32 Regulatory Assets and Liabilities  7 06- Exhibit D 4" xfId="15920"/>
    <cellStyle name="_Recon to Darrin's 5.11.05 proforma_4 32 Regulatory Assets and Liabilities  7 06- Exhibit D 4 2" xfId="15921"/>
    <cellStyle name="_Recon to Darrin's 5.11.05 proforma_4 32 Regulatory Assets and Liabilities  7 06- Exhibit D 4 2 2" xfId="15922"/>
    <cellStyle name="_Recon to Darrin's 5.11.05 proforma_4 32 Regulatory Assets and Liabilities  7 06- Exhibit D 4 3" xfId="15923"/>
    <cellStyle name="_Recon to Darrin's 5.11.05 proforma_4 32 Regulatory Assets and Liabilities  7 06- Exhibit D 5" xfId="15924"/>
    <cellStyle name="_Recon to Darrin's 5.11.05 proforma_4 32 Regulatory Assets and Liabilities  7 06- Exhibit D 5 2" xfId="15925"/>
    <cellStyle name="_Recon to Darrin's 5.11.05 proforma_4 32 Regulatory Assets and Liabilities  7 06- Exhibit D 6" xfId="15926"/>
    <cellStyle name="_Recon to Darrin's 5.11.05 proforma_4 32 Regulatory Assets and Liabilities  7 06- Exhibit D 6 2" xfId="15927"/>
    <cellStyle name="_Recon to Darrin's 5.11.05 proforma_4 32 Regulatory Assets and Liabilities  7 06- Exhibit D_DEM-WP(C) ENERG10C--ctn Mid-C_042010 2010GRC" xfId="15928"/>
    <cellStyle name="_Recon to Darrin's 5.11.05 proforma_4 32 Regulatory Assets and Liabilities  7 06- Exhibit D_DEM-WP(C) ENERG10C--ctn Mid-C_042010 2010GRC 2" xfId="15929"/>
    <cellStyle name="_Recon to Darrin's 5.11.05 proforma_4 32 Regulatory Assets and Liabilities  7 06- Exhibit D_NIM Summary" xfId="15930"/>
    <cellStyle name="_Recon to Darrin's 5.11.05 proforma_4 32 Regulatory Assets and Liabilities  7 06- Exhibit D_NIM Summary 2" xfId="15931"/>
    <cellStyle name="_Recon to Darrin's 5.11.05 proforma_4 32 Regulatory Assets and Liabilities  7 06- Exhibit D_NIM Summary 2 2" xfId="15932"/>
    <cellStyle name="_Recon to Darrin's 5.11.05 proforma_4 32 Regulatory Assets and Liabilities  7 06- Exhibit D_NIM Summary 2 2 2" xfId="15933"/>
    <cellStyle name="_Recon to Darrin's 5.11.05 proforma_4 32 Regulatory Assets and Liabilities  7 06- Exhibit D_NIM Summary 2 2 2 2" xfId="15934"/>
    <cellStyle name="_Recon to Darrin's 5.11.05 proforma_4 32 Regulatory Assets and Liabilities  7 06- Exhibit D_NIM Summary 2 3" xfId="15935"/>
    <cellStyle name="_Recon to Darrin's 5.11.05 proforma_4 32 Regulatory Assets and Liabilities  7 06- Exhibit D_NIM Summary 2 3 2" xfId="15936"/>
    <cellStyle name="_Recon to Darrin's 5.11.05 proforma_4 32 Regulatory Assets and Liabilities  7 06- Exhibit D_NIM Summary 2 4" xfId="15937"/>
    <cellStyle name="_Recon to Darrin's 5.11.05 proforma_4 32 Regulatory Assets and Liabilities  7 06- Exhibit D_NIM Summary 2 4 2" xfId="15938"/>
    <cellStyle name="_Recon to Darrin's 5.11.05 proforma_4 32 Regulatory Assets and Liabilities  7 06- Exhibit D_NIM Summary 3" xfId="15939"/>
    <cellStyle name="_Recon to Darrin's 5.11.05 proforma_4 32 Regulatory Assets and Liabilities  7 06- Exhibit D_NIM Summary 3 2" xfId="15940"/>
    <cellStyle name="_Recon to Darrin's 5.11.05 proforma_4 32 Regulatory Assets and Liabilities  7 06- Exhibit D_NIM Summary 3 2 2" xfId="15941"/>
    <cellStyle name="_Recon to Darrin's 5.11.05 proforma_4 32 Regulatory Assets and Liabilities  7 06- Exhibit D_NIM Summary 3 3" xfId="15942"/>
    <cellStyle name="_Recon to Darrin's 5.11.05 proforma_4 32 Regulatory Assets and Liabilities  7 06- Exhibit D_NIM Summary 4" xfId="15943"/>
    <cellStyle name="_Recon to Darrin's 5.11.05 proforma_4 32 Regulatory Assets and Liabilities  7 06- Exhibit D_NIM Summary 4 2" xfId="15944"/>
    <cellStyle name="_Recon to Darrin's 5.11.05 proforma_4 32 Regulatory Assets and Liabilities  7 06- Exhibit D_NIM Summary 4 2 2" xfId="15945"/>
    <cellStyle name="_Recon to Darrin's 5.11.05 proforma_4 32 Regulatory Assets and Liabilities  7 06- Exhibit D_NIM Summary 4 3" xfId="15946"/>
    <cellStyle name="_Recon to Darrin's 5.11.05 proforma_4 32 Regulatory Assets and Liabilities  7 06- Exhibit D_NIM Summary 5" xfId="15947"/>
    <cellStyle name="_Recon to Darrin's 5.11.05 proforma_4 32 Regulatory Assets and Liabilities  7 06- Exhibit D_NIM Summary 5 2" xfId="15948"/>
    <cellStyle name="_Recon to Darrin's 5.11.05 proforma_4 32 Regulatory Assets and Liabilities  7 06- Exhibit D_NIM Summary 6" xfId="15949"/>
    <cellStyle name="_Recon to Darrin's 5.11.05 proforma_4 32 Regulatory Assets and Liabilities  7 06- Exhibit D_NIM Summary 6 2" xfId="15950"/>
    <cellStyle name="_Recon to Darrin's 5.11.05 proforma_4 32 Regulatory Assets and Liabilities  7 06- Exhibit D_NIM Summary_DEM-WP(C) ENERG10C--ctn Mid-C_042010 2010GRC" xfId="15951"/>
    <cellStyle name="_Recon to Darrin's 5.11.05 proforma_4 32 Regulatory Assets and Liabilities  7 06- Exhibit D_NIM Summary_DEM-WP(C) ENERG10C--ctn Mid-C_042010 2010GRC 2" xfId="15952"/>
    <cellStyle name="_Recon to Darrin's 5.11.05 proforma_4 32 Regulatory Assets and Liabilities  7 06- Exhibit D_NIM+O&amp;M" xfId="15953"/>
    <cellStyle name="_Recon to Darrin's 5.11.05 proforma_4 32 Regulatory Assets and Liabilities  7 06- Exhibit D_NIM+O&amp;M 2" xfId="15954"/>
    <cellStyle name="_Recon to Darrin's 5.11.05 proforma_4 32 Regulatory Assets and Liabilities  7 06- Exhibit D_NIM+O&amp;M 2 2" xfId="15955"/>
    <cellStyle name="_Recon to Darrin's 5.11.05 proforma_4 32 Regulatory Assets and Liabilities  7 06- Exhibit D_NIM+O&amp;M 2 2 2" xfId="15956"/>
    <cellStyle name="_Recon to Darrin's 5.11.05 proforma_4 32 Regulatory Assets and Liabilities  7 06- Exhibit D_NIM+O&amp;M 3" xfId="15957"/>
    <cellStyle name="_Recon to Darrin's 5.11.05 proforma_4 32 Regulatory Assets and Liabilities  7 06- Exhibit D_NIM+O&amp;M 3 2" xfId="15958"/>
    <cellStyle name="_Recon to Darrin's 5.11.05 proforma_4 32 Regulatory Assets and Liabilities  7 06- Exhibit D_NIM+O&amp;M 3 2 2" xfId="15959"/>
    <cellStyle name="_Recon to Darrin's 5.11.05 proforma_4 32 Regulatory Assets and Liabilities  7 06- Exhibit D_NIM+O&amp;M 3 3" xfId="15960"/>
    <cellStyle name="_Recon to Darrin's 5.11.05 proforma_4 32 Regulatory Assets and Liabilities  7 06- Exhibit D_NIM+O&amp;M 4" xfId="15961"/>
    <cellStyle name="_Recon to Darrin's 5.11.05 proforma_4 32 Regulatory Assets and Liabilities  7 06- Exhibit D_NIM+O&amp;M 4 2" xfId="15962"/>
    <cellStyle name="_Recon to Darrin's 5.11.05 proforma_4 32 Regulatory Assets and Liabilities  7 06- Exhibit D_NIM+O&amp;M 5" xfId="15963"/>
    <cellStyle name="_Recon to Darrin's 5.11.05 proforma_4 32 Regulatory Assets and Liabilities  7 06- Exhibit D_NIM+O&amp;M 5 2" xfId="15964"/>
    <cellStyle name="_Recon to Darrin's 5.11.05 proforma_4 32 Regulatory Assets and Liabilities  7 06- Exhibit D_NIM+O&amp;M Monthly" xfId="15965"/>
    <cellStyle name="_Recon to Darrin's 5.11.05 proforma_4 32 Regulatory Assets and Liabilities  7 06- Exhibit D_NIM+O&amp;M Monthly 2" xfId="15966"/>
    <cellStyle name="_Recon to Darrin's 5.11.05 proforma_4 32 Regulatory Assets and Liabilities  7 06- Exhibit D_NIM+O&amp;M Monthly 2 2" xfId="15967"/>
    <cellStyle name="_Recon to Darrin's 5.11.05 proforma_4 32 Regulatory Assets and Liabilities  7 06- Exhibit D_NIM+O&amp;M Monthly 2 2 2" xfId="15968"/>
    <cellStyle name="_Recon to Darrin's 5.11.05 proforma_4 32 Regulatory Assets and Liabilities  7 06- Exhibit D_NIM+O&amp;M Monthly 3" xfId="15969"/>
    <cellStyle name="_Recon to Darrin's 5.11.05 proforma_4 32 Regulatory Assets and Liabilities  7 06- Exhibit D_NIM+O&amp;M Monthly 3 2" xfId="15970"/>
    <cellStyle name="_Recon to Darrin's 5.11.05 proforma_4 32 Regulatory Assets and Liabilities  7 06- Exhibit D_NIM+O&amp;M Monthly 3 2 2" xfId="15971"/>
    <cellStyle name="_Recon to Darrin's 5.11.05 proforma_4 32 Regulatory Assets and Liabilities  7 06- Exhibit D_NIM+O&amp;M Monthly 3 3" xfId="15972"/>
    <cellStyle name="_Recon to Darrin's 5.11.05 proforma_4 32 Regulatory Assets and Liabilities  7 06- Exhibit D_NIM+O&amp;M Monthly 4" xfId="15973"/>
    <cellStyle name="_Recon to Darrin's 5.11.05 proforma_4 32 Regulatory Assets and Liabilities  7 06- Exhibit D_NIM+O&amp;M Monthly 4 2" xfId="15974"/>
    <cellStyle name="_Recon to Darrin's 5.11.05 proforma_4 32 Regulatory Assets and Liabilities  7 06- Exhibit D_NIM+O&amp;M Monthly 5" xfId="15975"/>
    <cellStyle name="_Recon to Darrin's 5.11.05 proforma_4 32 Regulatory Assets and Liabilities  7 06- Exhibit D_NIM+O&amp;M Monthly 5 2" xfId="15976"/>
    <cellStyle name="_Recon to Darrin's 5.11.05 proforma_ACCOUNTS" xfId="15977"/>
    <cellStyle name="_Recon to Darrin's 5.11.05 proforma_Att B to RECs proceeds proposal" xfId="15978"/>
    <cellStyle name="_Recon to Darrin's 5.11.05 proforma_AURORA Total New" xfId="15979"/>
    <cellStyle name="_Recon to Darrin's 5.11.05 proforma_AURORA Total New 2" xfId="15980"/>
    <cellStyle name="_Recon to Darrin's 5.11.05 proforma_AURORA Total New 2 2" xfId="15981"/>
    <cellStyle name="_Recon to Darrin's 5.11.05 proforma_AURORA Total New 2 2 2" xfId="15982"/>
    <cellStyle name="_Recon to Darrin's 5.11.05 proforma_AURORA Total New 2 2 2 2" xfId="15983"/>
    <cellStyle name="_Recon to Darrin's 5.11.05 proforma_AURORA Total New 2 3" xfId="15984"/>
    <cellStyle name="_Recon to Darrin's 5.11.05 proforma_AURORA Total New 2 3 2" xfId="15985"/>
    <cellStyle name="_Recon to Darrin's 5.11.05 proforma_AURORA Total New 2 4" xfId="15986"/>
    <cellStyle name="_Recon to Darrin's 5.11.05 proforma_AURORA Total New 2 4 2" xfId="15987"/>
    <cellStyle name="_Recon to Darrin's 5.11.05 proforma_AURORA Total New 3" xfId="15988"/>
    <cellStyle name="_Recon to Darrin's 5.11.05 proforma_AURORA Total New 3 2" xfId="15989"/>
    <cellStyle name="_Recon to Darrin's 5.11.05 proforma_AURORA Total New 3 2 2" xfId="15990"/>
    <cellStyle name="_Recon to Darrin's 5.11.05 proforma_AURORA Total New 4" xfId="15991"/>
    <cellStyle name="_Recon to Darrin's 5.11.05 proforma_AURORA Total New 4 2" xfId="15992"/>
    <cellStyle name="_Recon to Darrin's 5.11.05 proforma_AURORA Total New 5" xfId="15993"/>
    <cellStyle name="_Recon to Darrin's 5.11.05 proforma_AURORA Total New 5 2" xfId="15994"/>
    <cellStyle name="_Recon to Darrin's 5.11.05 proforma_Backup for Attachment B 2010-09-09" xfId="15995"/>
    <cellStyle name="_Recon to Darrin's 5.11.05 proforma_Bench Request - Attachment B" xfId="15996"/>
    <cellStyle name="_Recon to Darrin's 5.11.05 proforma_Book1" xfId="15997"/>
    <cellStyle name="_Recon to Darrin's 5.11.05 proforma_Book2" xfId="15998"/>
    <cellStyle name="_Recon to Darrin's 5.11.05 proforma_Book2 2" xfId="15999"/>
    <cellStyle name="_Recon to Darrin's 5.11.05 proforma_Book2 2 2" xfId="16000"/>
    <cellStyle name="_Recon to Darrin's 5.11.05 proforma_Book2 2 2 2" xfId="16001"/>
    <cellStyle name="_Recon to Darrin's 5.11.05 proforma_Book2 2 2 2 2" xfId="16002"/>
    <cellStyle name="_Recon to Darrin's 5.11.05 proforma_Book2 2 3" xfId="16003"/>
    <cellStyle name="_Recon to Darrin's 5.11.05 proforma_Book2 2 3 2" xfId="16004"/>
    <cellStyle name="_Recon to Darrin's 5.11.05 proforma_Book2 2 4" xfId="16005"/>
    <cellStyle name="_Recon to Darrin's 5.11.05 proforma_Book2 2 4 2" xfId="16006"/>
    <cellStyle name="_Recon to Darrin's 5.11.05 proforma_Book2 3" xfId="16007"/>
    <cellStyle name="_Recon to Darrin's 5.11.05 proforma_Book2 3 2" xfId="16008"/>
    <cellStyle name="_Recon to Darrin's 5.11.05 proforma_Book2 3 2 2" xfId="16009"/>
    <cellStyle name="_Recon to Darrin's 5.11.05 proforma_Book2 3 3" xfId="16010"/>
    <cellStyle name="_Recon to Darrin's 5.11.05 proforma_Book2 4" xfId="16011"/>
    <cellStyle name="_Recon to Darrin's 5.11.05 proforma_Book2 4 2" xfId="16012"/>
    <cellStyle name="_Recon to Darrin's 5.11.05 proforma_Book2 4 2 2" xfId="16013"/>
    <cellStyle name="_Recon to Darrin's 5.11.05 proforma_Book2 4 3" xfId="16014"/>
    <cellStyle name="_Recon to Darrin's 5.11.05 proforma_Book2 5" xfId="16015"/>
    <cellStyle name="_Recon to Darrin's 5.11.05 proforma_Book2 5 2" xfId="16016"/>
    <cellStyle name="_Recon to Darrin's 5.11.05 proforma_Book2 6" xfId="16017"/>
    <cellStyle name="_Recon to Darrin's 5.11.05 proforma_Book2 6 2" xfId="16018"/>
    <cellStyle name="_Recon to Darrin's 5.11.05 proforma_Book2_Adj Bench DR 3 for Initial Briefs (Electric)" xfId="16019"/>
    <cellStyle name="_Recon to Darrin's 5.11.05 proforma_Book2_Adj Bench DR 3 for Initial Briefs (Electric) 2" xfId="16020"/>
    <cellStyle name="_Recon to Darrin's 5.11.05 proforma_Book2_Adj Bench DR 3 for Initial Briefs (Electric) 2 2" xfId="16021"/>
    <cellStyle name="_Recon to Darrin's 5.11.05 proforma_Book2_Adj Bench DR 3 for Initial Briefs (Electric) 2 2 2" xfId="16022"/>
    <cellStyle name="_Recon to Darrin's 5.11.05 proforma_Book2_Adj Bench DR 3 for Initial Briefs (Electric) 2 2 2 2" xfId="16023"/>
    <cellStyle name="_Recon to Darrin's 5.11.05 proforma_Book2_Adj Bench DR 3 for Initial Briefs (Electric) 2 3" xfId="16024"/>
    <cellStyle name="_Recon to Darrin's 5.11.05 proforma_Book2_Adj Bench DR 3 for Initial Briefs (Electric) 2 3 2" xfId="16025"/>
    <cellStyle name="_Recon to Darrin's 5.11.05 proforma_Book2_Adj Bench DR 3 for Initial Briefs (Electric) 2 4" xfId="16026"/>
    <cellStyle name="_Recon to Darrin's 5.11.05 proforma_Book2_Adj Bench DR 3 for Initial Briefs (Electric) 2 4 2" xfId="16027"/>
    <cellStyle name="_Recon to Darrin's 5.11.05 proforma_Book2_Adj Bench DR 3 for Initial Briefs (Electric) 3" xfId="16028"/>
    <cellStyle name="_Recon to Darrin's 5.11.05 proforma_Book2_Adj Bench DR 3 for Initial Briefs (Electric) 3 2" xfId="16029"/>
    <cellStyle name="_Recon to Darrin's 5.11.05 proforma_Book2_Adj Bench DR 3 for Initial Briefs (Electric) 3 2 2" xfId="16030"/>
    <cellStyle name="_Recon to Darrin's 5.11.05 proforma_Book2_Adj Bench DR 3 for Initial Briefs (Electric) 3 3" xfId="16031"/>
    <cellStyle name="_Recon to Darrin's 5.11.05 proforma_Book2_Adj Bench DR 3 for Initial Briefs (Electric) 4" xfId="16032"/>
    <cellStyle name="_Recon to Darrin's 5.11.05 proforma_Book2_Adj Bench DR 3 for Initial Briefs (Electric) 4 2" xfId="16033"/>
    <cellStyle name="_Recon to Darrin's 5.11.05 proforma_Book2_Adj Bench DR 3 for Initial Briefs (Electric) 4 2 2" xfId="16034"/>
    <cellStyle name="_Recon to Darrin's 5.11.05 proforma_Book2_Adj Bench DR 3 for Initial Briefs (Electric) 4 3" xfId="16035"/>
    <cellStyle name="_Recon to Darrin's 5.11.05 proforma_Book2_Adj Bench DR 3 for Initial Briefs (Electric) 5" xfId="16036"/>
    <cellStyle name="_Recon to Darrin's 5.11.05 proforma_Book2_Adj Bench DR 3 for Initial Briefs (Electric) 5 2" xfId="16037"/>
    <cellStyle name="_Recon to Darrin's 5.11.05 proforma_Book2_Adj Bench DR 3 for Initial Briefs (Electric) 6" xfId="16038"/>
    <cellStyle name="_Recon to Darrin's 5.11.05 proforma_Book2_Adj Bench DR 3 for Initial Briefs (Electric) 6 2" xfId="16039"/>
    <cellStyle name="_Recon to Darrin's 5.11.05 proforma_Book2_Adj Bench DR 3 for Initial Briefs (Electric)_DEM-WP(C) ENERG10C--ctn Mid-C_042010 2010GRC" xfId="16040"/>
    <cellStyle name="_Recon to Darrin's 5.11.05 proforma_Book2_Adj Bench DR 3 for Initial Briefs (Electric)_DEM-WP(C) ENERG10C--ctn Mid-C_042010 2010GRC 2" xfId="16041"/>
    <cellStyle name="_Recon to Darrin's 5.11.05 proforma_Book2_DEM-WP(C) ENERG10C--ctn Mid-C_042010 2010GRC" xfId="16042"/>
    <cellStyle name="_Recon to Darrin's 5.11.05 proforma_Book2_DEM-WP(C) ENERG10C--ctn Mid-C_042010 2010GRC 2" xfId="16043"/>
    <cellStyle name="_Recon to Darrin's 5.11.05 proforma_Book2_Electric Rev Req Model (2009 GRC) Rebuttal" xfId="16044"/>
    <cellStyle name="_Recon to Darrin's 5.11.05 proforma_Book2_Electric Rev Req Model (2009 GRC) Rebuttal 2" xfId="16045"/>
    <cellStyle name="_Recon to Darrin's 5.11.05 proforma_Book2_Electric Rev Req Model (2009 GRC) Rebuttal 2 2" xfId="16046"/>
    <cellStyle name="_Recon to Darrin's 5.11.05 proforma_Book2_Electric Rev Req Model (2009 GRC) Rebuttal 2 2 2" xfId="16047"/>
    <cellStyle name="_Recon to Darrin's 5.11.05 proforma_Book2_Electric Rev Req Model (2009 GRC) Rebuttal 2 3" xfId="16048"/>
    <cellStyle name="_Recon to Darrin's 5.11.05 proforma_Book2_Electric Rev Req Model (2009 GRC) Rebuttal 3" xfId="16049"/>
    <cellStyle name="_Recon to Darrin's 5.11.05 proforma_Book2_Electric Rev Req Model (2009 GRC) Rebuttal 3 2" xfId="16050"/>
    <cellStyle name="_Recon to Darrin's 5.11.05 proforma_Book2_Electric Rev Req Model (2009 GRC) Rebuttal 4" xfId="16051"/>
    <cellStyle name="_Recon to Darrin's 5.11.05 proforma_Book2_Electric Rev Req Model (2009 GRC) Rebuttal REmoval of New  WH Solar AdjustMI" xfId="16052"/>
    <cellStyle name="_Recon to Darrin's 5.11.05 proforma_Book2_Electric Rev Req Model (2009 GRC) Rebuttal REmoval of New  WH Solar AdjustMI 2" xfId="16053"/>
    <cellStyle name="_Recon to Darrin's 5.11.05 proforma_Book2_Electric Rev Req Model (2009 GRC) Rebuttal REmoval of New  WH Solar AdjustMI 2 2" xfId="16054"/>
    <cellStyle name="_Recon to Darrin's 5.11.05 proforma_Book2_Electric Rev Req Model (2009 GRC) Rebuttal REmoval of New  WH Solar AdjustMI 2 2 2" xfId="16055"/>
    <cellStyle name="_Recon to Darrin's 5.11.05 proforma_Book2_Electric Rev Req Model (2009 GRC) Rebuttal REmoval of New  WH Solar AdjustMI 2 2 2 2" xfId="16056"/>
    <cellStyle name="_Recon to Darrin's 5.11.05 proforma_Book2_Electric Rev Req Model (2009 GRC) Rebuttal REmoval of New  WH Solar AdjustMI 2 3" xfId="16057"/>
    <cellStyle name="_Recon to Darrin's 5.11.05 proforma_Book2_Electric Rev Req Model (2009 GRC) Rebuttal REmoval of New  WH Solar AdjustMI 2 3 2" xfId="16058"/>
    <cellStyle name="_Recon to Darrin's 5.11.05 proforma_Book2_Electric Rev Req Model (2009 GRC) Rebuttal REmoval of New  WH Solar AdjustMI 2 4" xfId="16059"/>
    <cellStyle name="_Recon to Darrin's 5.11.05 proforma_Book2_Electric Rev Req Model (2009 GRC) Rebuttal REmoval of New  WH Solar AdjustMI 2 4 2" xfId="16060"/>
    <cellStyle name="_Recon to Darrin's 5.11.05 proforma_Book2_Electric Rev Req Model (2009 GRC) Rebuttal REmoval of New  WH Solar AdjustMI 3" xfId="16061"/>
    <cellStyle name="_Recon to Darrin's 5.11.05 proforma_Book2_Electric Rev Req Model (2009 GRC) Rebuttal REmoval of New  WH Solar AdjustMI 3 2" xfId="16062"/>
    <cellStyle name="_Recon to Darrin's 5.11.05 proforma_Book2_Electric Rev Req Model (2009 GRC) Rebuttal REmoval of New  WH Solar AdjustMI 3 2 2" xfId="16063"/>
    <cellStyle name="_Recon to Darrin's 5.11.05 proforma_Book2_Electric Rev Req Model (2009 GRC) Rebuttal REmoval of New  WH Solar AdjustMI 3 3" xfId="16064"/>
    <cellStyle name="_Recon to Darrin's 5.11.05 proforma_Book2_Electric Rev Req Model (2009 GRC) Rebuttal REmoval of New  WH Solar AdjustMI 4" xfId="16065"/>
    <cellStyle name="_Recon to Darrin's 5.11.05 proforma_Book2_Electric Rev Req Model (2009 GRC) Rebuttal REmoval of New  WH Solar AdjustMI 4 2" xfId="16066"/>
    <cellStyle name="_Recon to Darrin's 5.11.05 proforma_Book2_Electric Rev Req Model (2009 GRC) Rebuttal REmoval of New  WH Solar AdjustMI 4 2 2" xfId="16067"/>
    <cellStyle name="_Recon to Darrin's 5.11.05 proforma_Book2_Electric Rev Req Model (2009 GRC) Rebuttal REmoval of New  WH Solar AdjustMI 4 3" xfId="16068"/>
    <cellStyle name="_Recon to Darrin's 5.11.05 proforma_Book2_Electric Rev Req Model (2009 GRC) Rebuttal REmoval of New  WH Solar AdjustMI 5" xfId="16069"/>
    <cellStyle name="_Recon to Darrin's 5.11.05 proforma_Book2_Electric Rev Req Model (2009 GRC) Rebuttal REmoval of New  WH Solar AdjustMI 5 2" xfId="16070"/>
    <cellStyle name="_Recon to Darrin's 5.11.05 proforma_Book2_Electric Rev Req Model (2009 GRC) Rebuttal REmoval of New  WH Solar AdjustMI 6" xfId="16071"/>
    <cellStyle name="_Recon to Darrin's 5.11.05 proforma_Book2_Electric Rev Req Model (2009 GRC) Rebuttal REmoval of New  WH Solar AdjustMI 6 2" xfId="16072"/>
    <cellStyle name="_Recon to Darrin's 5.11.05 proforma_Book2_Electric Rev Req Model (2009 GRC) Rebuttal REmoval of New  WH Solar AdjustMI_DEM-WP(C) ENERG10C--ctn Mid-C_042010 2010GRC" xfId="16073"/>
    <cellStyle name="_Recon to Darrin's 5.11.05 proforma_Book2_Electric Rev Req Model (2009 GRC) Rebuttal REmoval of New  WH Solar AdjustMI_DEM-WP(C) ENERG10C--ctn Mid-C_042010 2010GRC 2" xfId="16074"/>
    <cellStyle name="_Recon to Darrin's 5.11.05 proforma_Book2_Electric Rev Req Model (2009 GRC) Revised 01-18-2010" xfId="16075"/>
    <cellStyle name="_Recon to Darrin's 5.11.05 proforma_Book2_Electric Rev Req Model (2009 GRC) Revised 01-18-2010 2" xfId="16076"/>
    <cellStyle name="_Recon to Darrin's 5.11.05 proforma_Book2_Electric Rev Req Model (2009 GRC) Revised 01-18-2010 2 2" xfId="16077"/>
    <cellStyle name="_Recon to Darrin's 5.11.05 proforma_Book2_Electric Rev Req Model (2009 GRC) Revised 01-18-2010 2 2 2" xfId="16078"/>
    <cellStyle name="_Recon to Darrin's 5.11.05 proforma_Book2_Electric Rev Req Model (2009 GRC) Revised 01-18-2010 2 2 2 2" xfId="16079"/>
    <cellStyle name="_Recon to Darrin's 5.11.05 proforma_Book2_Electric Rev Req Model (2009 GRC) Revised 01-18-2010 2 3" xfId="16080"/>
    <cellStyle name="_Recon to Darrin's 5.11.05 proforma_Book2_Electric Rev Req Model (2009 GRC) Revised 01-18-2010 2 3 2" xfId="16081"/>
    <cellStyle name="_Recon to Darrin's 5.11.05 proforma_Book2_Electric Rev Req Model (2009 GRC) Revised 01-18-2010 2 4" xfId="16082"/>
    <cellStyle name="_Recon to Darrin's 5.11.05 proforma_Book2_Electric Rev Req Model (2009 GRC) Revised 01-18-2010 2 4 2" xfId="16083"/>
    <cellStyle name="_Recon to Darrin's 5.11.05 proforma_Book2_Electric Rev Req Model (2009 GRC) Revised 01-18-2010 3" xfId="16084"/>
    <cellStyle name="_Recon to Darrin's 5.11.05 proforma_Book2_Electric Rev Req Model (2009 GRC) Revised 01-18-2010 3 2" xfId="16085"/>
    <cellStyle name="_Recon to Darrin's 5.11.05 proforma_Book2_Electric Rev Req Model (2009 GRC) Revised 01-18-2010 3 2 2" xfId="16086"/>
    <cellStyle name="_Recon to Darrin's 5.11.05 proforma_Book2_Electric Rev Req Model (2009 GRC) Revised 01-18-2010 3 3" xfId="16087"/>
    <cellStyle name="_Recon to Darrin's 5.11.05 proforma_Book2_Electric Rev Req Model (2009 GRC) Revised 01-18-2010 4" xfId="16088"/>
    <cellStyle name="_Recon to Darrin's 5.11.05 proforma_Book2_Electric Rev Req Model (2009 GRC) Revised 01-18-2010 4 2" xfId="16089"/>
    <cellStyle name="_Recon to Darrin's 5.11.05 proforma_Book2_Electric Rev Req Model (2009 GRC) Revised 01-18-2010 4 2 2" xfId="16090"/>
    <cellStyle name="_Recon to Darrin's 5.11.05 proforma_Book2_Electric Rev Req Model (2009 GRC) Revised 01-18-2010 4 3" xfId="16091"/>
    <cellStyle name="_Recon to Darrin's 5.11.05 proforma_Book2_Electric Rev Req Model (2009 GRC) Revised 01-18-2010 5" xfId="16092"/>
    <cellStyle name="_Recon to Darrin's 5.11.05 proforma_Book2_Electric Rev Req Model (2009 GRC) Revised 01-18-2010 5 2" xfId="16093"/>
    <cellStyle name="_Recon to Darrin's 5.11.05 proforma_Book2_Electric Rev Req Model (2009 GRC) Revised 01-18-2010 6" xfId="16094"/>
    <cellStyle name="_Recon to Darrin's 5.11.05 proforma_Book2_Electric Rev Req Model (2009 GRC) Revised 01-18-2010 6 2" xfId="16095"/>
    <cellStyle name="_Recon to Darrin's 5.11.05 proforma_Book2_Electric Rev Req Model (2009 GRC) Revised 01-18-2010_DEM-WP(C) ENERG10C--ctn Mid-C_042010 2010GRC" xfId="16096"/>
    <cellStyle name="_Recon to Darrin's 5.11.05 proforma_Book2_Electric Rev Req Model (2009 GRC) Revised 01-18-2010_DEM-WP(C) ENERG10C--ctn Mid-C_042010 2010GRC 2" xfId="16097"/>
    <cellStyle name="_Recon to Darrin's 5.11.05 proforma_Book2_Final Order Electric EXHIBIT A-1" xfId="16098"/>
    <cellStyle name="_Recon to Darrin's 5.11.05 proforma_Book2_Final Order Electric EXHIBIT A-1 2" xfId="16099"/>
    <cellStyle name="_Recon to Darrin's 5.11.05 proforma_Book2_Final Order Electric EXHIBIT A-1 2 2" xfId="16100"/>
    <cellStyle name="_Recon to Darrin's 5.11.05 proforma_Book2_Final Order Electric EXHIBIT A-1 2 2 2" xfId="16101"/>
    <cellStyle name="_Recon to Darrin's 5.11.05 proforma_Book2_Final Order Electric EXHIBIT A-1 2 3" xfId="16102"/>
    <cellStyle name="_Recon to Darrin's 5.11.05 proforma_Book2_Final Order Electric EXHIBIT A-1 3" xfId="16103"/>
    <cellStyle name="_Recon to Darrin's 5.11.05 proforma_Book2_Final Order Electric EXHIBIT A-1 3 2" xfId="16104"/>
    <cellStyle name="_Recon to Darrin's 5.11.05 proforma_Book2_Final Order Electric EXHIBIT A-1 3 2 2" xfId="16105"/>
    <cellStyle name="_Recon to Darrin's 5.11.05 proforma_Book2_Final Order Electric EXHIBIT A-1 3 3" xfId="16106"/>
    <cellStyle name="_Recon to Darrin's 5.11.05 proforma_Book2_Final Order Electric EXHIBIT A-1 4" xfId="16107"/>
    <cellStyle name="_Recon to Darrin's 5.11.05 proforma_Book2_Final Order Electric EXHIBIT A-1 4 2" xfId="16108"/>
    <cellStyle name="_Recon to Darrin's 5.11.05 proforma_Book2_Final Order Electric EXHIBIT A-1 5" xfId="16109"/>
    <cellStyle name="_Recon to Darrin's 5.11.05 proforma_Book2_Final Order Electric EXHIBIT A-1 6" xfId="16110"/>
    <cellStyle name="_Recon to Darrin's 5.11.05 proforma_Book4" xfId="16111"/>
    <cellStyle name="_Recon to Darrin's 5.11.05 proforma_Book4 2" xfId="16112"/>
    <cellStyle name="_Recon to Darrin's 5.11.05 proforma_Book4 2 2" xfId="16113"/>
    <cellStyle name="_Recon to Darrin's 5.11.05 proforma_Book4 2 2 2" xfId="16114"/>
    <cellStyle name="_Recon to Darrin's 5.11.05 proforma_Book4 2 2 2 2" xfId="16115"/>
    <cellStyle name="_Recon to Darrin's 5.11.05 proforma_Book4 2 3" xfId="16116"/>
    <cellStyle name="_Recon to Darrin's 5.11.05 proforma_Book4 2 3 2" xfId="16117"/>
    <cellStyle name="_Recon to Darrin's 5.11.05 proforma_Book4 2 4" xfId="16118"/>
    <cellStyle name="_Recon to Darrin's 5.11.05 proforma_Book4 2 4 2" xfId="16119"/>
    <cellStyle name="_Recon to Darrin's 5.11.05 proforma_Book4 3" xfId="16120"/>
    <cellStyle name="_Recon to Darrin's 5.11.05 proforma_Book4 3 2" xfId="16121"/>
    <cellStyle name="_Recon to Darrin's 5.11.05 proforma_Book4 3 2 2" xfId="16122"/>
    <cellStyle name="_Recon to Darrin's 5.11.05 proforma_Book4 3 3" xfId="16123"/>
    <cellStyle name="_Recon to Darrin's 5.11.05 proforma_Book4 4" xfId="16124"/>
    <cellStyle name="_Recon to Darrin's 5.11.05 proforma_Book4 4 2" xfId="16125"/>
    <cellStyle name="_Recon to Darrin's 5.11.05 proforma_Book4 4 2 2" xfId="16126"/>
    <cellStyle name="_Recon to Darrin's 5.11.05 proforma_Book4 4 3" xfId="16127"/>
    <cellStyle name="_Recon to Darrin's 5.11.05 proforma_Book4 5" xfId="16128"/>
    <cellStyle name="_Recon to Darrin's 5.11.05 proforma_Book4 5 2" xfId="16129"/>
    <cellStyle name="_Recon to Darrin's 5.11.05 proforma_Book4 6" xfId="16130"/>
    <cellStyle name="_Recon to Darrin's 5.11.05 proforma_Book4 6 2" xfId="16131"/>
    <cellStyle name="_Recon to Darrin's 5.11.05 proforma_Book4_DEM-WP(C) ENERG10C--ctn Mid-C_042010 2010GRC" xfId="16132"/>
    <cellStyle name="_Recon to Darrin's 5.11.05 proforma_Book4_DEM-WP(C) ENERG10C--ctn Mid-C_042010 2010GRC 2" xfId="16133"/>
    <cellStyle name="_Recon to Darrin's 5.11.05 proforma_Book9" xfId="16134"/>
    <cellStyle name="_Recon to Darrin's 5.11.05 proforma_Book9 2" xfId="16135"/>
    <cellStyle name="_Recon to Darrin's 5.11.05 proforma_Book9 2 2" xfId="16136"/>
    <cellStyle name="_Recon to Darrin's 5.11.05 proforma_Book9 2 2 2" xfId="16137"/>
    <cellStyle name="_Recon to Darrin's 5.11.05 proforma_Book9 2 2 2 2" xfId="16138"/>
    <cellStyle name="_Recon to Darrin's 5.11.05 proforma_Book9 2 3" xfId="16139"/>
    <cellStyle name="_Recon to Darrin's 5.11.05 proforma_Book9 2 3 2" xfId="16140"/>
    <cellStyle name="_Recon to Darrin's 5.11.05 proforma_Book9 2 4" xfId="16141"/>
    <cellStyle name="_Recon to Darrin's 5.11.05 proforma_Book9 2 4 2" xfId="16142"/>
    <cellStyle name="_Recon to Darrin's 5.11.05 proforma_Book9 3" xfId="16143"/>
    <cellStyle name="_Recon to Darrin's 5.11.05 proforma_Book9 3 2" xfId="16144"/>
    <cellStyle name="_Recon to Darrin's 5.11.05 proforma_Book9 3 2 2" xfId="16145"/>
    <cellStyle name="_Recon to Darrin's 5.11.05 proforma_Book9 3 3" xfId="16146"/>
    <cellStyle name="_Recon to Darrin's 5.11.05 proforma_Book9 4" xfId="16147"/>
    <cellStyle name="_Recon to Darrin's 5.11.05 proforma_Book9 4 2" xfId="16148"/>
    <cellStyle name="_Recon to Darrin's 5.11.05 proforma_Book9 4 2 2" xfId="16149"/>
    <cellStyle name="_Recon to Darrin's 5.11.05 proforma_Book9 4 3" xfId="16150"/>
    <cellStyle name="_Recon to Darrin's 5.11.05 proforma_Book9 5" xfId="16151"/>
    <cellStyle name="_Recon to Darrin's 5.11.05 proforma_Book9 5 2" xfId="16152"/>
    <cellStyle name="_Recon to Darrin's 5.11.05 proforma_Book9 6" xfId="16153"/>
    <cellStyle name="_Recon to Darrin's 5.11.05 proforma_Book9 6 2" xfId="16154"/>
    <cellStyle name="_Recon to Darrin's 5.11.05 proforma_Book9_DEM-WP(C) ENERG10C--ctn Mid-C_042010 2010GRC" xfId="16155"/>
    <cellStyle name="_Recon to Darrin's 5.11.05 proforma_Book9_DEM-WP(C) ENERG10C--ctn Mid-C_042010 2010GRC 2" xfId="16156"/>
    <cellStyle name="_Recon to Darrin's 5.11.05 proforma_Check the Interest Calculation" xfId="16157"/>
    <cellStyle name="_Recon to Darrin's 5.11.05 proforma_Check the Interest Calculation 2" xfId="16158"/>
    <cellStyle name="_Recon to Darrin's 5.11.05 proforma_Check the Interest Calculation_Scenario 1 REC vs PTC Offset" xfId="16159"/>
    <cellStyle name="_Recon to Darrin's 5.11.05 proforma_Check the Interest Calculation_Scenario 1 REC vs PTC Offset 2" xfId="16160"/>
    <cellStyle name="_Recon to Darrin's 5.11.05 proforma_Check the Interest Calculation_Scenario 3" xfId="16161"/>
    <cellStyle name="_Recon to Darrin's 5.11.05 proforma_Check the Interest Calculation_Scenario 3 2" xfId="16162"/>
    <cellStyle name="_Recon to Darrin's 5.11.05 proforma_Chelan PUD Power Costs (8-10)" xfId="16163"/>
    <cellStyle name="_Recon to Darrin's 5.11.05 proforma_Chelan PUD Power Costs (8-10) 2" xfId="16164"/>
    <cellStyle name="_Recon to Darrin's 5.11.05 proforma_DEM-WP(C) Chelan Power Costs" xfId="16165"/>
    <cellStyle name="_Recon to Darrin's 5.11.05 proforma_DEM-WP(C) Chelan Power Costs 2" xfId="16166"/>
    <cellStyle name="_Recon to Darrin's 5.11.05 proforma_DEM-WP(C) Chelan Power Costs 2 2" xfId="16167"/>
    <cellStyle name="_Recon to Darrin's 5.11.05 proforma_DEM-WP(C) Chelan Power Costs 2 2 2" xfId="16168"/>
    <cellStyle name="_Recon to Darrin's 5.11.05 proforma_DEM-WP(C) Chelan Power Costs 2 3" xfId="16169"/>
    <cellStyle name="_Recon to Darrin's 5.11.05 proforma_DEM-WP(C) Chelan Power Costs 3" xfId="16170"/>
    <cellStyle name="_Recon to Darrin's 5.11.05 proforma_DEM-WP(C) Chelan Power Costs 3 2" xfId="16171"/>
    <cellStyle name="_Recon to Darrin's 5.11.05 proforma_DEM-WP(C) Chelan Power Costs 3 2 2" xfId="16172"/>
    <cellStyle name="_Recon to Darrin's 5.11.05 proforma_DEM-WP(C) Chelan Power Costs 3 3" xfId="16173"/>
    <cellStyle name="_Recon to Darrin's 5.11.05 proforma_DEM-WP(C) Chelan Power Costs 4" xfId="16174"/>
    <cellStyle name="_Recon to Darrin's 5.11.05 proforma_DEM-WP(C) Chelan Power Costs 4 2" xfId="16175"/>
    <cellStyle name="_Recon to Darrin's 5.11.05 proforma_DEM-WP(C) Chelan Power Costs 5" xfId="16176"/>
    <cellStyle name="_Recon to Darrin's 5.11.05 proforma_DEM-WP(C) Chelan Power Costs 5 2" xfId="16177"/>
    <cellStyle name="_Recon to Darrin's 5.11.05 proforma_DEM-WP(C) ENERG10C--ctn Mid-C_042010 2010GRC" xfId="16178"/>
    <cellStyle name="_Recon to Darrin's 5.11.05 proforma_DEM-WP(C) ENERG10C--ctn Mid-C_042010 2010GRC 2" xfId="16179"/>
    <cellStyle name="_Recon to Darrin's 5.11.05 proforma_DEM-WP(C) Gas Transport 2010GRC" xfId="16180"/>
    <cellStyle name="_Recon to Darrin's 5.11.05 proforma_DEM-WP(C) Gas Transport 2010GRC 2" xfId="16181"/>
    <cellStyle name="_Recon to Darrin's 5.11.05 proforma_DEM-WP(C) Gas Transport 2010GRC 2 2" xfId="16182"/>
    <cellStyle name="_Recon to Darrin's 5.11.05 proforma_DEM-WP(C) Gas Transport 2010GRC 2 2 2" xfId="16183"/>
    <cellStyle name="_Recon to Darrin's 5.11.05 proforma_DEM-WP(C) Gas Transport 2010GRC 2 3" xfId="16184"/>
    <cellStyle name="_Recon to Darrin's 5.11.05 proforma_DEM-WP(C) Gas Transport 2010GRC 3" xfId="16185"/>
    <cellStyle name="_Recon to Darrin's 5.11.05 proforma_DEM-WP(C) Gas Transport 2010GRC 3 2" xfId="16186"/>
    <cellStyle name="_Recon to Darrin's 5.11.05 proforma_DEM-WP(C) Gas Transport 2010GRC 3 2 2" xfId="16187"/>
    <cellStyle name="_Recon to Darrin's 5.11.05 proforma_DEM-WP(C) Gas Transport 2010GRC 3 3" xfId="16188"/>
    <cellStyle name="_Recon to Darrin's 5.11.05 proforma_DEM-WP(C) Gas Transport 2010GRC 4" xfId="16189"/>
    <cellStyle name="_Recon to Darrin's 5.11.05 proforma_DEM-WP(C) Gas Transport 2010GRC 4 2" xfId="16190"/>
    <cellStyle name="_Recon to Darrin's 5.11.05 proforma_DEM-WP(C) Gas Transport 2010GRC 5" xfId="16191"/>
    <cellStyle name="_Recon to Darrin's 5.11.05 proforma_DEM-WP(C) Gas Transport 2010GRC 5 2" xfId="16192"/>
    <cellStyle name="_Recon to Darrin's 5.11.05 proforma_Exh A-1 resulting from UE-112050 effective Jan 1 2012" xfId="16193"/>
    <cellStyle name="_Recon to Darrin's 5.11.05 proforma_Exh A-1 resulting from UE-112050 effective Jan 1 2012 2" xfId="16194"/>
    <cellStyle name="_Recon to Darrin's 5.11.05 proforma_Exhibit A-1 effective 4-1-11 fr S Free 12-11" xfId="16195"/>
    <cellStyle name="_Recon to Darrin's 5.11.05 proforma_Exhibit A-1 effective 4-1-11 fr S Free 12-11 2" xfId="16196"/>
    <cellStyle name="_Recon to Darrin's 5.11.05 proforma_Exhibit D fr R Gho 12-31-08" xfId="16197"/>
    <cellStyle name="_Recon to Darrin's 5.11.05 proforma_Exhibit D fr R Gho 12-31-08 2" xfId="16198"/>
    <cellStyle name="_Recon to Darrin's 5.11.05 proforma_Exhibit D fr R Gho 12-31-08 2 2" xfId="16199"/>
    <cellStyle name="_Recon to Darrin's 5.11.05 proforma_Exhibit D fr R Gho 12-31-08 2 2 2" xfId="16200"/>
    <cellStyle name="_Recon to Darrin's 5.11.05 proforma_Exhibit D fr R Gho 12-31-08 2 2 2 2" xfId="16201"/>
    <cellStyle name="_Recon to Darrin's 5.11.05 proforma_Exhibit D fr R Gho 12-31-08 2 3" xfId="16202"/>
    <cellStyle name="_Recon to Darrin's 5.11.05 proforma_Exhibit D fr R Gho 12-31-08 2 3 2" xfId="16203"/>
    <cellStyle name="_Recon to Darrin's 5.11.05 proforma_Exhibit D fr R Gho 12-31-08 2 4" xfId="16204"/>
    <cellStyle name="_Recon to Darrin's 5.11.05 proforma_Exhibit D fr R Gho 12-31-08 2 4 2" xfId="16205"/>
    <cellStyle name="_Recon to Darrin's 5.11.05 proforma_Exhibit D fr R Gho 12-31-08 3" xfId="16206"/>
    <cellStyle name="_Recon to Darrin's 5.11.05 proforma_Exhibit D fr R Gho 12-31-08 3 2" xfId="16207"/>
    <cellStyle name="_Recon to Darrin's 5.11.05 proforma_Exhibit D fr R Gho 12-31-08 3 2 2" xfId="16208"/>
    <cellStyle name="_Recon to Darrin's 5.11.05 proforma_Exhibit D fr R Gho 12-31-08 3 3" xfId="16209"/>
    <cellStyle name="_Recon to Darrin's 5.11.05 proforma_Exhibit D fr R Gho 12-31-08 4" xfId="16210"/>
    <cellStyle name="_Recon to Darrin's 5.11.05 proforma_Exhibit D fr R Gho 12-31-08 4 2" xfId="16211"/>
    <cellStyle name="_Recon to Darrin's 5.11.05 proforma_Exhibit D fr R Gho 12-31-08 4 2 2" xfId="16212"/>
    <cellStyle name="_Recon to Darrin's 5.11.05 proforma_Exhibit D fr R Gho 12-31-08 4 3" xfId="16213"/>
    <cellStyle name="_Recon to Darrin's 5.11.05 proforma_Exhibit D fr R Gho 12-31-08 5" xfId="16214"/>
    <cellStyle name="_Recon to Darrin's 5.11.05 proforma_Exhibit D fr R Gho 12-31-08 5 2" xfId="16215"/>
    <cellStyle name="_Recon to Darrin's 5.11.05 proforma_Exhibit D fr R Gho 12-31-08 6" xfId="16216"/>
    <cellStyle name="_Recon to Darrin's 5.11.05 proforma_Exhibit D fr R Gho 12-31-08 6 2" xfId="16217"/>
    <cellStyle name="_Recon to Darrin's 5.11.05 proforma_Exhibit D fr R Gho 12-31-08 v2" xfId="16218"/>
    <cellStyle name="_Recon to Darrin's 5.11.05 proforma_Exhibit D fr R Gho 12-31-08 v2 2" xfId="16219"/>
    <cellStyle name="_Recon to Darrin's 5.11.05 proforma_Exhibit D fr R Gho 12-31-08 v2 2 2" xfId="16220"/>
    <cellStyle name="_Recon to Darrin's 5.11.05 proforma_Exhibit D fr R Gho 12-31-08 v2 2 2 2" xfId="16221"/>
    <cellStyle name="_Recon to Darrin's 5.11.05 proforma_Exhibit D fr R Gho 12-31-08 v2 2 2 2 2" xfId="16222"/>
    <cellStyle name="_Recon to Darrin's 5.11.05 proforma_Exhibit D fr R Gho 12-31-08 v2 2 3" xfId="16223"/>
    <cellStyle name="_Recon to Darrin's 5.11.05 proforma_Exhibit D fr R Gho 12-31-08 v2 2 3 2" xfId="16224"/>
    <cellStyle name="_Recon to Darrin's 5.11.05 proforma_Exhibit D fr R Gho 12-31-08 v2 2 4" xfId="16225"/>
    <cellStyle name="_Recon to Darrin's 5.11.05 proforma_Exhibit D fr R Gho 12-31-08 v2 2 4 2" xfId="16226"/>
    <cellStyle name="_Recon to Darrin's 5.11.05 proforma_Exhibit D fr R Gho 12-31-08 v2 3" xfId="16227"/>
    <cellStyle name="_Recon to Darrin's 5.11.05 proforma_Exhibit D fr R Gho 12-31-08 v2 3 2" xfId="16228"/>
    <cellStyle name="_Recon to Darrin's 5.11.05 proforma_Exhibit D fr R Gho 12-31-08 v2 3 2 2" xfId="16229"/>
    <cellStyle name="_Recon to Darrin's 5.11.05 proforma_Exhibit D fr R Gho 12-31-08 v2 3 3" xfId="16230"/>
    <cellStyle name="_Recon to Darrin's 5.11.05 proforma_Exhibit D fr R Gho 12-31-08 v2 4" xfId="16231"/>
    <cellStyle name="_Recon to Darrin's 5.11.05 proforma_Exhibit D fr R Gho 12-31-08 v2 4 2" xfId="16232"/>
    <cellStyle name="_Recon to Darrin's 5.11.05 proforma_Exhibit D fr R Gho 12-31-08 v2 4 2 2" xfId="16233"/>
    <cellStyle name="_Recon to Darrin's 5.11.05 proforma_Exhibit D fr R Gho 12-31-08 v2 4 3" xfId="16234"/>
    <cellStyle name="_Recon to Darrin's 5.11.05 proforma_Exhibit D fr R Gho 12-31-08 v2 5" xfId="16235"/>
    <cellStyle name="_Recon to Darrin's 5.11.05 proforma_Exhibit D fr R Gho 12-31-08 v2 5 2" xfId="16236"/>
    <cellStyle name="_Recon to Darrin's 5.11.05 proforma_Exhibit D fr R Gho 12-31-08 v2 6" xfId="16237"/>
    <cellStyle name="_Recon to Darrin's 5.11.05 proforma_Exhibit D fr R Gho 12-31-08 v2 6 2" xfId="16238"/>
    <cellStyle name="_Recon to Darrin's 5.11.05 proforma_Exhibit D fr R Gho 12-31-08 v2_DEM-WP(C) ENERG10C--ctn Mid-C_042010 2010GRC" xfId="16239"/>
    <cellStyle name="_Recon to Darrin's 5.11.05 proforma_Exhibit D fr R Gho 12-31-08 v2_DEM-WP(C) ENERG10C--ctn Mid-C_042010 2010GRC 2" xfId="16240"/>
    <cellStyle name="_Recon to Darrin's 5.11.05 proforma_Exhibit D fr R Gho 12-31-08 v2_NIM Summary" xfId="16241"/>
    <cellStyle name="_Recon to Darrin's 5.11.05 proforma_Exhibit D fr R Gho 12-31-08 v2_NIM Summary 2" xfId="16242"/>
    <cellStyle name="_Recon to Darrin's 5.11.05 proforma_Exhibit D fr R Gho 12-31-08 v2_NIM Summary 2 2" xfId="16243"/>
    <cellStyle name="_Recon to Darrin's 5.11.05 proforma_Exhibit D fr R Gho 12-31-08 v2_NIM Summary 2 2 2" xfId="16244"/>
    <cellStyle name="_Recon to Darrin's 5.11.05 proforma_Exhibit D fr R Gho 12-31-08 v2_NIM Summary 2 2 2 2" xfId="16245"/>
    <cellStyle name="_Recon to Darrin's 5.11.05 proforma_Exhibit D fr R Gho 12-31-08 v2_NIM Summary 2 3" xfId="16246"/>
    <cellStyle name="_Recon to Darrin's 5.11.05 proforma_Exhibit D fr R Gho 12-31-08 v2_NIM Summary 2 3 2" xfId="16247"/>
    <cellStyle name="_Recon to Darrin's 5.11.05 proforma_Exhibit D fr R Gho 12-31-08 v2_NIM Summary 2 4" xfId="16248"/>
    <cellStyle name="_Recon to Darrin's 5.11.05 proforma_Exhibit D fr R Gho 12-31-08 v2_NIM Summary 2 4 2" xfId="16249"/>
    <cellStyle name="_Recon to Darrin's 5.11.05 proforma_Exhibit D fr R Gho 12-31-08 v2_NIM Summary 3" xfId="16250"/>
    <cellStyle name="_Recon to Darrin's 5.11.05 proforma_Exhibit D fr R Gho 12-31-08 v2_NIM Summary 3 2" xfId="16251"/>
    <cellStyle name="_Recon to Darrin's 5.11.05 proforma_Exhibit D fr R Gho 12-31-08 v2_NIM Summary 3 2 2" xfId="16252"/>
    <cellStyle name="_Recon to Darrin's 5.11.05 proforma_Exhibit D fr R Gho 12-31-08 v2_NIM Summary 3 3" xfId="16253"/>
    <cellStyle name="_Recon to Darrin's 5.11.05 proforma_Exhibit D fr R Gho 12-31-08 v2_NIM Summary 4" xfId="16254"/>
    <cellStyle name="_Recon to Darrin's 5.11.05 proforma_Exhibit D fr R Gho 12-31-08 v2_NIM Summary 4 2" xfId="16255"/>
    <cellStyle name="_Recon to Darrin's 5.11.05 proforma_Exhibit D fr R Gho 12-31-08 v2_NIM Summary 4 2 2" xfId="16256"/>
    <cellStyle name="_Recon to Darrin's 5.11.05 proforma_Exhibit D fr R Gho 12-31-08 v2_NIM Summary 4 3" xfId="16257"/>
    <cellStyle name="_Recon to Darrin's 5.11.05 proforma_Exhibit D fr R Gho 12-31-08 v2_NIM Summary 5" xfId="16258"/>
    <cellStyle name="_Recon to Darrin's 5.11.05 proforma_Exhibit D fr R Gho 12-31-08 v2_NIM Summary 5 2" xfId="16259"/>
    <cellStyle name="_Recon to Darrin's 5.11.05 proforma_Exhibit D fr R Gho 12-31-08 v2_NIM Summary 6" xfId="16260"/>
    <cellStyle name="_Recon to Darrin's 5.11.05 proforma_Exhibit D fr R Gho 12-31-08 v2_NIM Summary 6 2" xfId="16261"/>
    <cellStyle name="_Recon to Darrin's 5.11.05 proforma_Exhibit D fr R Gho 12-31-08 v2_NIM Summary_DEM-WP(C) ENERG10C--ctn Mid-C_042010 2010GRC" xfId="16262"/>
    <cellStyle name="_Recon to Darrin's 5.11.05 proforma_Exhibit D fr R Gho 12-31-08 v2_NIM Summary_DEM-WP(C) ENERG10C--ctn Mid-C_042010 2010GRC 2" xfId="16263"/>
    <cellStyle name="_Recon to Darrin's 5.11.05 proforma_Exhibit D fr R Gho 12-31-08_DEM-WP(C) ENERG10C--ctn Mid-C_042010 2010GRC" xfId="16264"/>
    <cellStyle name="_Recon to Darrin's 5.11.05 proforma_Exhibit D fr R Gho 12-31-08_DEM-WP(C) ENERG10C--ctn Mid-C_042010 2010GRC 2" xfId="16265"/>
    <cellStyle name="_Recon to Darrin's 5.11.05 proforma_Exhibit D fr R Gho 12-31-08_NIM Summary" xfId="16266"/>
    <cellStyle name="_Recon to Darrin's 5.11.05 proforma_Exhibit D fr R Gho 12-31-08_NIM Summary 2" xfId="16267"/>
    <cellStyle name="_Recon to Darrin's 5.11.05 proforma_Exhibit D fr R Gho 12-31-08_NIM Summary 2 2" xfId="16268"/>
    <cellStyle name="_Recon to Darrin's 5.11.05 proforma_Exhibit D fr R Gho 12-31-08_NIM Summary 2 2 2" xfId="16269"/>
    <cellStyle name="_Recon to Darrin's 5.11.05 proforma_Exhibit D fr R Gho 12-31-08_NIM Summary 2 2 2 2" xfId="16270"/>
    <cellStyle name="_Recon to Darrin's 5.11.05 proforma_Exhibit D fr R Gho 12-31-08_NIM Summary 2 3" xfId="16271"/>
    <cellStyle name="_Recon to Darrin's 5.11.05 proforma_Exhibit D fr R Gho 12-31-08_NIM Summary 2 3 2" xfId="16272"/>
    <cellStyle name="_Recon to Darrin's 5.11.05 proforma_Exhibit D fr R Gho 12-31-08_NIM Summary 2 4" xfId="16273"/>
    <cellStyle name="_Recon to Darrin's 5.11.05 proforma_Exhibit D fr R Gho 12-31-08_NIM Summary 2 4 2" xfId="16274"/>
    <cellStyle name="_Recon to Darrin's 5.11.05 proforma_Exhibit D fr R Gho 12-31-08_NIM Summary 3" xfId="16275"/>
    <cellStyle name="_Recon to Darrin's 5.11.05 proforma_Exhibit D fr R Gho 12-31-08_NIM Summary 3 2" xfId="16276"/>
    <cellStyle name="_Recon to Darrin's 5.11.05 proforma_Exhibit D fr R Gho 12-31-08_NIM Summary 3 2 2" xfId="16277"/>
    <cellStyle name="_Recon to Darrin's 5.11.05 proforma_Exhibit D fr R Gho 12-31-08_NIM Summary 3 3" xfId="16278"/>
    <cellStyle name="_Recon to Darrin's 5.11.05 proforma_Exhibit D fr R Gho 12-31-08_NIM Summary 4" xfId="16279"/>
    <cellStyle name="_Recon to Darrin's 5.11.05 proforma_Exhibit D fr R Gho 12-31-08_NIM Summary 4 2" xfId="16280"/>
    <cellStyle name="_Recon to Darrin's 5.11.05 proforma_Exhibit D fr R Gho 12-31-08_NIM Summary 4 2 2" xfId="16281"/>
    <cellStyle name="_Recon to Darrin's 5.11.05 proforma_Exhibit D fr R Gho 12-31-08_NIM Summary 4 3" xfId="16282"/>
    <cellStyle name="_Recon to Darrin's 5.11.05 proforma_Exhibit D fr R Gho 12-31-08_NIM Summary 5" xfId="16283"/>
    <cellStyle name="_Recon to Darrin's 5.11.05 proforma_Exhibit D fr R Gho 12-31-08_NIM Summary 5 2" xfId="16284"/>
    <cellStyle name="_Recon to Darrin's 5.11.05 proforma_Exhibit D fr R Gho 12-31-08_NIM Summary 6" xfId="16285"/>
    <cellStyle name="_Recon to Darrin's 5.11.05 proforma_Exhibit D fr R Gho 12-31-08_NIM Summary 6 2" xfId="16286"/>
    <cellStyle name="_Recon to Darrin's 5.11.05 proforma_Exhibit D fr R Gho 12-31-08_NIM Summary_DEM-WP(C) ENERG10C--ctn Mid-C_042010 2010GRC" xfId="16287"/>
    <cellStyle name="_Recon to Darrin's 5.11.05 proforma_Exhibit D fr R Gho 12-31-08_NIM Summary_DEM-WP(C) ENERG10C--ctn Mid-C_042010 2010GRC 2" xfId="16288"/>
    <cellStyle name="_Recon to Darrin's 5.11.05 proforma_Gas Rev Req Model (2010 GRC)" xfId="16289"/>
    <cellStyle name="_Recon to Darrin's 5.11.05 proforma_Hopkins Ridge Prepaid Tran - Interest Earned RY 12ME Feb  '11" xfId="16290"/>
    <cellStyle name="_Recon to Darrin's 5.11.05 proforma_Hopkins Ridge Prepaid Tran - Interest Earned RY 12ME Feb  '11 2" xfId="16291"/>
    <cellStyle name="_Recon to Darrin's 5.11.05 proforma_Hopkins Ridge Prepaid Tran - Interest Earned RY 12ME Feb  '11 2 2" xfId="16292"/>
    <cellStyle name="_Recon to Darrin's 5.11.05 proforma_Hopkins Ridge Prepaid Tran - Interest Earned RY 12ME Feb  '11 2 2 2" xfId="16293"/>
    <cellStyle name="_Recon to Darrin's 5.11.05 proforma_Hopkins Ridge Prepaid Tran - Interest Earned RY 12ME Feb  '11 2 2 2 2" xfId="16294"/>
    <cellStyle name="_Recon to Darrin's 5.11.05 proforma_Hopkins Ridge Prepaid Tran - Interest Earned RY 12ME Feb  '11 2 3" xfId="16295"/>
    <cellStyle name="_Recon to Darrin's 5.11.05 proforma_Hopkins Ridge Prepaid Tran - Interest Earned RY 12ME Feb  '11 2 3 2" xfId="16296"/>
    <cellStyle name="_Recon to Darrin's 5.11.05 proforma_Hopkins Ridge Prepaid Tran - Interest Earned RY 12ME Feb  '11 2 4" xfId="16297"/>
    <cellStyle name="_Recon to Darrin's 5.11.05 proforma_Hopkins Ridge Prepaid Tran - Interest Earned RY 12ME Feb  '11 2 4 2" xfId="16298"/>
    <cellStyle name="_Recon to Darrin's 5.11.05 proforma_Hopkins Ridge Prepaid Tran - Interest Earned RY 12ME Feb  '11 3" xfId="16299"/>
    <cellStyle name="_Recon to Darrin's 5.11.05 proforma_Hopkins Ridge Prepaid Tran - Interest Earned RY 12ME Feb  '11 3 2" xfId="16300"/>
    <cellStyle name="_Recon to Darrin's 5.11.05 proforma_Hopkins Ridge Prepaid Tran - Interest Earned RY 12ME Feb  '11 3 2 2" xfId="16301"/>
    <cellStyle name="_Recon to Darrin's 5.11.05 proforma_Hopkins Ridge Prepaid Tran - Interest Earned RY 12ME Feb  '11 3 3" xfId="16302"/>
    <cellStyle name="_Recon to Darrin's 5.11.05 proforma_Hopkins Ridge Prepaid Tran - Interest Earned RY 12ME Feb  '11 4" xfId="16303"/>
    <cellStyle name="_Recon to Darrin's 5.11.05 proforma_Hopkins Ridge Prepaid Tran - Interest Earned RY 12ME Feb  '11 4 2" xfId="16304"/>
    <cellStyle name="_Recon to Darrin's 5.11.05 proforma_Hopkins Ridge Prepaid Tran - Interest Earned RY 12ME Feb  '11 4 2 2" xfId="16305"/>
    <cellStyle name="_Recon to Darrin's 5.11.05 proforma_Hopkins Ridge Prepaid Tran - Interest Earned RY 12ME Feb  '11 4 3" xfId="16306"/>
    <cellStyle name="_Recon to Darrin's 5.11.05 proforma_Hopkins Ridge Prepaid Tran - Interest Earned RY 12ME Feb  '11 5" xfId="16307"/>
    <cellStyle name="_Recon to Darrin's 5.11.05 proforma_Hopkins Ridge Prepaid Tran - Interest Earned RY 12ME Feb  '11 5 2" xfId="16308"/>
    <cellStyle name="_Recon to Darrin's 5.11.05 proforma_Hopkins Ridge Prepaid Tran - Interest Earned RY 12ME Feb  '11 6" xfId="16309"/>
    <cellStyle name="_Recon to Darrin's 5.11.05 proforma_Hopkins Ridge Prepaid Tran - Interest Earned RY 12ME Feb  '11 6 2" xfId="16310"/>
    <cellStyle name="_Recon to Darrin's 5.11.05 proforma_Hopkins Ridge Prepaid Tran - Interest Earned RY 12ME Feb  '11_DEM-WP(C) ENERG10C--ctn Mid-C_042010 2010GRC" xfId="16311"/>
    <cellStyle name="_Recon to Darrin's 5.11.05 proforma_Hopkins Ridge Prepaid Tran - Interest Earned RY 12ME Feb  '11_DEM-WP(C) ENERG10C--ctn Mid-C_042010 2010GRC 2" xfId="16312"/>
    <cellStyle name="_Recon to Darrin's 5.11.05 proforma_Hopkins Ridge Prepaid Tran - Interest Earned RY 12ME Feb  '11_NIM Summary" xfId="16313"/>
    <cellStyle name="_Recon to Darrin's 5.11.05 proforma_Hopkins Ridge Prepaid Tran - Interest Earned RY 12ME Feb  '11_NIM Summary 2" xfId="16314"/>
    <cellStyle name="_Recon to Darrin's 5.11.05 proforma_Hopkins Ridge Prepaid Tran - Interest Earned RY 12ME Feb  '11_NIM Summary 2 2" xfId="16315"/>
    <cellStyle name="_Recon to Darrin's 5.11.05 proforma_Hopkins Ridge Prepaid Tran - Interest Earned RY 12ME Feb  '11_NIM Summary 2 2 2" xfId="16316"/>
    <cellStyle name="_Recon to Darrin's 5.11.05 proforma_Hopkins Ridge Prepaid Tran - Interest Earned RY 12ME Feb  '11_NIM Summary 2 2 2 2" xfId="16317"/>
    <cellStyle name="_Recon to Darrin's 5.11.05 proforma_Hopkins Ridge Prepaid Tran - Interest Earned RY 12ME Feb  '11_NIM Summary 2 3" xfId="16318"/>
    <cellStyle name="_Recon to Darrin's 5.11.05 proforma_Hopkins Ridge Prepaid Tran - Interest Earned RY 12ME Feb  '11_NIM Summary 2 3 2" xfId="16319"/>
    <cellStyle name="_Recon to Darrin's 5.11.05 proforma_Hopkins Ridge Prepaid Tran - Interest Earned RY 12ME Feb  '11_NIM Summary 2 4" xfId="16320"/>
    <cellStyle name="_Recon to Darrin's 5.11.05 proforma_Hopkins Ridge Prepaid Tran - Interest Earned RY 12ME Feb  '11_NIM Summary 2 4 2" xfId="16321"/>
    <cellStyle name="_Recon to Darrin's 5.11.05 proforma_Hopkins Ridge Prepaid Tran - Interest Earned RY 12ME Feb  '11_NIM Summary 3" xfId="16322"/>
    <cellStyle name="_Recon to Darrin's 5.11.05 proforma_Hopkins Ridge Prepaid Tran - Interest Earned RY 12ME Feb  '11_NIM Summary 3 2" xfId="16323"/>
    <cellStyle name="_Recon to Darrin's 5.11.05 proforma_Hopkins Ridge Prepaid Tran - Interest Earned RY 12ME Feb  '11_NIM Summary 3 2 2" xfId="16324"/>
    <cellStyle name="_Recon to Darrin's 5.11.05 proforma_Hopkins Ridge Prepaid Tran - Interest Earned RY 12ME Feb  '11_NIM Summary 3 3" xfId="16325"/>
    <cellStyle name="_Recon to Darrin's 5.11.05 proforma_Hopkins Ridge Prepaid Tran - Interest Earned RY 12ME Feb  '11_NIM Summary 4" xfId="16326"/>
    <cellStyle name="_Recon to Darrin's 5.11.05 proforma_Hopkins Ridge Prepaid Tran - Interest Earned RY 12ME Feb  '11_NIM Summary 4 2" xfId="16327"/>
    <cellStyle name="_Recon to Darrin's 5.11.05 proforma_Hopkins Ridge Prepaid Tran - Interest Earned RY 12ME Feb  '11_NIM Summary 4 2 2" xfId="16328"/>
    <cellStyle name="_Recon to Darrin's 5.11.05 proforma_Hopkins Ridge Prepaid Tran - Interest Earned RY 12ME Feb  '11_NIM Summary 4 3" xfId="16329"/>
    <cellStyle name="_Recon to Darrin's 5.11.05 proforma_Hopkins Ridge Prepaid Tran - Interest Earned RY 12ME Feb  '11_NIM Summary 5" xfId="16330"/>
    <cellStyle name="_Recon to Darrin's 5.11.05 proforma_Hopkins Ridge Prepaid Tran - Interest Earned RY 12ME Feb  '11_NIM Summary 5 2" xfId="16331"/>
    <cellStyle name="_Recon to Darrin's 5.11.05 proforma_Hopkins Ridge Prepaid Tran - Interest Earned RY 12ME Feb  '11_NIM Summary 6" xfId="16332"/>
    <cellStyle name="_Recon to Darrin's 5.11.05 proforma_Hopkins Ridge Prepaid Tran - Interest Earned RY 12ME Feb  '11_NIM Summary 6 2" xfId="16333"/>
    <cellStyle name="_Recon to Darrin's 5.11.05 proforma_Hopkins Ridge Prepaid Tran - Interest Earned RY 12ME Feb  '11_NIM Summary_DEM-WP(C) ENERG10C--ctn Mid-C_042010 2010GRC" xfId="16334"/>
    <cellStyle name="_Recon to Darrin's 5.11.05 proforma_Hopkins Ridge Prepaid Tran - Interest Earned RY 12ME Feb  '11_NIM Summary_DEM-WP(C) ENERG10C--ctn Mid-C_042010 2010GRC 2" xfId="16335"/>
    <cellStyle name="_Recon to Darrin's 5.11.05 proforma_Hopkins Ridge Prepaid Tran - Interest Earned RY 12ME Feb  '11_Transmission Workbook for May BOD" xfId="16336"/>
    <cellStyle name="_Recon to Darrin's 5.11.05 proforma_Hopkins Ridge Prepaid Tran - Interest Earned RY 12ME Feb  '11_Transmission Workbook for May BOD 2" xfId="16337"/>
    <cellStyle name="_Recon to Darrin's 5.11.05 proforma_Hopkins Ridge Prepaid Tran - Interest Earned RY 12ME Feb  '11_Transmission Workbook for May BOD 2 2" xfId="16338"/>
    <cellStyle name="_Recon to Darrin's 5.11.05 proforma_Hopkins Ridge Prepaid Tran - Interest Earned RY 12ME Feb  '11_Transmission Workbook for May BOD 2 2 2" xfId="16339"/>
    <cellStyle name="_Recon to Darrin's 5.11.05 proforma_Hopkins Ridge Prepaid Tran - Interest Earned RY 12ME Feb  '11_Transmission Workbook for May BOD 2 2 2 2" xfId="16340"/>
    <cellStyle name="_Recon to Darrin's 5.11.05 proforma_Hopkins Ridge Prepaid Tran - Interest Earned RY 12ME Feb  '11_Transmission Workbook for May BOD 2 3" xfId="16341"/>
    <cellStyle name="_Recon to Darrin's 5.11.05 proforma_Hopkins Ridge Prepaid Tran - Interest Earned RY 12ME Feb  '11_Transmission Workbook for May BOD 2 3 2" xfId="16342"/>
    <cellStyle name="_Recon to Darrin's 5.11.05 proforma_Hopkins Ridge Prepaid Tran - Interest Earned RY 12ME Feb  '11_Transmission Workbook for May BOD 2 4" xfId="16343"/>
    <cellStyle name="_Recon to Darrin's 5.11.05 proforma_Hopkins Ridge Prepaid Tran - Interest Earned RY 12ME Feb  '11_Transmission Workbook for May BOD 2 4 2" xfId="16344"/>
    <cellStyle name="_Recon to Darrin's 5.11.05 proforma_Hopkins Ridge Prepaid Tran - Interest Earned RY 12ME Feb  '11_Transmission Workbook for May BOD 3" xfId="16345"/>
    <cellStyle name="_Recon to Darrin's 5.11.05 proforma_Hopkins Ridge Prepaid Tran - Interest Earned RY 12ME Feb  '11_Transmission Workbook for May BOD 3 2" xfId="16346"/>
    <cellStyle name="_Recon to Darrin's 5.11.05 proforma_Hopkins Ridge Prepaid Tran - Interest Earned RY 12ME Feb  '11_Transmission Workbook for May BOD 3 2 2" xfId="16347"/>
    <cellStyle name="_Recon to Darrin's 5.11.05 proforma_Hopkins Ridge Prepaid Tran - Interest Earned RY 12ME Feb  '11_Transmission Workbook for May BOD 3 3" xfId="16348"/>
    <cellStyle name="_Recon to Darrin's 5.11.05 proforma_Hopkins Ridge Prepaid Tran - Interest Earned RY 12ME Feb  '11_Transmission Workbook for May BOD 4" xfId="16349"/>
    <cellStyle name="_Recon to Darrin's 5.11.05 proforma_Hopkins Ridge Prepaid Tran - Interest Earned RY 12ME Feb  '11_Transmission Workbook for May BOD 4 2" xfId="16350"/>
    <cellStyle name="_Recon to Darrin's 5.11.05 proforma_Hopkins Ridge Prepaid Tran - Interest Earned RY 12ME Feb  '11_Transmission Workbook for May BOD 4 2 2" xfId="16351"/>
    <cellStyle name="_Recon to Darrin's 5.11.05 proforma_Hopkins Ridge Prepaid Tran - Interest Earned RY 12ME Feb  '11_Transmission Workbook for May BOD 4 3" xfId="16352"/>
    <cellStyle name="_Recon to Darrin's 5.11.05 proforma_Hopkins Ridge Prepaid Tran - Interest Earned RY 12ME Feb  '11_Transmission Workbook for May BOD 5" xfId="16353"/>
    <cellStyle name="_Recon to Darrin's 5.11.05 proforma_Hopkins Ridge Prepaid Tran - Interest Earned RY 12ME Feb  '11_Transmission Workbook for May BOD 5 2" xfId="16354"/>
    <cellStyle name="_Recon to Darrin's 5.11.05 proforma_Hopkins Ridge Prepaid Tran - Interest Earned RY 12ME Feb  '11_Transmission Workbook for May BOD 6" xfId="16355"/>
    <cellStyle name="_Recon to Darrin's 5.11.05 proforma_Hopkins Ridge Prepaid Tran - Interest Earned RY 12ME Feb  '11_Transmission Workbook for May BOD 6 2" xfId="16356"/>
    <cellStyle name="_Recon to Darrin's 5.11.05 proforma_Hopkins Ridge Prepaid Tran - Interest Earned RY 12ME Feb  '11_Transmission Workbook for May BOD_DEM-WP(C) ENERG10C--ctn Mid-C_042010 2010GRC" xfId="16357"/>
    <cellStyle name="_Recon to Darrin's 5.11.05 proforma_Hopkins Ridge Prepaid Tran - Interest Earned RY 12ME Feb  '11_Transmission Workbook for May BOD_DEM-WP(C) ENERG10C--ctn Mid-C_042010 2010GRC 2" xfId="16358"/>
    <cellStyle name="_Recon to Darrin's 5.11.05 proforma_INPUTS" xfId="16359"/>
    <cellStyle name="_Recon to Darrin's 5.11.05 proforma_INPUTS 2" xfId="16360"/>
    <cellStyle name="_Recon to Darrin's 5.11.05 proforma_INPUTS 2 2" xfId="16361"/>
    <cellStyle name="_Recon to Darrin's 5.11.05 proforma_INPUTS 2 2 2" xfId="16362"/>
    <cellStyle name="_Recon to Darrin's 5.11.05 proforma_INPUTS 2 3" xfId="16363"/>
    <cellStyle name="_Recon to Darrin's 5.11.05 proforma_INPUTS 3" xfId="16364"/>
    <cellStyle name="_Recon to Darrin's 5.11.05 proforma_INPUTS 3 2" xfId="16365"/>
    <cellStyle name="_Recon to Darrin's 5.11.05 proforma_INPUTS 4" xfId="16366"/>
    <cellStyle name="_Recon to Darrin's 5.11.05 proforma_LSRWEP LGIA like Acctg Petition Aug 2010" xfId="16367"/>
    <cellStyle name="_Recon to Darrin's 5.11.05 proforma_LSRWEP LGIA like Acctg Petition Aug 2010 2" xfId="16368"/>
    <cellStyle name="_Recon to Darrin's 5.11.05 proforma_LSRWEP LGIA like Acctg Petition Aug 2010 2 2" xfId="16369"/>
    <cellStyle name="_Recon to Darrin's 5.11.05 proforma_LSRWEP LGIA like Acctg Petition Aug 2010 2 2 2" xfId="16370"/>
    <cellStyle name="_Recon to Darrin's 5.11.05 proforma_LSRWEP LGIA like Acctg Petition Aug 2010 3" xfId="16371"/>
    <cellStyle name="_Recon to Darrin's 5.11.05 proforma_LSRWEP LGIA like Acctg Petition Aug 2010 3 2" xfId="16372"/>
    <cellStyle name="_Recon to Darrin's 5.11.05 proforma_LSRWEP LGIA like Acctg Petition Aug 2010 3 2 2" xfId="16373"/>
    <cellStyle name="_Recon to Darrin's 5.11.05 proforma_LSRWEP LGIA like Acctg Petition Aug 2010 3 3" xfId="16374"/>
    <cellStyle name="_Recon to Darrin's 5.11.05 proforma_LSRWEP LGIA like Acctg Petition Aug 2010 4" xfId="16375"/>
    <cellStyle name="_Recon to Darrin's 5.11.05 proforma_LSRWEP LGIA like Acctg Petition Aug 2010 4 2" xfId="16376"/>
    <cellStyle name="_Recon to Darrin's 5.11.05 proforma_LSRWEP LGIA like Acctg Petition Aug 2010 5" xfId="16377"/>
    <cellStyle name="_Recon to Darrin's 5.11.05 proforma_LSRWEP LGIA like Acctg Petition Aug 2010 5 2" xfId="16378"/>
    <cellStyle name="_Recon to Darrin's 5.11.05 proforma_Mint Farm Generation BPA" xfId="16379"/>
    <cellStyle name="_Recon to Darrin's 5.11.05 proforma_NIM Summary" xfId="16380"/>
    <cellStyle name="_Recon to Darrin's 5.11.05 proforma_NIM Summary 09GRC" xfId="16381"/>
    <cellStyle name="_Recon to Darrin's 5.11.05 proforma_NIM Summary 09GRC 2" xfId="16382"/>
    <cellStyle name="_Recon to Darrin's 5.11.05 proforma_NIM Summary 09GRC 2 2" xfId="16383"/>
    <cellStyle name="_Recon to Darrin's 5.11.05 proforma_NIM Summary 09GRC 2 2 2" xfId="16384"/>
    <cellStyle name="_Recon to Darrin's 5.11.05 proforma_NIM Summary 09GRC 2 2 2 2" xfId="16385"/>
    <cellStyle name="_Recon to Darrin's 5.11.05 proforma_NIM Summary 09GRC 2 3" xfId="16386"/>
    <cellStyle name="_Recon to Darrin's 5.11.05 proforma_NIM Summary 09GRC 2 3 2" xfId="16387"/>
    <cellStyle name="_Recon to Darrin's 5.11.05 proforma_NIM Summary 09GRC 2 4" xfId="16388"/>
    <cellStyle name="_Recon to Darrin's 5.11.05 proforma_NIM Summary 09GRC 2 4 2" xfId="16389"/>
    <cellStyle name="_Recon to Darrin's 5.11.05 proforma_NIM Summary 09GRC 3" xfId="16390"/>
    <cellStyle name="_Recon to Darrin's 5.11.05 proforma_NIM Summary 09GRC 3 2" xfId="16391"/>
    <cellStyle name="_Recon to Darrin's 5.11.05 proforma_NIM Summary 09GRC 3 2 2" xfId="16392"/>
    <cellStyle name="_Recon to Darrin's 5.11.05 proforma_NIM Summary 09GRC 3 3" xfId="16393"/>
    <cellStyle name="_Recon to Darrin's 5.11.05 proforma_NIM Summary 09GRC 4" xfId="16394"/>
    <cellStyle name="_Recon to Darrin's 5.11.05 proforma_NIM Summary 09GRC 4 2" xfId="16395"/>
    <cellStyle name="_Recon to Darrin's 5.11.05 proforma_NIM Summary 09GRC 4 2 2" xfId="16396"/>
    <cellStyle name="_Recon to Darrin's 5.11.05 proforma_NIM Summary 09GRC 4 3" xfId="16397"/>
    <cellStyle name="_Recon to Darrin's 5.11.05 proforma_NIM Summary 09GRC 5" xfId="16398"/>
    <cellStyle name="_Recon to Darrin's 5.11.05 proforma_NIM Summary 09GRC 5 2" xfId="16399"/>
    <cellStyle name="_Recon to Darrin's 5.11.05 proforma_NIM Summary 09GRC 6" xfId="16400"/>
    <cellStyle name="_Recon to Darrin's 5.11.05 proforma_NIM Summary 09GRC 6 2" xfId="16401"/>
    <cellStyle name="_Recon to Darrin's 5.11.05 proforma_NIM Summary 09GRC_DEM-WP(C) ENERG10C--ctn Mid-C_042010 2010GRC" xfId="16402"/>
    <cellStyle name="_Recon to Darrin's 5.11.05 proforma_NIM Summary 09GRC_DEM-WP(C) ENERG10C--ctn Mid-C_042010 2010GRC 2" xfId="16403"/>
    <cellStyle name="_Recon to Darrin's 5.11.05 proforma_NIM Summary 10" xfId="16404"/>
    <cellStyle name="_Recon to Darrin's 5.11.05 proforma_NIM Summary 10 2" xfId="16405"/>
    <cellStyle name="_Recon to Darrin's 5.11.05 proforma_NIM Summary 10 2 2" xfId="16406"/>
    <cellStyle name="_Recon to Darrin's 5.11.05 proforma_NIM Summary 10 3" xfId="16407"/>
    <cellStyle name="_Recon to Darrin's 5.11.05 proforma_NIM Summary 10 4" xfId="16408"/>
    <cellStyle name="_Recon to Darrin's 5.11.05 proforma_NIM Summary 11" xfId="16409"/>
    <cellStyle name="_Recon to Darrin's 5.11.05 proforma_NIM Summary 11 2" xfId="16410"/>
    <cellStyle name="_Recon to Darrin's 5.11.05 proforma_NIM Summary 11 2 2" xfId="16411"/>
    <cellStyle name="_Recon to Darrin's 5.11.05 proforma_NIM Summary 11 3" xfId="16412"/>
    <cellStyle name="_Recon to Darrin's 5.11.05 proforma_NIM Summary 11 4" xfId="16413"/>
    <cellStyle name="_Recon to Darrin's 5.11.05 proforma_NIM Summary 12" xfId="16414"/>
    <cellStyle name="_Recon to Darrin's 5.11.05 proforma_NIM Summary 12 2" xfId="16415"/>
    <cellStyle name="_Recon to Darrin's 5.11.05 proforma_NIM Summary 12 2 2" xfId="16416"/>
    <cellStyle name="_Recon to Darrin's 5.11.05 proforma_NIM Summary 12 3" xfId="16417"/>
    <cellStyle name="_Recon to Darrin's 5.11.05 proforma_NIM Summary 12 4" xfId="16418"/>
    <cellStyle name="_Recon to Darrin's 5.11.05 proforma_NIM Summary 13" xfId="16419"/>
    <cellStyle name="_Recon to Darrin's 5.11.05 proforma_NIM Summary 13 2" xfId="16420"/>
    <cellStyle name="_Recon to Darrin's 5.11.05 proforma_NIM Summary 13 2 2" xfId="16421"/>
    <cellStyle name="_Recon to Darrin's 5.11.05 proforma_NIM Summary 13 3" xfId="16422"/>
    <cellStyle name="_Recon to Darrin's 5.11.05 proforma_NIM Summary 13 4" xfId="16423"/>
    <cellStyle name="_Recon to Darrin's 5.11.05 proforma_NIM Summary 14" xfId="16424"/>
    <cellStyle name="_Recon to Darrin's 5.11.05 proforma_NIM Summary 14 2" xfId="16425"/>
    <cellStyle name="_Recon to Darrin's 5.11.05 proforma_NIM Summary 14 2 2" xfId="16426"/>
    <cellStyle name="_Recon to Darrin's 5.11.05 proforma_NIM Summary 14 3" xfId="16427"/>
    <cellStyle name="_Recon to Darrin's 5.11.05 proforma_NIM Summary 14 4" xfId="16428"/>
    <cellStyle name="_Recon to Darrin's 5.11.05 proforma_NIM Summary 15" xfId="16429"/>
    <cellStyle name="_Recon to Darrin's 5.11.05 proforma_NIM Summary 15 2" xfId="16430"/>
    <cellStyle name="_Recon to Darrin's 5.11.05 proforma_NIM Summary 15 2 2" xfId="16431"/>
    <cellStyle name="_Recon to Darrin's 5.11.05 proforma_NIM Summary 15 3" xfId="16432"/>
    <cellStyle name="_Recon to Darrin's 5.11.05 proforma_NIM Summary 15 4" xfId="16433"/>
    <cellStyle name="_Recon to Darrin's 5.11.05 proforma_NIM Summary 16" xfId="16434"/>
    <cellStyle name="_Recon to Darrin's 5.11.05 proforma_NIM Summary 16 2" xfId="16435"/>
    <cellStyle name="_Recon to Darrin's 5.11.05 proforma_NIM Summary 16 2 2" xfId="16436"/>
    <cellStyle name="_Recon to Darrin's 5.11.05 proforma_NIM Summary 16 3" xfId="16437"/>
    <cellStyle name="_Recon to Darrin's 5.11.05 proforma_NIM Summary 16 4" xfId="16438"/>
    <cellStyle name="_Recon to Darrin's 5.11.05 proforma_NIM Summary 17" xfId="16439"/>
    <cellStyle name="_Recon to Darrin's 5.11.05 proforma_NIM Summary 17 2" xfId="16440"/>
    <cellStyle name="_Recon to Darrin's 5.11.05 proforma_NIM Summary 17 2 2" xfId="16441"/>
    <cellStyle name="_Recon to Darrin's 5.11.05 proforma_NIM Summary 17 3" xfId="16442"/>
    <cellStyle name="_Recon to Darrin's 5.11.05 proforma_NIM Summary 17 4" xfId="16443"/>
    <cellStyle name="_Recon to Darrin's 5.11.05 proforma_NIM Summary 18" xfId="16444"/>
    <cellStyle name="_Recon to Darrin's 5.11.05 proforma_NIM Summary 18 2" xfId="16445"/>
    <cellStyle name="_Recon to Darrin's 5.11.05 proforma_NIM Summary 18 3" xfId="16446"/>
    <cellStyle name="_Recon to Darrin's 5.11.05 proforma_NIM Summary 19" xfId="16447"/>
    <cellStyle name="_Recon to Darrin's 5.11.05 proforma_NIM Summary 19 2" xfId="16448"/>
    <cellStyle name="_Recon to Darrin's 5.11.05 proforma_NIM Summary 19 3" xfId="16449"/>
    <cellStyle name="_Recon to Darrin's 5.11.05 proforma_NIM Summary 2" xfId="16450"/>
    <cellStyle name="_Recon to Darrin's 5.11.05 proforma_NIM Summary 2 2" xfId="16451"/>
    <cellStyle name="_Recon to Darrin's 5.11.05 proforma_NIM Summary 2 2 2" xfId="16452"/>
    <cellStyle name="_Recon to Darrin's 5.11.05 proforma_NIM Summary 2 2 2 2" xfId="16453"/>
    <cellStyle name="_Recon to Darrin's 5.11.05 proforma_NIM Summary 2 3" xfId="16454"/>
    <cellStyle name="_Recon to Darrin's 5.11.05 proforma_NIM Summary 2 3 2" xfId="16455"/>
    <cellStyle name="_Recon to Darrin's 5.11.05 proforma_NIM Summary 2 4" xfId="16456"/>
    <cellStyle name="_Recon to Darrin's 5.11.05 proforma_NIM Summary 2 4 2" xfId="16457"/>
    <cellStyle name="_Recon to Darrin's 5.11.05 proforma_NIM Summary 20" xfId="16458"/>
    <cellStyle name="_Recon to Darrin's 5.11.05 proforma_NIM Summary 20 2" xfId="16459"/>
    <cellStyle name="_Recon to Darrin's 5.11.05 proforma_NIM Summary 20 3" xfId="16460"/>
    <cellStyle name="_Recon to Darrin's 5.11.05 proforma_NIM Summary 21" xfId="16461"/>
    <cellStyle name="_Recon to Darrin's 5.11.05 proforma_NIM Summary 21 2" xfId="16462"/>
    <cellStyle name="_Recon to Darrin's 5.11.05 proforma_NIM Summary 21 3" xfId="16463"/>
    <cellStyle name="_Recon to Darrin's 5.11.05 proforma_NIM Summary 22" xfId="16464"/>
    <cellStyle name="_Recon to Darrin's 5.11.05 proforma_NIM Summary 22 2" xfId="16465"/>
    <cellStyle name="_Recon to Darrin's 5.11.05 proforma_NIM Summary 22 3" xfId="16466"/>
    <cellStyle name="_Recon to Darrin's 5.11.05 proforma_NIM Summary 23" xfId="16467"/>
    <cellStyle name="_Recon to Darrin's 5.11.05 proforma_NIM Summary 23 2" xfId="16468"/>
    <cellStyle name="_Recon to Darrin's 5.11.05 proforma_NIM Summary 23 3" xfId="16469"/>
    <cellStyle name="_Recon to Darrin's 5.11.05 proforma_NIM Summary 24" xfId="16470"/>
    <cellStyle name="_Recon to Darrin's 5.11.05 proforma_NIM Summary 24 2" xfId="16471"/>
    <cellStyle name="_Recon to Darrin's 5.11.05 proforma_NIM Summary 24 3" xfId="16472"/>
    <cellStyle name="_Recon to Darrin's 5.11.05 proforma_NIM Summary 25" xfId="16473"/>
    <cellStyle name="_Recon to Darrin's 5.11.05 proforma_NIM Summary 25 2" xfId="16474"/>
    <cellStyle name="_Recon to Darrin's 5.11.05 proforma_NIM Summary 25 3" xfId="16475"/>
    <cellStyle name="_Recon to Darrin's 5.11.05 proforma_NIM Summary 26" xfId="16476"/>
    <cellStyle name="_Recon to Darrin's 5.11.05 proforma_NIM Summary 26 2" xfId="16477"/>
    <cellStyle name="_Recon to Darrin's 5.11.05 proforma_NIM Summary 26 3" xfId="16478"/>
    <cellStyle name="_Recon to Darrin's 5.11.05 proforma_NIM Summary 27" xfId="16479"/>
    <cellStyle name="_Recon to Darrin's 5.11.05 proforma_NIM Summary 27 2" xfId="16480"/>
    <cellStyle name="_Recon to Darrin's 5.11.05 proforma_NIM Summary 27 3" xfId="16481"/>
    <cellStyle name="_Recon to Darrin's 5.11.05 proforma_NIM Summary 28" xfId="16482"/>
    <cellStyle name="_Recon to Darrin's 5.11.05 proforma_NIM Summary 28 2" xfId="16483"/>
    <cellStyle name="_Recon to Darrin's 5.11.05 proforma_NIM Summary 28 3" xfId="16484"/>
    <cellStyle name="_Recon to Darrin's 5.11.05 proforma_NIM Summary 29" xfId="16485"/>
    <cellStyle name="_Recon to Darrin's 5.11.05 proforma_NIM Summary 29 2" xfId="16486"/>
    <cellStyle name="_Recon to Darrin's 5.11.05 proforma_NIM Summary 29 3" xfId="16487"/>
    <cellStyle name="_Recon to Darrin's 5.11.05 proforma_NIM Summary 3" xfId="16488"/>
    <cellStyle name="_Recon to Darrin's 5.11.05 proforma_NIM Summary 3 2" xfId="16489"/>
    <cellStyle name="_Recon to Darrin's 5.11.05 proforma_NIM Summary 3 2 2" xfId="16490"/>
    <cellStyle name="_Recon to Darrin's 5.11.05 proforma_NIM Summary 3 3" xfId="16491"/>
    <cellStyle name="_Recon to Darrin's 5.11.05 proforma_NIM Summary 30" xfId="16492"/>
    <cellStyle name="_Recon to Darrin's 5.11.05 proforma_NIM Summary 30 2" xfId="16493"/>
    <cellStyle name="_Recon to Darrin's 5.11.05 proforma_NIM Summary 30 3" xfId="16494"/>
    <cellStyle name="_Recon to Darrin's 5.11.05 proforma_NIM Summary 31" xfId="16495"/>
    <cellStyle name="_Recon to Darrin's 5.11.05 proforma_NIM Summary 31 2" xfId="16496"/>
    <cellStyle name="_Recon to Darrin's 5.11.05 proforma_NIM Summary 31 3" xfId="16497"/>
    <cellStyle name="_Recon to Darrin's 5.11.05 proforma_NIM Summary 32" xfId="16498"/>
    <cellStyle name="_Recon to Darrin's 5.11.05 proforma_NIM Summary 32 2" xfId="16499"/>
    <cellStyle name="_Recon to Darrin's 5.11.05 proforma_NIM Summary 33" xfId="16500"/>
    <cellStyle name="_Recon to Darrin's 5.11.05 proforma_NIM Summary 33 2" xfId="16501"/>
    <cellStyle name="_Recon to Darrin's 5.11.05 proforma_NIM Summary 34" xfId="16502"/>
    <cellStyle name="_Recon to Darrin's 5.11.05 proforma_NIM Summary 34 2" xfId="16503"/>
    <cellStyle name="_Recon to Darrin's 5.11.05 proforma_NIM Summary 35" xfId="16504"/>
    <cellStyle name="_Recon to Darrin's 5.11.05 proforma_NIM Summary 35 2" xfId="16505"/>
    <cellStyle name="_Recon to Darrin's 5.11.05 proforma_NIM Summary 36" xfId="16506"/>
    <cellStyle name="_Recon to Darrin's 5.11.05 proforma_NIM Summary 36 2" xfId="16507"/>
    <cellStyle name="_Recon to Darrin's 5.11.05 proforma_NIM Summary 37" xfId="16508"/>
    <cellStyle name="_Recon to Darrin's 5.11.05 proforma_NIM Summary 37 2" xfId="16509"/>
    <cellStyle name="_Recon to Darrin's 5.11.05 proforma_NIM Summary 38" xfId="16510"/>
    <cellStyle name="_Recon to Darrin's 5.11.05 proforma_NIM Summary 38 2" xfId="16511"/>
    <cellStyle name="_Recon to Darrin's 5.11.05 proforma_NIM Summary 39" xfId="16512"/>
    <cellStyle name="_Recon to Darrin's 5.11.05 proforma_NIM Summary 39 2" xfId="16513"/>
    <cellStyle name="_Recon to Darrin's 5.11.05 proforma_NIM Summary 4" xfId="16514"/>
    <cellStyle name="_Recon to Darrin's 5.11.05 proforma_NIM Summary 4 2" xfId="16515"/>
    <cellStyle name="_Recon to Darrin's 5.11.05 proforma_NIM Summary 4 2 2" xfId="16516"/>
    <cellStyle name="_Recon to Darrin's 5.11.05 proforma_NIM Summary 4 3" xfId="16517"/>
    <cellStyle name="_Recon to Darrin's 5.11.05 proforma_NIM Summary 40" xfId="16518"/>
    <cellStyle name="_Recon to Darrin's 5.11.05 proforma_NIM Summary 40 2" xfId="16519"/>
    <cellStyle name="_Recon to Darrin's 5.11.05 proforma_NIM Summary 41" xfId="16520"/>
    <cellStyle name="_Recon to Darrin's 5.11.05 proforma_NIM Summary 41 2" xfId="16521"/>
    <cellStyle name="_Recon to Darrin's 5.11.05 proforma_NIM Summary 42" xfId="16522"/>
    <cellStyle name="_Recon to Darrin's 5.11.05 proforma_NIM Summary 42 2" xfId="16523"/>
    <cellStyle name="_Recon to Darrin's 5.11.05 proforma_NIM Summary 43" xfId="16524"/>
    <cellStyle name="_Recon to Darrin's 5.11.05 proforma_NIM Summary 43 2" xfId="16525"/>
    <cellStyle name="_Recon to Darrin's 5.11.05 proforma_NIM Summary 44" xfId="16526"/>
    <cellStyle name="_Recon to Darrin's 5.11.05 proforma_NIM Summary 44 2" xfId="16527"/>
    <cellStyle name="_Recon to Darrin's 5.11.05 proforma_NIM Summary 45" xfId="16528"/>
    <cellStyle name="_Recon to Darrin's 5.11.05 proforma_NIM Summary 45 2" xfId="16529"/>
    <cellStyle name="_Recon to Darrin's 5.11.05 proforma_NIM Summary 46" xfId="16530"/>
    <cellStyle name="_Recon to Darrin's 5.11.05 proforma_NIM Summary 46 2" xfId="16531"/>
    <cellStyle name="_Recon to Darrin's 5.11.05 proforma_NIM Summary 47" xfId="16532"/>
    <cellStyle name="_Recon to Darrin's 5.11.05 proforma_NIM Summary 47 2" xfId="16533"/>
    <cellStyle name="_Recon to Darrin's 5.11.05 proforma_NIM Summary 48" xfId="16534"/>
    <cellStyle name="_Recon to Darrin's 5.11.05 proforma_NIM Summary 49" xfId="16535"/>
    <cellStyle name="_Recon to Darrin's 5.11.05 proforma_NIM Summary 5" xfId="16536"/>
    <cellStyle name="_Recon to Darrin's 5.11.05 proforma_NIM Summary 5 2" xfId="16537"/>
    <cellStyle name="_Recon to Darrin's 5.11.05 proforma_NIM Summary 5 2 2" xfId="16538"/>
    <cellStyle name="_Recon to Darrin's 5.11.05 proforma_NIM Summary 5 3" xfId="16539"/>
    <cellStyle name="_Recon to Darrin's 5.11.05 proforma_NIM Summary 50" xfId="16540"/>
    <cellStyle name="_Recon to Darrin's 5.11.05 proforma_NIM Summary 51" xfId="16541"/>
    <cellStyle name="_Recon to Darrin's 5.11.05 proforma_NIM Summary 6" xfId="16542"/>
    <cellStyle name="_Recon to Darrin's 5.11.05 proforma_NIM Summary 6 2" xfId="16543"/>
    <cellStyle name="_Recon to Darrin's 5.11.05 proforma_NIM Summary 6 2 2" xfId="16544"/>
    <cellStyle name="_Recon to Darrin's 5.11.05 proforma_NIM Summary 6 3" xfId="16545"/>
    <cellStyle name="_Recon to Darrin's 5.11.05 proforma_NIM Summary 7" xfId="16546"/>
    <cellStyle name="_Recon to Darrin's 5.11.05 proforma_NIM Summary 7 2" xfId="16547"/>
    <cellStyle name="_Recon to Darrin's 5.11.05 proforma_NIM Summary 7 2 2" xfId="16548"/>
    <cellStyle name="_Recon to Darrin's 5.11.05 proforma_NIM Summary 7 3" xfId="16549"/>
    <cellStyle name="_Recon to Darrin's 5.11.05 proforma_NIM Summary 7 4" xfId="16550"/>
    <cellStyle name="_Recon to Darrin's 5.11.05 proforma_NIM Summary 8" xfId="16551"/>
    <cellStyle name="_Recon to Darrin's 5.11.05 proforma_NIM Summary 8 2" xfId="16552"/>
    <cellStyle name="_Recon to Darrin's 5.11.05 proforma_NIM Summary 8 2 2" xfId="16553"/>
    <cellStyle name="_Recon to Darrin's 5.11.05 proforma_NIM Summary 8 3" xfId="16554"/>
    <cellStyle name="_Recon to Darrin's 5.11.05 proforma_NIM Summary 8 4" xfId="16555"/>
    <cellStyle name="_Recon to Darrin's 5.11.05 proforma_NIM Summary 9" xfId="16556"/>
    <cellStyle name="_Recon to Darrin's 5.11.05 proforma_NIM Summary 9 2" xfId="16557"/>
    <cellStyle name="_Recon to Darrin's 5.11.05 proforma_NIM Summary 9 2 2" xfId="16558"/>
    <cellStyle name="_Recon to Darrin's 5.11.05 proforma_NIM Summary 9 3" xfId="16559"/>
    <cellStyle name="_Recon to Darrin's 5.11.05 proforma_NIM Summary 9 4" xfId="16560"/>
    <cellStyle name="_Recon to Darrin's 5.11.05 proforma_NIM Summary_DEM-WP(C) ENERG10C--ctn Mid-C_042010 2010GRC" xfId="16561"/>
    <cellStyle name="_Recon to Darrin's 5.11.05 proforma_NIM Summary_DEM-WP(C) ENERG10C--ctn Mid-C_042010 2010GRC 2" xfId="16562"/>
    <cellStyle name="_Recon to Darrin's 5.11.05 proforma_NIM+O&amp;M" xfId="16563"/>
    <cellStyle name="_Recon to Darrin's 5.11.05 proforma_NIM+O&amp;M 2" xfId="16564"/>
    <cellStyle name="_Recon to Darrin's 5.11.05 proforma_NIM+O&amp;M 2 2" xfId="16565"/>
    <cellStyle name="_Recon to Darrin's 5.11.05 proforma_NIM+O&amp;M 2 2 2" xfId="16566"/>
    <cellStyle name="_Recon to Darrin's 5.11.05 proforma_NIM+O&amp;M 2 2 2 2" xfId="16567"/>
    <cellStyle name="_Recon to Darrin's 5.11.05 proforma_NIM+O&amp;M 2 3" xfId="16568"/>
    <cellStyle name="_Recon to Darrin's 5.11.05 proforma_NIM+O&amp;M 2 3 2" xfId="16569"/>
    <cellStyle name="_Recon to Darrin's 5.11.05 proforma_NIM+O&amp;M 2 4" xfId="16570"/>
    <cellStyle name="_Recon to Darrin's 5.11.05 proforma_NIM+O&amp;M 2 4 2" xfId="16571"/>
    <cellStyle name="_Recon to Darrin's 5.11.05 proforma_NIM+O&amp;M 3" xfId="16572"/>
    <cellStyle name="_Recon to Darrin's 5.11.05 proforma_NIM+O&amp;M 3 2" xfId="16573"/>
    <cellStyle name="_Recon to Darrin's 5.11.05 proforma_NIM+O&amp;M 3 2 2" xfId="16574"/>
    <cellStyle name="_Recon to Darrin's 5.11.05 proforma_NIM+O&amp;M 4" xfId="16575"/>
    <cellStyle name="_Recon to Darrin's 5.11.05 proforma_NIM+O&amp;M 4 2" xfId="16576"/>
    <cellStyle name="_Recon to Darrin's 5.11.05 proforma_NIM+O&amp;M 4 2 2" xfId="16577"/>
    <cellStyle name="_Recon to Darrin's 5.11.05 proforma_NIM+O&amp;M 4 3" xfId="16578"/>
    <cellStyle name="_Recon to Darrin's 5.11.05 proforma_NIM+O&amp;M 5" xfId="16579"/>
    <cellStyle name="_Recon to Darrin's 5.11.05 proforma_NIM+O&amp;M 5 2" xfId="16580"/>
    <cellStyle name="_Recon to Darrin's 5.11.05 proforma_NIM+O&amp;M 6" xfId="16581"/>
    <cellStyle name="_Recon to Darrin's 5.11.05 proforma_NIM+O&amp;M 6 2" xfId="16582"/>
    <cellStyle name="_Recon to Darrin's 5.11.05 proforma_NIM+O&amp;M Monthly" xfId="16583"/>
    <cellStyle name="_Recon to Darrin's 5.11.05 proforma_NIM+O&amp;M Monthly 2" xfId="16584"/>
    <cellStyle name="_Recon to Darrin's 5.11.05 proforma_NIM+O&amp;M Monthly 2 2" xfId="16585"/>
    <cellStyle name="_Recon to Darrin's 5.11.05 proforma_NIM+O&amp;M Monthly 2 2 2" xfId="16586"/>
    <cellStyle name="_Recon to Darrin's 5.11.05 proforma_NIM+O&amp;M Monthly 2 2 2 2" xfId="16587"/>
    <cellStyle name="_Recon to Darrin's 5.11.05 proforma_NIM+O&amp;M Monthly 2 3" xfId="16588"/>
    <cellStyle name="_Recon to Darrin's 5.11.05 proforma_NIM+O&amp;M Monthly 2 3 2" xfId="16589"/>
    <cellStyle name="_Recon to Darrin's 5.11.05 proforma_NIM+O&amp;M Monthly 2 4" xfId="16590"/>
    <cellStyle name="_Recon to Darrin's 5.11.05 proforma_NIM+O&amp;M Monthly 2 4 2" xfId="16591"/>
    <cellStyle name="_Recon to Darrin's 5.11.05 proforma_NIM+O&amp;M Monthly 3" xfId="16592"/>
    <cellStyle name="_Recon to Darrin's 5.11.05 proforma_NIM+O&amp;M Monthly 3 2" xfId="16593"/>
    <cellStyle name="_Recon to Darrin's 5.11.05 proforma_NIM+O&amp;M Monthly 3 2 2" xfId="16594"/>
    <cellStyle name="_Recon to Darrin's 5.11.05 proforma_NIM+O&amp;M Monthly 4" xfId="16595"/>
    <cellStyle name="_Recon to Darrin's 5.11.05 proforma_NIM+O&amp;M Monthly 4 2" xfId="16596"/>
    <cellStyle name="_Recon to Darrin's 5.11.05 proforma_NIM+O&amp;M Monthly 4 2 2" xfId="16597"/>
    <cellStyle name="_Recon to Darrin's 5.11.05 proforma_NIM+O&amp;M Monthly 4 3" xfId="16598"/>
    <cellStyle name="_Recon to Darrin's 5.11.05 proforma_NIM+O&amp;M Monthly 5" xfId="16599"/>
    <cellStyle name="_Recon to Darrin's 5.11.05 proforma_NIM+O&amp;M Monthly 5 2" xfId="16600"/>
    <cellStyle name="_Recon to Darrin's 5.11.05 proforma_NIM+O&amp;M Monthly 6" xfId="16601"/>
    <cellStyle name="_Recon to Darrin's 5.11.05 proforma_NIM+O&amp;M Monthly 6 2" xfId="16602"/>
    <cellStyle name="_Recon to Darrin's 5.11.05 proforma_PCA 10 -  Exhibit D Dec 2011" xfId="16603"/>
    <cellStyle name="_Recon to Darrin's 5.11.05 proforma_PCA 10 -  Exhibit D Dec 2011 2" xfId="16604"/>
    <cellStyle name="_Recon to Darrin's 5.11.05 proforma_PCA 10 -  Exhibit D from A Kellogg Jan 2011" xfId="16605"/>
    <cellStyle name="_Recon to Darrin's 5.11.05 proforma_PCA 10 -  Exhibit D from A Kellogg Jan 2011 2" xfId="16606"/>
    <cellStyle name="_Recon to Darrin's 5.11.05 proforma_PCA 10 -  Exhibit D from A Kellogg July 2011" xfId="16607"/>
    <cellStyle name="_Recon to Darrin's 5.11.05 proforma_PCA 10 -  Exhibit D from A Kellogg July 2011 2" xfId="16608"/>
    <cellStyle name="_Recon to Darrin's 5.11.05 proforma_PCA 10 -  Exhibit D from S Free Rcv'd 12-11" xfId="16609"/>
    <cellStyle name="_Recon to Darrin's 5.11.05 proforma_PCA 10 -  Exhibit D from S Free Rcv'd 12-11 2" xfId="16610"/>
    <cellStyle name="_Recon to Darrin's 5.11.05 proforma_PCA 11 -  Exhibit D Jan 2012 fr A Kellogg" xfId="16611"/>
    <cellStyle name="_Recon to Darrin's 5.11.05 proforma_PCA 11 -  Exhibit D Jan 2012 fr A Kellogg 2" xfId="16612"/>
    <cellStyle name="_Recon to Darrin's 5.11.05 proforma_PCA 11 -  Exhibit D Jan 2012 WF" xfId="16613"/>
    <cellStyle name="_Recon to Darrin's 5.11.05 proforma_PCA 11 -  Exhibit D Jan 2012 WF 2" xfId="16614"/>
    <cellStyle name="_Recon to Darrin's 5.11.05 proforma_PCA 7 - Exhibit D update 11_30_08 (2)" xfId="16615"/>
    <cellStyle name="_Recon to Darrin's 5.11.05 proforma_PCA 7 - Exhibit D update 11_30_08 (2) 2" xfId="16616"/>
    <cellStyle name="_Recon to Darrin's 5.11.05 proforma_PCA 7 - Exhibit D update 11_30_08 (2) 2 2" xfId="16617"/>
    <cellStyle name="_Recon to Darrin's 5.11.05 proforma_PCA 7 - Exhibit D update 11_30_08 (2) 2 2 2" xfId="16618"/>
    <cellStyle name="_Recon to Darrin's 5.11.05 proforma_PCA 7 - Exhibit D update 11_30_08 (2) 2 2 2 2" xfId="16619"/>
    <cellStyle name="_Recon to Darrin's 5.11.05 proforma_PCA 7 - Exhibit D update 11_30_08 (2) 2 2 2 2 2" xfId="16620"/>
    <cellStyle name="_Recon to Darrin's 5.11.05 proforma_PCA 7 - Exhibit D update 11_30_08 (2) 2 2 3" xfId="16621"/>
    <cellStyle name="_Recon to Darrin's 5.11.05 proforma_PCA 7 - Exhibit D update 11_30_08 (2) 2 2 3 2" xfId="16622"/>
    <cellStyle name="_Recon to Darrin's 5.11.05 proforma_PCA 7 - Exhibit D update 11_30_08 (2) 2 2 4" xfId="16623"/>
    <cellStyle name="_Recon to Darrin's 5.11.05 proforma_PCA 7 - Exhibit D update 11_30_08 (2) 2 2 4 2" xfId="16624"/>
    <cellStyle name="_Recon to Darrin's 5.11.05 proforma_PCA 7 - Exhibit D update 11_30_08 (2) 2 3" xfId="16625"/>
    <cellStyle name="_Recon to Darrin's 5.11.05 proforma_PCA 7 - Exhibit D update 11_30_08 (2) 2 3 2" xfId="16626"/>
    <cellStyle name="_Recon to Darrin's 5.11.05 proforma_PCA 7 - Exhibit D update 11_30_08 (2) 2 3 2 2" xfId="16627"/>
    <cellStyle name="_Recon to Darrin's 5.11.05 proforma_PCA 7 - Exhibit D update 11_30_08 (2) 2 4" xfId="16628"/>
    <cellStyle name="_Recon to Darrin's 5.11.05 proforma_PCA 7 - Exhibit D update 11_30_08 (2) 2 4 2" xfId="16629"/>
    <cellStyle name="_Recon to Darrin's 5.11.05 proforma_PCA 7 - Exhibit D update 11_30_08 (2) 2 4 2 2" xfId="16630"/>
    <cellStyle name="_Recon to Darrin's 5.11.05 proforma_PCA 7 - Exhibit D update 11_30_08 (2) 2 4 3" xfId="16631"/>
    <cellStyle name="_Recon to Darrin's 5.11.05 proforma_PCA 7 - Exhibit D update 11_30_08 (2) 2 5" xfId="16632"/>
    <cellStyle name="_Recon to Darrin's 5.11.05 proforma_PCA 7 - Exhibit D update 11_30_08 (2) 2 5 2" xfId="16633"/>
    <cellStyle name="_Recon to Darrin's 5.11.05 proforma_PCA 7 - Exhibit D update 11_30_08 (2) 2 6" xfId="16634"/>
    <cellStyle name="_Recon to Darrin's 5.11.05 proforma_PCA 7 - Exhibit D update 11_30_08 (2) 2 6 2" xfId="16635"/>
    <cellStyle name="_Recon to Darrin's 5.11.05 proforma_PCA 7 - Exhibit D update 11_30_08 (2) 3" xfId="16636"/>
    <cellStyle name="_Recon to Darrin's 5.11.05 proforma_PCA 7 - Exhibit D update 11_30_08 (2) 3 2" xfId="16637"/>
    <cellStyle name="_Recon to Darrin's 5.11.05 proforma_PCA 7 - Exhibit D update 11_30_08 (2) 3 2 2" xfId="16638"/>
    <cellStyle name="_Recon to Darrin's 5.11.05 proforma_PCA 7 - Exhibit D update 11_30_08 (2) 3 2 2 2" xfId="16639"/>
    <cellStyle name="_Recon to Darrin's 5.11.05 proforma_PCA 7 - Exhibit D update 11_30_08 (2) 3 3" xfId="16640"/>
    <cellStyle name="_Recon to Darrin's 5.11.05 proforma_PCA 7 - Exhibit D update 11_30_08 (2) 3 3 2" xfId="16641"/>
    <cellStyle name="_Recon to Darrin's 5.11.05 proforma_PCA 7 - Exhibit D update 11_30_08 (2) 3 4" xfId="16642"/>
    <cellStyle name="_Recon to Darrin's 5.11.05 proforma_PCA 7 - Exhibit D update 11_30_08 (2) 3 4 2" xfId="16643"/>
    <cellStyle name="_Recon to Darrin's 5.11.05 proforma_PCA 7 - Exhibit D update 11_30_08 (2) 4" xfId="16644"/>
    <cellStyle name="_Recon to Darrin's 5.11.05 proforma_PCA 7 - Exhibit D update 11_30_08 (2) 4 2" xfId="16645"/>
    <cellStyle name="_Recon to Darrin's 5.11.05 proforma_PCA 7 - Exhibit D update 11_30_08 (2) 4 2 2" xfId="16646"/>
    <cellStyle name="_Recon to Darrin's 5.11.05 proforma_PCA 7 - Exhibit D update 11_30_08 (2) 4 3" xfId="16647"/>
    <cellStyle name="_Recon to Darrin's 5.11.05 proforma_PCA 7 - Exhibit D update 11_30_08 (2) 5" xfId="16648"/>
    <cellStyle name="_Recon to Darrin's 5.11.05 proforma_PCA 7 - Exhibit D update 11_30_08 (2) 5 2" xfId="16649"/>
    <cellStyle name="_Recon to Darrin's 5.11.05 proforma_PCA 7 - Exhibit D update 11_30_08 (2) 5 2 2" xfId="16650"/>
    <cellStyle name="_Recon to Darrin's 5.11.05 proforma_PCA 7 - Exhibit D update 11_30_08 (2) 5 3" xfId="16651"/>
    <cellStyle name="_Recon to Darrin's 5.11.05 proforma_PCA 7 - Exhibit D update 11_30_08 (2) 6" xfId="16652"/>
    <cellStyle name="_Recon to Darrin's 5.11.05 proforma_PCA 7 - Exhibit D update 11_30_08 (2) 6 2" xfId="16653"/>
    <cellStyle name="_Recon to Darrin's 5.11.05 proforma_PCA 7 - Exhibit D update 11_30_08 (2) 7" xfId="16654"/>
    <cellStyle name="_Recon to Darrin's 5.11.05 proforma_PCA 7 - Exhibit D update 11_30_08 (2) 7 2" xfId="16655"/>
    <cellStyle name="_Recon to Darrin's 5.11.05 proforma_PCA 7 - Exhibit D update 11_30_08 (2)_DEM-WP(C) ENERG10C--ctn Mid-C_042010 2010GRC" xfId="16656"/>
    <cellStyle name="_Recon to Darrin's 5.11.05 proforma_PCA 7 - Exhibit D update 11_30_08 (2)_DEM-WP(C) ENERG10C--ctn Mid-C_042010 2010GRC 2" xfId="16657"/>
    <cellStyle name="_Recon to Darrin's 5.11.05 proforma_PCA 7 - Exhibit D update 11_30_08 (2)_NIM Summary" xfId="16658"/>
    <cellStyle name="_Recon to Darrin's 5.11.05 proforma_PCA 7 - Exhibit D update 11_30_08 (2)_NIM Summary 2" xfId="16659"/>
    <cellStyle name="_Recon to Darrin's 5.11.05 proforma_PCA 7 - Exhibit D update 11_30_08 (2)_NIM Summary 2 2" xfId="16660"/>
    <cellStyle name="_Recon to Darrin's 5.11.05 proforma_PCA 7 - Exhibit D update 11_30_08 (2)_NIM Summary 2 2 2" xfId="16661"/>
    <cellStyle name="_Recon to Darrin's 5.11.05 proforma_PCA 7 - Exhibit D update 11_30_08 (2)_NIM Summary 2 2 2 2" xfId="16662"/>
    <cellStyle name="_Recon to Darrin's 5.11.05 proforma_PCA 7 - Exhibit D update 11_30_08 (2)_NIM Summary 2 3" xfId="16663"/>
    <cellStyle name="_Recon to Darrin's 5.11.05 proforma_PCA 7 - Exhibit D update 11_30_08 (2)_NIM Summary 2 3 2" xfId="16664"/>
    <cellStyle name="_Recon to Darrin's 5.11.05 proforma_PCA 7 - Exhibit D update 11_30_08 (2)_NIM Summary 2 4" xfId="16665"/>
    <cellStyle name="_Recon to Darrin's 5.11.05 proforma_PCA 7 - Exhibit D update 11_30_08 (2)_NIM Summary 2 4 2" xfId="16666"/>
    <cellStyle name="_Recon to Darrin's 5.11.05 proforma_PCA 7 - Exhibit D update 11_30_08 (2)_NIM Summary 3" xfId="16667"/>
    <cellStyle name="_Recon to Darrin's 5.11.05 proforma_PCA 7 - Exhibit D update 11_30_08 (2)_NIM Summary 3 2" xfId="16668"/>
    <cellStyle name="_Recon to Darrin's 5.11.05 proforma_PCA 7 - Exhibit D update 11_30_08 (2)_NIM Summary 3 2 2" xfId="16669"/>
    <cellStyle name="_Recon to Darrin's 5.11.05 proforma_PCA 7 - Exhibit D update 11_30_08 (2)_NIM Summary 3 3" xfId="16670"/>
    <cellStyle name="_Recon to Darrin's 5.11.05 proforma_PCA 7 - Exhibit D update 11_30_08 (2)_NIM Summary 4" xfId="16671"/>
    <cellStyle name="_Recon to Darrin's 5.11.05 proforma_PCA 7 - Exhibit D update 11_30_08 (2)_NIM Summary 4 2" xfId="16672"/>
    <cellStyle name="_Recon to Darrin's 5.11.05 proforma_PCA 7 - Exhibit D update 11_30_08 (2)_NIM Summary 4 2 2" xfId="16673"/>
    <cellStyle name="_Recon to Darrin's 5.11.05 proforma_PCA 7 - Exhibit D update 11_30_08 (2)_NIM Summary 4 3" xfId="16674"/>
    <cellStyle name="_Recon to Darrin's 5.11.05 proforma_PCA 7 - Exhibit D update 11_30_08 (2)_NIM Summary 5" xfId="16675"/>
    <cellStyle name="_Recon to Darrin's 5.11.05 proforma_PCA 7 - Exhibit D update 11_30_08 (2)_NIM Summary 5 2" xfId="16676"/>
    <cellStyle name="_Recon to Darrin's 5.11.05 proforma_PCA 7 - Exhibit D update 11_30_08 (2)_NIM Summary 6" xfId="16677"/>
    <cellStyle name="_Recon to Darrin's 5.11.05 proforma_PCA 7 - Exhibit D update 11_30_08 (2)_NIM Summary 6 2" xfId="16678"/>
    <cellStyle name="_Recon to Darrin's 5.11.05 proforma_PCA 7 - Exhibit D update 11_30_08 (2)_NIM Summary_DEM-WP(C) ENERG10C--ctn Mid-C_042010 2010GRC" xfId="16679"/>
    <cellStyle name="_Recon to Darrin's 5.11.05 proforma_PCA 7 - Exhibit D update 11_30_08 (2)_NIM Summary_DEM-WP(C) ENERG10C--ctn Mid-C_042010 2010GRC 2" xfId="16680"/>
    <cellStyle name="_Recon to Darrin's 5.11.05 proforma_PCA 8 - Exhibit D update 12_31_09" xfId="16681"/>
    <cellStyle name="_Recon to Darrin's 5.11.05 proforma_PCA 8 - Exhibit D update 12_31_09 2" xfId="16682"/>
    <cellStyle name="_Recon to Darrin's 5.11.05 proforma_PCA 8 - Exhibit D update 12_31_09 2 2" xfId="16683"/>
    <cellStyle name="_Recon to Darrin's 5.11.05 proforma_PCA 8 - Exhibit D update 12_31_09 3" xfId="16684"/>
    <cellStyle name="_Recon to Darrin's 5.11.05 proforma_PCA 9 -  Exhibit D April 2010" xfId="16685"/>
    <cellStyle name="_Recon to Darrin's 5.11.05 proforma_PCA 9 -  Exhibit D April 2010 (3)" xfId="16686"/>
    <cellStyle name="_Recon to Darrin's 5.11.05 proforma_PCA 9 -  Exhibit D April 2010 (3) 2" xfId="16687"/>
    <cellStyle name="_Recon to Darrin's 5.11.05 proforma_PCA 9 -  Exhibit D April 2010 (3) 2 2" xfId="16688"/>
    <cellStyle name="_Recon to Darrin's 5.11.05 proforma_PCA 9 -  Exhibit D April 2010 (3) 2 2 2" xfId="16689"/>
    <cellStyle name="_Recon to Darrin's 5.11.05 proforma_PCA 9 -  Exhibit D April 2010 (3) 2 2 2 2" xfId="16690"/>
    <cellStyle name="_Recon to Darrin's 5.11.05 proforma_PCA 9 -  Exhibit D April 2010 (3) 2 3" xfId="16691"/>
    <cellStyle name="_Recon to Darrin's 5.11.05 proforma_PCA 9 -  Exhibit D April 2010 (3) 2 3 2" xfId="16692"/>
    <cellStyle name="_Recon to Darrin's 5.11.05 proforma_PCA 9 -  Exhibit D April 2010 (3) 2 4" xfId="16693"/>
    <cellStyle name="_Recon to Darrin's 5.11.05 proforma_PCA 9 -  Exhibit D April 2010 (3) 2 4 2" xfId="16694"/>
    <cellStyle name="_Recon to Darrin's 5.11.05 proforma_PCA 9 -  Exhibit D April 2010 (3) 3" xfId="16695"/>
    <cellStyle name="_Recon to Darrin's 5.11.05 proforma_PCA 9 -  Exhibit D April 2010 (3) 3 2" xfId="16696"/>
    <cellStyle name="_Recon to Darrin's 5.11.05 proforma_PCA 9 -  Exhibit D April 2010 (3) 3 2 2" xfId="16697"/>
    <cellStyle name="_Recon to Darrin's 5.11.05 proforma_PCA 9 -  Exhibit D April 2010 (3) 3 3" xfId="16698"/>
    <cellStyle name="_Recon to Darrin's 5.11.05 proforma_PCA 9 -  Exhibit D April 2010 (3) 4" xfId="16699"/>
    <cellStyle name="_Recon to Darrin's 5.11.05 proforma_PCA 9 -  Exhibit D April 2010 (3) 4 2" xfId="16700"/>
    <cellStyle name="_Recon to Darrin's 5.11.05 proforma_PCA 9 -  Exhibit D April 2010 (3) 4 2 2" xfId="16701"/>
    <cellStyle name="_Recon to Darrin's 5.11.05 proforma_PCA 9 -  Exhibit D April 2010 (3) 4 3" xfId="16702"/>
    <cellStyle name="_Recon to Darrin's 5.11.05 proforma_PCA 9 -  Exhibit D April 2010 (3) 5" xfId="16703"/>
    <cellStyle name="_Recon to Darrin's 5.11.05 proforma_PCA 9 -  Exhibit D April 2010 (3) 5 2" xfId="16704"/>
    <cellStyle name="_Recon to Darrin's 5.11.05 proforma_PCA 9 -  Exhibit D April 2010 (3) 6" xfId="16705"/>
    <cellStyle name="_Recon to Darrin's 5.11.05 proforma_PCA 9 -  Exhibit D April 2010 (3) 6 2" xfId="16706"/>
    <cellStyle name="_Recon to Darrin's 5.11.05 proforma_PCA 9 -  Exhibit D April 2010 (3)_DEM-WP(C) ENERG10C--ctn Mid-C_042010 2010GRC" xfId="16707"/>
    <cellStyle name="_Recon to Darrin's 5.11.05 proforma_PCA 9 -  Exhibit D April 2010 (3)_DEM-WP(C) ENERG10C--ctn Mid-C_042010 2010GRC 2" xfId="16708"/>
    <cellStyle name="_Recon to Darrin's 5.11.05 proforma_PCA 9 -  Exhibit D April 2010 2" xfId="16709"/>
    <cellStyle name="_Recon to Darrin's 5.11.05 proforma_PCA 9 -  Exhibit D April 2010 2 2" xfId="16710"/>
    <cellStyle name="_Recon to Darrin's 5.11.05 proforma_PCA 9 -  Exhibit D April 2010 3" xfId="16711"/>
    <cellStyle name="_Recon to Darrin's 5.11.05 proforma_PCA 9 -  Exhibit D April 2010 3 2" xfId="16712"/>
    <cellStyle name="_Recon to Darrin's 5.11.05 proforma_PCA 9 -  Exhibit D April 2010 4" xfId="16713"/>
    <cellStyle name="_Recon to Darrin's 5.11.05 proforma_PCA 9 -  Exhibit D April 2010 4 2" xfId="16714"/>
    <cellStyle name="_Recon to Darrin's 5.11.05 proforma_PCA 9 -  Exhibit D April 2010 5" xfId="16715"/>
    <cellStyle name="_Recon to Darrin's 5.11.05 proforma_PCA 9 -  Exhibit D April 2010 5 2" xfId="16716"/>
    <cellStyle name="_Recon to Darrin's 5.11.05 proforma_PCA 9 -  Exhibit D April 2010 6" xfId="16717"/>
    <cellStyle name="_Recon to Darrin's 5.11.05 proforma_PCA 9 -  Exhibit D April 2010 6 2" xfId="16718"/>
    <cellStyle name="_Recon to Darrin's 5.11.05 proforma_PCA 9 -  Exhibit D April 2010 7" xfId="16719"/>
    <cellStyle name="_Recon to Darrin's 5.11.05 proforma_PCA 9 -  Exhibit D Feb 2010" xfId="16720"/>
    <cellStyle name="_Recon to Darrin's 5.11.05 proforma_PCA 9 -  Exhibit D Feb 2010 2" xfId="16721"/>
    <cellStyle name="_Recon to Darrin's 5.11.05 proforma_PCA 9 -  Exhibit D Feb 2010 2 2" xfId="16722"/>
    <cellStyle name="_Recon to Darrin's 5.11.05 proforma_PCA 9 -  Exhibit D Feb 2010 3" xfId="16723"/>
    <cellStyle name="_Recon to Darrin's 5.11.05 proforma_PCA 9 -  Exhibit D Feb 2010 v2" xfId="16724"/>
    <cellStyle name="_Recon to Darrin's 5.11.05 proforma_PCA 9 -  Exhibit D Feb 2010 v2 2" xfId="16725"/>
    <cellStyle name="_Recon to Darrin's 5.11.05 proforma_PCA 9 -  Exhibit D Feb 2010 v2 2 2" xfId="16726"/>
    <cellStyle name="_Recon to Darrin's 5.11.05 proforma_PCA 9 -  Exhibit D Feb 2010 v2 3" xfId="16727"/>
    <cellStyle name="_Recon to Darrin's 5.11.05 proforma_PCA 9 -  Exhibit D Feb 2010 WF" xfId="16728"/>
    <cellStyle name="_Recon to Darrin's 5.11.05 proforma_PCA 9 -  Exhibit D Feb 2010 WF 2" xfId="16729"/>
    <cellStyle name="_Recon to Darrin's 5.11.05 proforma_PCA 9 -  Exhibit D Feb 2010 WF 2 2" xfId="16730"/>
    <cellStyle name="_Recon to Darrin's 5.11.05 proforma_PCA 9 -  Exhibit D Feb 2010 WF 3" xfId="16731"/>
    <cellStyle name="_Recon to Darrin's 5.11.05 proforma_PCA 9 -  Exhibit D Jan 2010" xfId="16732"/>
    <cellStyle name="_Recon to Darrin's 5.11.05 proforma_PCA 9 -  Exhibit D Jan 2010 2" xfId="16733"/>
    <cellStyle name="_Recon to Darrin's 5.11.05 proforma_PCA 9 -  Exhibit D Jan 2010 2 2" xfId="16734"/>
    <cellStyle name="_Recon to Darrin's 5.11.05 proforma_PCA 9 -  Exhibit D Jan 2010 3" xfId="16735"/>
    <cellStyle name="_Recon to Darrin's 5.11.05 proforma_PCA 9 -  Exhibit D March 2010 (2)" xfId="16736"/>
    <cellStyle name="_Recon to Darrin's 5.11.05 proforma_PCA 9 -  Exhibit D March 2010 (2) 2" xfId="16737"/>
    <cellStyle name="_Recon to Darrin's 5.11.05 proforma_PCA 9 -  Exhibit D March 2010 (2) 2 2" xfId="16738"/>
    <cellStyle name="_Recon to Darrin's 5.11.05 proforma_PCA 9 -  Exhibit D March 2010 (2) 3" xfId="16739"/>
    <cellStyle name="_Recon to Darrin's 5.11.05 proforma_PCA 9 -  Exhibit D Nov 2010" xfId="16740"/>
    <cellStyle name="_Recon to Darrin's 5.11.05 proforma_PCA 9 -  Exhibit D Nov 2010 2" xfId="16741"/>
    <cellStyle name="_Recon to Darrin's 5.11.05 proforma_PCA 9 -  Exhibit D Nov 2010 2 2" xfId="16742"/>
    <cellStyle name="_Recon to Darrin's 5.11.05 proforma_PCA 9 -  Exhibit D Nov 2010 3" xfId="16743"/>
    <cellStyle name="_Recon to Darrin's 5.11.05 proforma_PCA 9 - Exhibit D at August 2010" xfId="16744"/>
    <cellStyle name="_Recon to Darrin's 5.11.05 proforma_PCA 9 - Exhibit D at August 2010 2" xfId="16745"/>
    <cellStyle name="_Recon to Darrin's 5.11.05 proforma_PCA 9 - Exhibit D at August 2010 2 2" xfId="16746"/>
    <cellStyle name="_Recon to Darrin's 5.11.05 proforma_PCA 9 - Exhibit D at August 2010 3" xfId="16747"/>
    <cellStyle name="_Recon to Darrin's 5.11.05 proforma_PCA 9 - Exhibit D June 2010 GRC" xfId="16748"/>
    <cellStyle name="_Recon to Darrin's 5.11.05 proforma_PCA 9 - Exhibit D June 2010 GRC 2" xfId="16749"/>
    <cellStyle name="_Recon to Darrin's 5.11.05 proforma_PCA 9 - Exhibit D June 2010 GRC 2 2" xfId="16750"/>
    <cellStyle name="_Recon to Darrin's 5.11.05 proforma_PCA 9 - Exhibit D June 2010 GRC 3" xfId="16751"/>
    <cellStyle name="_Recon to Darrin's 5.11.05 proforma_Power Costs - Comparison bx Rbtl-Staff-Jt-PC" xfId="16752"/>
    <cellStyle name="_Recon to Darrin's 5.11.05 proforma_Power Costs - Comparison bx Rbtl-Staff-Jt-PC 2" xfId="16753"/>
    <cellStyle name="_Recon to Darrin's 5.11.05 proforma_Power Costs - Comparison bx Rbtl-Staff-Jt-PC 2 2" xfId="16754"/>
    <cellStyle name="_Recon to Darrin's 5.11.05 proforma_Power Costs - Comparison bx Rbtl-Staff-Jt-PC 2 2 2" xfId="16755"/>
    <cellStyle name="_Recon to Darrin's 5.11.05 proforma_Power Costs - Comparison bx Rbtl-Staff-Jt-PC 2 2 2 2" xfId="16756"/>
    <cellStyle name="_Recon to Darrin's 5.11.05 proforma_Power Costs - Comparison bx Rbtl-Staff-Jt-PC 2 3" xfId="16757"/>
    <cellStyle name="_Recon to Darrin's 5.11.05 proforma_Power Costs - Comparison bx Rbtl-Staff-Jt-PC 2 3 2" xfId="16758"/>
    <cellStyle name="_Recon to Darrin's 5.11.05 proforma_Power Costs - Comparison bx Rbtl-Staff-Jt-PC 2 4" xfId="16759"/>
    <cellStyle name="_Recon to Darrin's 5.11.05 proforma_Power Costs - Comparison bx Rbtl-Staff-Jt-PC 2 4 2" xfId="16760"/>
    <cellStyle name="_Recon to Darrin's 5.11.05 proforma_Power Costs - Comparison bx Rbtl-Staff-Jt-PC 3" xfId="16761"/>
    <cellStyle name="_Recon to Darrin's 5.11.05 proforma_Power Costs - Comparison bx Rbtl-Staff-Jt-PC 3 2" xfId="16762"/>
    <cellStyle name="_Recon to Darrin's 5.11.05 proforma_Power Costs - Comparison bx Rbtl-Staff-Jt-PC 3 2 2" xfId="16763"/>
    <cellStyle name="_Recon to Darrin's 5.11.05 proforma_Power Costs - Comparison bx Rbtl-Staff-Jt-PC 3 3" xfId="16764"/>
    <cellStyle name="_Recon to Darrin's 5.11.05 proforma_Power Costs - Comparison bx Rbtl-Staff-Jt-PC 4" xfId="16765"/>
    <cellStyle name="_Recon to Darrin's 5.11.05 proforma_Power Costs - Comparison bx Rbtl-Staff-Jt-PC 4 2" xfId="16766"/>
    <cellStyle name="_Recon to Darrin's 5.11.05 proforma_Power Costs - Comparison bx Rbtl-Staff-Jt-PC 4 2 2" xfId="16767"/>
    <cellStyle name="_Recon to Darrin's 5.11.05 proforma_Power Costs - Comparison bx Rbtl-Staff-Jt-PC 4 3" xfId="16768"/>
    <cellStyle name="_Recon to Darrin's 5.11.05 proforma_Power Costs - Comparison bx Rbtl-Staff-Jt-PC 5" xfId="16769"/>
    <cellStyle name="_Recon to Darrin's 5.11.05 proforma_Power Costs - Comparison bx Rbtl-Staff-Jt-PC 5 2" xfId="16770"/>
    <cellStyle name="_Recon to Darrin's 5.11.05 proforma_Power Costs - Comparison bx Rbtl-Staff-Jt-PC 6" xfId="16771"/>
    <cellStyle name="_Recon to Darrin's 5.11.05 proforma_Power Costs - Comparison bx Rbtl-Staff-Jt-PC 6 2" xfId="16772"/>
    <cellStyle name="_Recon to Darrin's 5.11.05 proforma_Power Costs - Comparison bx Rbtl-Staff-Jt-PC_Adj Bench DR 3 for Initial Briefs (Electric)" xfId="16773"/>
    <cellStyle name="_Recon to Darrin's 5.11.05 proforma_Power Costs - Comparison bx Rbtl-Staff-Jt-PC_Adj Bench DR 3 for Initial Briefs (Electric) 2" xfId="16774"/>
    <cellStyle name="_Recon to Darrin's 5.11.05 proforma_Power Costs - Comparison bx Rbtl-Staff-Jt-PC_Adj Bench DR 3 for Initial Briefs (Electric) 2 2" xfId="16775"/>
    <cellStyle name="_Recon to Darrin's 5.11.05 proforma_Power Costs - Comparison bx Rbtl-Staff-Jt-PC_Adj Bench DR 3 for Initial Briefs (Electric) 2 2 2" xfId="16776"/>
    <cellStyle name="_Recon to Darrin's 5.11.05 proforma_Power Costs - Comparison bx Rbtl-Staff-Jt-PC_Adj Bench DR 3 for Initial Briefs (Electric) 2 2 2 2" xfId="16777"/>
    <cellStyle name="_Recon to Darrin's 5.11.05 proforma_Power Costs - Comparison bx Rbtl-Staff-Jt-PC_Adj Bench DR 3 for Initial Briefs (Electric) 2 3" xfId="16778"/>
    <cellStyle name="_Recon to Darrin's 5.11.05 proforma_Power Costs - Comparison bx Rbtl-Staff-Jt-PC_Adj Bench DR 3 for Initial Briefs (Electric) 2 3 2" xfId="16779"/>
    <cellStyle name="_Recon to Darrin's 5.11.05 proforma_Power Costs - Comparison bx Rbtl-Staff-Jt-PC_Adj Bench DR 3 for Initial Briefs (Electric) 2 4" xfId="16780"/>
    <cellStyle name="_Recon to Darrin's 5.11.05 proforma_Power Costs - Comparison bx Rbtl-Staff-Jt-PC_Adj Bench DR 3 for Initial Briefs (Electric) 2 4 2" xfId="16781"/>
    <cellStyle name="_Recon to Darrin's 5.11.05 proforma_Power Costs - Comparison bx Rbtl-Staff-Jt-PC_Adj Bench DR 3 for Initial Briefs (Electric) 3" xfId="16782"/>
    <cellStyle name="_Recon to Darrin's 5.11.05 proforma_Power Costs - Comparison bx Rbtl-Staff-Jt-PC_Adj Bench DR 3 for Initial Briefs (Electric) 3 2" xfId="16783"/>
    <cellStyle name="_Recon to Darrin's 5.11.05 proforma_Power Costs - Comparison bx Rbtl-Staff-Jt-PC_Adj Bench DR 3 for Initial Briefs (Electric) 3 2 2" xfId="16784"/>
    <cellStyle name="_Recon to Darrin's 5.11.05 proforma_Power Costs - Comparison bx Rbtl-Staff-Jt-PC_Adj Bench DR 3 for Initial Briefs (Electric) 3 3" xfId="16785"/>
    <cellStyle name="_Recon to Darrin's 5.11.05 proforma_Power Costs - Comparison bx Rbtl-Staff-Jt-PC_Adj Bench DR 3 for Initial Briefs (Electric) 4" xfId="16786"/>
    <cellStyle name="_Recon to Darrin's 5.11.05 proforma_Power Costs - Comparison bx Rbtl-Staff-Jt-PC_Adj Bench DR 3 for Initial Briefs (Electric) 4 2" xfId="16787"/>
    <cellStyle name="_Recon to Darrin's 5.11.05 proforma_Power Costs - Comparison bx Rbtl-Staff-Jt-PC_Adj Bench DR 3 for Initial Briefs (Electric) 4 2 2" xfId="16788"/>
    <cellStyle name="_Recon to Darrin's 5.11.05 proforma_Power Costs - Comparison bx Rbtl-Staff-Jt-PC_Adj Bench DR 3 for Initial Briefs (Electric) 4 3" xfId="16789"/>
    <cellStyle name="_Recon to Darrin's 5.11.05 proforma_Power Costs - Comparison bx Rbtl-Staff-Jt-PC_Adj Bench DR 3 for Initial Briefs (Electric) 5" xfId="16790"/>
    <cellStyle name="_Recon to Darrin's 5.11.05 proforma_Power Costs - Comparison bx Rbtl-Staff-Jt-PC_Adj Bench DR 3 for Initial Briefs (Electric) 5 2" xfId="16791"/>
    <cellStyle name="_Recon to Darrin's 5.11.05 proforma_Power Costs - Comparison bx Rbtl-Staff-Jt-PC_Adj Bench DR 3 for Initial Briefs (Electric) 6" xfId="16792"/>
    <cellStyle name="_Recon to Darrin's 5.11.05 proforma_Power Costs - Comparison bx Rbtl-Staff-Jt-PC_Adj Bench DR 3 for Initial Briefs (Electric) 6 2" xfId="16793"/>
    <cellStyle name="_Recon to Darrin's 5.11.05 proforma_Power Costs - Comparison bx Rbtl-Staff-Jt-PC_Adj Bench DR 3 for Initial Briefs (Electric)_DEM-WP(C) ENERG10C--ctn Mid-C_042010 2010GRC" xfId="16794"/>
    <cellStyle name="_Recon to Darrin's 5.11.05 proforma_Power Costs - Comparison bx Rbtl-Staff-Jt-PC_Adj Bench DR 3 for Initial Briefs (Electric)_DEM-WP(C) ENERG10C--ctn Mid-C_042010 2010GRC 2" xfId="16795"/>
    <cellStyle name="_Recon to Darrin's 5.11.05 proforma_Power Costs - Comparison bx Rbtl-Staff-Jt-PC_DEM-WP(C) ENERG10C--ctn Mid-C_042010 2010GRC" xfId="16796"/>
    <cellStyle name="_Recon to Darrin's 5.11.05 proforma_Power Costs - Comparison bx Rbtl-Staff-Jt-PC_DEM-WP(C) ENERG10C--ctn Mid-C_042010 2010GRC 2" xfId="16797"/>
    <cellStyle name="_Recon to Darrin's 5.11.05 proforma_Power Costs - Comparison bx Rbtl-Staff-Jt-PC_Electric Rev Req Model (2009 GRC) Rebuttal" xfId="16798"/>
    <cellStyle name="_Recon to Darrin's 5.11.05 proforma_Power Costs - Comparison bx Rbtl-Staff-Jt-PC_Electric Rev Req Model (2009 GRC) Rebuttal 2" xfId="16799"/>
    <cellStyle name="_Recon to Darrin's 5.11.05 proforma_Power Costs - Comparison bx Rbtl-Staff-Jt-PC_Electric Rev Req Model (2009 GRC) Rebuttal 2 2" xfId="16800"/>
    <cellStyle name="_Recon to Darrin's 5.11.05 proforma_Power Costs - Comparison bx Rbtl-Staff-Jt-PC_Electric Rev Req Model (2009 GRC) Rebuttal 2 2 2" xfId="16801"/>
    <cellStyle name="_Recon to Darrin's 5.11.05 proforma_Power Costs - Comparison bx Rbtl-Staff-Jt-PC_Electric Rev Req Model (2009 GRC) Rebuttal 2 3" xfId="16802"/>
    <cellStyle name="_Recon to Darrin's 5.11.05 proforma_Power Costs - Comparison bx Rbtl-Staff-Jt-PC_Electric Rev Req Model (2009 GRC) Rebuttal 3" xfId="16803"/>
    <cellStyle name="_Recon to Darrin's 5.11.05 proforma_Power Costs - Comparison bx Rbtl-Staff-Jt-PC_Electric Rev Req Model (2009 GRC) Rebuttal 3 2" xfId="16804"/>
    <cellStyle name="_Recon to Darrin's 5.11.05 proforma_Power Costs - Comparison bx Rbtl-Staff-Jt-PC_Electric Rev Req Model (2009 GRC) Rebuttal 4" xfId="16805"/>
    <cellStyle name="_Recon to Darrin's 5.11.05 proforma_Power Costs - Comparison bx Rbtl-Staff-Jt-PC_Electric Rev Req Model (2009 GRC) Rebuttal REmoval of New  WH Solar AdjustMI" xfId="16806"/>
    <cellStyle name="_Recon to Darrin's 5.11.05 proforma_Power Costs - Comparison bx Rbtl-Staff-Jt-PC_Electric Rev Req Model (2009 GRC) Rebuttal REmoval of New  WH Solar AdjustMI 2" xfId="16807"/>
    <cellStyle name="_Recon to Darrin's 5.11.05 proforma_Power Costs - Comparison bx Rbtl-Staff-Jt-PC_Electric Rev Req Model (2009 GRC) Rebuttal REmoval of New  WH Solar AdjustMI 2 2" xfId="16808"/>
    <cellStyle name="_Recon to Darrin's 5.11.05 proforma_Power Costs - Comparison bx Rbtl-Staff-Jt-PC_Electric Rev Req Model (2009 GRC) Rebuttal REmoval of New  WH Solar AdjustMI 2 2 2" xfId="16809"/>
    <cellStyle name="_Recon to Darrin's 5.11.05 proforma_Power Costs - Comparison bx Rbtl-Staff-Jt-PC_Electric Rev Req Model (2009 GRC) Rebuttal REmoval of New  WH Solar AdjustMI 2 2 2 2" xfId="16810"/>
    <cellStyle name="_Recon to Darrin's 5.11.05 proforma_Power Costs - Comparison bx Rbtl-Staff-Jt-PC_Electric Rev Req Model (2009 GRC) Rebuttal REmoval of New  WH Solar AdjustMI 2 3" xfId="16811"/>
    <cellStyle name="_Recon to Darrin's 5.11.05 proforma_Power Costs - Comparison bx Rbtl-Staff-Jt-PC_Electric Rev Req Model (2009 GRC) Rebuttal REmoval of New  WH Solar AdjustMI 2 3 2" xfId="16812"/>
    <cellStyle name="_Recon to Darrin's 5.11.05 proforma_Power Costs - Comparison bx Rbtl-Staff-Jt-PC_Electric Rev Req Model (2009 GRC) Rebuttal REmoval of New  WH Solar AdjustMI 2 4" xfId="16813"/>
    <cellStyle name="_Recon to Darrin's 5.11.05 proforma_Power Costs - Comparison bx Rbtl-Staff-Jt-PC_Electric Rev Req Model (2009 GRC) Rebuttal REmoval of New  WH Solar AdjustMI 2 4 2" xfId="16814"/>
    <cellStyle name="_Recon to Darrin's 5.11.05 proforma_Power Costs - Comparison bx Rbtl-Staff-Jt-PC_Electric Rev Req Model (2009 GRC) Rebuttal REmoval of New  WH Solar AdjustMI 3" xfId="16815"/>
    <cellStyle name="_Recon to Darrin's 5.11.05 proforma_Power Costs - Comparison bx Rbtl-Staff-Jt-PC_Electric Rev Req Model (2009 GRC) Rebuttal REmoval of New  WH Solar AdjustMI 3 2" xfId="16816"/>
    <cellStyle name="_Recon to Darrin's 5.11.05 proforma_Power Costs - Comparison bx Rbtl-Staff-Jt-PC_Electric Rev Req Model (2009 GRC) Rebuttal REmoval of New  WH Solar AdjustMI 3 2 2" xfId="16817"/>
    <cellStyle name="_Recon to Darrin's 5.11.05 proforma_Power Costs - Comparison bx Rbtl-Staff-Jt-PC_Electric Rev Req Model (2009 GRC) Rebuttal REmoval of New  WH Solar AdjustMI 3 3" xfId="16818"/>
    <cellStyle name="_Recon to Darrin's 5.11.05 proforma_Power Costs - Comparison bx Rbtl-Staff-Jt-PC_Electric Rev Req Model (2009 GRC) Rebuttal REmoval of New  WH Solar AdjustMI 4" xfId="16819"/>
    <cellStyle name="_Recon to Darrin's 5.11.05 proforma_Power Costs - Comparison bx Rbtl-Staff-Jt-PC_Electric Rev Req Model (2009 GRC) Rebuttal REmoval of New  WH Solar AdjustMI 4 2" xfId="16820"/>
    <cellStyle name="_Recon to Darrin's 5.11.05 proforma_Power Costs - Comparison bx Rbtl-Staff-Jt-PC_Electric Rev Req Model (2009 GRC) Rebuttal REmoval of New  WH Solar AdjustMI 4 2 2" xfId="16821"/>
    <cellStyle name="_Recon to Darrin's 5.11.05 proforma_Power Costs - Comparison bx Rbtl-Staff-Jt-PC_Electric Rev Req Model (2009 GRC) Rebuttal REmoval of New  WH Solar AdjustMI 4 3" xfId="16822"/>
    <cellStyle name="_Recon to Darrin's 5.11.05 proforma_Power Costs - Comparison bx Rbtl-Staff-Jt-PC_Electric Rev Req Model (2009 GRC) Rebuttal REmoval of New  WH Solar AdjustMI 5" xfId="16823"/>
    <cellStyle name="_Recon to Darrin's 5.11.05 proforma_Power Costs - Comparison bx Rbtl-Staff-Jt-PC_Electric Rev Req Model (2009 GRC) Rebuttal REmoval of New  WH Solar AdjustMI 5 2" xfId="16824"/>
    <cellStyle name="_Recon to Darrin's 5.11.05 proforma_Power Costs - Comparison bx Rbtl-Staff-Jt-PC_Electric Rev Req Model (2009 GRC) Rebuttal REmoval of New  WH Solar AdjustMI 6" xfId="16825"/>
    <cellStyle name="_Recon to Darrin's 5.11.05 proforma_Power Costs - Comparison bx Rbtl-Staff-Jt-PC_Electric Rev Req Model (2009 GRC) Rebuttal REmoval of New  WH Solar AdjustMI 6 2" xfId="16826"/>
    <cellStyle name="_Recon to Darrin's 5.11.05 proforma_Power Costs - Comparison bx Rbtl-Staff-Jt-PC_Electric Rev Req Model (2009 GRC) Rebuttal REmoval of New  WH Solar AdjustMI_DEM-WP(C) ENERG10C--ctn Mid-C_042010 2010GRC" xfId="16827"/>
    <cellStyle name="_Recon to Darrin's 5.11.05 proforma_Power Costs - Comparison bx Rbtl-Staff-Jt-PC_Electric Rev Req Model (2009 GRC) Rebuttal REmoval of New  WH Solar AdjustMI_DEM-WP(C) ENERG10C--ctn Mid-C_042010 2010GRC 2" xfId="16828"/>
    <cellStyle name="_Recon to Darrin's 5.11.05 proforma_Power Costs - Comparison bx Rbtl-Staff-Jt-PC_Electric Rev Req Model (2009 GRC) Revised 01-18-2010" xfId="16829"/>
    <cellStyle name="_Recon to Darrin's 5.11.05 proforma_Power Costs - Comparison bx Rbtl-Staff-Jt-PC_Electric Rev Req Model (2009 GRC) Revised 01-18-2010 2" xfId="16830"/>
    <cellStyle name="_Recon to Darrin's 5.11.05 proforma_Power Costs - Comparison bx Rbtl-Staff-Jt-PC_Electric Rev Req Model (2009 GRC) Revised 01-18-2010 2 2" xfId="16831"/>
    <cellStyle name="_Recon to Darrin's 5.11.05 proforma_Power Costs - Comparison bx Rbtl-Staff-Jt-PC_Electric Rev Req Model (2009 GRC) Revised 01-18-2010 2 2 2" xfId="16832"/>
    <cellStyle name="_Recon to Darrin's 5.11.05 proforma_Power Costs - Comparison bx Rbtl-Staff-Jt-PC_Electric Rev Req Model (2009 GRC) Revised 01-18-2010 2 2 2 2" xfId="16833"/>
    <cellStyle name="_Recon to Darrin's 5.11.05 proforma_Power Costs - Comparison bx Rbtl-Staff-Jt-PC_Electric Rev Req Model (2009 GRC) Revised 01-18-2010 2 3" xfId="16834"/>
    <cellStyle name="_Recon to Darrin's 5.11.05 proforma_Power Costs - Comparison bx Rbtl-Staff-Jt-PC_Electric Rev Req Model (2009 GRC) Revised 01-18-2010 2 3 2" xfId="16835"/>
    <cellStyle name="_Recon to Darrin's 5.11.05 proforma_Power Costs - Comparison bx Rbtl-Staff-Jt-PC_Electric Rev Req Model (2009 GRC) Revised 01-18-2010 2 4" xfId="16836"/>
    <cellStyle name="_Recon to Darrin's 5.11.05 proforma_Power Costs - Comparison bx Rbtl-Staff-Jt-PC_Electric Rev Req Model (2009 GRC) Revised 01-18-2010 2 4 2" xfId="16837"/>
    <cellStyle name="_Recon to Darrin's 5.11.05 proforma_Power Costs - Comparison bx Rbtl-Staff-Jt-PC_Electric Rev Req Model (2009 GRC) Revised 01-18-2010 3" xfId="16838"/>
    <cellStyle name="_Recon to Darrin's 5.11.05 proforma_Power Costs - Comparison bx Rbtl-Staff-Jt-PC_Electric Rev Req Model (2009 GRC) Revised 01-18-2010 3 2" xfId="16839"/>
    <cellStyle name="_Recon to Darrin's 5.11.05 proforma_Power Costs - Comparison bx Rbtl-Staff-Jt-PC_Electric Rev Req Model (2009 GRC) Revised 01-18-2010 3 2 2" xfId="16840"/>
    <cellStyle name="_Recon to Darrin's 5.11.05 proforma_Power Costs - Comparison bx Rbtl-Staff-Jt-PC_Electric Rev Req Model (2009 GRC) Revised 01-18-2010 3 3" xfId="16841"/>
    <cellStyle name="_Recon to Darrin's 5.11.05 proforma_Power Costs - Comparison bx Rbtl-Staff-Jt-PC_Electric Rev Req Model (2009 GRC) Revised 01-18-2010 4" xfId="16842"/>
    <cellStyle name="_Recon to Darrin's 5.11.05 proforma_Power Costs - Comparison bx Rbtl-Staff-Jt-PC_Electric Rev Req Model (2009 GRC) Revised 01-18-2010 4 2" xfId="16843"/>
    <cellStyle name="_Recon to Darrin's 5.11.05 proforma_Power Costs - Comparison bx Rbtl-Staff-Jt-PC_Electric Rev Req Model (2009 GRC) Revised 01-18-2010 4 2 2" xfId="16844"/>
    <cellStyle name="_Recon to Darrin's 5.11.05 proforma_Power Costs - Comparison bx Rbtl-Staff-Jt-PC_Electric Rev Req Model (2009 GRC) Revised 01-18-2010 4 3" xfId="16845"/>
    <cellStyle name="_Recon to Darrin's 5.11.05 proforma_Power Costs - Comparison bx Rbtl-Staff-Jt-PC_Electric Rev Req Model (2009 GRC) Revised 01-18-2010 5" xfId="16846"/>
    <cellStyle name="_Recon to Darrin's 5.11.05 proforma_Power Costs - Comparison bx Rbtl-Staff-Jt-PC_Electric Rev Req Model (2009 GRC) Revised 01-18-2010 5 2" xfId="16847"/>
    <cellStyle name="_Recon to Darrin's 5.11.05 proforma_Power Costs - Comparison bx Rbtl-Staff-Jt-PC_Electric Rev Req Model (2009 GRC) Revised 01-18-2010 6" xfId="16848"/>
    <cellStyle name="_Recon to Darrin's 5.11.05 proforma_Power Costs - Comparison bx Rbtl-Staff-Jt-PC_Electric Rev Req Model (2009 GRC) Revised 01-18-2010 6 2" xfId="16849"/>
    <cellStyle name="_Recon to Darrin's 5.11.05 proforma_Power Costs - Comparison bx Rbtl-Staff-Jt-PC_Electric Rev Req Model (2009 GRC) Revised 01-18-2010_DEM-WP(C) ENERG10C--ctn Mid-C_042010 2010GRC" xfId="16850"/>
    <cellStyle name="_Recon to Darrin's 5.11.05 proforma_Power Costs - Comparison bx Rbtl-Staff-Jt-PC_Electric Rev Req Model (2009 GRC) Revised 01-18-2010_DEM-WP(C) ENERG10C--ctn Mid-C_042010 2010GRC 2" xfId="16851"/>
    <cellStyle name="_Recon to Darrin's 5.11.05 proforma_Power Costs - Comparison bx Rbtl-Staff-Jt-PC_Final Order Electric EXHIBIT A-1" xfId="16852"/>
    <cellStyle name="_Recon to Darrin's 5.11.05 proforma_Power Costs - Comparison bx Rbtl-Staff-Jt-PC_Final Order Electric EXHIBIT A-1 2" xfId="16853"/>
    <cellStyle name="_Recon to Darrin's 5.11.05 proforma_Power Costs - Comparison bx Rbtl-Staff-Jt-PC_Final Order Electric EXHIBIT A-1 2 2" xfId="16854"/>
    <cellStyle name="_Recon to Darrin's 5.11.05 proforma_Power Costs - Comparison bx Rbtl-Staff-Jt-PC_Final Order Electric EXHIBIT A-1 2 2 2" xfId="16855"/>
    <cellStyle name="_Recon to Darrin's 5.11.05 proforma_Power Costs - Comparison bx Rbtl-Staff-Jt-PC_Final Order Electric EXHIBIT A-1 2 3" xfId="16856"/>
    <cellStyle name="_Recon to Darrin's 5.11.05 proforma_Power Costs - Comparison bx Rbtl-Staff-Jt-PC_Final Order Electric EXHIBIT A-1 3" xfId="16857"/>
    <cellStyle name="_Recon to Darrin's 5.11.05 proforma_Power Costs - Comparison bx Rbtl-Staff-Jt-PC_Final Order Electric EXHIBIT A-1 3 2" xfId="16858"/>
    <cellStyle name="_Recon to Darrin's 5.11.05 proforma_Power Costs - Comparison bx Rbtl-Staff-Jt-PC_Final Order Electric EXHIBIT A-1 3 2 2" xfId="16859"/>
    <cellStyle name="_Recon to Darrin's 5.11.05 proforma_Power Costs - Comparison bx Rbtl-Staff-Jt-PC_Final Order Electric EXHIBIT A-1 3 3" xfId="16860"/>
    <cellStyle name="_Recon to Darrin's 5.11.05 proforma_Power Costs - Comparison bx Rbtl-Staff-Jt-PC_Final Order Electric EXHIBIT A-1 4" xfId="16861"/>
    <cellStyle name="_Recon to Darrin's 5.11.05 proforma_Power Costs - Comparison bx Rbtl-Staff-Jt-PC_Final Order Electric EXHIBIT A-1 4 2" xfId="16862"/>
    <cellStyle name="_Recon to Darrin's 5.11.05 proforma_Power Costs - Comparison bx Rbtl-Staff-Jt-PC_Final Order Electric EXHIBIT A-1 5" xfId="16863"/>
    <cellStyle name="_Recon to Darrin's 5.11.05 proforma_Power Costs - Comparison bx Rbtl-Staff-Jt-PC_Final Order Electric EXHIBIT A-1 6" xfId="16864"/>
    <cellStyle name="_Recon to Darrin's 5.11.05 proforma_Production Adj 4.37" xfId="16865"/>
    <cellStyle name="_Recon to Darrin's 5.11.05 proforma_Production Adj 4.37 2" xfId="16866"/>
    <cellStyle name="_Recon to Darrin's 5.11.05 proforma_Production Adj 4.37 2 2" xfId="16867"/>
    <cellStyle name="_Recon to Darrin's 5.11.05 proforma_Production Adj 4.37 2 2 2" xfId="16868"/>
    <cellStyle name="_Recon to Darrin's 5.11.05 proforma_Production Adj 4.37 2 3" xfId="16869"/>
    <cellStyle name="_Recon to Darrin's 5.11.05 proforma_Production Adj 4.37 3" xfId="16870"/>
    <cellStyle name="_Recon to Darrin's 5.11.05 proforma_Production Adj 4.37 3 2" xfId="16871"/>
    <cellStyle name="_Recon to Darrin's 5.11.05 proforma_Production Adj 4.37 4" xfId="16872"/>
    <cellStyle name="_Recon to Darrin's 5.11.05 proforma_Purchased Power Adj 4.03" xfId="16873"/>
    <cellStyle name="_Recon to Darrin's 5.11.05 proforma_Purchased Power Adj 4.03 2" xfId="16874"/>
    <cellStyle name="_Recon to Darrin's 5.11.05 proforma_Purchased Power Adj 4.03 2 2" xfId="16875"/>
    <cellStyle name="_Recon to Darrin's 5.11.05 proforma_Purchased Power Adj 4.03 2 2 2" xfId="16876"/>
    <cellStyle name="_Recon to Darrin's 5.11.05 proforma_Purchased Power Adj 4.03 2 3" xfId="16877"/>
    <cellStyle name="_Recon to Darrin's 5.11.05 proforma_Purchased Power Adj 4.03 3" xfId="16878"/>
    <cellStyle name="_Recon to Darrin's 5.11.05 proforma_Purchased Power Adj 4.03 3 2" xfId="16879"/>
    <cellStyle name="_Recon to Darrin's 5.11.05 proforma_Purchased Power Adj 4.03 4" xfId="16880"/>
    <cellStyle name="_Recon to Darrin's 5.11.05 proforma_Rebuttal Power Costs" xfId="16881"/>
    <cellStyle name="_Recon to Darrin's 5.11.05 proforma_Rebuttal Power Costs 2" xfId="16882"/>
    <cellStyle name="_Recon to Darrin's 5.11.05 proforma_Rebuttal Power Costs 2 2" xfId="16883"/>
    <cellStyle name="_Recon to Darrin's 5.11.05 proforma_Rebuttal Power Costs 2 2 2" xfId="16884"/>
    <cellStyle name="_Recon to Darrin's 5.11.05 proforma_Rebuttal Power Costs 2 2 2 2" xfId="16885"/>
    <cellStyle name="_Recon to Darrin's 5.11.05 proforma_Rebuttal Power Costs 2 3" xfId="16886"/>
    <cellStyle name="_Recon to Darrin's 5.11.05 proforma_Rebuttal Power Costs 2 3 2" xfId="16887"/>
    <cellStyle name="_Recon to Darrin's 5.11.05 proforma_Rebuttal Power Costs 2 4" xfId="16888"/>
    <cellStyle name="_Recon to Darrin's 5.11.05 proforma_Rebuttal Power Costs 2 4 2" xfId="16889"/>
    <cellStyle name="_Recon to Darrin's 5.11.05 proforma_Rebuttal Power Costs 3" xfId="16890"/>
    <cellStyle name="_Recon to Darrin's 5.11.05 proforma_Rebuttal Power Costs 3 2" xfId="16891"/>
    <cellStyle name="_Recon to Darrin's 5.11.05 proforma_Rebuttal Power Costs 3 2 2" xfId="16892"/>
    <cellStyle name="_Recon to Darrin's 5.11.05 proforma_Rebuttal Power Costs 3 3" xfId="16893"/>
    <cellStyle name="_Recon to Darrin's 5.11.05 proforma_Rebuttal Power Costs 4" xfId="16894"/>
    <cellStyle name="_Recon to Darrin's 5.11.05 proforma_Rebuttal Power Costs 4 2" xfId="16895"/>
    <cellStyle name="_Recon to Darrin's 5.11.05 proforma_Rebuttal Power Costs 4 2 2" xfId="16896"/>
    <cellStyle name="_Recon to Darrin's 5.11.05 proforma_Rebuttal Power Costs 4 3" xfId="16897"/>
    <cellStyle name="_Recon to Darrin's 5.11.05 proforma_Rebuttal Power Costs 5" xfId="16898"/>
    <cellStyle name="_Recon to Darrin's 5.11.05 proforma_Rebuttal Power Costs 5 2" xfId="16899"/>
    <cellStyle name="_Recon to Darrin's 5.11.05 proforma_Rebuttal Power Costs 6" xfId="16900"/>
    <cellStyle name="_Recon to Darrin's 5.11.05 proforma_Rebuttal Power Costs 6 2" xfId="16901"/>
    <cellStyle name="_Recon to Darrin's 5.11.05 proforma_Rebuttal Power Costs_Adj Bench DR 3 for Initial Briefs (Electric)" xfId="16902"/>
    <cellStyle name="_Recon to Darrin's 5.11.05 proforma_Rebuttal Power Costs_Adj Bench DR 3 for Initial Briefs (Electric) 2" xfId="16903"/>
    <cellStyle name="_Recon to Darrin's 5.11.05 proforma_Rebuttal Power Costs_Adj Bench DR 3 for Initial Briefs (Electric) 2 2" xfId="16904"/>
    <cellStyle name="_Recon to Darrin's 5.11.05 proforma_Rebuttal Power Costs_Adj Bench DR 3 for Initial Briefs (Electric) 2 2 2" xfId="16905"/>
    <cellStyle name="_Recon to Darrin's 5.11.05 proforma_Rebuttal Power Costs_Adj Bench DR 3 for Initial Briefs (Electric) 2 2 2 2" xfId="16906"/>
    <cellStyle name="_Recon to Darrin's 5.11.05 proforma_Rebuttal Power Costs_Adj Bench DR 3 for Initial Briefs (Electric) 2 3" xfId="16907"/>
    <cellStyle name="_Recon to Darrin's 5.11.05 proforma_Rebuttal Power Costs_Adj Bench DR 3 for Initial Briefs (Electric) 2 3 2" xfId="16908"/>
    <cellStyle name="_Recon to Darrin's 5.11.05 proforma_Rebuttal Power Costs_Adj Bench DR 3 for Initial Briefs (Electric) 2 4" xfId="16909"/>
    <cellStyle name="_Recon to Darrin's 5.11.05 proforma_Rebuttal Power Costs_Adj Bench DR 3 for Initial Briefs (Electric) 2 4 2" xfId="16910"/>
    <cellStyle name="_Recon to Darrin's 5.11.05 proforma_Rebuttal Power Costs_Adj Bench DR 3 for Initial Briefs (Electric) 3" xfId="16911"/>
    <cellStyle name="_Recon to Darrin's 5.11.05 proforma_Rebuttal Power Costs_Adj Bench DR 3 for Initial Briefs (Electric) 3 2" xfId="16912"/>
    <cellStyle name="_Recon to Darrin's 5.11.05 proforma_Rebuttal Power Costs_Adj Bench DR 3 for Initial Briefs (Electric) 3 2 2" xfId="16913"/>
    <cellStyle name="_Recon to Darrin's 5.11.05 proforma_Rebuttal Power Costs_Adj Bench DR 3 for Initial Briefs (Electric) 3 3" xfId="16914"/>
    <cellStyle name="_Recon to Darrin's 5.11.05 proforma_Rebuttal Power Costs_Adj Bench DR 3 for Initial Briefs (Electric) 4" xfId="16915"/>
    <cellStyle name="_Recon to Darrin's 5.11.05 proforma_Rebuttal Power Costs_Adj Bench DR 3 for Initial Briefs (Electric) 4 2" xfId="16916"/>
    <cellStyle name="_Recon to Darrin's 5.11.05 proforma_Rebuttal Power Costs_Adj Bench DR 3 for Initial Briefs (Electric) 4 2 2" xfId="16917"/>
    <cellStyle name="_Recon to Darrin's 5.11.05 proforma_Rebuttal Power Costs_Adj Bench DR 3 for Initial Briefs (Electric) 4 3" xfId="16918"/>
    <cellStyle name="_Recon to Darrin's 5.11.05 proforma_Rebuttal Power Costs_Adj Bench DR 3 for Initial Briefs (Electric) 5" xfId="16919"/>
    <cellStyle name="_Recon to Darrin's 5.11.05 proforma_Rebuttal Power Costs_Adj Bench DR 3 for Initial Briefs (Electric) 5 2" xfId="16920"/>
    <cellStyle name="_Recon to Darrin's 5.11.05 proforma_Rebuttal Power Costs_Adj Bench DR 3 for Initial Briefs (Electric) 6" xfId="16921"/>
    <cellStyle name="_Recon to Darrin's 5.11.05 proforma_Rebuttal Power Costs_Adj Bench DR 3 for Initial Briefs (Electric) 6 2" xfId="16922"/>
    <cellStyle name="_Recon to Darrin's 5.11.05 proforma_Rebuttal Power Costs_Adj Bench DR 3 for Initial Briefs (Electric)_DEM-WP(C) ENERG10C--ctn Mid-C_042010 2010GRC" xfId="16923"/>
    <cellStyle name="_Recon to Darrin's 5.11.05 proforma_Rebuttal Power Costs_Adj Bench DR 3 for Initial Briefs (Electric)_DEM-WP(C) ENERG10C--ctn Mid-C_042010 2010GRC 2" xfId="16924"/>
    <cellStyle name="_Recon to Darrin's 5.11.05 proforma_Rebuttal Power Costs_DEM-WP(C) ENERG10C--ctn Mid-C_042010 2010GRC" xfId="16925"/>
    <cellStyle name="_Recon to Darrin's 5.11.05 proforma_Rebuttal Power Costs_DEM-WP(C) ENERG10C--ctn Mid-C_042010 2010GRC 2" xfId="16926"/>
    <cellStyle name="_Recon to Darrin's 5.11.05 proforma_Rebuttal Power Costs_Electric Rev Req Model (2009 GRC) Rebuttal" xfId="16927"/>
    <cellStyle name="_Recon to Darrin's 5.11.05 proforma_Rebuttal Power Costs_Electric Rev Req Model (2009 GRC) Rebuttal 2" xfId="16928"/>
    <cellStyle name="_Recon to Darrin's 5.11.05 proforma_Rebuttal Power Costs_Electric Rev Req Model (2009 GRC) Rebuttal 2 2" xfId="16929"/>
    <cellStyle name="_Recon to Darrin's 5.11.05 proforma_Rebuttal Power Costs_Electric Rev Req Model (2009 GRC) Rebuttal 2 2 2" xfId="16930"/>
    <cellStyle name="_Recon to Darrin's 5.11.05 proforma_Rebuttal Power Costs_Electric Rev Req Model (2009 GRC) Rebuttal 2 3" xfId="16931"/>
    <cellStyle name="_Recon to Darrin's 5.11.05 proforma_Rebuttal Power Costs_Electric Rev Req Model (2009 GRC) Rebuttal 3" xfId="16932"/>
    <cellStyle name="_Recon to Darrin's 5.11.05 proforma_Rebuttal Power Costs_Electric Rev Req Model (2009 GRC) Rebuttal 3 2" xfId="16933"/>
    <cellStyle name="_Recon to Darrin's 5.11.05 proforma_Rebuttal Power Costs_Electric Rev Req Model (2009 GRC) Rebuttal 4" xfId="16934"/>
    <cellStyle name="_Recon to Darrin's 5.11.05 proforma_Rebuttal Power Costs_Electric Rev Req Model (2009 GRC) Rebuttal REmoval of New  WH Solar AdjustMI" xfId="16935"/>
    <cellStyle name="_Recon to Darrin's 5.11.05 proforma_Rebuttal Power Costs_Electric Rev Req Model (2009 GRC) Rebuttal REmoval of New  WH Solar AdjustMI 2" xfId="16936"/>
    <cellStyle name="_Recon to Darrin's 5.11.05 proforma_Rebuttal Power Costs_Electric Rev Req Model (2009 GRC) Rebuttal REmoval of New  WH Solar AdjustMI 2 2" xfId="16937"/>
    <cellStyle name="_Recon to Darrin's 5.11.05 proforma_Rebuttal Power Costs_Electric Rev Req Model (2009 GRC) Rebuttal REmoval of New  WH Solar AdjustMI 2 2 2" xfId="16938"/>
    <cellStyle name="_Recon to Darrin's 5.11.05 proforma_Rebuttal Power Costs_Electric Rev Req Model (2009 GRC) Rebuttal REmoval of New  WH Solar AdjustMI 2 2 2 2" xfId="16939"/>
    <cellStyle name="_Recon to Darrin's 5.11.05 proforma_Rebuttal Power Costs_Electric Rev Req Model (2009 GRC) Rebuttal REmoval of New  WH Solar AdjustMI 2 3" xfId="16940"/>
    <cellStyle name="_Recon to Darrin's 5.11.05 proforma_Rebuttal Power Costs_Electric Rev Req Model (2009 GRC) Rebuttal REmoval of New  WH Solar AdjustMI 2 3 2" xfId="16941"/>
    <cellStyle name="_Recon to Darrin's 5.11.05 proforma_Rebuttal Power Costs_Electric Rev Req Model (2009 GRC) Rebuttal REmoval of New  WH Solar AdjustMI 2 4" xfId="16942"/>
    <cellStyle name="_Recon to Darrin's 5.11.05 proforma_Rebuttal Power Costs_Electric Rev Req Model (2009 GRC) Rebuttal REmoval of New  WH Solar AdjustMI 2 4 2" xfId="16943"/>
    <cellStyle name="_Recon to Darrin's 5.11.05 proforma_Rebuttal Power Costs_Electric Rev Req Model (2009 GRC) Rebuttal REmoval of New  WH Solar AdjustMI 3" xfId="16944"/>
    <cellStyle name="_Recon to Darrin's 5.11.05 proforma_Rebuttal Power Costs_Electric Rev Req Model (2009 GRC) Rebuttal REmoval of New  WH Solar AdjustMI 3 2" xfId="16945"/>
    <cellStyle name="_Recon to Darrin's 5.11.05 proforma_Rebuttal Power Costs_Electric Rev Req Model (2009 GRC) Rebuttal REmoval of New  WH Solar AdjustMI 3 2 2" xfId="16946"/>
    <cellStyle name="_Recon to Darrin's 5.11.05 proforma_Rebuttal Power Costs_Electric Rev Req Model (2009 GRC) Rebuttal REmoval of New  WH Solar AdjustMI 3 3" xfId="16947"/>
    <cellStyle name="_Recon to Darrin's 5.11.05 proforma_Rebuttal Power Costs_Electric Rev Req Model (2009 GRC) Rebuttal REmoval of New  WH Solar AdjustMI 4" xfId="16948"/>
    <cellStyle name="_Recon to Darrin's 5.11.05 proforma_Rebuttal Power Costs_Electric Rev Req Model (2009 GRC) Rebuttal REmoval of New  WH Solar AdjustMI 4 2" xfId="16949"/>
    <cellStyle name="_Recon to Darrin's 5.11.05 proforma_Rebuttal Power Costs_Electric Rev Req Model (2009 GRC) Rebuttal REmoval of New  WH Solar AdjustMI 4 2 2" xfId="16950"/>
    <cellStyle name="_Recon to Darrin's 5.11.05 proforma_Rebuttal Power Costs_Electric Rev Req Model (2009 GRC) Rebuttal REmoval of New  WH Solar AdjustMI 4 3" xfId="16951"/>
    <cellStyle name="_Recon to Darrin's 5.11.05 proforma_Rebuttal Power Costs_Electric Rev Req Model (2009 GRC) Rebuttal REmoval of New  WH Solar AdjustMI 5" xfId="16952"/>
    <cellStyle name="_Recon to Darrin's 5.11.05 proforma_Rebuttal Power Costs_Electric Rev Req Model (2009 GRC) Rebuttal REmoval of New  WH Solar AdjustMI 5 2" xfId="16953"/>
    <cellStyle name="_Recon to Darrin's 5.11.05 proforma_Rebuttal Power Costs_Electric Rev Req Model (2009 GRC) Rebuttal REmoval of New  WH Solar AdjustMI 6" xfId="16954"/>
    <cellStyle name="_Recon to Darrin's 5.11.05 proforma_Rebuttal Power Costs_Electric Rev Req Model (2009 GRC) Rebuttal REmoval of New  WH Solar AdjustMI 6 2" xfId="16955"/>
    <cellStyle name="_Recon to Darrin's 5.11.05 proforma_Rebuttal Power Costs_Electric Rev Req Model (2009 GRC) Rebuttal REmoval of New  WH Solar AdjustMI_DEM-WP(C) ENERG10C--ctn Mid-C_042010 2010GRC" xfId="16956"/>
    <cellStyle name="_Recon to Darrin's 5.11.05 proforma_Rebuttal Power Costs_Electric Rev Req Model (2009 GRC) Rebuttal REmoval of New  WH Solar AdjustMI_DEM-WP(C) ENERG10C--ctn Mid-C_042010 2010GRC 2" xfId="16957"/>
    <cellStyle name="_Recon to Darrin's 5.11.05 proforma_Rebuttal Power Costs_Electric Rev Req Model (2009 GRC) Revised 01-18-2010" xfId="16958"/>
    <cellStyle name="_Recon to Darrin's 5.11.05 proforma_Rebuttal Power Costs_Electric Rev Req Model (2009 GRC) Revised 01-18-2010 2" xfId="16959"/>
    <cellStyle name="_Recon to Darrin's 5.11.05 proforma_Rebuttal Power Costs_Electric Rev Req Model (2009 GRC) Revised 01-18-2010 2 2" xfId="16960"/>
    <cellStyle name="_Recon to Darrin's 5.11.05 proforma_Rebuttal Power Costs_Electric Rev Req Model (2009 GRC) Revised 01-18-2010 2 2 2" xfId="16961"/>
    <cellStyle name="_Recon to Darrin's 5.11.05 proforma_Rebuttal Power Costs_Electric Rev Req Model (2009 GRC) Revised 01-18-2010 2 2 2 2" xfId="16962"/>
    <cellStyle name="_Recon to Darrin's 5.11.05 proforma_Rebuttal Power Costs_Electric Rev Req Model (2009 GRC) Revised 01-18-2010 2 3" xfId="16963"/>
    <cellStyle name="_Recon to Darrin's 5.11.05 proforma_Rebuttal Power Costs_Electric Rev Req Model (2009 GRC) Revised 01-18-2010 2 3 2" xfId="16964"/>
    <cellStyle name="_Recon to Darrin's 5.11.05 proforma_Rebuttal Power Costs_Electric Rev Req Model (2009 GRC) Revised 01-18-2010 2 4" xfId="16965"/>
    <cellStyle name="_Recon to Darrin's 5.11.05 proforma_Rebuttal Power Costs_Electric Rev Req Model (2009 GRC) Revised 01-18-2010 2 4 2" xfId="16966"/>
    <cellStyle name="_Recon to Darrin's 5.11.05 proforma_Rebuttal Power Costs_Electric Rev Req Model (2009 GRC) Revised 01-18-2010 3" xfId="16967"/>
    <cellStyle name="_Recon to Darrin's 5.11.05 proforma_Rebuttal Power Costs_Electric Rev Req Model (2009 GRC) Revised 01-18-2010 3 2" xfId="16968"/>
    <cellStyle name="_Recon to Darrin's 5.11.05 proforma_Rebuttal Power Costs_Electric Rev Req Model (2009 GRC) Revised 01-18-2010 3 2 2" xfId="16969"/>
    <cellStyle name="_Recon to Darrin's 5.11.05 proforma_Rebuttal Power Costs_Electric Rev Req Model (2009 GRC) Revised 01-18-2010 3 3" xfId="16970"/>
    <cellStyle name="_Recon to Darrin's 5.11.05 proforma_Rebuttal Power Costs_Electric Rev Req Model (2009 GRC) Revised 01-18-2010 4" xfId="16971"/>
    <cellStyle name="_Recon to Darrin's 5.11.05 proforma_Rebuttal Power Costs_Electric Rev Req Model (2009 GRC) Revised 01-18-2010 4 2" xfId="16972"/>
    <cellStyle name="_Recon to Darrin's 5.11.05 proforma_Rebuttal Power Costs_Electric Rev Req Model (2009 GRC) Revised 01-18-2010 4 2 2" xfId="16973"/>
    <cellStyle name="_Recon to Darrin's 5.11.05 proforma_Rebuttal Power Costs_Electric Rev Req Model (2009 GRC) Revised 01-18-2010 4 3" xfId="16974"/>
    <cellStyle name="_Recon to Darrin's 5.11.05 proforma_Rebuttal Power Costs_Electric Rev Req Model (2009 GRC) Revised 01-18-2010 5" xfId="16975"/>
    <cellStyle name="_Recon to Darrin's 5.11.05 proforma_Rebuttal Power Costs_Electric Rev Req Model (2009 GRC) Revised 01-18-2010 5 2" xfId="16976"/>
    <cellStyle name="_Recon to Darrin's 5.11.05 proforma_Rebuttal Power Costs_Electric Rev Req Model (2009 GRC) Revised 01-18-2010 6" xfId="16977"/>
    <cellStyle name="_Recon to Darrin's 5.11.05 proforma_Rebuttal Power Costs_Electric Rev Req Model (2009 GRC) Revised 01-18-2010 6 2" xfId="16978"/>
    <cellStyle name="_Recon to Darrin's 5.11.05 proforma_Rebuttal Power Costs_Electric Rev Req Model (2009 GRC) Revised 01-18-2010_DEM-WP(C) ENERG10C--ctn Mid-C_042010 2010GRC" xfId="16979"/>
    <cellStyle name="_Recon to Darrin's 5.11.05 proforma_Rebuttal Power Costs_Electric Rev Req Model (2009 GRC) Revised 01-18-2010_DEM-WP(C) ENERG10C--ctn Mid-C_042010 2010GRC 2" xfId="16980"/>
    <cellStyle name="_Recon to Darrin's 5.11.05 proforma_Rebuttal Power Costs_Final Order Electric EXHIBIT A-1" xfId="16981"/>
    <cellStyle name="_Recon to Darrin's 5.11.05 proforma_Rebuttal Power Costs_Final Order Electric EXHIBIT A-1 2" xfId="16982"/>
    <cellStyle name="_Recon to Darrin's 5.11.05 proforma_Rebuttal Power Costs_Final Order Electric EXHIBIT A-1 2 2" xfId="16983"/>
    <cellStyle name="_Recon to Darrin's 5.11.05 proforma_Rebuttal Power Costs_Final Order Electric EXHIBIT A-1 2 2 2" xfId="16984"/>
    <cellStyle name="_Recon to Darrin's 5.11.05 proforma_Rebuttal Power Costs_Final Order Electric EXHIBIT A-1 2 3" xfId="16985"/>
    <cellStyle name="_Recon to Darrin's 5.11.05 proforma_Rebuttal Power Costs_Final Order Electric EXHIBIT A-1 3" xfId="16986"/>
    <cellStyle name="_Recon to Darrin's 5.11.05 proforma_Rebuttal Power Costs_Final Order Electric EXHIBIT A-1 3 2" xfId="16987"/>
    <cellStyle name="_Recon to Darrin's 5.11.05 proforma_Rebuttal Power Costs_Final Order Electric EXHIBIT A-1 3 2 2" xfId="16988"/>
    <cellStyle name="_Recon to Darrin's 5.11.05 proforma_Rebuttal Power Costs_Final Order Electric EXHIBIT A-1 3 3" xfId="16989"/>
    <cellStyle name="_Recon to Darrin's 5.11.05 proforma_Rebuttal Power Costs_Final Order Electric EXHIBIT A-1 4" xfId="16990"/>
    <cellStyle name="_Recon to Darrin's 5.11.05 proforma_Rebuttal Power Costs_Final Order Electric EXHIBIT A-1 4 2" xfId="16991"/>
    <cellStyle name="_Recon to Darrin's 5.11.05 proforma_Rebuttal Power Costs_Final Order Electric EXHIBIT A-1 5" xfId="16992"/>
    <cellStyle name="_Recon to Darrin's 5.11.05 proforma_Rebuttal Power Costs_Final Order Electric EXHIBIT A-1 6" xfId="16993"/>
    <cellStyle name="_Recon to Darrin's 5.11.05 proforma_RECS vs PTC's w Interest 6-28-10" xfId="16994"/>
    <cellStyle name="_Recon to Darrin's 5.11.05 proforma_ROR &amp; CONV FACTOR" xfId="16995"/>
    <cellStyle name="_Recon to Darrin's 5.11.05 proforma_ROR &amp; CONV FACTOR 2" xfId="16996"/>
    <cellStyle name="_Recon to Darrin's 5.11.05 proforma_ROR &amp; CONV FACTOR 2 2" xfId="16997"/>
    <cellStyle name="_Recon to Darrin's 5.11.05 proforma_ROR &amp; CONV FACTOR 2 2 2" xfId="16998"/>
    <cellStyle name="_Recon to Darrin's 5.11.05 proforma_ROR &amp; CONV FACTOR 2 3" xfId="16999"/>
    <cellStyle name="_Recon to Darrin's 5.11.05 proforma_ROR &amp; CONV FACTOR 3" xfId="17000"/>
    <cellStyle name="_Recon to Darrin's 5.11.05 proforma_ROR &amp; CONV FACTOR 3 2" xfId="17001"/>
    <cellStyle name="_Recon to Darrin's 5.11.05 proforma_ROR &amp; CONV FACTOR 4" xfId="17002"/>
    <cellStyle name="_Recon to Darrin's 5.11.05 proforma_ROR 5.02" xfId="17003"/>
    <cellStyle name="_Recon to Darrin's 5.11.05 proforma_ROR 5.02 2" xfId="17004"/>
    <cellStyle name="_Recon to Darrin's 5.11.05 proforma_ROR 5.02 2 2" xfId="17005"/>
    <cellStyle name="_Recon to Darrin's 5.11.05 proforma_ROR 5.02 2 2 2" xfId="17006"/>
    <cellStyle name="_Recon to Darrin's 5.11.05 proforma_ROR 5.02 2 3" xfId="17007"/>
    <cellStyle name="_Recon to Darrin's 5.11.05 proforma_ROR 5.02 3" xfId="17008"/>
    <cellStyle name="_Recon to Darrin's 5.11.05 proforma_ROR 5.02 3 2" xfId="17009"/>
    <cellStyle name="_Recon to Darrin's 5.11.05 proforma_ROR 5.02 4" xfId="17010"/>
    <cellStyle name="_Recon to Darrin's 5.11.05 proforma_Transmission Workbook for May BOD" xfId="17011"/>
    <cellStyle name="_Recon to Darrin's 5.11.05 proforma_Transmission Workbook for May BOD 2" xfId="17012"/>
    <cellStyle name="_Recon to Darrin's 5.11.05 proforma_Transmission Workbook for May BOD 2 2" xfId="17013"/>
    <cellStyle name="_Recon to Darrin's 5.11.05 proforma_Transmission Workbook for May BOD 2 2 2" xfId="17014"/>
    <cellStyle name="_Recon to Darrin's 5.11.05 proforma_Transmission Workbook for May BOD 2 2 2 2" xfId="17015"/>
    <cellStyle name="_Recon to Darrin's 5.11.05 proforma_Transmission Workbook for May BOD 2 3" xfId="17016"/>
    <cellStyle name="_Recon to Darrin's 5.11.05 proforma_Transmission Workbook for May BOD 2 3 2" xfId="17017"/>
    <cellStyle name="_Recon to Darrin's 5.11.05 proforma_Transmission Workbook for May BOD 2 4" xfId="17018"/>
    <cellStyle name="_Recon to Darrin's 5.11.05 proforma_Transmission Workbook for May BOD 2 4 2" xfId="17019"/>
    <cellStyle name="_Recon to Darrin's 5.11.05 proforma_Transmission Workbook for May BOD 3" xfId="17020"/>
    <cellStyle name="_Recon to Darrin's 5.11.05 proforma_Transmission Workbook for May BOD 3 2" xfId="17021"/>
    <cellStyle name="_Recon to Darrin's 5.11.05 proforma_Transmission Workbook for May BOD 3 2 2" xfId="17022"/>
    <cellStyle name="_Recon to Darrin's 5.11.05 proforma_Transmission Workbook for May BOD 3 3" xfId="17023"/>
    <cellStyle name="_Recon to Darrin's 5.11.05 proforma_Transmission Workbook for May BOD 4" xfId="17024"/>
    <cellStyle name="_Recon to Darrin's 5.11.05 proforma_Transmission Workbook for May BOD 4 2" xfId="17025"/>
    <cellStyle name="_Recon to Darrin's 5.11.05 proforma_Transmission Workbook for May BOD 4 2 2" xfId="17026"/>
    <cellStyle name="_Recon to Darrin's 5.11.05 proforma_Transmission Workbook for May BOD 4 3" xfId="17027"/>
    <cellStyle name="_Recon to Darrin's 5.11.05 proforma_Transmission Workbook for May BOD 5" xfId="17028"/>
    <cellStyle name="_Recon to Darrin's 5.11.05 proforma_Transmission Workbook for May BOD 5 2" xfId="17029"/>
    <cellStyle name="_Recon to Darrin's 5.11.05 proforma_Transmission Workbook for May BOD 6" xfId="17030"/>
    <cellStyle name="_Recon to Darrin's 5.11.05 proforma_Transmission Workbook for May BOD 6 2" xfId="17031"/>
    <cellStyle name="_Recon to Darrin's 5.11.05 proforma_Transmission Workbook for May BOD_DEM-WP(C) ENERG10C--ctn Mid-C_042010 2010GRC" xfId="17032"/>
    <cellStyle name="_Recon to Darrin's 5.11.05 proforma_Transmission Workbook for May BOD_DEM-WP(C) ENERG10C--ctn Mid-C_042010 2010GRC 2" xfId="17033"/>
    <cellStyle name="_Recon to Darrin's 5.11.05 proforma_Wind Integration 10GRC" xfId="17034"/>
    <cellStyle name="_Recon to Darrin's 5.11.05 proforma_Wind Integration 10GRC 2" xfId="17035"/>
    <cellStyle name="_Recon to Darrin's 5.11.05 proforma_Wind Integration 10GRC 2 2" xfId="17036"/>
    <cellStyle name="_Recon to Darrin's 5.11.05 proforma_Wind Integration 10GRC 2 2 2" xfId="17037"/>
    <cellStyle name="_Recon to Darrin's 5.11.05 proforma_Wind Integration 10GRC 2 2 2 2" xfId="17038"/>
    <cellStyle name="_Recon to Darrin's 5.11.05 proforma_Wind Integration 10GRC 2 3" xfId="17039"/>
    <cellStyle name="_Recon to Darrin's 5.11.05 proforma_Wind Integration 10GRC 2 3 2" xfId="17040"/>
    <cellStyle name="_Recon to Darrin's 5.11.05 proforma_Wind Integration 10GRC 2 4" xfId="17041"/>
    <cellStyle name="_Recon to Darrin's 5.11.05 proforma_Wind Integration 10GRC 2 4 2" xfId="17042"/>
    <cellStyle name="_Recon to Darrin's 5.11.05 proforma_Wind Integration 10GRC 3" xfId="17043"/>
    <cellStyle name="_Recon to Darrin's 5.11.05 proforma_Wind Integration 10GRC 3 2" xfId="17044"/>
    <cellStyle name="_Recon to Darrin's 5.11.05 proforma_Wind Integration 10GRC 3 2 2" xfId="17045"/>
    <cellStyle name="_Recon to Darrin's 5.11.05 proforma_Wind Integration 10GRC 3 3" xfId="17046"/>
    <cellStyle name="_Recon to Darrin's 5.11.05 proforma_Wind Integration 10GRC 4" xfId="17047"/>
    <cellStyle name="_Recon to Darrin's 5.11.05 proforma_Wind Integration 10GRC 4 2" xfId="17048"/>
    <cellStyle name="_Recon to Darrin's 5.11.05 proforma_Wind Integration 10GRC 4 2 2" xfId="17049"/>
    <cellStyle name="_Recon to Darrin's 5.11.05 proforma_Wind Integration 10GRC 4 3" xfId="17050"/>
    <cellStyle name="_Recon to Darrin's 5.11.05 proforma_Wind Integration 10GRC 5" xfId="17051"/>
    <cellStyle name="_Recon to Darrin's 5.11.05 proforma_Wind Integration 10GRC 5 2" xfId="17052"/>
    <cellStyle name="_Recon to Darrin's 5.11.05 proforma_Wind Integration 10GRC 6" xfId="17053"/>
    <cellStyle name="_Recon to Darrin's 5.11.05 proforma_Wind Integration 10GRC 6 2" xfId="17054"/>
    <cellStyle name="_Recon to Darrin's 5.11.05 proforma_Wind Integration 10GRC_DEM-WP(C) ENERG10C--ctn Mid-C_042010 2010GRC" xfId="17055"/>
    <cellStyle name="_Recon to Darrin's 5.11.05 proforma_Wind Integration 10GRC_DEM-WP(C) ENERG10C--ctn Mid-C_042010 2010GRC 2" xfId="17056"/>
    <cellStyle name="_Revenue" xfId="17057"/>
    <cellStyle name="_Revenue 2" xfId="17058"/>
    <cellStyle name="_Revenue_2.01G Temp Normalization(C) NEW WAY DM" xfId="17059"/>
    <cellStyle name="_Revenue_2.02G Revenues and Expenses NEW WAY DM" xfId="17060"/>
    <cellStyle name="_Revenue_4.01G Temp Normalization (C)" xfId="17061"/>
    <cellStyle name="_Revenue_4.01G Temp Normalization(HC)" xfId="17062"/>
    <cellStyle name="_Revenue_4.01G Temp Normalization(HC)new" xfId="17063"/>
    <cellStyle name="_Revenue_4.01G Temp Normalization(not used)" xfId="17064"/>
    <cellStyle name="_Revenue_Book1" xfId="17065"/>
    <cellStyle name="_Revenue_Data" xfId="17066"/>
    <cellStyle name="_Revenue_Data 2" xfId="17067"/>
    <cellStyle name="_Revenue_Data_1" xfId="17068"/>
    <cellStyle name="_Revenue_Data_1 2" xfId="17069"/>
    <cellStyle name="_Revenue_Data_Pro Forma Rev 09 GRC" xfId="17070"/>
    <cellStyle name="_Revenue_Data_Pro Forma Rev 09 GRC 2" xfId="17071"/>
    <cellStyle name="_Revenue_Data_Pro Forma Rev 2010 GRC" xfId="17072"/>
    <cellStyle name="_Revenue_Data_Pro Forma Rev 2010 GRC 2" xfId="17073"/>
    <cellStyle name="_Revenue_Data_Pro Forma Rev 2010 GRC_Preliminary" xfId="17074"/>
    <cellStyle name="_Revenue_Data_Pro Forma Rev 2010 GRC_Preliminary 2" xfId="17075"/>
    <cellStyle name="_Revenue_Data_Revenue (Feb 09 - Jan 10)" xfId="17076"/>
    <cellStyle name="_Revenue_Data_Revenue (Feb 09 - Jan 10) 2" xfId="17077"/>
    <cellStyle name="_Revenue_Data_Revenue (Jan 09 - Dec 09)" xfId="17078"/>
    <cellStyle name="_Revenue_Data_Revenue (Jan 09 - Dec 09) 2" xfId="17079"/>
    <cellStyle name="_Revenue_Data_Revenue (Mar 09 - Feb 10)" xfId="17080"/>
    <cellStyle name="_Revenue_Data_Revenue (Mar 09 - Feb 10) 2" xfId="17081"/>
    <cellStyle name="_Revenue_Data_Volume Exhibit (Jan09 - Dec09)" xfId="17082"/>
    <cellStyle name="_Revenue_Data_Volume Exhibit (Jan09 - Dec09) 2" xfId="17083"/>
    <cellStyle name="_Revenue_Mins" xfId="17084"/>
    <cellStyle name="_Revenue_Mins 2" xfId="17085"/>
    <cellStyle name="_Revenue_Pro Forma Rev 07 GRC" xfId="17086"/>
    <cellStyle name="_Revenue_Pro Forma Rev 07 GRC 2" xfId="17087"/>
    <cellStyle name="_Revenue_Pro Forma Rev 08 GRC" xfId="17088"/>
    <cellStyle name="_Revenue_Pro Forma Rev 08 GRC 2" xfId="17089"/>
    <cellStyle name="_Revenue_Pro Forma Rev 09 GRC" xfId="17090"/>
    <cellStyle name="_Revenue_Pro Forma Rev 09 GRC 2" xfId="17091"/>
    <cellStyle name="_Revenue_Pro Forma Rev 2010 GRC" xfId="17092"/>
    <cellStyle name="_Revenue_Pro Forma Rev 2010 GRC 2" xfId="17093"/>
    <cellStyle name="_Revenue_Pro Forma Rev 2010 GRC_Preliminary" xfId="17094"/>
    <cellStyle name="_Revenue_Pro Forma Rev 2010 GRC_Preliminary 2" xfId="17095"/>
    <cellStyle name="_Revenue_Revenue (Feb 09 - Jan 10)" xfId="17096"/>
    <cellStyle name="_Revenue_Revenue (Feb 09 - Jan 10) 2" xfId="17097"/>
    <cellStyle name="_Revenue_Revenue (Jan 09 - Dec 09)" xfId="17098"/>
    <cellStyle name="_Revenue_Revenue (Jan 09 - Dec 09) 2" xfId="17099"/>
    <cellStyle name="_Revenue_Revenue (Mar 09 - Feb 10)" xfId="17100"/>
    <cellStyle name="_Revenue_Revenue (Mar 09 - Feb 10) 2" xfId="17101"/>
    <cellStyle name="_Revenue_Revenue Proforma_Restating Gas 11-16-07" xfId="17102"/>
    <cellStyle name="_Revenue_Sheet2" xfId="17103"/>
    <cellStyle name="_Revenue_Sheet2 2" xfId="17104"/>
    <cellStyle name="_Revenue_Therms Data" xfId="17105"/>
    <cellStyle name="_Revenue_Therms Data 2" xfId="17106"/>
    <cellStyle name="_Revenue_Therms Data Rerun" xfId="17107"/>
    <cellStyle name="_Revenue_Therms Data Rerun 2" xfId="17108"/>
    <cellStyle name="_Revenue_Volume Exhibit (Jan09 - Dec09)" xfId="17109"/>
    <cellStyle name="_Revenue_Volume Exhibit (Jan09 - Dec09) 2" xfId="17110"/>
    <cellStyle name="_x0013__Scenario 1 REC vs PTC Offset" xfId="17111"/>
    <cellStyle name="_x0013__Scenario 1 REC vs PTC Offset 2" xfId="17112"/>
    <cellStyle name="_x0013__Scenario 3" xfId="17113"/>
    <cellStyle name="_x0013__Scenario 3 2" xfId="17114"/>
    <cellStyle name="_Sumas Proforma - 11-09-07" xfId="17115"/>
    <cellStyle name="_Sumas Proforma - 11-09-07 2" xfId="17116"/>
    <cellStyle name="_Sumas Proforma - 11-09-07 2 2" xfId="17117"/>
    <cellStyle name="_Sumas Proforma - 11-09-07 2 2 2" xfId="17118"/>
    <cellStyle name="_Sumas Proforma - 11-09-07 2 3" xfId="17119"/>
    <cellStyle name="_Sumas Proforma - 11-09-07 3" xfId="17120"/>
    <cellStyle name="_Sumas Proforma - 11-09-07 3 2" xfId="17121"/>
    <cellStyle name="_Sumas Proforma - 11-09-07 4" xfId="17122"/>
    <cellStyle name="_Sumas Proforma - 11-09-07 4 2" xfId="17123"/>
    <cellStyle name="_Sumas Property Taxes v1" xfId="17124"/>
    <cellStyle name="_Sumas Property Taxes v1 2" xfId="17125"/>
    <cellStyle name="_Sumas Property Taxes v1 2 2" xfId="17126"/>
    <cellStyle name="_Sumas Property Taxes v1 2 2 2" xfId="17127"/>
    <cellStyle name="_Sumas Property Taxes v1 2 3" xfId="17128"/>
    <cellStyle name="_Sumas Property Taxes v1 3" xfId="17129"/>
    <cellStyle name="_Sumas Property Taxes v1 3 2" xfId="17130"/>
    <cellStyle name="_Sumas Property Taxes v1 4" xfId="17131"/>
    <cellStyle name="_Sumas Property Taxes v1 4 2" xfId="17132"/>
    <cellStyle name="_Tenaska Comparison" xfId="17133"/>
    <cellStyle name="_Tenaska Comparison 10" xfId="17134"/>
    <cellStyle name="_Tenaska Comparison 10 2" xfId="17135"/>
    <cellStyle name="_Tenaska Comparison 10 2 2" xfId="17136"/>
    <cellStyle name="_Tenaska Comparison 10 2 2 2" xfId="17137"/>
    <cellStyle name="_Tenaska Comparison 10 2 3" xfId="17138"/>
    <cellStyle name="_Tenaska Comparison 10 3" xfId="17139"/>
    <cellStyle name="_Tenaska Comparison 10 3 2" xfId="17140"/>
    <cellStyle name="_Tenaska Comparison 10 4" xfId="17141"/>
    <cellStyle name="_Tenaska Comparison 11" xfId="17142"/>
    <cellStyle name="_Tenaska Comparison 11 2" xfId="17143"/>
    <cellStyle name="_Tenaska Comparison 12" xfId="17144"/>
    <cellStyle name="_Tenaska Comparison 12 2" xfId="17145"/>
    <cellStyle name="_Tenaska Comparison 13" xfId="17146"/>
    <cellStyle name="_Tenaska Comparison 13 2" xfId="17147"/>
    <cellStyle name="_Tenaska Comparison 13 3" xfId="17148"/>
    <cellStyle name="_Tenaska Comparison 2" xfId="17149"/>
    <cellStyle name="_Tenaska Comparison 2 2" xfId="17150"/>
    <cellStyle name="_Tenaska Comparison 2 2 2" xfId="17151"/>
    <cellStyle name="_Tenaska Comparison 2 2 2 2" xfId="17152"/>
    <cellStyle name="_Tenaska Comparison 2 2 2 2 2" xfId="17153"/>
    <cellStyle name="_Tenaska Comparison 2 2 3" xfId="17154"/>
    <cellStyle name="_Tenaska Comparison 2 2 3 2" xfId="17155"/>
    <cellStyle name="_Tenaska Comparison 2 2 4" xfId="17156"/>
    <cellStyle name="_Tenaska Comparison 2 2 4 2" xfId="17157"/>
    <cellStyle name="_Tenaska Comparison 2 3" xfId="17158"/>
    <cellStyle name="_Tenaska Comparison 2 3 2" xfId="17159"/>
    <cellStyle name="_Tenaska Comparison 2 3 2 2" xfId="17160"/>
    <cellStyle name="_Tenaska Comparison 2 3 3" xfId="17161"/>
    <cellStyle name="_Tenaska Comparison 2 4" xfId="17162"/>
    <cellStyle name="_Tenaska Comparison 2 4 2" xfId="17163"/>
    <cellStyle name="_Tenaska Comparison 2 4 2 2" xfId="17164"/>
    <cellStyle name="_Tenaska Comparison 2 4 3" xfId="17165"/>
    <cellStyle name="_Tenaska Comparison 2 5" xfId="17166"/>
    <cellStyle name="_Tenaska Comparison 2 5 2" xfId="17167"/>
    <cellStyle name="_Tenaska Comparison 2 6" xfId="17168"/>
    <cellStyle name="_Tenaska Comparison 2 6 2" xfId="17169"/>
    <cellStyle name="_Tenaska Comparison 3" xfId="17170"/>
    <cellStyle name="_Tenaska Comparison 3 2" xfId="17171"/>
    <cellStyle name="_Tenaska Comparison 3 2 2" xfId="17172"/>
    <cellStyle name="_Tenaska Comparison 3 2 2 2" xfId="17173"/>
    <cellStyle name="_Tenaska Comparison 3 2 3" xfId="17174"/>
    <cellStyle name="_Tenaska Comparison 3 3" xfId="17175"/>
    <cellStyle name="_Tenaska Comparison 3 3 2" xfId="17176"/>
    <cellStyle name="_Tenaska Comparison 3 3 2 2" xfId="17177"/>
    <cellStyle name="_Tenaska Comparison 3 3 3" xfId="17178"/>
    <cellStyle name="_Tenaska Comparison 3 4" xfId="17179"/>
    <cellStyle name="_Tenaska Comparison 3 4 2" xfId="17180"/>
    <cellStyle name="_Tenaska Comparison 3 5" xfId="17181"/>
    <cellStyle name="_Tenaska Comparison 3 5 2" xfId="17182"/>
    <cellStyle name="_Tenaska Comparison 4" xfId="17183"/>
    <cellStyle name="_Tenaska Comparison 4 2" xfId="17184"/>
    <cellStyle name="_Tenaska Comparison 4 2 2" xfId="17185"/>
    <cellStyle name="_Tenaska Comparison 4 2 2 2" xfId="17186"/>
    <cellStyle name="_Tenaska Comparison 4 2 2 2 2" xfId="17187"/>
    <cellStyle name="_Tenaska Comparison 4 2 3" xfId="17188"/>
    <cellStyle name="_Tenaska Comparison 4 2 3 2" xfId="17189"/>
    <cellStyle name="_Tenaska Comparison 4 2 4" xfId="17190"/>
    <cellStyle name="_Tenaska Comparison 4 2 4 2" xfId="17191"/>
    <cellStyle name="_Tenaska Comparison 4 3" xfId="17192"/>
    <cellStyle name="_Tenaska Comparison 4 3 2" xfId="17193"/>
    <cellStyle name="_Tenaska Comparison 4 3 2 2" xfId="17194"/>
    <cellStyle name="_Tenaska Comparison 4 3 3" xfId="17195"/>
    <cellStyle name="_Tenaska Comparison 4 4" xfId="17196"/>
    <cellStyle name="_Tenaska Comparison 4 4 2" xfId="17197"/>
    <cellStyle name="_Tenaska Comparison 4 4 2 2" xfId="17198"/>
    <cellStyle name="_Tenaska Comparison 4 4 3" xfId="17199"/>
    <cellStyle name="_Tenaska Comparison 4 5" xfId="17200"/>
    <cellStyle name="_Tenaska Comparison 4 5 2" xfId="17201"/>
    <cellStyle name="_Tenaska Comparison 4 6" xfId="17202"/>
    <cellStyle name="_Tenaska Comparison 4 6 2" xfId="17203"/>
    <cellStyle name="_Tenaska Comparison 5" xfId="17204"/>
    <cellStyle name="_Tenaska Comparison 5 2" xfId="17205"/>
    <cellStyle name="_Tenaska Comparison 5 2 2" xfId="17206"/>
    <cellStyle name="_Tenaska Comparison 5 2 2 2" xfId="17207"/>
    <cellStyle name="_Tenaska Comparison 5 2 2 2 2" xfId="17208"/>
    <cellStyle name="_Tenaska Comparison 5 2 3" xfId="17209"/>
    <cellStyle name="_Tenaska Comparison 5 2 3 2" xfId="17210"/>
    <cellStyle name="_Tenaska Comparison 5 2 4" xfId="17211"/>
    <cellStyle name="_Tenaska Comparison 5 2 4 2" xfId="17212"/>
    <cellStyle name="_Tenaska Comparison 5 2 5" xfId="17213"/>
    <cellStyle name="_Tenaska Comparison 5 3" xfId="17214"/>
    <cellStyle name="_Tenaska Comparison 5 3 2" xfId="17215"/>
    <cellStyle name="_Tenaska Comparison 5 3 2 2" xfId="17216"/>
    <cellStyle name="_Tenaska Comparison 5 3 3" xfId="17217"/>
    <cellStyle name="_Tenaska Comparison 5 4" xfId="17218"/>
    <cellStyle name="_Tenaska Comparison 5 4 2" xfId="17219"/>
    <cellStyle name="_Tenaska Comparison 5 4 2 2" xfId="17220"/>
    <cellStyle name="_Tenaska Comparison 5 4 3" xfId="17221"/>
    <cellStyle name="_Tenaska Comparison 5 5" xfId="17222"/>
    <cellStyle name="_Tenaska Comparison 5 5 2" xfId="17223"/>
    <cellStyle name="_Tenaska Comparison 5 6" xfId="17224"/>
    <cellStyle name="_Tenaska Comparison 5 6 2" xfId="17225"/>
    <cellStyle name="_Tenaska Comparison 6" xfId="17226"/>
    <cellStyle name="_Tenaska Comparison 6 2" xfId="17227"/>
    <cellStyle name="_Tenaska Comparison 6 2 2" xfId="17228"/>
    <cellStyle name="_Tenaska Comparison 6 2 2 2" xfId="17229"/>
    <cellStyle name="_Tenaska Comparison 6 2 2 2 2" xfId="17230"/>
    <cellStyle name="_Tenaska Comparison 6 2 3" xfId="17231"/>
    <cellStyle name="_Tenaska Comparison 6 2 3 2" xfId="17232"/>
    <cellStyle name="_Tenaska Comparison 6 2 4" xfId="17233"/>
    <cellStyle name="_Tenaska Comparison 6 2 4 2" xfId="17234"/>
    <cellStyle name="_Tenaska Comparison 6 2 5" xfId="17235"/>
    <cellStyle name="_Tenaska Comparison 6 3" xfId="17236"/>
    <cellStyle name="_Tenaska Comparison 6 3 2" xfId="17237"/>
    <cellStyle name="_Tenaska Comparison 6 3 2 2" xfId="17238"/>
    <cellStyle name="_Tenaska Comparison 6 4" xfId="17239"/>
    <cellStyle name="_Tenaska Comparison 6 4 2" xfId="17240"/>
    <cellStyle name="_Tenaska Comparison 6 5" xfId="17241"/>
    <cellStyle name="_Tenaska Comparison 6 5 2" xfId="17242"/>
    <cellStyle name="_Tenaska Comparison 7" xfId="17243"/>
    <cellStyle name="_Tenaska Comparison 7 2" xfId="17244"/>
    <cellStyle name="_Tenaska Comparison 7 2 2" xfId="17245"/>
    <cellStyle name="_Tenaska Comparison 7 2 2 2" xfId="17246"/>
    <cellStyle name="_Tenaska Comparison 7 3" xfId="17247"/>
    <cellStyle name="_Tenaska Comparison 7 3 2" xfId="17248"/>
    <cellStyle name="_Tenaska Comparison 7 4" xfId="17249"/>
    <cellStyle name="_Tenaska Comparison 7 4 2" xfId="17250"/>
    <cellStyle name="_Tenaska Comparison 8" xfId="17251"/>
    <cellStyle name="_Tenaska Comparison 8 2" xfId="17252"/>
    <cellStyle name="_Tenaska Comparison 8 2 2" xfId="17253"/>
    <cellStyle name="_Tenaska Comparison 8 3" xfId="17254"/>
    <cellStyle name="_Tenaska Comparison 9" xfId="17255"/>
    <cellStyle name="_Tenaska Comparison 9 2" xfId="17256"/>
    <cellStyle name="_Tenaska Comparison 9 2 2" xfId="17257"/>
    <cellStyle name="_Tenaska Comparison 9 3" xfId="17258"/>
    <cellStyle name="_Tenaska Comparison_(C) WHE Proforma with ITC cash grant 10 Yr Amort_for deferral_102809" xfId="17259"/>
    <cellStyle name="_Tenaska Comparison_(C) WHE Proforma with ITC cash grant 10 Yr Amort_for deferral_102809 2" xfId="17260"/>
    <cellStyle name="_Tenaska Comparison_(C) WHE Proforma with ITC cash grant 10 Yr Amort_for deferral_102809 2 2" xfId="17261"/>
    <cellStyle name="_Tenaska Comparison_(C) WHE Proforma with ITC cash grant 10 Yr Amort_for deferral_102809 2 2 2" xfId="17262"/>
    <cellStyle name="_Tenaska Comparison_(C) WHE Proforma with ITC cash grant 10 Yr Amort_for deferral_102809 2 2 2 2" xfId="17263"/>
    <cellStyle name="_Tenaska Comparison_(C) WHE Proforma with ITC cash grant 10 Yr Amort_for deferral_102809 2 3" xfId="17264"/>
    <cellStyle name="_Tenaska Comparison_(C) WHE Proforma with ITC cash grant 10 Yr Amort_for deferral_102809 2 3 2" xfId="17265"/>
    <cellStyle name="_Tenaska Comparison_(C) WHE Proforma with ITC cash grant 10 Yr Amort_for deferral_102809 2 4" xfId="17266"/>
    <cellStyle name="_Tenaska Comparison_(C) WHE Proforma with ITC cash grant 10 Yr Amort_for deferral_102809 2 4 2" xfId="17267"/>
    <cellStyle name="_Tenaska Comparison_(C) WHE Proforma with ITC cash grant 10 Yr Amort_for deferral_102809 3" xfId="17268"/>
    <cellStyle name="_Tenaska Comparison_(C) WHE Proforma with ITC cash grant 10 Yr Amort_for deferral_102809 3 2" xfId="17269"/>
    <cellStyle name="_Tenaska Comparison_(C) WHE Proforma with ITC cash grant 10 Yr Amort_for deferral_102809 3 2 2" xfId="17270"/>
    <cellStyle name="_Tenaska Comparison_(C) WHE Proforma with ITC cash grant 10 Yr Amort_for deferral_102809 3 3" xfId="17271"/>
    <cellStyle name="_Tenaska Comparison_(C) WHE Proforma with ITC cash grant 10 Yr Amort_for deferral_102809 4" xfId="17272"/>
    <cellStyle name="_Tenaska Comparison_(C) WHE Proforma with ITC cash grant 10 Yr Amort_for deferral_102809 4 2" xfId="17273"/>
    <cellStyle name="_Tenaska Comparison_(C) WHE Proforma with ITC cash grant 10 Yr Amort_for deferral_102809 4 2 2" xfId="17274"/>
    <cellStyle name="_Tenaska Comparison_(C) WHE Proforma with ITC cash grant 10 Yr Amort_for deferral_102809 4 3" xfId="17275"/>
    <cellStyle name="_Tenaska Comparison_(C) WHE Proforma with ITC cash grant 10 Yr Amort_for deferral_102809 5" xfId="17276"/>
    <cellStyle name="_Tenaska Comparison_(C) WHE Proforma with ITC cash grant 10 Yr Amort_for deferral_102809 5 2" xfId="17277"/>
    <cellStyle name="_Tenaska Comparison_(C) WHE Proforma with ITC cash grant 10 Yr Amort_for deferral_102809 6" xfId="17278"/>
    <cellStyle name="_Tenaska Comparison_(C) WHE Proforma with ITC cash grant 10 Yr Amort_for deferral_102809 6 2" xfId="17279"/>
    <cellStyle name="_Tenaska Comparison_(C) WHE Proforma with ITC cash grant 10 Yr Amort_for deferral_102809_16.07E Wild Horse Wind Expansionwrkingfile" xfId="17280"/>
    <cellStyle name="_Tenaska Comparison_(C) WHE Proforma with ITC cash grant 10 Yr Amort_for deferral_102809_16.07E Wild Horse Wind Expansionwrkingfile 2" xfId="17281"/>
    <cellStyle name="_Tenaska Comparison_(C) WHE Proforma with ITC cash grant 10 Yr Amort_for deferral_102809_16.07E Wild Horse Wind Expansionwrkingfile 2 2" xfId="17282"/>
    <cellStyle name="_Tenaska Comparison_(C) WHE Proforma with ITC cash grant 10 Yr Amort_for deferral_102809_16.07E Wild Horse Wind Expansionwrkingfile 2 2 2" xfId="17283"/>
    <cellStyle name="_Tenaska Comparison_(C) WHE Proforma with ITC cash grant 10 Yr Amort_for deferral_102809_16.07E Wild Horse Wind Expansionwrkingfile 2 2 2 2" xfId="17284"/>
    <cellStyle name="_Tenaska Comparison_(C) WHE Proforma with ITC cash grant 10 Yr Amort_for deferral_102809_16.07E Wild Horse Wind Expansionwrkingfile 2 3" xfId="17285"/>
    <cellStyle name="_Tenaska Comparison_(C) WHE Proforma with ITC cash grant 10 Yr Amort_for deferral_102809_16.07E Wild Horse Wind Expansionwrkingfile 2 3 2" xfId="17286"/>
    <cellStyle name="_Tenaska Comparison_(C) WHE Proforma with ITC cash grant 10 Yr Amort_for deferral_102809_16.07E Wild Horse Wind Expansionwrkingfile 2 4" xfId="17287"/>
    <cellStyle name="_Tenaska Comparison_(C) WHE Proforma with ITC cash grant 10 Yr Amort_for deferral_102809_16.07E Wild Horse Wind Expansionwrkingfile 2 4 2" xfId="17288"/>
    <cellStyle name="_Tenaska Comparison_(C) WHE Proforma with ITC cash grant 10 Yr Amort_for deferral_102809_16.07E Wild Horse Wind Expansionwrkingfile 3" xfId="17289"/>
    <cellStyle name="_Tenaska Comparison_(C) WHE Proforma with ITC cash grant 10 Yr Amort_for deferral_102809_16.07E Wild Horse Wind Expansionwrkingfile 3 2" xfId="17290"/>
    <cellStyle name="_Tenaska Comparison_(C) WHE Proforma with ITC cash grant 10 Yr Amort_for deferral_102809_16.07E Wild Horse Wind Expansionwrkingfile 3 2 2" xfId="17291"/>
    <cellStyle name="_Tenaska Comparison_(C) WHE Proforma with ITC cash grant 10 Yr Amort_for deferral_102809_16.07E Wild Horse Wind Expansionwrkingfile 3 3" xfId="17292"/>
    <cellStyle name="_Tenaska Comparison_(C) WHE Proforma with ITC cash grant 10 Yr Amort_for deferral_102809_16.07E Wild Horse Wind Expansionwrkingfile 4" xfId="17293"/>
    <cellStyle name="_Tenaska Comparison_(C) WHE Proforma with ITC cash grant 10 Yr Amort_for deferral_102809_16.07E Wild Horse Wind Expansionwrkingfile 4 2" xfId="17294"/>
    <cellStyle name="_Tenaska Comparison_(C) WHE Proforma with ITC cash grant 10 Yr Amort_for deferral_102809_16.07E Wild Horse Wind Expansionwrkingfile 4 2 2" xfId="17295"/>
    <cellStyle name="_Tenaska Comparison_(C) WHE Proforma with ITC cash grant 10 Yr Amort_for deferral_102809_16.07E Wild Horse Wind Expansionwrkingfile 4 3" xfId="17296"/>
    <cellStyle name="_Tenaska Comparison_(C) WHE Proforma with ITC cash grant 10 Yr Amort_for deferral_102809_16.07E Wild Horse Wind Expansionwrkingfile 5" xfId="17297"/>
    <cellStyle name="_Tenaska Comparison_(C) WHE Proforma with ITC cash grant 10 Yr Amort_for deferral_102809_16.07E Wild Horse Wind Expansionwrkingfile 5 2" xfId="17298"/>
    <cellStyle name="_Tenaska Comparison_(C) WHE Proforma with ITC cash grant 10 Yr Amort_for deferral_102809_16.07E Wild Horse Wind Expansionwrkingfile 6" xfId="17299"/>
    <cellStyle name="_Tenaska Comparison_(C) WHE Proforma with ITC cash grant 10 Yr Amort_for deferral_102809_16.07E Wild Horse Wind Expansionwrkingfile 6 2" xfId="17300"/>
    <cellStyle name="_Tenaska Comparison_(C) WHE Proforma with ITC cash grant 10 Yr Amort_for deferral_102809_16.07E Wild Horse Wind Expansionwrkingfile SF" xfId="17301"/>
    <cellStyle name="_Tenaska Comparison_(C) WHE Proforma with ITC cash grant 10 Yr Amort_for deferral_102809_16.07E Wild Horse Wind Expansionwrkingfile SF 2" xfId="17302"/>
    <cellStyle name="_Tenaska Comparison_(C) WHE Proforma with ITC cash grant 10 Yr Amort_for deferral_102809_16.07E Wild Horse Wind Expansionwrkingfile SF 2 2" xfId="17303"/>
    <cellStyle name="_Tenaska Comparison_(C) WHE Proforma with ITC cash grant 10 Yr Amort_for deferral_102809_16.07E Wild Horse Wind Expansionwrkingfile SF 2 2 2" xfId="17304"/>
    <cellStyle name="_Tenaska Comparison_(C) WHE Proforma with ITC cash grant 10 Yr Amort_for deferral_102809_16.07E Wild Horse Wind Expansionwrkingfile SF 2 2 2 2" xfId="17305"/>
    <cellStyle name="_Tenaska Comparison_(C) WHE Proforma with ITC cash grant 10 Yr Amort_for deferral_102809_16.07E Wild Horse Wind Expansionwrkingfile SF 2 3" xfId="17306"/>
    <cellStyle name="_Tenaska Comparison_(C) WHE Proforma with ITC cash grant 10 Yr Amort_for deferral_102809_16.07E Wild Horse Wind Expansionwrkingfile SF 2 3 2" xfId="17307"/>
    <cellStyle name="_Tenaska Comparison_(C) WHE Proforma with ITC cash grant 10 Yr Amort_for deferral_102809_16.07E Wild Horse Wind Expansionwrkingfile SF 2 4" xfId="17308"/>
    <cellStyle name="_Tenaska Comparison_(C) WHE Proforma with ITC cash grant 10 Yr Amort_for deferral_102809_16.07E Wild Horse Wind Expansionwrkingfile SF 2 4 2" xfId="17309"/>
    <cellStyle name="_Tenaska Comparison_(C) WHE Proforma with ITC cash grant 10 Yr Amort_for deferral_102809_16.07E Wild Horse Wind Expansionwrkingfile SF 3" xfId="17310"/>
    <cellStyle name="_Tenaska Comparison_(C) WHE Proforma with ITC cash grant 10 Yr Amort_for deferral_102809_16.07E Wild Horse Wind Expansionwrkingfile SF 3 2" xfId="17311"/>
    <cellStyle name="_Tenaska Comparison_(C) WHE Proforma with ITC cash grant 10 Yr Amort_for deferral_102809_16.07E Wild Horse Wind Expansionwrkingfile SF 3 2 2" xfId="17312"/>
    <cellStyle name="_Tenaska Comparison_(C) WHE Proforma with ITC cash grant 10 Yr Amort_for deferral_102809_16.07E Wild Horse Wind Expansionwrkingfile SF 3 3" xfId="17313"/>
    <cellStyle name="_Tenaska Comparison_(C) WHE Proforma with ITC cash grant 10 Yr Amort_for deferral_102809_16.07E Wild Horse Wind Expansionwrkingfile SF 4" xfId="17314"/>
    <cellStyle name="_Tenaska Comparison_(C) WHE Proforma with ITC cash grant 10 Yr Amort_for deferral_102809_16.07E Wild Horse Wind Expansionwrkingfile SF 4 2" xfId="17315"/>
    <cellStyle name="_Tenaska Comparison_(C) WHE Proforma with ITC cash grant 10 Yr Amort_for deferral_102809_16.07E Wild Horse Wind Expansionwrkingfile SF 4 2 2" xfId="17316"/>
    <cellStyle name="_Tenaska Comparison_(C) WHE Proforma with ITC cash grant 10 Yr Amort_for deferral_102809_16.07E Wild Horse Wind Expansionwrkingfile SF 4 3" xfId="17317"/>
    <cellStyle name="_Tenaska Comparison_(C) WHE Proforma with ITC cash grant 10 Yr Amort_for deferral_102809_16.07E Wild Horse Wind Expansionwrkingfile SF 5" xfId="17318"/>
    <cellStyle name="_Tenaska Comparison_(C) WHE Proforma with ITC cash grant 10 Yr Amort_for deferral_102809_16.07E Wild Horse Wind Expansionwrkingfile SF 5 2" xfId="17319"/>
    <cellStyle name="_Tenaska Comparison_(C) WHE Proforma with ITC cash grant 10 Yr Amort_for deferral_102809_16.07E Wild Horse Wind Expansionwrkingfile SF 6" xfId="17320"/>
    <cellStyle name="_Tenaska Comparison_(C) WHE Proforma with ITC cash grant 10 Yr Amort_for deferral_102809_16.07E Wild Horse Wind Expansionwrkingfile SF 6 2" xfId="17321"/>
    <cellStyle name="_Tenaska Comparison_(C) WHE Proforma with ITC cash grant 10 Yr Amort_for deferral_102809_16.07E Wild Horse Wind Expansionwrkingfile SF_DEM-WP(C) ENERG10C--ctn Mid-C_042010 2010GRC" xfId="17322"/>
    <cellStyle name="_Tenaska Comparison_(C) WHE Proforma with ITC cash grant 10 Yr Amort_for deferral_102809_16.07E Wild Horse Wind Expansionwrkingfile SF_DEM-WP(C) ENERG10C--ctn Mid-C_042010 2010GRC 2" xfId="17323"/>
    <cellStyle name="_Tenaska Comparison_(C) WHE Proforma with ITC cash grant 10 Yr Amort_for deferral_102809_16.07E Wild Horse Wind Expansionwrkingfile_DEM-WP(C) ENERG10C--ctn Mid-C_042010 2010GRC" xfId="17324"/>
    <cellStyle name="_Tenaska Comparison_(C) WHE Proforma with ITC cash grant 10 Yr Amort_for deferral_102809_16.07E Wild Horse Wind Expansionwrkingfile_DEM-WP(C) ENERG10C--ctn Mid-C_042010 2010GRC 2" xfId="17325"/>
    <cellStyle name="_Tenaska Comparison_(C) WHE Proforma with ITC cash grant 10 Yr Amort_for deferral_102809_16.37E Wild Horse Expansion DeferralRevwrkingfile SF" xfId="17326"/>
    <cellStyle name="_Tenaska Comparison_(C) WHE Proforma with ITC cash grant 10 Yr Amort_for deferral_102809_16.37E Wild Horse Expansion DeferralRevwrkingfile SF 2" xfId="17327"/>
    <cellStyle name="_Tenaska Comparison_(C) WHE Proforma with ITC cash grant 10 Yr Amort_for deferral_102809_16.37E Wild Horse Expansion DeferralRevwrkingfile SF 2 2" xfId="17328"/>
    <cellStyle name="_Tenaska Comparison_(C) WHE Proforma with ITC cash grant 10 Yr Amort_for deferral_102809_16.37E Wild Horse Expansion DeferralRevwrkingfile SF 2 2 2" xfId="17329"/>
    <cellStyle name="_Tenaska Comparison_(C) WHE Proforma with ITC cash grant 10 Yr Amort_for deferral_102809_16.37E Wild Horse Expansion DeferralRevwrkingfile SF 2 2 2 2" xfId="17330"/>
    <cellStyle name="_Tenaska Comparison_(C) WHE Proforma with ITC cash grant 10 Yr Amort_for deferral_102809_16.37E Wild Horse Expansion DeferralRevwrkingfile SF 2 3" xfId="17331"/>
    <cellStyle name="_Tenaska Comparison_(C) WHE Proforma with ITC cash grant 10 Yr Amort_for deferral_102809_16.37E Wild Horse Expansion DeferralRevwrkingfile SF 2 3 2" xfId="17332"/>
    <cellStyle name="_Tenaska Comparison_(C) WHE Proforma with ITC cash grant 10 Yr Amort_for deferral_102809_16.37E Wild Horse Expansion DeferralRevwrkingfile SF 2 4" xfId="17333"/>
    <cellStyle name="_Tenaska Comparison_(C) WHE Proforma with ITC cash grant 10 Yr Amort_for deferral_102809_16.37E Wild Horse Expansion DeferralRevwrkingfile SF 2 4 2" xfId="17334"/>
    <cellStyle name="_Tenaska Comparison_(C) WHE Proforma with ITC cash grant 10 Yr Amort_for deferral_102809_16.37E Wild Horse Expansion DeferralRevwrkingfile SF 3" xfId="17335"/>
    <cellStyle name="_Tenaska Comparison_(C) WHE Proforma with ITC cash grant 10 Yr Amort_for deferral_102809_16.37E Wild Horse Expansion DeferralRevwrkingfile SF 3 2" xfId="17336"/>
    <cellStyle name="_Tenaska Comparison_(C) WHE Proforma with ITC cash grant 10 Yr Amort_for deferral_102809_16.37E Wild Horse Expansion DeferralRevwrkingfile SF 3 2 2" xfId="17337"/>
    <cellStyle name="_Tenaska Comparison_(C) WHE Proforma with ITC cash grant 10 Yr Amort_for deferral_102809_16.37E Wild Horse Expansion DeferralRevwrkingfile SF 3 3" xfId="17338"/>
    <cellStyle name="_Tenaska Comparison_(C) WHE Proforma with ITC cash grant 10 Yr Amort_for deferral_102809_16.37E Wild Horse Expansion DeferralRevwrkingfile SF 4" xfId="17339"/>
    <cellStyle name="_Tenaska Comparison_(C) WHE Proforma with ITC cash grant 10 Yr Amort_for deferral_102809_16.37E Wild Horse Expansion DeferralRevwrkingfile SF 4 2" xfId="17340"/>
    <cellStyle name="_Tenaska Comparison_(C) WHE Proforma with ITC cash grant 10 Yr Amort_for deferral_102809_16.37E Wild Horse Expansion DeferralRevwrkingfile SF 4 2 2" xfId="17341"/>
    <cellStyle name="_Tenaska Comparison_(C) WHE Proforma with ITC cash grant 10 Yr Amort_for deferral_102809_16.37E Wild Horse Expansion DeferralRevwrkingfile SF 4 3" xfId="17342"/>
    <cellStyle name="_Tenaska Comparison_(C) WHE Proforma with ITC cash grant 10 Yr Amort_for deferral_102809_16.37E Wild Horse Expansion DeferralRevwrkingfile SF 5" xfId="17343"/>
    <cellStyle name="_Tenaska Comparison_(C) WHE Proforma with ITC cash grant 10 Yr Amort_for deferral_102809_16.37E Wild Horse Expansion DeferralRevwrkingfile SF 5 2" xfId="17344"/>
    <cellStyle name="_Tenaska Comparison_(C) WHE Proforma with ITC cash grant 10 Yr Amort_for deferral_102809_16.37E Wild Horse Expansion DeferralRevwrkingfile SF 6" xfId="17345"/>
    <cellStyle name="_Tenaska Comparison_(C) WHE Proforma with ITC cash grant 10 Yr Amort_for deferral_102809_16.37E Wild Horse Expansion DeferralRevwrkingfile SF 6 2" xfId="17346"/>
    <cellStyle name="_Tenaska Comparison_(C) WHE Proforma with ITC cash grant 10 Yr Amort_for deferral_102809_16.37E Wild Horse Expansion DeferralRevwrkingfile SF_DEM-WP(C) ENERG10C--ctn Mid-C_042010 2010GRC" xfId="17347"/>
    <cellStyle name="_Tenaska Comparison_(C) WHE Proforma with ITC cash grant 10 Yr Amort_for deferral_102809_16.37E Wild Horse Expansion DeferralRevwrkingfile SF_DEM-WP(C) ENERG10C--ctn Mid-C_042010 2010GRC 2" xfId="17348"/>
    <cellStyle name="_Tenaska Comparison_(C) WHE Proforma with ITC cash grant 10 Yr Amort_for deferral_102809_DEM-WP(C) ENERG10C--ctn Mid-C_042010 2010GRC" xfId="17349"/>
    <cellStyle name="_Tenaska Comparison_(C) WHE Proforma with ITC cash grant 10 Yr Amort_for deferral_102809_DEM-WP(C) ENERG10C--ctn Mid-C_042010 2010GRC 2" xfId="17350"/>
    <cellStyle name="_Tenaska Comparison_(C) WHE Proforma with ITC cash grant 10 Yr Amort_for rebuttal_120709" xfId="17351"/>
    <cellStyle name="_Tenaska Comparison_(C) WHE Proforma with ITC cash grant 10 Yr Amort_for rebuttal_120709 2" xfId="17352"/>
    <cellStyle name="_Tenaska Comparison_(C) WHE Proforma with ITC cash grant 10 Yr Amort_for rebuttal_120709 2 2" xfId="17353"/>
    <cellStyle name="_Tenaska Comparison_(C) WHE Proforma with ITC cash grant 10 Yr Amort_for rebuttal_120709 2 2 2" xfId="17354"/>
    <cellStyle name="_Tenaska Comparison_(C) WHE Proforma with ITC cash grant 10 Yr Amort_for rebuttal_120709 2 2 2 2" xfId="17355"/>
    <cellStyle name="_Tenaska Comparison_(C) WHE Proforma with ITC cash grant 10 Yr Amort_for rebuttal_120709 2 3" xfId="17356"/>
    <cellStyle name="_Tenaska Comparison_(C) WHE Proforma with ITC cash grant 10 Yr Amort_for rebuttal_120709 2 3 2" xfId="17357"/>
    <cellStyle name="_Tenaska Comparison_(C) WHE Proforma with ITC cash grant 10 Yr Amort_for rebuttal_120709 2 4" xfId="17358"/>
    <cellStyle name="_Tenaska Comparison_(C) WHE Proforma with ITC cash grant 10 Yr Amort_for rebuttal_120709 2 4 2" xfId="17359"/>
    <cellStyle name="_Tenaska Comparison_(C) WHE Proforma with ITC cash grant 10 Yr Amort_for rebuttal_120709 3" xfId="17360"/>
    <cellStyle name="_Tenaska Comparison_(C) WHE Proforma with ITC cash grant 10 Yr Amort_for rebuttal_120709 3 2" xfId="17361"/>
    <cellStyle name="_Tenaska Comparison_(C) WHE Proforma with ITC cash grant 10 Yr Amort_for rebuttal_120709 3 2 2" xfId="17362"/>
    <cellStyle name="_Tenaska Comparison_(C) WHE Proforma with ITC cash grant 10 Yr Amort_for rebuttal_120709 3 3" xfId="17363"/>
    <cellStyle name="_Tenaska Comparison_(C) WHE Proforma with ITC cash grant 10 Yr Amort_for rebuttal_120709 4" xfId="17364"/>
    <cellStyle name="_Tenaska Comparison_(C) WHE Proforma with ITC cash grant 10 Yr Amort_for rebuttal_120709 4 2" xfId="17365"/>
    <cellStyle name="_Tenaska Comparison_(C) WHE Proforma with ITC cash grant 10 Yr Amort_for rebuttal_120709 4 2 2" xfId="17366"/>
    <cellStyle name="_Tenaska Comparison_(C) WHE Proforma with ITC cash grant 10 Yr Amort_for rebuttal_120709 4 3" xfId="17367"/>
    <cellStyle name="_Tenaska Comparison_(C) WHE Proforma with ITC cash grant 10 Yr Amort_for rebuttal_120709 5" xfId="17368"/>
    <cellStyle name="_Tenaska Comparison_(C) WHE Proforma with ITC cash grant 10 Yr Amort_for rebuttal_120709 5 2" xfId="17369"/>
    <cellStyle name="_Tenaska Comparison_(C) WHE Proforma with ITC cash grant 10 Yr Amort_for rebuttal_120709 6" xfId="17370"/>
    <cellStyle name="_Tenaska Comparison_(C) WHE Proforma with ITC cash grant 10 Yr Amort_for rebuttal_120709 6 2" xfId="17371"/>
    <cellStyle name="_Tenaska Comparison_(C) WHE Proforma with ITC cash grant 10 Yr Amort_for rebuttal_120709_DEM-WP(C) ENERG10C--ctn Mid-C_042010 2010GRC" xfId="17372"/>
    <cellStyle name="_Tenaska Comparison_(C) WHE Proforma with ITC cash grant 10 Yr Amort_for rebuttal_120709_DEM-WP(C) ENERG10C--ctn Mid-C_042010 2010GRC 2" xfId="17373"/>
    <cellStyle name="_Tenaska Comparison_04.07E Wild Horse Wind Expansion" xfId="17374"/>
    <cellStyle name="_Tenaska Comparison_04.07E Wild Horse Wind Expansion 2" xfId="17375"/>
    <cellStyle name="_Tenaska Comparison_04.07E Wild Horse Wind Expansion 2 2" xfId="17376"/>
    <cellStyle name="_Tenaska Comparison_04.07E Wild Horse Wind Expansion 2 2 2" xfId="17377"/>
    <cellStyle name="_Tenaska Comparison_04.07E Wild Horse Wind Expansion 2 2 2 2" xfId="17378"/>
    <cellStyle name="_Tenaska Comparison_04.07E Wild Horse Wind Expansion 2 3" xfId="17379"/>
    <cellStyle name="_Tenaska Comparison_04.07E Wild Horse Wind Expansion 2 3 2" xfId="17380"/>
    <cellStyle name="_Tenaska Comparison_04.07E Wild Horse Wind Expansion 2 4" xfId="17381"/>
    <cellStyle name="_Tenaska Comparison_04.07E Wild Horse Wind Expansion 2 4 2" xfId="17382"/>
    <cellStyle name="_Tenaska Comparison_04.07E Wild Horse Wind Expansion 3" xfId="17383"/>
    <cellStyle name="_Tenaska Comparison_04.07E Wild Horse Wind Expansion 3 2" xfId="17384"/>
    <cellStyle name="_Tenaska Comparison_04.07E Wild Horse Wind Expansion 3 2 2" xfId="17385"/>
    <cellStyle name="_Tenaska Comparison_04.07E Wild Horse Wind Expansion 3 3" xfId="17386"/>
    <cellStyle name="_Tenaska Comparison_04.07E Wild Horse Wind Expansion 4" xfId="17387"/>
    <cellStyle name="_Tenaska Comparison_04.07E Wild Horse Wind Expansion 4 2" xfId="17388"/>
    <cellStyle name="_Tenaska Comparison_04.07E Wild Horse Wind Expansion 4 2 2" xfId="17389"/>
    <cellStyle name="_Tenaska Comparison_04.07E Wild Horse Wind Expansion 4 3" xfId="17390"/>
    <cellStyle name="_Tenaska Comparison_04.07E Wild Horse Wind Expansion 5" xfId="17391"/>
    <cellStyle name="_Tenaska Comparison_04.07E Wild Horse Wind Expansion 5 2" xfId="17392"/>
    <cellStyle name="_Tenaska Comparison_04.07E Wild Horse Wind Expansion 6" xfId="17393"/>
    <cellStyle name="_Tenaska Comparison_04.07E Wild Horse Wind Expansion 6 2" xfId="17394"/>
    <cellStyle name="_Tenaska Comparison_04.07E Wild Horse Wind Expansion_16.07E Wild Horse Wind Expansionwrkingfile" xfId="17395"/>
    <cellStyle name="_Tenaska Comparison_04.07E Wild Horse Wind Expansion_16.07E Wild Horse Wind Expansionwrkingfile 2" xfId="17396"/>
    <cellStyle name="_Tenaska Comparison_04.07E Wild Horse Wind Expansion_16.07E Wild Horse Wind Expansionwrkingfile 2 2" xfId="17397"/>
    <cellStyle name="_Tenaska Comparison_04.07E Wild Horse Wind Expansion_16.07E Wild Horse Wind Expansionwrkingfile 2 2 2" xfId="17398"/>
    <cellStyle name="_Tenaska Comparison_04.07E Wild Horse Wind Expansion_16.07E Wild Horse Wind Expansionwrkingfile 2 2 2 2" xfId="17399"/>
    <cellStyle name="_Tenaska Comparison_04.07E Wild Horse Wind Expansion_16.07E Wild Horse Wind Expansionwrkingfile 2 3" xfId="17400"/>
    <cellStyle name="_Tenaska Comparison_04.07E Wild Horse Wind Expansion_16.07E Wild Horse Wind Expansionwrkingfile 2 3 2" xfId="17401"/>
    <cellStyle name="_Tenaska Comparison_04.07E Wild Horse Wind Expansion_16.07E Wild Horse Wind Expansionwrkingfile 2 4" xfId="17402"/>
    <cellStyle name="_Tenaska Comparison_04.07E Wild Horse Wind Expansion_16.07E Wild Horse Wind Expansionwrkingfile 2 4 2" xfId="17403"/>
    <cellStyle name="_Tenaska Comparison_04.07E Wild Horse Wind Expansion_16.07E Wild Horse Wind Expansionwrkingfile 3" xfId="17404"/>
    <cellStyle name="_Tenaska Comparison_04.07E Wild Horse Wind Expansion_16.07E Wild Horse Wind Expansionwrkingfile 3 2" xfId="17405"/>
    <cellStyle name="_Tenaska Comparison_04.07E Wild Horse Wind Expansion_16.07E Wild Horse Wind Expansionwrkingfile 3 2 2" xfId="17406"/>
    <cellStyle name="_Tenaska Comparison_04.07E Wild Horse Wind Expansion_16.07E Wild Horse Wind Expansionwrkingfile 3 3" xfId="17407"/>
    <cellStyle name="_Tenaska Comparison_04.07E Wild Horse Wind Expansion_16.07E Wild Horse Wind Expansionwrkingfile 4" xfId="17408"/>
    <cellStyle name="_Tenaska Comparison_04.07E Wild Horse Wind Expansion_16.07E Wild Horse Wind Expansionwrkingfile 4 2" xfId="17409"/>
    <cellStyle name="_Tenaska Comparison_04.07E Wild Horse Wind Expansion_16.07E Wild Horse Wind Expansionwrkingfile 4 2 2" xfId="17410"/>
    <cellStyle name="_Tenaska Comparison_04.07E Wild Horse Wind Expansion_16.07E Wild Horse Wind Expansionwrkingfile 4 3" xfId="17411"/>
    <cellStyle name="_Tenaska Comparison_04.07E Wild Horse Wind Expansion_16.07E Wild Horse Wind Expansionwrkingfile 5" xfId="17412"/>
    <cellStyle name="_Tenaska Comparison_04.07E Wild Horse Wind Expansion_16.07E Wild Horse Wind Expansionwrkingfile 5 2" xfId="17413"/>
    <cellStyle name="_Tenaska Comparison_04.07E Wild Horse Wind Expansion_16.07E Wild Horse Wind Expansionwrkingfile 6" xfId="17414"/>
    <cellStyle name="_Tenaska Comparison_04.07E Wild Horse Wind Expansion_16.07E Wild Horse Wind Expansionwrkingfile 6 2" xfId="17415"/>
    <cellStyle name="_Tenaska Comparison_04.07E Wild Horse Wind Expansion_16.07E Wild Horse Wind Expansionwrkingfile SF" xfId="17416"/>
    <cellStyle name="_Tenaska Comparison_04.07E Wild Horse Wind Expansion_16.07E Wild Horse Wind Expansionwrkingfile SF 2" xfId="17417"/>
    <cellStyle name="_Tenaska Comparison_04.07E Wild Horse Wind Expansion_16.07E Wild Horse Wind Expansionwrkingfile SF 2 2" xfId="17418"/>
    <cellStyle name="_Tenaska Comparison_04.07E Wild Horse Wind Expansion_16.07E Wild Horse Wind Expansionwrkingfile SF 2 2 2" xfId="17419"/>
    <cellStyle name="_Tenaska Comparison_04.07E Wild Horse Wind Expansion_16.07E Wild Horse Wind Expansionwrkingfile SF 2 2 2 2" xfId="17420"/>
    <cellStyle name="_Tenaska Comparison_04.07E Wild Horse Wind Expansion_16.07E Wild Horse Wind Expansionwrkingfile SF 2 3" xfId="17421"/>
    <cellStyle name="_Tenaska Comparison_04.07E Wild Horse Wind Expansion_16.07E Wild Horse Wind Expansionwrkingfile SF 2 3 2" xfId="17422"/>
    <cellStyle name="_Tenaska Comparison_04.07E Wild Horse Wind Expansion_16.07E Wild Horse Wind Expansionwrkingfile SF 2 4" xfId="17423"/>
    <cellStyle name="_Tenaska Comparison_04.07E Wild Horse Wind Expansion_16.07E Wild Horse Wind Expansionwrkingfile SF 2 4 2" xfId="17424"/>
    <cellStyle name="_Tenaska Comparison_04.07E Wild Horse Wind Expansion_16.07E Wild Horse Wind Expansionwrkingfile SF 3" xfId="17425"/>
    <cellStyle name="_Tenaska Comparison_04.07E Wild Horse Wind Expansion_16.07E Wild Horse Wind Expansionwrkingfile SF 3 2" xfId="17426"/>
    <cellStyle name="_Tenaska Comparison_04.07E Wild Horse Wind Expansion_16.07E Wild Horse Wind Expansionwrkingfile SF 3 2 2" xfId="17427"/>
    <cellStyle name="_Tenaska Comparison_04.07E Wild Horse Wind Expansion_16.07E Wild Horse Wind Expansionwrkingfile SF 3 3" xfId="17428"/>
    <cellStyle name="_Tenaska Comparison_04.07E Wild Horse Wind Expansion_16.07E Wild Horse Wind Expansionwrkingfile SF 4" xfId="17429"/>
    <cellStyle name="_Tenaska Comparison_04.07E Wild Horse Wind Expansion_16.07E Wild Horse Wind Expansionwrkingfile SF 4 2" xfId="17430"/>
    <cellStyle name="_Tenaska Comparison_04.07E Wild Horse Wind Expansion_16.07E Wild Horse Wind Expansionwrkingfile SF 4 2 2" xfId="17431"/>
    <cellStyle name="_Tenaska Comparison_04.07E Wild Horse Wind Expansion_16.07E Wild Horse Wind Expansionwrkingfile SF 4 3" xfId="17432"/>
    <cellStyle name="_Tenaska Comparison_04.07E Wild Horse Wind Expansion_16.07E Wild Horse Wind Expansionwrkingfile SF 5" xfId="17433"/>
    <cellStyle name="_Tenaska Comparison_04.07E Wild Horse Wind Expansion_16.07E Wild Horse Wind Expansionwrkingfile SF 5 2" xfId="17434"/>
    <cellStyle name="_Tenaska Comparison_04.07E Wild Horse Wind Expansion_16.07E Wild Horse Wind Expansionwrkingfile SF 6" xfId="17435"/>
    <cellStyle name="_Tenaska Comparison_04.07E Wild Horse Wind Expansion_16.07E Wild Horse Wind Expansionwrkingfile SF 6 2" xfId="17436"/>
    <cellStyle name="_Tenaska Comparison_04.07E Wild Horse Wind Expansion_16.07E Wild Horse Wind Expansionwrkingfile SF_DEM-WP(C) ENERG10C--ctn Mid-C_042010 2010GRC" xfId="17437"/>
    <cellStyle name="_Tenaska Comparison_04.07E Wild Horse Wind Expansion_16.07E Wild Horse Wind Expansionwrkingfile SF_DEM-WP(C) ENERG10C--ctn Mid-C_042010 2010GRC 2" xfId="17438"/>
    <cellStyle name="_Tenaska Comparison_04.07E Wild Horse Wind Expansion_16.07E Wild Horse Wind Expansionwrkingfile_DEM-WP(C) ENERG10C--ctn Mid-C_042010 2010GRC" xfId="17439"/>
    <cellStyle name="_Tenaska Comparison_04.07E Wild Horse Wind Expansion_16.07E Wild Horse Wind Expansionwrkingfile_DEM-WP(C) ENERG10C--ctn Mid-C_042010 2010GRC 2" xfId="17440"/>
    <cellStyle name="_Tenaska Comparison_04.07E Wild Horse Wind Expansion_16.37E Wild Horse Expansion DeferralRevwrkingfile SF" xfId="17441"/>
    <cellStyle name="_Tenaska Comparison_04.07E Wild Horse Wind Expansion_16.37E Wild Horse Expansion DeferralRevwrkingfile SF 2" xfId="17442"/>
    <cellStyle name="_Tenaska Comparison_04.07E Wild Horse Wind Expansion_16.37E Wild Horse Expansion DeferralRevwrkingfile SF 2 2" xfId="17443"/>
    <cellStyle name="_Tenaska Comparison_04.07E Wild Horse Wind Expansion_16.37E Wild Horse Expansion DeferralRevwrkingfile SF 2 2 2" xfId="17444"/>
    <cellStyle name="_Tenaska Comparison_04.07E Wild Horse Wind Expansion_16.37E Wild Horse Expansion DeferralRevwrkingfile SF 2 2 2 2" xfId="17445"/>
    <cellStyle name="_Tenaska Comparison_04.07E Wild Horse Wind Expansion_16.37E Wild Horse Expansion DeferralRevwrkingfile SF 2 3" xfId="17446"/>
    <cellStyle name="_Tenaska Comparison_04.07E Wild Horse Wind Expansion_16.37E Wild Horse Expansion DeferralRevwrkingfile SF 2 3 2" xfId="17447"/>
    <cellStyle name="_Tenaska Comparison_04.07E Wild Horse Wind Expansion_16.37E Wild Horse Expansion DeferralRevwrkingfile SF 2 4" xfId="17448"/>
    <cellStyle name="_Tenaska Comparison_04.07E Wild Horse Wind Expansion_16.37E Wild Horse Expansion DeferralRevwrkingfile SF 2 4 2" xfId="17449"/>
    <cellStyle name="_Tenaska Comparison_04.07E Wild Horse Wind Expansion_16.37E Wild Horse Expansion DeferralRevwrkingfile SF 3" xfId="17450"/>
    <cellStyle name="_Tenaska Comparison_04.07E Wild Horse Wind Expansion_16.37E Wild Horse Expansion DeferralRevwrkingfile SF 3 2" xfId="17451"/>
    <cellStyle name="_Tenaska Comparison_04.07E Wild Horse Wind Expansion_16.37E Wild Horse Expansion DeferralRevwrkingfile SF 3 2 2" xfId="17452"/>
    <cellStyle name="_Tenaska Comparison_04.07E Wild Horse Wind Expansion_16.37E Wild Horse Expansion DeferralRevwrkingfile SF 3 3" xfId="17453"/>
    <cellStyle name="_Tenaska Comparison_04.07E Wild Horse Wind Expansion_16.37E Wild Horse Expansion DeferralRevwrkingfile SF 4" xfId="17454"/>
    <cellStyle name="_Tenaska Comparison_04.07E Wild Horse Wind Expansion_16.37E Wild Horse Expansion DeferralRevwrkingfile SF 4 2" xfId="17455"/>
    <cellStyle name="_Tenaska Comparison_04.07E Wild Horse Wind Expansion_16.37E Wild Horse Expansion DeferralRevwrkingfile SF 4 2 2" xfId="17456"/>
    <cellStyle name="_Tenaska Comparison_04.07E Wild Horse Wind Expansion_16.37E Wild Horse Expansion DeferralRevwrkingfile SF 4 3" xfId="17457"/>
    <cellStyle name="_Tenaska Comparison_04.07E Wild Horse Wind Expansion_16.37E Wild Horse Expansion DeferralRevwrkingfile SF 5" xfId="17458"/>
    <cellStyle name="_Tenaska Comparison_04.07E Wild Horse Wind Expansion_16.37E Wild Horse Expansion DeferralRevwrkingfile SF 5 2" xfId="17459"/>
    <cellStyle name="_Tenaska Comparison_04.07E Wild Horse Wind Expansion_16.37E Wild Horse Expansion DeferralRevwrkingfile SF 6" xfId="17460"/>
    <cellStyle name="_Tenaska Comparison_04.07E Wild Horse Wind Expansion_16.37E Wild Horse Expansion DeferralRevwrkingfile SF 6 2" xfId="17461"/>
    <cellStyle name="_Tenaska Comparison_04.07E Wild Horse Wind Expansion_16.37E Wild Horse Expansion DeferralRevwrkingfile SF_DEM-WP(C) ENERG10C--ctn Mid-C_042010 2010GRC" xfId="17462"/>
    <cellStyle name="_Tenaska Comparison_04.07E Wild Horse Wind Expansion_16.37E Wild Horse Expansion DeferralRevwrkingfile SF_DEM-WP(C) ENERG10C--ctn Mid-C_042010 2010GRC 2" xfId="17463"/>
    <cellStyle name="_Tenaska Comparison_04.07E Wild Horse Wind Expansion_DEM-WP(C) ENERG10C--ctn Mid-C_042010 2010GRC" xfId="17464"/>
    <cellStyle name="_Tenaska Comparison_04.07E Wild Horse Wind Expansion_DEM-WP(C) ENERG10C--ctn Mid-C_042010 2010GRC 2" xfId="17465"/>
    <cellStyle name="_Tenaska Comparison_16.07E Wild Horse Wind Expansionwrkingfile" xfId="17466"/>
    <cellStyle name="_Tenaska Comparison_16.07E Wild Horse Wind Expansionwrkingfile 2" xfId="17467"/>
    <cellStyle name="_Tenaska Comparison_16.07E Wild Horse Wind Expansionwrkingfile 2 2" xfId="17468"/>
    <cellStyle name="_Tenaska Comparison_16.07E Wild Horse Wind Expansionwrkingfile 2 2 2" xfId="17469"/>
    <cellStyle name="_Tenaska Comparison_16.07E Wild Horse Wind Expansionwrkingfile 2 2 2 2" xfId="17470"/>
    <cellStyle name="_Tenaska Comparison_16.07E Wild Horse Wind Expansionwrkingfile 2 3" xfId="17471"/>
    <cellStyle name="_Tenaska Comparison_16.07E Wild Horse Wind Expansionwrkingfile 2 3 2" xfId="17472"/>
    <cellStyle name="_Tenaska Comparison_16.07E Wild Horse Wind Expansionwrkingfile 2 4" xfId="17473"/>
    <cellStyle name="_Tenaska Comparison_16.07E Wild Horse Wind Expansionwrkingfile 2 4 2" xfId="17474"/>
    <cellStyle name="_Tenaska Comparison_16.07E Wild Horse Wind Expansionwrkingfile 3" xfId="17475"/>
    <cellStyle name="_Tenaska Comparison_16.07E Wild Horse Wind Expansionwrkingfile 3 2" xfId="17476"/>
    <cellStyle name="_Tenaska Comparison_16.07E Wild Horse Wind Expansionwrkingfile 3 2 2" xfId="17477"/>
    <cellStyle name="_Tenaska Comparison_16.07E Wild Horse Wind Expansionwrkingfile 3 3" xfId="17478"/>
    <cellStyle name="_Tenaska Comparison_16.07E Wild Horse Wind Expansionwrkingfile 4" xfId="17479"/>
    <cellStyle name="_Tenaska Comparison_16.07E Wild Horse Wind Expansionwrkingfile 4 2" xfId="17480"/>
    <cellStyle name="_Tenaska Comparison_16.07E Wild Horse Wind Expansionwrkingfile 4 2 2" xfId="17481"/>
    <cellStyle name="_Tenaska Comparison_16.07E Wild Horse Wind Expansionwrkingfile 4 3" xfId="17482"/>
    <cellStyle name="_Tenaska Comparison_16.07E Wild Horse Wind Expansionwrkingfile 5" xfId="17483"/>
    <cellStyle name="_Tenaska Comparison_16.07E Wild Horse Wind Expansionwrkingfile 5 2" xfId="17484"/>
    <cellStyle name="_Tenaska Comparison_16.07E Wild Horse Wind Expansionwrkingfile 6" xfId="17485"/>
    <cellStyle name="_Tenaska Comparison_16.07E Wild Horse Wind Expansionwrkingfile 6 2" xfId="17486"/>
    <cellStyle name="_Tenaska Comparison_16.07E Wild Horse Wind Expansionwrkingfile SF" xfId="17487"/>
    <cellStyle name="_Tenaska Comparison_16.07E Wild Horse Wind Expansionwrkingfile SF 2" xfId="17488"/>
    <cellStyle name="_Tenaska Comparison_16.07E Wild Horse Wind Expansionwrkingfile SF 2 2" xfId="17489"/>
    <cellStyle name="_Tenaska Comparison_16.07E Wild Horse Wind Expansionwrkingfile SF 2 2 2" xfId="17490"/>
    <cellStyle name="_Tenaska Comparison_16.07E Wild Horse Wind Expansionwrkingfile SF 2 2 2 2" xfId="17491"/>
    <cellStyle name="_Tenaska Comparison_16.07E Wild Horse Wind Expansionwrkingfile SF 2 3" xfId="17492"/>
    <cellStyle name="_Tenaska Comparison_16.07E Wild Horse Wind Expansionwrkingfile SF 2 3 2" xfId="17493"/>
    <cellStyle name="_Tenaska Comparison_16.07E Wild Horse Wind Expansionwrkingfile SF 2 4" xfId="17494"/>
    <cellStyle name="_Tenaska Comparison_16.07E Wild Horse Wind Expansionwrkingfile SF 2 4 2" xfId="17495"/>
    <cellStyle name="_Tenaska Comparison_16.07E Wild Horse Wind Expansionwrkingfile SF 3" xfId="17496"/>
    <cellStyle name="_Tenaska Comparison_16.07E Wild Horse Wind Expansionwrkingfile SF 3 2" xfId="17497"/>
    <cellStyle name="_Tenaska Comparison_16.07E Wild Horse Wind Expansionwrkingfile SF 3 2 2" xfId="17498"/>
    <cellStyle name="_Tenaska Comparison_16.07E Wild Horse Wind Expansionwrkingfile SF 3 3" xfId="17499"/>
    <cellStyle name="_Tenaska Comparison_16.07E Wild Horse Wind Expansionwrkingfile SF 4" xfId="17500"/>
    <cellStyle name="_Tenaska Comparison_16.07E Wild Horse Wind Expansionwrkingfile SF 4 2" xfId="17501"/>
    <cellStyle name="_Tenaska Comparison_16.07E Wild Horse Wind Expansionwrkingfile SF 4 2 2" xfId="17502"/>
    <cellStyle name="_Tenaska Comparison_16.07E Wild Horse Wind Expansionwrkingfile SF 4 3" xfId="17503"/>
    <cellStyle name="_Tenaska Comparison_16.07E Wild Horse Wind Expansionwrkingfile SF 5" xfId="17504"/>
    <cellStyle name="_Tenaska Comparison_16.07E Wild Horse Wind Expansionwrkingfile SF 5 2" xfId="17505"/>
    <cellStyle name="_Tenaska Comparison_16.07E Wild Horse Wind Expansionwrkingfile SF 6" xfId="17506"/>
    <cellStyle name="_Tenaska Comparison_16.07E Wild Horse Wind Expansionwrkingfile SF 6 2" xfId="17507"/>
    <cellStyle name="_Tenaska Comparison_16.07E Wild Horse Wind Expansionwrkingfile SF_DEM-WP(C) ENERG10C--ctn Mid-C_042010 2010GRC" xfId="17508"/>
    <cellStyle name="_Tenaska Comparison_16.07E Wild Horse Wind Expansionwrkingfile SF_DEM-WP(C) ENERG10C--ctn Mid-C_042010 2010GRC 2" xfId="17509"/>
    <cellStyle name="_Tenaska Comparison_16.07E Wild Horse Wind Expansionwrkingfile_DEM-WP(C) ENERG10C--ctn Mid-C_042010 2010GRC" xfId="17510"/>
    <cellStyle name="_Tenaska Comparison_16.07E Wild Horse Wind Expansionwrkingfile_DEM-WP(C) ENERG10C--ctn Mid-C_042010 2010GRC 2" xfId="17511"/>
    <cellStyle name="_Tenaska Comparison_16.37E Wild Horse Expansion DeferralRevwrkingfile SF" xfId="17512"/>
    <cellStyle name="_Tenaska Comparison_16.37E Wild Horse Expansion DeferralRevwrkingfile SF 2" xfId="17513"/>
    <cellStyle name="_Tenaska Comparison_16.37E Wild Horse Expansion DeferralRevwrkingfile SF 2 2" xfId="17514"/>
    <cellStyle name="_Tenaska Comparison_16.37E Wild Horse Expansion DeferralRevwrkingfile SF 2 2 2" xfId="17515"/>
    <cellStyle name="_Tenaska Comparison_16.37E Wild Horse Expansion DeferralRevwrkingfile SF 2 2 2 2" xfId="17516"/>
    <cellStyle name="_Tenaska Comparison_16.37E Wild Horse Expansion DeferralRevwrkingfile SF 2 3" xfId="17517"/>
    <cellStyle name="_Tenaska Comparison_16.37E Wild Horse Expansion DeferralRevwrkingfile SF 2 3 2" xfId="17518"/>
    <cellStyle name="_Tenaska Comparison_16.37E Wild Horse Expansion DeferralRevwrkingfile SF 2 4" xfId="17519"/>
    <cellStyle name="_Tenaska Comparison_16.37E Wild Horse Expansion DeferralRevwrkingfile SF 2 4 2" xfId="17520"/>
    <cellStyle name="_Tenaska Comparison_16.37E Wild Horse Expansion DeferralRevwrkingfile SF 3" xfId="17521"/>
    <cellStyle name="_Tenaska Comparison_16.37E Wild Horse Expansion DeferralRevwrkingfile SF 3 2" xfId="17522"/>
    <cellStyle name="_Tenaska Comparison_16.37E Wild Horse Expansion DeferralRevwrkingfile SF 3 2 2" xfId="17523"/>
    <cellStyle name="_Tenaska Comparison_16.37E Wild Horse Expansion DeferralRevwrkingfile SF 3 3" xfId="17524"/>
    <cellStyle name="_Tenaska Comparison_16.37E Wild Horse Expansion DeferralRevwrkingfile SF 4" xfId="17525"/>
    <cellStyle name="_Tenaska Comparison_16.37E Wild Horse Expansion DeferralRevwrkingfile SF 4 2" xfId="17526"/>
    <cellStyle name="_Tenaska Comparison_16.37E Wild Horse Expansion DeferralRevwrkingfile SF 4 2 2" xfId="17527"/>
    <cellStyle name="_Tenaska Comparison_16.37E Wild Horse Expansion DeferralRevwrkingfile SF 4 3" xfId="17528"/>
    <cellStyle name="_Tenaska Comparison_16.37E Wild Horse Expansion DeferralRevwrkingfile SF 5" xfId="17529"/>
    <cellStyle name="_Tenaska Comparison_16.37E Wild Horse Expansion DeferralRevwrkingfile SF 5 2" xfId="17530"/>
    <cellStyle name="_Tenaska Comparison_16.37E Wild Horse Expansion DeferralRevwrkingfile SF 6" xfId="17531"/>
    <cellStyle name="_Tenaska Comparison_16.37E Wild Horse Expansion DeferralRevwrkingfile SF 6 2" xfId="17532"/>
    <cellStyle name="_Tenaska Comparison_16.37E Wild Horse Expansion DeferralRevwrkingfile SF_DEM-WP(C) ENERG10C--ctn Mid-C_042010 2010GRC" xfId="17533"/>
    <cellStyle name="_Tenaska Comparison_16.37E Wild Horse Expansion DeferralRevwrkingfile SF_DEM-WP(C) ENERG10C--ctn Mid-C_042010 2010GRC 2" xfId="17534"/>
    <cellStyle name="_Tenaska Comparison_2009 Compliance Filing PCA Exhibits for GRC" xfId="17535"/>
    <cellStyle name="_Tenaska Comparison_2009 Compliance Filing PCA Exhibits for GRC 2" xfId="17536"/>
    <cellStyle name="_Tenaska Comparison_2009 Compliance Filing PCA Exhibits for GRC 2 2" xfId="17537"/>
    <cellStyle name="_Tenaska Comparison_2009 Compliance Filing PCA Exhibits for GRC 3" xfId="17538"/>
    <cellStyle name="_Tenaska Comparison_2009 GRC Compl Filing - Exhibit D" xfId="17539"/>
    <cellStyle name="_Tenaska Comparison_2009 GRC Compl Filing - Exhibit D 2" xfId="17540"/>
    <cellStyle name="_Tenaska Comparison_2009 GRC Compl Filing - Exhibit D 2 2" xfId="17541"/>
    <cellStyle name="_Tenaska Comparison_2009 GRC Compl Filing - Exhibit D 2 2 2" xfId="17542"/>
    <cellStyle name="_Tenaska Comparison_2009 GRC Compl Filing - Exhibit D 2 2 2 2" xfId="17543"/>
    <cellStyle name="_Tenaska Comparison_2009 GRC Compl Filing - Exhibit D 2 3" xfId="17544"/>
    <cellStyle name="_Tenaska Comparison_2009 GRC Compl Filing - Exhibit D 2 3 2" xfId="17545"/>
    <cellStyle name="_Tenaska Comparison_2009 GRC Compl Filing - Exhibit D 2 4" xfId="17546"/>
    <cellStyle name="_Tenaska Comparison_2009 GRC Compl Filing - Exhibit D 2 4 2" xfId="17547"/>
    <cellStyle name="_Tenaska Comparison_2009 GRC Compl Filing - Exhibit D 3" xfId="17548"/>
    <cellStyle name="_Tenaska Comparison_2009 GRC Compl Filing - Exhibit D 3 2" xfId="17549"/>
    <cellStyle name="_Tenaska Comparison_2009 GRC Compl Filing - Exhibit D 3 2 2" xfId="17550"/>
    <cellStyle name="_Tenaska Comparison_2009 GRC Compl Filing - Exhibit D 3 3" xfId="17551"/>
    <cellStyle name="_Tenaska Comparison_2009 GRC Compl Filing - Exhibit D 4" xfId="17552"/>
    <cellStyle name="_Tenaska Comparison_2009 GRC Compl Filing - Exhibit D 4 2" xfId="17553"/>
    <cellStyle name="_Tenaska Comparison_2009 GRC Compl Filing - Exhibit D 4 2 2" xfId="17554"/>
    <cellStyle name="_Tenaska Comparison_2009 GRC Compl Filing - Exhibit D 4 3" xfId="17555"/>
    <cellStyle name="_Tenaska Comparison_2009 GRC Compl Filing - Exhibit D 5" xfId="17556"/>
    <cellStyle name="_Tenaska Comparison_2009 GRC Compl Filing - Exhibit D 5 2" xfId="17557"/>
    <cellStyle name="_Tenaska Comparison_2009 GRC Compl Filing - Exhibit D 6" xfId="17558"/>
    <cellStyle name="_Tenaska Comparison_2009 GRC Compl Filing - Exhibit D 6 2" xfId="17559"/>
    <cellStyle name="_Tenaska Comparison_2009 GRC Compl Filing - Exhibit D_DEM-WP(C) ENERG10C--ctn Mid-C_042010 2010GRC" xfId="17560"/>
    <cellStyle name="_Tenaska Comparison_2009 GRC Compl Filing - Exhibit D_DEM-WP(C) ENERG10C--ctn Mid-C_042010 2010GRC 2" xfId="17561"/>
    <cellStyle name="_Tenaska Comparison_3.01 Income Statement" xfId="17562"/>
    <cellStyle name="_Tenaska Comparison_4 31 Regulatory Assets and Liabilities  7 06- Exhibit D" xfId="17563"/>
    <cellStyle name="_Tenaska Comparison_4 31 Regulatory Assets and Liabilities  7 06- Exhibit D 2" xfId="17564"/>
    <cellStyle name="_Tenaska Comparison_4 31 Regulatory Assets and Liabilities  7 06- Exhibit D 2 2" xfId="17565"/>
    <cellStyle name="_Tenaska Comparison_4 31 Regulatory Assets and Liabilities  7 06- Exhibit D 2 2 2" xfId="17566"/>
    <cellStyle name="_Tenaska Comparison_4 31 Regulatory Assets and Liabilities  7 06- Exhibit D 2 2 2 2" xfId="17567"/>
    <cellStyle name="_Tenaska Comparison_4 31 Regulatory Assets and Liabilities  7 06- Exhibit D 2 2 3" xfId="17568"/>
    <cellStyle name="_Tenaska Comparison_4 31 Regulatory Assets and Liabilities  7 06- Exhibit D 2 3" xfId="17569"/>
    <cellStyle name="_Tenaska Comparison_4 31 Regulatory Assets and Liabilities  7 06- Exhibit D 2 3 2" xfId="17570"/>
    <cellStyle name="_Tenaska Comparison_4 31 Regulatory Assets and Liabilities  7 06- Exhibit D 2 3 2 2" xfId="17571"/>
    <cellStyle name="_Tenaska Comparison_4 31 Regulatory Assets and Liabilities  7 06- Exhibit D 2 3 3" xfId="17572"/>
    <cellStyle name="_Tenaska Comparison_4 31 Regulatory Assets and Liabilities  7 06- Exhibit D 2 4" xfId="17573"/>
    <cellStyle name="_Tenaska Comparison_4 31 Regulatory Assets and Liabilities  7 06- Exhibit D 2 4 2" xfId="17574"/>
    <cellStyle name="_Tenaska Comparison_4 31 Regulatory Assets and Liabilities  7 06- Exhibit D 2 5" xfId="17575"/>
    <cellStyle name="_Tenaska Comparison_4 31 Regulatory Assets and Liabilities  7 06- Exhibit D 2 5 2" xfId="17576"/>
    <cellStyle name="_Tenaska Comparison_4 31 Regulatory Assets and Liabilities  7 06- Exhibit D 3" xfId="17577"/>
    <cellStyle name="_Tenaska Comparison_4 31 Regulatory Assets and Liabilities  7 06- Exhibit D 3 2" xfId="17578"/>
    <cellStyle name="_Tenaska Comparison_4 31 Regulatory Assets and Liabilities  7 06- Exhibit D 3 2 2" xfId="17579"/>
    <cellStyle name="_Tenaska Comparison_4 31 Regulatory Assets and Liabilities  7 06- Exhibit D 3 3" xfId="17580"/>
    <cellStyle name="_Tenaska Comparison_4 31 Regulatory Assets and Liabilities  7 06- Exhibit D 4" xfId="17581"/>
    <cellStyle name="_Tenaska Comparison_4 31 Regulatory Assets and Liabilities  7 06- Exhibit D 4 2" xfId="17582"/>
    <cellStyle name="_Tenaska Comparison_4 31 Regulatory Assets and Liabilities  7 06- Exhibit D 4 2 2" xfId="17583"/>
    <cellStyle name="_Tenaska Comparison_4 31 Regulatory Assets and Liabilities  7 06- Exhibit D 4 3" xfId="17584"/>
    <cellStyle name="_Tenaska Comparison_4 31 Regulatory Assets and Liabilities  7 06- Exhibit D 5" xfId="17585"/>
    <cellStyle name="_Tenaska Comparison_4 31 Regulatory Assets and Liabilities  7 06- Exhibit D 5 2" xfId="17586"/>
    <cellStyle name="_Tenaska Comparison_4 31 Regulatory Assets and Liabilities  7 06- Exhibit D 6" xfId="17587"/>
    <cellStyle name="_Tenaska Comparison_4 31 Regulatory Assets and Liabilities  7 06- Exhibit D 6 2" xfId="17588"/>
    <cellStyle name="_Tenaska Comparison_4 31 Regulatory Assets and Liabilities  7 06- Exhibit D_DEM-WP(C) ENERG10C--ctn Mid-C_042010 2010GRC" xfId="17589"/>
    <cellStyle name="_Tenaska Comparison_4 31 Regulatory Assets and Liabilities  7 06- Exhibit D_DEM-WP(C) ENERG10C--ctn Mid-C_042010 2010GRC 2" xfId="17590"/>
    <cellStyle name="_Tenaska Comparison_4 31 Regulatory Assets and Liabilities  7 06- Exhibit D_NIM Summary" xfId="17591"/>
    <cellStyle name="_Tenaska Comparison_4 31 Regulatory Assets and Liabilities  7 06- Exhibit D_NIM Summary 2" xfId="17592"/>
    <cellStyle name="_Tenaska Comparison_4 31 Regulatory Assets and Liabilities  7 06- Exhibit D_NIM Summary 2 2" xfId="17593"/>
    <cellStyle name="_Tenaska Comparison_4 31 Regulatory Assets and Liabilities  7 06- Exhibit D_NIM Summary 2 2 2" xfId="17594"/>
    <cellStyle name="_Tenaska Comparison_4 31 Regulatory Assets and Liabilities  7 06- Exhibit D_NIM Summary 2 2 2 2" xfId="17595"/>
    <cellStyle name="_Tenaska Comparison_4 31 Regulatory Assets and Liabilities  7 06- Exhibit D_NIM Summary 2 3" xfId="17596"/>
    <cellStyle name="_Tenaska Comparison_4 31 Regulatory Assets and Liabilities  7 06- Exhibit D_NIM Summary 2 3 2" xfId="17597"/>
    <cellStyle name="_Tenaska Comparison_4 31 Regulatory Assets and Liabilities  7 06- Exhibit D_NIM Summary 2 4" xfId="17598"/>
    <cellStyle name="_Tenaska Comparison_4 31 Regulatory Assets and Liabilities  7 06- Exhibit D_NIM Summary 2 4 2" xfId="17599"/>
    <cellStyle name="_Tenaska Comparison_4 31 Regulatory Assets and Liabilities  7 06- Exhibit D_NIM Summary 3" xfId="17600"/>
    <cellStyle name="_Tenaska Comparison_4 31 Regulatory Assets and Liabilities  7 06- Exhibit D_NIM Summary 3 2" xfId="17601"/>
    <cellStyle name="_Tenaska Comparison_4 31 Regulatory Assets and Liabilities  7 06- Exhibit D_NIM Summary 3 2 2" xfId="17602"/>
    <cellStyle name="_Tenaska Comparison_4 31 Regulatory Assets and Liabilities  7 06- Exhibit D_NIM Summary 3 3" xfId="17603"/>
    <cellStyle name="_Tenaska Comparison_4 31 Regulatory Assets and Liabilities  7 06- Exhibit D_NIM Summary 4" xfId="17604"/>
    <cellStyle name="_Tenaska Comparison_4 31 Regulatory Assets and Liabilities  7 06- Exhibit D_NIM Summary 4 2" xfId="17605"/>
    <cellStyle name="_Tenaska Comparison_4 31 Regulatory Assets and Liabilities  7 06- Exhibit D_NIM Summary 4 2 2" xfId="17606"/>
    <cellStyle name="_Tenaska Comparison_4 31 Regulatory Assets and Liabilities  7 06- Exhibit D_NIM Summary 4 3" xfId="17607"/>
    <cellStyle name="_Tenaska Comparison_4 31 Regulatory Assets and Liabilities  7 06- Exhibit D_NIM Summary 5" xfId="17608"/>
    <cellStyle name="_Tenaska Comparison_4 31 Regulatory Assets and Liabilities  7 06- Exhibit D_NIM Summary 5 2" xfId="17609"/>
    <cellStyle name="_Tenaska Comparison_4 31 Regulatory Assets and Liabilities  7 06- Exhibit D_NIM Summary 6" xfId="17610"/>
    <cellStyle name="_Tenaska Comparison_4 31 Regulatory Assets and Liabilities  7 06- Exhibit D_NIM Summary 6 2" xfId="17611"/>
    <cellStyle name="_Tenaska Comparison_4 31 Regulatory Assets and Liabilities  7 06- Exhibit D_NIM Summary_DEM-WP(C) ENERG10C--ctn Mid-C_042010 2010GRC" xfId="17612"/>
    <cellStyle name="_Tenaska Comparison_4 31 Regulatory Assets and Liabilities  7 06- Exhibit D_NIM Summary_DEM-WP(C) ENERG10C--ctn Mid-C_042010 2010GRC 2" xfId="17613"/>
    <cellStyle name="_Tenaska Comparison_4 31 Regulatory Assets and Liabilities  7 06- Exhibit D_NIM+O&amp;M" xfId="17614"/>
    <cellStyle name="_Tenaska Comparison_4 31 Regulatory Assets and Liabilities  7 06- Exhibit D_NIM+O&amp;M 2" xfId="17615"/>
    <cellStyle name="_Tenaska Comparison_4 31 Regulatory Assets and Liabilities  7 06- Exhibit D_NIM+O&amp;M 2 2" xfId="17616"/>
    <cellStyle name="_Tenaska Comparison_4 31 Regulatory Assets and Liabilities  7 06- Exhibit D_NIM+O&amp;M 2 2 2" xfId="17617"/>
    <cellStyle name="_Tenaska Comparison_4 31 Regulatory Assets and Liabilities  7 06- Exhibit D_NIM+O&amp;M 3" xfId="17618"/>
    <cellStyle name="_Tenaska Comparison_4 31 Regulatory Assets and Liabilities  7 06- Exhibit D_NIM+O&amp;M 3 2" xfId="17619"/>
    <cellStyle name="_Tenaska Comparison_4 31 Regulatory Assets and Liabilities  7 06- Exhibit D_NIM+O&amp;M 3 2 2" xfId="17620"/>
    <cellStyle name="_Tenaska Comparison_4 31 Regulatory Assets and Liabilities  7 06- Exhibit D_NIM+O&amp;M 3 3" xfId="17621"/>
    <cellStyle name="_Tenaska Comparison_4 31 Regulatory Assets and Liabilities  7 06- Exhibit D_NIM+O&amp;M 4" xfId="17622"/>
    <cellStyle name="_Tenaska Comparison_4 31 Regulatory Assets and Liabilities  7 06- Exhibit D_NIM+O&amp;M 4 2" xfId="17623"/>
    <cellStyle name="_Tenaska Comparison_4 31 Regulatory Assets and Liabilities  7 06- Exhibit D_NIM+O&amp;M 5" xfId="17624"/>
    <cellStyle name="_Tenaska Comparison_4 31 Regulatory Assets and Liabilities  7 06- Exhibit D_NIM+O&amp;M 5 2" xfId="17625"/>
    <cellStyle name="_Tenaska Comparison_4 31 Regulatory Assets and Liabilities  7 06- Exhibit D_NIM+O&amp;M Monthly" xfId="17626"/>
    <cellStyle name="_Tenaska Comparison_4 31 Regulatory Assets and Liabilities  7 06- Exhibit D_NIM+O&amp;M Monthly 2" xfId="17627"/>
    <cellStyle name="_Tenaska Comparison_4 31 Regulatory Assets and Liabilities  7 06- Exhibit D_NIM+O&amp;M Monthly 2 2" xfId="17628"/>
    <cellStyle name="_Tenaska Comparison_4 31 Regulatory Assets and Liabilities  7 06- Exhibit D_NIM+O&amp;M Monthly 2 2 2" xfId="17629"/>
    <cellStyle name="_Tenaska Comparison_4 31 Regulatory Assets and Liabilities  7 06- Exhibit D_NIM+O&amp;M Monthly 3" xfId="17630"/>
    <cellStyle name="_Tenaska Comparison_4 31 Regulatory Assets and Liabilities  7 06- Exhibit D_NIM+O&amp;M Monthly 3 2" xfId="17631"/>
    <cellStyle name="_Tenaska Comparison_4 31 Regulatory Assets and Liabilities  7 06- Exhibit D_NIM+O&amp;M Monthly 3 2 2" xfId="17632"/>
    <cellStyle name="_Tenaska Comparison_4 31 Regulatory Assets and Liabilities  7 06- Exhibit D_NIM+O&amp;M Monthly 3 3" xfId="17633"/>
    <cellStyle name="_Tenaska Comparison_4 31 Regulatory Assets and Liabilities  7 06- Exhibit D_NIM+O&amp;M Monthly 4" xfId="17634"/>
    <cellStyle name="_Tenaska Comparison_4 31 Regulatory Assets and Liabilities  7 06- Exhibit D_NIM+O&amp;M Monthly 4 2" xfId="17635"/>
    <cellStyle name="_Tenaska Comparison_4 31 Regulatory Assets and Liabilities  7 06- Exhibit D_NIM+O&amp;M Monthly 5" xfId="17636"/>
    <cellStyle name="_Tenaska Comparison_4 31 Regulatory Assets and Liabilities  7 06- Exhibit D_NIM+O&amp;M Monthly 5 2" xfId="17637"/>
    <cellStyle name="_Tenaska Comparison_4 31E Reg Asset  Liab and EXH D" xfId="17638"/>
    <cellStyle name="_Tenaska Comparison_4 31E Reg Asset  Liab and EXH D _ Aug 10 Filing (2)" xfId="17639"/>
    <cellStyle name="_Tenaska Comparison_4 31E Reg Asset  Liab and EXH D _ Aug 10 Filing (2) 2" xfId="17640"/>
    <cellStyle name="_Tenaska Comparison_4 31E Reg Asset  Liab and EXH D _ Aug 10 Filing (2) 2 2" xfId="17641"/>
    <cellStyle name="_Tenaska Comparison_4 31E Reg Asset  Liab and EXH D _ Aug 10 Filing (2) 2 2 2" xfId="17642"/>
    <cellStyle name="_Tenaska Comparison_4 31E Reg Asset  Liab and EXH D _ Aug 10 Filing (2) 2 3" xfId="17643"/>
    <cellStyle name="_Tenaska Comparison_4 31E Reg Asset  Liab and EXH D _ Aug 10 Filing (2) 3" xfId="17644"/>
    <cellStyle name="_Tenaska Comparison_4 31E Reg Asset  Liab and EXH D _ Aug 10 Filing (2) 3 2" xfId="17645"/>
    <cellStyle name="_Tenaska Comparison_4 31E Reg Asset  Liab and EXH D _ Aug 10 Filing (2) 3 2 2" xfId="17646"/>
    <cellStyle name="_Tenaska Comparison_4 31E Reg Asset  Liab and EXH D _ Aug 10 Filing (2) 3 3" xfId="17647"/>
    <cellStyle name="_Tenaska Comparison_4 31E Reg Asset  Liab and EXH D _ Aug 10 Filing (2) 4" xfId="17648"/>
    <cellStyle name="_Tenaska Comparison_4 31E Reg Asset  Liab and EXH D _ Aug 10 Filing (2) 4 2" xfId="17649"/>
    <cellStyle name="_Tenaska Comparison_4 31E Reg Asset  Liab and EXH D _ Aug 10 Filing (2) 5" xfId="17650"/>
    <cellStyle name="_Tenaska Comparison_4 31E Reg Asset  Liab and EXH D _ Aug 10 Filing (2) 5 2" xfId="17651"/>
    <cellStyle name="_Tenaska Comparison_4 31E Reg Asset  Liab and EXH D 10" xfId="17652"/>
    <cellStyle name="_Tenaska Comparison_4 31E Reg Asset  Liab and EXH D 10 2" xfId="17653"/>
    <cellStyle name="_Tenaska Comparison_4 31E Reg Asset  Liab and EXH D 10 2 2" xfId="17654"/>
    <cellStyle name="_Tenaska Comparison_4 31E Reg Asset  Liab and EXH D 10 3" xfId="17655"/>
    <cellStyle name="_Tenaska Comparison_4 31E Reg Asset  Liab and EXH D 11" xfId="17656"/>
    <cellStyle name="_Tenaska Comparison_4 31E Reg Asset  Liab and EXH D 11 2" xfId="17657"/>
    <cellStyle name="_Tenaska Comparison_4 31E Reg Asset  Liab and EXH D 11 2 2" xfId="17658"/>
    <cellStyle name="_Tenaska Comparison_4 31E Reg Asset  Liab and EXH D 11 3" xfId="17659"/>
    <cellStyle name="_Tenaska Comparison_4 31E Reg Asset  Liab and EXH D 12" xfId="17660"/>
    <cellStyle name="_Tenaska Comparison_4 31E Reg Asset  Liab and EXH D 12 2" xfId="17661"/>
    <cellStyle name="_Tenaska Comparison_4 31E Reg Asset  Liab and EXH D 12 2 2" xfId="17662"/>
    <cellStyle name="_Tenaska Comparison_4 31E Reg Asset  Liab and EXH D 12 3" xfId="17663"/>
    <cellStyle name="_Tenaska Comparison_4 31E Reg Asset  Liab and EXH D 13" xfId="17664"/>
    <cellStyle name="_Tenaska Comparison_4 31E Reg Asset  Liab and EXH D 13 2" xfId="17665"/>
    <cellStyle name="_Tenaska Comparison_4 31E Reg Asset  Liab and EXH D 13 2 2" xfId="17666"/>
    <cellStyle name="_Tenaska Comparison_4 31E Reg Asset  Liab and EXH D 13 3" xfId="17667"/>
    <cellStyle name="_Tenaska Comparison_4 31E Reg Asset  Liab and EXH D 14" xfId="17668"/>
    <cellStyle name="_Tenaska Comparison_4 31E Reg Asset  Liab and EXH D 14 2" xfId="17669"/>
    <cellStyle name="_Tenaska Comparison_4 31E Reg Asset  Liab and EXH D 14 2 2" xfId="17670"/>
    <cellStyle name="_Tenaska Comparison_4 31E Reg Asset  Liab and EXH D 14 3" xfId="17671"/>
    <cellStyle name="_Tenaska Comparison_4 31E Reg Asset  Liab and EXH D 15" xfId="17672"/>
    <cellStyle name="_Tenaska Comparison_4 31E Reg Asset  Liab and EXH D 15 2" xfId="17673"/>
    <cellStyle name="_Tenaska Comparison_4 31E Reg Asset  Liab and EXH D 15 2 2" xfId="17674"/>
    <cellStyle name="_Tenaska Comparison_4 31E Reg Asset  Liab and EXH D 15 3" xfId="17675"/>
    <cellStyle name="_Tenaska Comparison_4 31E Reg Asset  Liab and EXH D 16" xfId="17676"/>
    <cellStyle name="_Tenaska Comparison_4 31E Reg Asset  Liab and EXH D 16 2" xfId="17677"/>
    <cellStyle name="_Tenaska Comparison_4 31E Reg Asset  Liab and EXH D 16 2 2" xfId="17678"/>
    <cellStyle name="_Tenaska Comparison_4 31E Reg Asset  Liab and EXH D 16 3" xfId="17679"/>
    <cellStyle name="_Tenaska Comparison_4 31E Reg Asset  Liab and EXH D 17" xfId="17680"/>
    <cellStyle name="_Tenaska Comparison_4 31E Reg Asset  Liab and EXH D 17 2" xfId="17681"/>
    <cellStyle name="_Tenaska Comparison_4 31E Reg Asset  Liab and EXH D 18" xfId="17682"/>
    <cellStyle name="_Tenaska Comparison_4 31E Reg Asset  Liab and EXH D 18 2" xfId="17683"/>
    <cellStyle name="_Tenaska Comparison_4 31E Reg Asset  Liab and EXH D 19" xfId="17684"/>
    <cellStyle name="_Tenaska Comparison_4 31E Reg Asset  Liab and EXH D 19 2" xfId="17685"/>
    <cellStyle name="_Tenaska Comparison_4 31E Reg Asset  Liab and EXH D 2" xfId="17686"/>
    <cellStyle name="_Tenaska Comparison_4 31E Reg Asset  Liab and EXH D 2 2" xfId="17687"/>
    <cellStyle name="_Tenaska Comparison_4 31E Reg Asset  Liab and EXH D 2 2 2" xfId="17688"/>
    <cellStyle name="_Tenaska Comparison_4 31E Reg Asset  Liab and EXH D 2 3" xfId="17689"/>
    <cellStyle name="_Tenaska Comparison_4 31E Reg Asset  Liab and EXH D 20" xfId="17690"/>
    <cellStyle name="_Tenaska Comparison_4 31E Reg Asset  Liab and EXH D 20 2" xfId="17691"/>
    <cellStyle name="_Tenaska Comparison_4 31E Reg Asset  Liab and EXH D 21" xfId="17692"/>
    <cellStyle name="_Tenaska Comparison_4 31E Reg Asset  Liab and EXH D 21 2" xfId="17693"/>
    <cellStyle name="_Tenaska Comparison_4 31E Reg Asset  Liab and EXH D 22" xfId="17694"/>
    <cellStyle name="_Tenaska Comparison_4 31E Reg Asset  Liab and EXH D 22 2" xfId="17695"/>
    <cellStyle name="_Tenaska Comparison_4 31E Reg Asset  Liab and EXH D 23" xfId="17696"/>
    <cellStyle name="_Tenaska Comparison_4 31E Reg Asset  Liab and EXH D 23 2" xfId="17697"/>
    <cellStyle name="_Tenaska Comparison_4 31E Reg Asset  Liab and EXH D 24" xfId="17698"/>
    <cellStyle name="_Tenaska Comparison_4 31E Reg Asset  Liab and EXH D 24 2" xfId="17699"/>
    <cellStyle name="_Tenaska Comparison_4 31E Reg Asset  Liab and EXH D 25" xfId="17700"/>
    <cellStyle name="_Tenaska Comparison_4 31E Reg Asset  Liab and EXH D 25 2" xfId="17701"/>
    <cellStyle name="_Tenaska Comparison_4 31E Reg Asset  Liab and EXH D 26" xfId="17702"/>
    <cellStyle name="_Tenaska Comparison_4 31E Reg Asset  Liab and EXH D 26 2" xfId="17703"/>
    <cellStyle name="_Tenaska Comparison_4 31E Reg Asset  Liab and EXH D 27" xfId="17704"/>
    <cellStyle name="_Tenaska Comparison_4 31E Reg Asset  Liab and EXH D 27 2" xfId="17705"/>
    <cellStyle name="_Tenaska Comparison_4 31E Reg Asset  Liab and EXH D 28" xfId="17706"/>
    <cellStyle name="_Tenaska Comparison_4 31E Reg Asset  Liab and EXH D 28 2" xfId="17707"/>
    <cellStyle name="_Tenaska Comparison_4 31E Reg Asset  Liab and EXH D 29" xfId="17708"/>
    <cellStyle name="_Tenaska Comparison_4 31E Reg Asset  Liab and EXH D 29 2" xfId="17709"/>
    <cellStyle name="_Tenaska Comparison_4 31E Reg Asset  Liab and EXH D 3" xfId="17710"/>
    <cellStyle name="_Tenaska Comparison_4 31E Reg Asset  Liab and EXH D 3 2" xfId="17711"/>
    <cellStyle name="_Tenaska Comparison_4 31E Reg Asset  Liab and EXH D 3 2 2" xfId="17712"/>
    <cellStyle name="_Tenaska Comparison_4 31E Reg Asset  Liab and EXH D 3 3" xfId="17713"/>
    <cellStyle name="_Tenaska Comparison_4 31E Reg Asset  Liab and EXH D 30" xfId="17714"/>
    <cellStyle name="_Tenaska Comparison_4 31E Reg Asset  Liab and EXH D 30 2" xfId="17715"/>
    <cellStyle name="_Tenaska Comparison_4 31E Reg Asset  Liab and EXH D 4" xfId="17716"/>
    <cellStyle name="_Tenaska Comparison_4 31E Reg Asset  Liab and EXH D 4 2" xfId="17717"/>
    <cellStyle name="_Tenaska Comparison_4 31E Reg Asset  Liab and EXH D 4 2 2" xfId="17718"/>
    <cellStyle name="_Tenaska Comparison_4 31E Reg Asset  Liab and EXH D 5" xfId="17719"/>
    <cellStyle name="_Tenaska Comparison_4 31E Reg Asset  Liab and EXH D 5 2" xfId="17720"/>
    <cellStyle name="_Tenaska Comparison_4 31E Reg Asset  Liab and EXH D 5 2 2" xfId="17721"/>
    <cellStyle name="_Tenaska Comparison_4 31E Reg Asset  Liab and EXH D 6" xfId="17722"/>
    <cellStyle name="_Tenaska Comparison_4 31E Reg Asset  Liab and EXH D 6 2" xfId="17723"/>
    <cellStyle name="_Tenaska Comparison_4 31E Reg Asset  Liab and EXH D 6 2 2" xfId="17724"/>
    <cellStyle name="_Tenaska Comparison_4 31E Reg Asset  Liab and EXH D 6 3" xfId="17725"/>
    <cellStyle name="_Tenaska Comparison_4 31E Reg Asset  Liab and EXH D 7" xfId="17726"/>
    <cellStyle name="_Tenaska Comparison_4 31E Reg Asset  Liab and EXH D 7 2" xfId="17727"/>
    <cellStyle name="_Tenaska Comparison_4 31E Reg Asset  Liab and EXH D 7 2 2" xfId="17728"/>
    <cellStyle name="_Tenaska Comparison_4 31E Reg Asset  Liab and EXH D 7 3" xfId="17729"/>
    <cellStyle name="_Tenaska Comparison_4 31E Reg Asset  Liab and EXH D 8" xfId="17730"/>
    <cellStyle name="_Tenaska Comparison_4 31E Reg Asset  Liab and EXH D 8 2" xfId="17731"/>
    <cellStyle name="_Tenaska Comparison_4 31E Reg Asset  Liab and EXH D 8 2 2" xfId="17732"/>
    <cellStyle name="_Tenaska Comparison_4 31E Reg Asset  Liab and EXH D 8 3" xfId="17733"/>
    <cellStyle name="_Tenaska Comparison_4 31E Reg Asset  Liab and EXH D 9" xfId="17734"/>
    <cellStyle name="_Tenaska Comparison_4 31E Reg Asset  Liab and EXH D 9 2" xfId="17735"/>
    <cellStyle name="_Tenaska Comparison_4 31E Reg Asset  Liab and EXH D 9 2 2" xfId="17736"/>
    <cellStyle name="_Tenaska Comparison_4 31E Reg Asset  Liab and EXH D 9 3" xfId="17737"/>
    <cellStyle name="_Tenaska Comparison_4 32 Regulatory Assets and Liabilities  7 06- Exhibit D" xfId="17738"/>
    <cellStyle name="_Tenaska Comparison_4 32 Regulatory Assets and Liabilities  7 06- Exhibit D 2" xfId="17739"/>
    <cellStyle name="_Tenaska Comparison_4 32 Regulatory Assets and Liabilities  7 06- Exhibit D 2 2" xfId="17740"/>
    <cellStyle name="_Tenaska Comparison_4 32 Regulatory Assets and Liabilities  7 06- Exhibit D 2 2 2" xfId="17741"/>
    <cellStyle name="_Tenaska Comparison_4 32 Regulatory Assets and Liabilities  7 06- Exhibit D 2 2 2 2" xfId="17742"/>
    <cellStyle name="_Tenaska Comparison_4 32 Regulatory Assets and Liabilities  7 06- Exhibit D 2 2 3" xfId="17743"/>
    <cellStyle name="_Tenaska Comparison_4 32 Regulatory Assets and Liabilities  7 06- Exhibit D 2 3" xfId="17744"/>
    <cellStyle name="_Tenaska Comparison_4 32 Regulatory Assets and Liabilities  7 06- Exhibit D 2 3 2" xfId="17745"/>
    <cellStyle name="_Tenaska Comparison_4 32 Regulatory Assets and Liabilities  7 06- Exhibit D 2 3 2 2" xfId="17746"/>
    <cellStyle name="_Tenaska Comparison_4 32 Regulatory Assets and Liabilities  7 06- Exhibit D 2 3 3" xfId="17747"/>
    <cellStyle name="_Tenaska Comparison_4 32 Regulatory Assets and Liabilities  7 06- Exhibit D 2 4" xfId="17748"/>
    <cellStyle name="_Tenaska Comparison_4 32 Regulatory Assets and Liabilities  7 06- Exhibit D 2 4 2" xfId="17749"/>
    <cellStyle name="_Tenaska Comparison_4 32 Regulatory Assets and Liabilities  7 06- Exhibit D 2 5" xfId="17750"/>
    <cellStyle name="_Tenaska Comparison_4 32 Regulatory Assets and Liabilities  7 06- Exhibit D 2 5 2" xfId="17751"/>
    <cellStyle name="_Tenaska Comparison_4 32 Regulatory Assets and Liabilities  7 06- Exhibit D 3" xfId="17752"/>
    <cellStyle name="_Tenaska Comparison_4 32 Regulatory Assets and Liabilities  7 06- Exhibit D 3 2" xfId="17753"/>
    <cellStyle name="_Tenaska Comparison_4 32 Regulatory Assets and Liabilities  7 06- Exhibit D 3 2 2" xfId="17754"/>
    <cellStyle name="_Tenaska Comparison_4 32 Regulatory Assets and Liabilities  7 06- Exhibit D 3 3" xfId="17755"/>
    <cellStyle name="_Tenaska Comparison_4 32 Regulatory Assets and Liabilities  7 06- Exhibit D 4" xfId="17756"/>
    <cellStyle name="_Tenaska Comparison_4 32 Regulatory Assets and Liabilities  7 06- Exhibit D 4 2" xfId="17757"/>
    <cellStyle name="_Tenaska Comparison_4 32 Regulatory Assets and Liabilities  7 06- Exhibit D 4 2 2" xfId="17758"/>
    <cellStyle name="_Tenaska Comparison_4 32 Regulatory Assets and Liabilities  7 06- Exhibit D 4 3" xfId="17759"/>
    <cellStyle name="_Tenaska Comparison_4 32 Regulatory Assets and Liabilities  7 06- Exhibit D 5" xfId="17760"/>
    <cellStyle name="_Tenaska Comparison_4 32 Regulatory Assets and Liabilities  7 06- Exhibit D 5 2" xfId="17761"/>
    <cellStyle name="_Tenaska Comparison_4 32 Regulatory Assets and Liabilities  7 06- Exhibit D 6" xfId="17762"/>
    <cellStyle name="_Tenaska Comparison_4 32 Regulatory Assets and Liabilities  7 06- Exhibit D 6 2" xfId="17763"/>
    <cellStyle name="_Tenaska Comparison_4 32 Regulatory Assets and Liabilities  7 06- Exhibit D_DEM-WP(C) ENERG10C--ctn Mid-C_042010 2010GRC" xfId="17764"/>
    <cellStyle name="_Tenaska Comparison_4 32 Regulatory Assets and Liabilities  7 06- Exhibit D_DEM-WP(C) ENERG10C--ctn Mid-C_042010 2010GRC 2" xfId="17765"/>
    <cellStyle name="_Tenaska Comparison_4 32 Regulatory Assets and Liabilities  7 06- Exhibit D_NIM Summary" xfId="17766"/>
    <cellStyle name="_Tenaska Comparison_4 32 Regulatory Assets and Liabilities  7 06- Exhibit D_NIM Summary 2" xfId="17767"/>
    <cellStyle name="_Tenaska Comparison_4 32 Regulatory Assets and Liabilities  7 06- Exhibit D_NIM Summary 2 2" xfId="17768"/>
    <cellStyle name="_Tenaska Comparison_4 32 Regulatory Assets and Liabilities  7 06- Exhibit D_NIM Summary 2 2 2" xfId="17769"/>
    <cellStyle name="_Tenaska Comparison_4 32 Regulatory Assets and Liabilities  7 06- Exhibit D_NIM Summary 2 2 2 2" xfId="17770"/>
    <cellStyle name="_Tenaska Comparison_4 32 Regulatory Assets and Liabilities  7 06- Exhibit D_NIM Summary 2 3" xfId="17771"/>
    <cellStyle name="_Tenaska Comparison_4 32 Regulatory Assets and Liabilities  7 06- Exhibit D_NIM Summary 2 3 2" xfId="17772"/>
    <cellStyle name="_Tenaska Comparison_4 32 Regulatory Assets and Liabilities  7 06- Exhibit D_NIM Summary 2 4" xfId="17773"/>
    <cellStyle name="_Tenaska Comparison_4 32 Regulatory Assets and Liabilities  7 06- Exhibit D_NIM Summary 2 4 2" xfId="17774"/>
    <cellStyle name="_Tenaska Comparison_4 32 Regulatory Assets and Liabilities  7 06- Exhibit D_NIM Summary 3" xfId="17775"/>
    <cellStyle name="_Tenaska Comparison_4 32 Regulatory Assets and Liabilities  7 06- Exhibit D_NIM Summary 3 2" xfId="17776"/>
    <cellStyle name="_Tenaska Comparison_4 32 Regulatory Assets and Liabilities  7 06- Exhibit D_NIM Summary 3 2 2" xfId="17777"/>
    <cellStyle name="_Tenaska Comparison_4 32 Regulatory Assets and Liabilities  7 06- Exhibit D_NIM Summary 3 3" xfId="17778"/>
    <cellStyle name="_Tenaska Comparison_4 32 Regulatory Assets and Liabilities  7 06- Exhibit D_NIM Summary 4" xfId="17779"/>
    <cellStyle name="_Tenaska Comparison_4 32 Regulatory Assets and Liabilities  7 06- Exhibit D_NIM Summary 4 2" xfId="17780"/>
    <cellStyle name="_Tenaska Comparison_4 32 Regulatory Assets and Liabilities  7 06- Exhibit D_NIM Summary 4 2 2" xfId="17781"/>
    <cellStyle name="_Tenaska Comparison_4 32 Regulatory Assets and Liabilities  7 06- Exhibit D_NIM Summary 4 3" xfId="17782"/>
    <cellStyle name="_Tenaska Comparison_4 32 Regulatory Assets and Liabilities  7 06- Exhibit D_NIM Summary 5" xfId="17783"/>
    <cellStyle name="_Tenaska Comparison_4 32 Regulatory Assets and Liabilities  7 06- Exhibit D_NIM Summary 5 2" xfId="17784"/>
    <cellStyle name="_Tenaska Comparison_4 32 Regulatory Assets and Liabilities  7 06- Exhibit D_NIM Summary 6" xfId="17785"/>
    <cellStyle name="_Tenaska Comparison_4 32 Regulatory Assets and Liabilities  7 06- Exhibit D_NIM Summary 6 2" xfId="17786"/>
    <cellStyle name="_Tenaska Comparison_4 32 Regulatory Assets and Liabilities  7 06- Exhibit D_NIM Summary_DEM-WP(C) ENERG10C--ctn Mid-C_042010 2010GRC" xfId="17787"/>
    <cellStyle name="_Tenaska Comparison_4 32 Regulatory Assets and Liabilities  7 06- Exhibit D_NIM Summary_DEM-WP(C) ENERG10C--ctn Mid-C_042010 2010GRC 2" xfId="17788"/>
    <cellStyle name="_Tenaska Comparison_4 32 Regulatory Assets and Liabilities  7 06- Exhibit D_NIM+O&amp;M" xfId="17789"/>
    <cellStyle name="_Tenaska Comparison_4 32 Regulatory Assets and Liabilities  7 06- Exhibit D_NIM+O&amp;M 2" xfId="17790"/>
    <cellStyle name="_Tenaska Comparison_4 32 Regulatory Assets and Liabilities  7 06- Exhibit D_NIM+O&amp;M 2 2" xfId="17791"/>
    <cellStyle name="_Tenaska Comparison_4 32 Regulatory Assets and Liabilities  7 06- Exhibit D_NIM+O&amp;M 2 2 2" xfId="17792"/>
    <cellStyle name="_Tenaska Comparison_4 32 Regulatory Assets and Liabilities  7 06- Exhibit D_NIM+O&amp;M 3" xfId="17793"/>
    <cellStyle name="_Tenaska Comparison_4 32 Regulatory Assets and Liabilities  7 06- Exhibit D_NIM+O&amp;M 3 2" xfId="17794"/>
    <cellStyle name="_Tenaska Comparison_4 32 Regulatory Assets and Liabilities  7 06- Exhibit D_NIM+O&amp;M 3 2 2" xfId="17795"/>
    <cellStyle name="_Tenaska Comparison_4 32 Regulatory Assets and Liabilities  7 06- Exhibit D_NIM+O&amp;M 3 3" xfId="17796"/>
    <cellStyle name="_Tenaska Comparison_4 32 Regulatory Assets and Liabilities  7 06- Exhibit D_NIM+O&amp;M 4" xfId="17797"/>
    <cellStyle name="_Tenaska Comparison_4 32 Regulatory Assets and Liabilities  7 06- Exhibit D_NIM+O&amp;M 4 2" xfId="17798"/>
    <cellStyle name="_Tenaska Comparison_4 32 Regulatory Assets and Liabilities  7 06- Exhibit D_NIM+O&amp;M 5" xfId="17799"/>
    <cellStyle name="_Tenaska Comparison_4 32 Regulatory Assets and Liabilities  7 06- Exhibit D_NIM+O&amp;M 5 2" xfId="17800"/>
    <cellStyle name="_Tenaska Comparison_4 32 Regulatory Assets and Liabilities  7 06- Exhibit D_NIM+O&amp;M Monthly" xfId="17801"/>
    <cellStyle name="_Tenaska Comparison_4 32 Regulatory Assets and Liabilities  7 06- Exhibit D_NIM+O&amp;M Monthly 2" xfId="17802"/>
    <cellStyle name="_Tenaska Comparison_4 32 Regulatory Assets and Liabilities  7 06- Exhibit D_NIM+O&amp;M Monthly 2 2" xfId="17803"/>
    <cellStyle name="_Tenaska Comparison_4 32 Regulatory Assets and Liabilities  7 06- Exhibit D_NIM+O&amp;M Monthly 2 2 2" xfId="17804"/>
    <cellStyle name="_Tenaska Comparison_4 32 Regulatory Assets and Liabilities  7 06- Exhibit D_NIM+O&amp;M Monthly 3" xfId="17805"/>
    <cellStyle name="_Tenaska Comparison_4 32 Regulatory Assets and Liabilities  7 06- Exhibit D_NIM+O&amp;M Monthly 3 2" xfId="17806"/>
    <cellStyle name="_Tenaska Comparison_4 32 Regulatory Assets and Liabilities  7 06- Exhibit D_NIM+O&amp;M Monthly 3 2 2" xfId="17807"/>
    <cellStyle name="_Tenaska Comparison_4 32 Regulatory Assets and Liabilities  7 06- Exhibit D_NIM+O&amp;M Monthly 3 3" xfId="17808"/>
    <cellStyle name="_Tenaska Comparison_4 32 Regulatory Assets and Liabilities  7 06- Exhibit D_NIM+O&amp;M Monthly 4" xfId="17809"/>
    <cellStyle name="_Tenaska Comparison_4 32 Regulatory Assets and Liabilities  7 06- Exhibit D_NIM+O&amp;M Monthly 4 2" xfId="17810"/>
    <cellStyle name="_Tenaska Comparison_4 32 Regulatory Assets and Liabilities  7 06- Exhibit D_NIM+O&amp;M Monthly 5" xfId="17811"/>
    <cellStyle name="_Tenaska Comparison_4 32 Regulatory Assets and Liabilities  7 06- Exhibit D_NIM+O&amp;M Monthly 5 2" xfId="17812"/>
    <cellStyle name="_Tenaska Comparison_AURORA Total New" xfId="17813"/>
    <cellStyle name="_Tenaska Comparison_AURORA Total New 2" xfId="17814"/>
    <cellStyle name="_Tenaska Comparison_AURORA Total New 2 2" xfId="17815"/>
    <cellStyle name="_Tenaska Comparison_AURORA Total New 2 2 2" xfId="17816"/>
    <cellStyle name="_Tenaska Comparison_AURORA Total New 2 2 2 2" xfId="17817"/>
    <cellStyle name="_Tenaska Comparison_AURORA Total New 2 3" xfId="17818"/>
    <cellStyle name="_Tenaska Comparison_AURORA Total New 2 3 2" xfId="17819"/>
    <cellStyle name="_Tenaska Comparison_AURORA Total New 2 4" xfId="17820"/>
    <cellStyle name="_Tenaska Comparison_AURORA Total New 2 4 2" xfId="17821"/>
    <cellStyle name="_Tenaska Comparison_AURORA Total New 3" xfId="17822"/>
    <cellStyle name="_Tenaska Comparison_AURORA Total New 3 2" xfId="17823"/>
    <cellStyle name="_Tenaska Comparison_AURORA Total New 3 2 2" xfId="17824"/>
    <cellStyle name="_Tenaska Comparison_AURORA Total New 4" xfId="17825"/>
    <cellStyle name="_Tenaska Comparison_AURORA Total New 4 2" xfId="17826"/>
    <cellStyle name="_Tenaska Comparison_AURORA Total New 5" xfId="17827"/>
    <cellStyle name="_Tenaska Comparison_AURORA Total New 5 2" xfId="17828"/>
    <cellStyle name="_Tenaska Comparison_Book1" xfId="17829"/>
    <cellStyle name="_Tenaska Comparison_Book2" xfId="17830"/>
    <cellStyle name="_Tenaska Comparison_Book2 2" xfId="17831"/>
    <cellStyle name="_Tenaska Comparison_Book2 2 2" xfId="17832"/>
    <cellStyle name="_Tenaska Comparison_Book2 2 2 2" xfId="17833"/>
    <cellStyle name="_Tenaska Comparison_Book2 2 2 2 2" xfId="17834"/>
    <cellStyle name="_Tenaska Comparison_Book2 2 3" xfId="17835"/>
    <cellStyle name="_Tenaska Comparison_Book2 2 3 2" xfId="17836"/>
    <cellStyle name="_Tenaska Comparison_Book2 2 4" xfId="17837"/>
    <cellStyle name="_Tenaska Comparison_Book2 2 4 2" xfId="17838"/>
    <cellStyle name="_Tenaska Comparison_Book2 3" xfId="17839"/>
    <cellStyle name="_Tenaska Comparison_Book2 3 2" xfId="17840"/>
    <cellStyle name="_Tenaska Comparison_Book2 3 2 2" xfId="17841"/>
    <cellStyle name="_Tenaska Comparison_Book2 3 3" xfId="17842"/>
    <cellStyle name="_Tenaska Comparison_Book2 4" xfId="17843"/>
    <cellStyle name="_Tenaska Comparison_Book2 4 2" xfId="17844"/>
    <cellStyle name="_Tenaska Comparison_Book2 4 2 2" xfId="17845"/>
    <cellStyle name="_Tenaska Comparison_Book2 4 3" xfId="17846"/>
    <cellStyle name="_Tenaska Comparison_Book2 5" xfId="17847"/>
    <cellStyle name="_Tenaska Comparison_Book2 5 2" xfId="17848"/>
    <cellStyle name="_Tenaska Comparison_Book2 6" xfId="17849"/>
    <cellStyle name="_Tenaska Comparison_Book2 6 2" xfId="17850"/>
    <cellStyle name="_Tenaska Comparison_Book2_Adj Bench DR 3 for Initial Briefs (Electric)" xfId="17851"/>
    <cellStyle name="_Tenaska Comparison_Book2_Adj Bench DR 3 for Initial Briefs (Electric) 2" xfId="17852"/>
    <cellStyle name="_Tenaska Comparison_Book2_Adj Bench DR 3 for Initial Briefs (Electric) 2 2" xfId="17853"/>
    <cellStyle name="_Tenaska Comparison_Book2_Adj Bench DR 3 for Initial Briefs (Electric) 2 2 2" xfId="17854"/>
    <cellStyle name="_Tenaska Comparison_Book2_Adj Bench DR 3 for Initial Briefs (Electric) 2 2 2 2" xfId="17855"/>
    <cellStyle name="_Tenaska Comparison_Book2_Adj Bench DR 3 for Initial Briefs (Electric) 2 3" xfId="17856"/>
    <cellStyle name="_Tenaska Comparison_Book2_Adj Bench DR 3 for Initial Briefs (Electric) 2 3 2" xfId="17857"/>
    <cellStyle name="_Tenaska Comparison_Book2_Adj Bench DR 3 for Initial Briefs (Electric) 2 4" xfId="17858"/>
    <cellStyle name="_Tenaska Comparison_Book2_Adj Bench DR 3 for Initial Briefs (Electric) 2 4 2" xfId="17859"/>
    <cellStyle name="_Tenaska Comparison_Book2_Adj Bench DR 3 for Initial Briefs (Electric) 3" xfId="17860"/>
    <cellStyle name="_Tenaska Comparison_Book2_Adj Bench DR 3 for Initial Briefs (Electric) 3 2" xfId="17861"/>
    <cellStyle name="_Tenaska Comparison_Book2_Adj Bench DR 3 for Initial Briefs (Electric) 3 2 2" xfId="17862"/>
    <cellStyle name="_Tenaska Comparison_Book2_Adj Bench DR 3 for Initial Briefs (Electric) 3 3" xfId="17863"/>
    <cellStyle name="_Tenaska Comparison_Book2_Adj Bench DR 3 for Initial Briefs (Electric) 4" xfId="17864"/>
    <cellStyle name="_Tenaska Comparison_Book2_Adj Bench DR 3 for Initial Briefs (Electric) 4 2" xfId="17865"/>
    <cellStyle name="_Tenaska Comparison_Book2_Adj Bench DR 3 for Initial Briefs (Electric) 4 2 2" xfId="17866"/>
    <cellStyle name="_Tenaska Comparison_Book2_Adj Bench DR 3 for Initial Briefs (Electric) 4 3" xfId="17867"/>
    <cellStyle name="_Tenaska Comparison_Book2_Adj Bench DR 3 for Initial Briefs (Electric) 5" xfId="17868"/>
    <cellStyle name="_Tenaska Comparison_Book2_Adj Bench DR 3 for Initial Briefs (Electric) 5 2" xfId="17869"/>
    <cellStyle name="_Tenaska Comparison_Book2_Adj Bench DR 3 for Initial Briefs (Electric) 6" xfId="17870"/>
    <cellStyle name="_Tenaska Comparison_Book2_Adj Bench DR 3 for Initial Briefs (Electric) 6 2" xfId="17871"/>
    <cellStyle name="_Tenaska Comparison_Book2_Adj Bench DR 3 for Initial Briefs (Electric)_DEM-WP(C) ENERG10C--ctn Mid-C_042010 2010GRC" xfId="17872"/>
    <cellStyle name="_Tenaska Comparison_Book2_Adj Bench DR 3 for Initial Briefs (Electric)_DEM-WP(C) ENERG10C--ctn Mid-C_042010 2010GRC 2" xfId="17873"/>
    <cellStyle name="_Tenaska Comparison_Book2_DEM-WP(C) ENERG10C--ctn Mid-C_042010 2010GRC" xfId="17874"/>
    <cellStyle name="_Tenaska Comparison_Book2_DEM-WP(C) ENERG10C--ctn Mid-C_042010 2010GRC 2" xfId="17875"/>
    <cellStyle name="_Tenaska Comparison_Book2_Electric Rev Req Model (2009 GRC) Rebuttal" xfId="17876"/>
    <cellStyle name="_Tenaska Comparison_Book2_Electric Rev Req Model (2009 GRC) Rebuttal 2" xfId="17877"/>
    <cellStyle name="_Tenaska Comparison_Book2_Electric Rev Req Model (2009 GRC) Rebuttal 2 2" xfId="17878"/>
    <cellStyle name="_Tenaska Comparison_Book2_Electric Rev Req Model (2009 GRC) Rebuttal 2 2 2" xfId="17879"/>
    <cellStyle name="_Tenaska Comparison_Book2_Electric Rev Req Model (2009 GRC) Rebuttal 2 3" xfId="17880"/>
    <cellStyle name="_Tenaska Comparison_Book2_Electric Rev Req Model (2009 GRC) Rebuttal 3" xfId="17881"/>
    <cellStyle name="_Tenaska Comparison_Book2_Electric Rev Req Model (2009 GRC) Rebuttal 3 2" xfId="17882"/>
    <cellStyle name="_Tenaska Comparison_Book2_Electric Rev Req Model (2009 GRC) Rebuttal 4" xfId="17883"/>
    <cellStyle name="_Tenaska Comparison_Book2_Electric Rev Req Model (2009 GRC) Rebuttal REmoval of New  WH Solar AdjustMI" xfId="17884"/>
    <cellStyle name="_Tenaska Comparison_Book2_Electric Rev Req Model (2009 GRC) Rebuttal REmoval of New  WH Solar AdjustMI 2" xfId="17885"/>
    <cellStyle name="_Tenaska Comparison_Book2_Electric Rev Req Model (2009 GRC) Rebuttal REmoval of New  WH Solar AdjustMI 2 2" xfId="17886"/>
    <cellStyle name="_Tenaska Comparison_Book2_Electric Rev Req Model (2009 GRC) Rebuttal REmoval of New  WH Solar AdjustMI 2 2 2" xfId="17887"/>
    <cellStyle name="_Tenaska Comparison_Book2_Electric Rev Req Model (2009 GRC) Rebuttal REmoval of New  WH Solar AdjustMI 2 2 2 2" xfId="17888"/>
    <cellStyle name="_Tenaska Comparison_Book2_Electric Rev Req Model (2009 GRC) Rebuttal REmoval of New  WH Solar AdjustMI 2 3" xfId="17889"/>
    <cellStyle name="_Tenaska Comparison_Book2_Electric Rev Req Model (2009 GRC) Rebuttal REmoval of New  WH Solar AdjustMI 2 3 2" xfId="17890"/>
    <cellStyle name="_Tenaska Comparison_Book2_Electric Rev Req Model (2009 GRC) Rebuttal REmoval of New  WH Solar AdjustMI 2 4" xfId="17891"/>
    <cellStyle name="_Tenaska Comparison_Book2_Electric Rev Req Model (2009 GRC) Rebuttal REmoval of New  WH Solar AdjustMI 2 4 2" xfId="17892"/>
    <cellStyle name="_Tenaska Comparison_Book2_Electric Rev Req Model (2009 GRC) Rebuttal REmoval of New  WH Solar AdjustMI 3" xfId="17893"/>
    <cellStyle name="_Tenaska Comparison_Book2_Electric Rev Req Model (2009 GRC) Rebuttal REmoval of New  WH Solar AdjustMI 3 2" xfId="17894"/>
    <cellStyle name="_Tenaska Comparison_Book2_Electric Rev Req Model (2009 GRC) Rebuttal REmoval of New  WH Solar AdjustMI 3 2 2" xfId="17895"/>
    <cellStyle name="_Tenaska Comparison_Book2_Electric Rev Req Model (2009 GRC) Rebuttal REmoval of New  WH Solar AdjustMI 3 3" xfId="17896"/>
    <cellStyle name="_Tenaska Comparison_Book2_Electric Rev Req Model (2009 GRC) Rebuttal REmoval of New  WH Solar AdjustMI 4" xfId="17897"/>
    <cellStyle name="_Tenaska Comparison_Book2_Electric Rev Req Model (2009 GRC) Rebuttal REmoval of New  WH Solar AdjustMI 4 2" xfId="17898"/>
    <cellStyle name="_Tenaska Comparison_Book2_Electric Rev Req Model (2009 GRC) Rebuttal REmoval of New  WH Solar AdjustMI 4 2 2" xfId="17899"/>
    <cellStyle name="_Tenaska Comparison_Book2_Electric Rev Req Model (2009 GRC) Rebuttal REmoval of New  WH Solar AdjustMI 4 3" xfId="17900"/>
    <cellStyle name="_Tenaska Comparison_Book2_Electric Rev Req Model (2009 GRC) Rebuttal REmoval of New  WH Solar AdjustMI 5" xfId="17901"/>
    <cellStyle name="_Tenaska Comparison_Book2_Electric Rev Req Model (2009 GRC) Rebuttal REmoval of New  WH Solar AdjustMI 5 2" xfId="17902"/>
    <cellStyle name="_Tenaska Comparison_Book2_Electric Rev Req Model (2009 GRC) Rebuttal REmoval of New  WH Solar AdjustMI 6" xfId="17903"/>
    <cellStyle name="_Tenaska Comparison_Book2_Electric Rev Req Model (2009 GRC) Rebuttal REmoval of New  WH Solar AdjustMI 6 2" xfId="17904"/>
    <cellStyle name="_Tenaska Comparison_Book2_Electric Rev Req Model (2009 GRC) Rebuttal REmoval of New  WH Solar AdjustMI_DEM-WP(C) ENERG10C--ctn Mid-C_042010 2010GRC" xfId="17905"/>
    <cellStyle name="_Tenaska Comparison_Book2_Electric Rev Req Model (2009 GRC) Rebuttal REmoval of New  WH Solar AdjustMI_DEM-WP(C) ENERG10C--ctn Mid-C_042010 2010GRC 2" xfId="17906"/>
    <cellStyle name="_Tenaska Comparison_Book2_Electric Rev Req Model (2009 GRC) Revised 01-18-2010" xfId="17907"/>
    <cellStyle name="_Tenaska Comparison_Book2_Electric Rev Req Model (2009 GRC) Revised 01-18-2010 2" xfId="17908"/>
    <cellStyle name="_Tenaska Comparison_Book2_Electric Rev Req Model (2009 GRC) Revised 01-18-2010 2 2" xfId="17909"/>
    <cellStyle name="_Tenaska Comparison_Book2_Electric Rev Req Model (2009 GRC) Revised 01-18-2010 2 2 2" xfId="17910"/>
    <cellStyle name="_Tenaska Comparison_Book2_Electric Rev Req Model (2009 GRC) Revised 01-18-2010 2 2 2 2" xfId="17911"/>
    <cellStyle name="_Tenaska Comparison_Book2_Electric Rev Req Model (2009 GRC) Revised 01-18-2010 2 3" xfId="17912"/>
    <cellStyle name="_Tenaska Comparison_Book2_Electric Rev Req Model (2009 GRC) Revised 01-18-2010 2 3 2" xfId="17913"/>
    <cellStyle name="_Tenaska Comparison_Book2_Electric Rev Req Model (2009 GRC) Revised 01-18-2010 2 4" xfId="17914"/>
    <cellStyle name="_Tenaska Comparison_Book2_Electric Rev Req Model (2009 GRC) Revised 01-18-2010 2 4 2" xfId="17915"/>
    <cellStyle name="_Tenaska Comparison_Book2_Electric Rev Req Model (2009 GRC) Revised 01-18-2010 3" xfId="17916"/>
    <cellStyle name="_Tenaska Comparison_Book2_Electric Rev Req Model (2009 GRC) Revised 01-18-2010 3 2" xfId="17917"/>
    <cellStyle name="_Tenaska Comparison_Book2_Electric Rev Req Model (2009 GRC) Revised 01-18-2010 3 2 2" xfId="17918"/>
    <cellStyle name="_Tenaska Comparison_Book2_Electric Rev Req Model (2009 GRC) Revised 01-18-2010 3 3" xfId="17919"/>
    <cellStyle name="_Tenaska Comparison_Book2_Electric Rev Req Model (2009 GRC) Revised 01-18-2010 4" xfId="17920"/>
    <cellStyle name="_Tenaska Comparison_Book2_Electric Rev Req Model (2009 GRC) Revised 01-18-2010 4 2" xfId="17921"/>
    <cellStyle name="_Tenaska Comparison_Book2_Electric Rev Req Model (2009 GRC) Revised 01-18-2010 4 2 2" xfId="17922"/>
    <cellStyle name="_Tenaska Comparison_Book2_Electric Rev Req Model (2009 GRC) Revised 01-18-2010 4 3" xfId="17923"/>
    <cellStyle name="_Tenaska Comparison_Book2_Electric Rev Req Model (2009 GRC) Revised 01-18-2010 5" xfId="17924"/>
    <cellStyle name="_Tenaska Comparison_Book2_Electric Rev Req Model (2009 GRC) Revised 01-18-2010 5 2" xfId="17925"/>
    <cellStyle name="_Tenaska Comparison_Book2_Electric Rev Req Model (2009 GRC) Revised 01-18-2010 6" xfId="17926"/>
    <cellStyle name="_Tenaska Comparison_Book2_Electric Rev Req Model (2009 GRC) Revised 01-18-2010 6 2" xfId="17927"/>
    <cellStyle name="_Tenaska Comparison_Book2_Electric Rev Req Model (2009 GRC) Revised 01-18-2010_DEM-WP(C) ENERG10C--ctn Mid-C_042010 2010GRC" xfId="17928"/>
    <cellStyle name="_Tenaska Comparison_Book2_Electric Rev Req Model (2009 GRC) Revised 01-18-2010_DEM-WP(C) ENERG10C--ctn Mid-C_042010 2010GRC 2" xfId="17929"/>
    <cellStyle name="_Tenaska Comparison_Book2_Final Order Electric EXHIBIT A-1" xfId="17930"/>
    <cellStyle name="_Tenaska Comparison_Book2_Final Order Electric EXHIBIT A-1 2" xfId="17931"/>
    <cellStyle name="_Tenaska Comparison_Book2_Final Order Electric EXHIBIT A-1 2 2" xfId="17932"/>
    <cellStyle name="_Tenaska Comparison_Book2_Final Order Electric EXHIBIT A-1 2 2 2" xfId="17933"/>
    <cellStyle name="_Tenaska Comparison_Book2_Final Order Electric EXHIBIT A-1 2 3" xfId="17934"/>
    <cellStyle name="_Tenaska Comparison_Book2_Final Order Electric EXHIBIT A-1 3" xfId="17935"/>
    <cellStyle name="_Tenaska Comparison_Book2_Final Order Electric EXHIBIT A-1 3 2" xfId="17936"/>
    <cellStyle name="_Tenaska Comparison_Book2_Final Order Electric EXHIBIT A-1 3 2 2" xfId="17937"/>
    <cellStyle name="_Tenaska Comparison_Book2_Final Order Electric EXHIBIT A-1 3 3" xfId="17938"/>
    <cellStyle name="_Tenaska Comparison_Book2_Final Order Electric EXHIBIT A-1 4" xfId="17939"/>
    <cellStyle name="_Tenaska Comparison_Book2_Final Order Electric EXHIBIT A-1 4 2" xfId="17940"/>
    <cellStyle name="_Tenaska Comparison_Book2_Final Order Electric EXHIBIT A-1 5" xfId="17941"/>
    <cellStyle name="_Tenaska Comparison_Book2_Final Order Electric EXHIBIT A-1 6" xfId="17942"/>
    <cellStyle name="_Tenaska Comparison_Book4" xfId="17943"/>
    <cellStyle name="_Tenaska Comparison_Book4 2" xfId="17944"/>
    <cellStyle name="_Tenaska Comparison_Book4 2 2" xfId="17945"/>
    <cellStyle name="_Tenaska Comparison_Book4 2 2 2" xfId="17946"/>
    <cellStyle name="_Tenaska Comparison_Book4 2 2 2 2" xfId="17947"/>
    <cellStyle name="_Tenaska Comparison_Book4 2 3" xfId="17948"/>
    <cellStyle name="_Tenaska Comparison_Book4 2 3 2" xfId="17949"/>
    <cellStyle name="_Tenaska Comparison_Book4 2 4" xfId="17950"/>
    <cellStyle name="_Tenaska Comparison_Book4 2 4 2" xfId="17951"/>
    <cellStyle name="_Tenaska Comparison_Book4 3" xfId="17952"/>
    <cellStyle name="_Tenaska Comparison_Book4 3 2" xfId="17953"/>
    <cellStyle name="_Tenaska Comparison_Book4 3 2 2" xfId="17954"/>
    <cellStyle name="_Tenaska Comparison_Book4 3 3" xfId="17955"/>
    <cellStyle name="_Tenaska Comparison_Book4 4" xfId="17956"/>
    <cellStyle name="_Tenaska Comparison_Book4 4 2" xfId="17957"/>
    <cellStyle name="_Tenaska Comparison_Book4 4 2 2" xfId="17958"/>
    <cellStyle name="_Tenaska Comparison_Book4 4 3" xfId="17959"/>
    <cellStyle name="_Tenaska Comparison_Book4 5" xfId="17960"/>
    <cellStyle name="_Tenaska Comparison_Book4 5 2" xfId="17961"/>
    <cellStyle name="_Tenaska Comparison_Book4 6" xfId="17962"/>
    <cellStyle name="_Tenaska Comparison_Book4 6 2" xfId="17963"/>
    <cellStyle name="_Tenaska Comparison_Book4_DEM-WP(C) ENERG10C--ctn Mid-C_042010 2010GRC" xfId="17964"/>
    <cellStyle name="_Tenaska Comparison_Book4_DEM-WP(C) ENERG10C--ctn Mid-C_042010 2010GRC 2" xfId="17965"/>
    <cellStyle name="_Tenaska Comparison_Book9" xfId="17966"/>
    <cellStyle name="_Tenaska Comparison_Book9 2" xfId="17967"/>
    <cellStyle name="_Tenaska Comparison_Book9 2 2" xfId="17968"/>
    <cellStyle name="_Tenaska Comparison_Book9 2 2 2" xfId="17969"/>
    <cellStyle name="_Tenaska Comparison_Book9 2 2 2 2" xfId="17970"/>
    <cellStyle name="_Tenaska Comparison_Book9 2 3" xfId="17971"/>
    <cellStyle name="_Tenaska Comparison_Book9 2 3 2" xfId="17972"/>
    <cellStyle name="_Tenaska Comparison_Book9 2 4" xfId="17973"/>
    <cellStyle name="_Tenaska Comparison_Book9 2 4 2" xfId="17974"/>
    <cellStyle name="_Tenaska Comparison_Book9 3" xfId="17975"/>
    <cellStyle name="_Tenaska Comparison_Book9 3 2" xfId="17976"/>
    <cellStyle name="_Tenaska Comparison_Book9 3 2 2" xfId="17977"/>
    <cellStyle name="_Tenaska Comparison_Book9 3 3" xfId="17978"/>
    <cellStyle name="_Tenaska Comparison_Book9 4" xfId="17979"/>
    <cellStyle name="_Tenaska Comparison_Book9 4 2" xfId="17980"/>
    <cellStyle name="_Tenaska Comparison_Book9 4 2 2" xfId="17981"/>
    <cellStyle name="_Tenaska Comparison_Book9 4 3" xfId="17982"/>
    <cellStyle name="_Tenaska Comparison_Book9 5" xfId="17983"/>
    <cellStyle name="_Tenaska Comparison_Book9 5 2" xfId="17984"/>
    <cellStyle name="_Tenaska Comparison_Book9 6" xfId="17985"/>
    <cellStyle name="_Tenaska Comparison_Book9 6 2" xfId="17986"/>
    <cellStyle name="_Tenaska Comparison_Book9_DEM-WP(C) ENERG10C--ctn Mid-C_042010 2010GRC" xfId="17987"/>
    <cellStyle name="_Tenaska Comparison_Book9_DEM-WP(C) ENERG10C--ctn Mid-C_042010 2010GRC 2" xfId="17988"/>
    <cellStyle name="_Tenaska Comparison_Chelan PUD Power Costs (8-10)" xfId="17989"/>
    <cellStyle name="_Tenaska Comparison_Chelan PUD Power Costs (8-10) 2" xfId="17990"/>
    <cellStyle name="_Tenaska Comparison_DEM-WP(C) Chelan Power Costs" xfId="17991"/>
    <cellStyle name="_Tenaska Comparison_DEM-WP(C) Chelan Power Costs 2" xfId="17992"/>
    <cellStyle name="_Tenaska Comparison_DEM-WP(C) Chelan Power Costs 2 2" xfId="17993"/>
    <cellStyle name="_Tenaska Comparison_DEM-WP(C) Chelan Power Costs 2 2 2" xfId="17994"/>
    <cellStyle name="_Tenaska Comparison_DEM-WP(C) Chelan Power Costs 2 3" xfId="17995"/>
    <cellStyle name="_Tenaska Comparison_DEM-WP(C) Chelan Power Costs 3" xfId="17996"/>
    <cellStyle name="_Tenaska Comparison_DEM-WP(C) Chelan Power Costs 3 2" xfId="17997"/>
    <cellStyle name="_Tenaska Comparison_DEM-WP(C) Chelan Power Costs 3 2 2" xfId="17998"/>
    <cellStyle name="_Tenaska Comparison_DEM-WP(C) Chelan Power Costs 3 3" xfId="17999"/>
    <cellStyle name="_Tenaska Comparison_DEM-WP(C) Chelan Power Costs 4" xfId="18000"/>
    <cellStyle name="_Tenaska Comparison_DEM-WP(C) Chelan Power Costs 4 2" xfId="18001"/>
    <cellStyle name="_Tenaska Comparison_DEM-WP(C) Chelan Power Costs 5" xfId="18002"/>
    <cellStyle name="_Tenaska Comparison_DEM-WP(C) Chelan Power Costs 5 2" xfId="18003"/>
    <cellStyle name="_Tenaska Comparison_DEM-WP(C) ENERG10C--ctn Mid-C_042010 2010GRC" xfId="18004"/>
    <cellStyle name="_Tenaska Comparison_DEM-WP(C) ENERG10C--ctn Mid-C_042010 2010GRC 2" xfId="18005"/>
    <cellStyle name="_Tenaska Comparison_DEM-WP(C) Gas Transport 2010GRC" xfId="18006"/>
    <cellStyle name="_Tenaska Comparison_DEM-WP(C) Gas Transport 2010GRC 2" xfId="18007"/>
    <cellStyle name="_Tenaska Comparison_DEM-WP(C) Gas Transport 2010GRC 2 2" xfId="18008"/>
    <cellStyle name="_Tenaska Comparison_DEM-WP(C) Gas Transport 2010GRC 2 2 2" xfId="18009"/>
    <cellStyle name="_Tenaska Comparison_DEM-WP(C) Gas Transport 2010GRC 2 3" xfId="18010"/>
    <cellStyle name="_Tenaska Comparison_DEM-WP(C) Gas Transport 2010GRC 3" xfId="18011"/>
    <cellStyle name="_Tenaska Comparison_DEM-WP(C) Gas Transport 2010GRC 3 2" xfId="18012"/>
    <cellStyle name="_Tenaska Comparison_DEM-WP(C) Gas Transport 2010GRC 3 2 2" xfId="18013"/>
    <cellStyle name="_Tenaska Comparison_DEM-WP(C) Gas Transport 2010GRC 3 3" xfId="18014"/>
    <cellStyle name="_Tenaska Comparison_DEM-WP(C) Gas Transport 2010GRC 4" xfId="18015"/>
    <cellStyle name="_Tenaska Comparison_DEM-WP(C) Gas Transport 2010GRC 4 2" xfId="18016"/>
    <cellStyle name="_Tenaska Comparison_DEM-WP(C) Gas Transport 2010GRC 5" xfId="18017"/>
    <cellStyle name="_Tenaska Comparison_DEM-WP(C) Gas Transport 2010GRC 5 2" xfId="18018"/>
    <cellStyle name="_Tenaska Comparison_Electric COS Inputs" xfId="18019"/>
    <cellStyle name="_Tenaska Comparison_Electric COS Inputs 2" xfId="18020"/>
    <cellStyle name="_Tenaska Comparison_Electric COS Inputs 2 2" xfId="18021"/>
    <cellStyle name="_Tenaska Comparison_Electric COS Inputs 2 2 2" xfId="18022"/>
    <cellStyle name="_Tenaska Comparison_Electric COS Inputs 2 2 2 2" xfId="18023"/>
    <cellStyle name="_Tenaska Comparison_Electric COS Inputs 2 2 3" xfId="18024"/>
    <cellStyle name="_Tenaska Comparison_Electric COS Inputs 2 3" xfId="18025"/>
    <cellStyle name="_Tenaska Comparison_Electric COS Inputs 2 3 2" xfId="18026"/>
    <cellStyle name="_Tenaska Comparison_Electric COS Inputs 2 3 2 2" xfId="18027"/>
    <cellStyle name="_Tenaska Comparison_Electric COS Inputs 2 3 3" xfId="18028"/>
    <cellStyle name="_Tenaska Comparison_Electric COS Inputs 2 4" xfId="18029"/>
    <cellStyle name="_Tenaska Comparison_Electric COS Inputs 2 4 2" xfId="18030"/>
    <cellStyle name="_Tenaska Comparison_Electric COS Inputs 2 4 2 2" xfId="18031"/>
    <cellStyle name="_Tenaska Comparison_Electric COS Inputs 2 4 3" xfId="18032"/>
    <cellStyle name="_Tenaska Comparison_Electric COS Inputs 2 5" xfId="18033"/>
    <cellStyle name="_Tenaska Comparison_Electric COS Inputs 3" xfId="18034"/>
    <cellStyle name="_Tenaska Comparison_Electric COS Inputs 3 2" xfId="18035"/>
    <cellStyle name="_Tenaska Comparison_Electric COS Inputs 3 2 2" xfId="18036"/>
    <cellStyle name="_Tenaska Comparison_Electric COS Inputs 3 3" xfId="18037"/>
    <cellStyle name="_Tenaska Comparison_Electric COS Inputs 4" xfId="18038"/>
    <cellStyle name="_Tenaska Comparison_Electric COS Inputs 4 2" xfId="18039"/>
    <cellStyle name="_Tenaska Comparison_Electric COS Inputs 4 2 2" xfId="18040"/>
    <cellStyle name="_Tenaska Comparison_Electric COS Inputs 4 3" xfId="18041"/>
    <cellStyle name="_Tenaska Comparison_Electric COS Inputs 5" xfId="18042"/>
    <cellStyle name="_Tenaska Comparison_Electric COS Inputs 5 2" xfId="18043"/>
    <cellStyle name="_Tenaska Comparison_Electric COS Inputs 6" xfId="18044"/>
    <cellStyle name="_Tenaska Comparison_Exh A-1 resulting from UE-112050 effective Jan 1 2012" xfId="18045"/>
    <cellStyle name="_Tenaska Comparison_Exh A-1 resulting from UE-112050 effective Jan 1 2012 2" xfId="18046"/>
    <cellStyle name="_Tenaska Comparison_Exhibit A-1 effective 4-1-11 fr S Free 12-11" xfId="18047"/>
    <cellStyle name="_Tenaska Comparison_Exhibit A-1 effective 4-1-11 fr S Free 12-11 2" xfId="18048"/>
    <cellStyle name="_Tenaska Comparison_LSRWEP LGIA like Acctg Petition Aug 2010" xfId="18049"/>
    <cellStyle name="_Tenaska Comparison_LSRWEP LGIA like Acctg Petition Aug 2010 2" xfId="18050"/>
    <cellStyle name="_Tenaska Comparison_LSRWEP LGIA like Acctg Petition Aug 2010 2 2" xfId="18051"/>
    <cellStyle name="_Tenaska Comparison_LSRWEP LGIA like Acctg Petition Aug 2010 2 2 2" xfId="18052"/>
    <cellStyle name="_Tenaska Comparison_LSRWEP LGIA like Acctg Petition Aug 2010 3" xfId="18053"/>
    <cellStyle name="_Tenaska Comparison_LSRWEP LGIA like Acctg Petition Aug 2010 3 2" xfId="18054"/>
    <cellStyle name="_Tenaska Comparison_LSRWEP LGIA like Acctg Petition Aug 2010 3 2 2" xfId="18055"/>
    <cellStyle name="_Tenaska Comparison_LSRWEP LGIA like Acctg Petition Aug 2010 3 3" xfId="18056"/>
    <cellStyle name="_Tenaska Comparison_LSRWEP LGIA like Acctg Petition Aug 2010 4" xfId="18057"/>
    <cellStyle name="_Tenaska Comparison_LSRWEP LGIA like Acctg Petition Aug 2010 4 2" xfId="18058"/>
    <cellStyle name="_Tenaska Comparison_LSRWEP LGIA like Acctg Petition Aug 2010 5" xfId="18059"/>
    <cellStyle name="_Tenaska Comparison_LSRWEP LGIA like Acctg Petition Aug 2010 5 2" xfId="18060"/>
    <cellStyle name="_Tenaska Comparison_Mint Farm Generation BPA" xfId="18061"/>
    <cellStyle name="_Tenaska Comparison_NIM Summary" xfId="18062"/>
    <cellStyle name="_Tenaska Comparison_NIM Summary 09GRC" xfId="18063"/>
    <cellStyle name="_Tenaska Comparison_NIM Summary 09GRC 2" xfId="18064"/>
    <cellStyle name="_Tenaska Comparison_NIM Summary 09GRC 2 2" xfId="18065"/>
    <cellStyle name="_Tenaska Comparison_NIM Summary 09GRC 2 2 2" xfId="18066"/>
    <cellStyle name="_Tenaska Comparison_NIM Summary 09GRC 2 2 2 2" xfId="18067"/>
    <cellStyle name="_Tenaska Comparison_NIM Summary 09GRC 2 3" xfId="18068"/>
    <cellStyle name="_Tenaska Comparison_NIM Summary 09GRC 2 3 2" xfId="18069"/>
    <cellStyle name="_Tenaska Comparison_NIM Summary 09GRC 2 4" xfId="18070"/>
    <cellStyle name="_Tenaska Comparison_NIM Summary 09GRC 2 4 2" xfId="18071"/>
    <cellStyle name="_Tenaska Comparison_NIM Summary 09GRC 3" xfId="18072"/>
    <cellStyle name="_Tenaska Comparison_NIM Summary 09GRC 3 2" xfId="18073"/>
    <cellStyle name="_Tenaska Comparison_NIM Summary 09GRC 3 2 2" xfId="18074"/>
    <cellStyle name="_Tenaska Comparison_NIM Summary 09GRC 3 3" xfId="18075"/>
    <cellStyle name="_Tenaska Comparison_NIM Summary 09GRC 4" xfId="18076"/>
    <cellStyle name="_Tenaska Comparison_NIM Summary 09GRC 4 2" xfId="18077"/>
    <cellStyle name="_Tenaska Comparison_NIM Summary 09GRC 4 2 2" xfId="18078"/>
    <cellStyle name="_Tenaska Comparison_NIM Summary 09GRC 4 3" xfId="18079"/>
    <cellStyle name="_Tenaska Comparison_NIM Summary 09GRC 5" xfId="18080"/>
    <cellStyle name="_Tenaska Comparison_NIM Summary 09GRC 5 2" xfId="18081"/>
    <cellStyle name="_Tenaska Comparison_NIM Summary 09GRC 6" xfId="18082"/>
    <cellStyle name="_Tenaska Comparison_NIM Summary 09GRC 6 2" xfId="18083"/>
    <cellStyle name="_Tenaska Comparison_NIM Summary 09GRC_DEM-WP(C) ENERG10C--ctn Mid-C_042010 2010GRC" xfId="18084"/>
    <cellStyle name="_Tenaska Comparison_NIM Summary 09GRC_DEM-WP(C) ENERG10C--ctn Mid-C_042010 2010GRC 2" xfId="18085"/>
    <cellStyle name="_Tenaska Comparison_NIM Summary 10" xfId="18086"/>
    <cellStyle name="_Tenaska Comparison_NIM Summary 10 2" xfId="18087"/>
    <cellStyle name="_Tenaska Comparison_NIM Summary 10 2 2" xfId="18088"/>
    <cellStyle name="_Tenaska Comparison_NIM Summary 10 3" xfId="18089"/>
    <cellStyle name="_Tenaska Comparison_NIM Summary 10 4" xfId="18090"/>
    <cellStyle name="_Tenaska Comparison_NIM Summary 11" xfId="18091"/>
    <cellStyle name="_Tenaska Comparison_NIM Summary 11 2" xfId="18092"/>
    <cellStyle name="_Tenaska Comparison_NIM Summary 11 2 2" xfId="18093"/>
    <cellStyle name="_Tenaska Comparison_NIM Summary 11 3" xfId="18094"/>
    <cellStyle name="_Tenaska Comparison_NIM Summary 11 4" xfId="18095"/>
    <cellStyle name="_Tenaska Comparison_NIM Summary 12" xfId="18096"/>
    <cellStyle name="_Tenaska Comparison_NIM Summary 12 2" xfId="18097"/>
    <cellStyle name="_Tenaska Comparison_NIM Summary 12 2 2" xfId="18098"/>
    <cellStyle name="_Tenaska Comparison_NIM Summary 12 3" xfId="18099"/>
    <cellStyle name="_Tenaska Comparison_NIM Summary 12 4" xfId="18100"/>
    <cellStyle name="_Tenaska Comparison_NIM Summary 13" xfId="18101"/>
    <cellStyle name="_Tenaska Comparison_NIM Summary 13 2" xfId="18102"/>
    <cellStyle name="_Tenaska Comparison_NIM Summary 13 2 2" xfId="18103"/>
    <cellStyle name="_Tenaska Comparison_NIM Summary 13 3" xfId="18104"/>
    <cellStyle name="_Tenaska Comparison_NIM Summary 13 4" xfId="18105"/>
    <cellStyle name="_Tenaska Comparison_NIM Summary 14" xfId="18106"/>
    <cellStyle name="_Tenaska Comparison_NIM Summary 14 2" xfId="18107"/>
    <cellStyle name="_Tenaska Comparison_NIM Summary 14 2 2" xfId="18108"/>
    <cellStyle name="_Tenaska Comparison_NIM Summary 14 3" xfId="18109"/>
    <cellStyle name="_Tenaska Comparison_NIM Summary 14 4" xfId="18110"/>
    <cellStyle name="_Tenaska Comparison_NIM Summary 15" xfId="18111"/>
    <cellStyle name="_Tenaska Comparison_NIM Summary 15 2" xfId="18112"/>
    <cellStyle name="_Tenaska Comparison_NIM Summary 15 2 2" xfId="18113"/>
    <cellStyle name="_Tenaska Comparison_NIM Summary 15 3" xfId="18114"/>
    <cellStyle name="_Tenaska Comparison_NIM Summary 15 4" xfId="18115"/>
    <cellStyle name="_Tenaska Comparison_NIM Summary 16" xfId="18116"/>
    <cellStyle name="_Tenaska Comparison_NIM Summary 16 2" xfId="18117"/>
    <cellStyle name="_Tenaska Comparison_NIM Summary 16 2 2" xfId="18118"/>
    <cellStyle name="_Tenaska Comparison_NIM Summary 16 3" xfId="18119"/>
    <cellStyle name="_Tenaska Comparison_NIM Summary 16 4" xfId="18120"/>
    <cellStyle name="_Tenaska Comparison_NIM Summary 17" xfId="18121"/>
    <cellStyle name="_Tenaska Comparison_NIM Summary 17 2" xfId="18122"/>
    <cellStyle name="_Tenaska Comparison_NIM Summary 17 2 2" xfId="18123"/>
    <cellStyle name="_Tenaska Comparison_NIM Summary 17 3" xfId="18124"/>
    <cellStyle name="_Tenaska Comparison_NIM Summary 17 4" xfId="18125"/>
    <cellStyle name="_Tenaska Comparison_NIM Summary 18" xfId="18126"/>
    <cellStyle name="_Tenaska Comparison_NIM Summary 18 2" xfId="18127"/>
    <cellStyle name="_Tenaska Comparison_NIM Summary 18 3" xfId="18128"/>
    <cellStyle name="_Tenaska Comparison_NIM Summary 19" xfId="18129"/>
    <cellStyle name="_Tenaska Comparison_NIM Summary 19 2" xfId="18130"/>
    <cellStyle name="_Tenaska Comparison_NIM Summary 19 3" xfId="18131"/>
    <cellStyle name="_Tenaska Comparison_NIM Summary 2" xfId="18132"/>
    <cellStyle name="_Tenaska Comparison_NIM Summary 2 2" xfId="18133"/>
    <cellStyle name="_Tenaska Comparison_NIM Summary 2 2 2" xfId="18134"/>
    <cellStyle name="_Tenaska Comparison_NIM Summary 2 2 2 2" xfId="18135"/>
    <cellStyle name="_Tenaska Comparison_NIM Summary 2 3" xfId="18136"/>
    <cellStyle name="_Tenaska Comparison_NIM Summary 2 3 2" xfId="18137"/>
    <cellStyle name="_Tenaska Comparison_NIM Summary 2 4" xfId="18138"/>
    <cellStyle name="_Tenaska Comparison_NIM Summary 2 4 2" xfId="18139"/>
    <cellStyle name="_Tenaska Comparison_NIM Summary 20" xfId="18140"/>
    <cellStyle name="_Tenaska Comparison_NIM Summary 20 2" xfId="18141"/>
    <cellStyle name="_Tenaska Comparison_NIM Summary 20 3" xfId="18142"/>
    <cellStyle name="_Tenaska Comparison_NIM Summary 21" xfId="18143"/>
    <cellStyle name="_Tenaska Comparison_NIM Summary 21 2" xfId="18144"/>
    <cellStyle name="_Tenaska Comparison_NIM Summary 21 3" xfId="18145"/>
    <cellStyle name="_Tenaska Comparison_NIM Summary 22" xfId="18146"/>
    <cellStyle name="_Tenaska Comparison_NIM Summary 22 2" xfId="18147"/>
    <cellStyle name="_Tenaska Comparison_NIM Summary 22 3" xfId="18148"/>
    <cellStyle name="_Tenaska Comparison_NIM Summary 23" xfId="18149"/>
    <cellStyle name="_Tenaska Comparison_NIM Summary 23 2" xfId="18150"/>
    <cellStyle name="_Tenaska Comparison_NIM Summary 23 3" xfId="18151"/>
    <cellStyle name="_Tenaska Comparison_NIM Summary 24" xfId="18152"/>
    <cellStyle name="_Tenaska Comparison_NIM Summary 24 2" xfId="18153"/>
    <cellStyle name="_Tenaska Comparison_NIM Summary 24 3" xfId="18154"/>
    <cellStyle name="_Tenaska Comparison_NIM Summary 25" xfId="18155"/>
    <cellStyle name="_Tenaska Comparison_NIM Summary 25 2" xfId="18156"/>
    <cellStyle name="_Tenaska Comparison_NIM Summary 25 3" xfId="18157"/>
    <cellStyle name="_Tenaska Comparison_NIM Summary 26" xfId="18158"/>
    <cellStyle name="_Tenaska Comparison_NIM Summary 26 2" xfId="18159"/>
    <cellStyle name="_Tenaska Comparison_NIM Summary 26 3" xfId="18160"/>
    <cellStyle name="_Tenaska Comparison_NIM Summary 27" xfId="18161"/>
    <cellStyle name="_Tenaska Comparison_NIM Summary 27 2" xfId="18162"/>
    <cellStyle name="_Tenaska Comparison_NIM Summary 27 3" xfId="18163"/>
    <cellStyle name="_Tenaska Comparison_NIM Summary 28" xfId="18164"/>
    <cellStyle name="_Tenaska Comparison_NIM Summary 28 2" xfId="18165"/>
    <cellStyle name="_Tenaska Comparison_NIM Summary 28 3" xfId="18166"/>
    <cellStyle name="_Tenaska Comparison_NIM Summary 29" xfId="18167"/>
    <cellStyle name="_Tenaska Comparison_NIM Summary 29 2" xfId="18168"/>
    <cellStyle name="_Tenaska Comparison_NIM Summary 29 3" xfId="18169"/>
    <cellStyle name="_Tenaska Comparison_NIM Summary 3" xfId="18170"/>
    <cellStyle name="_Tenaska Comparison_NIM Summary 3 2" xfId="18171"/>
    <cellStyle name="_Tenaska Comparison_NIM Summary 3 2 2" xfId="18172"/>
    <cellStyle name="_Tenaska Comparison_NIM Summary 3 3" xfId="18173"/>
    <cellStyle name="_Tenaska Comparison_NIM Summary 30" xfId="18174"/>
    <cellStyle name="_Tenaska Comparison_NIM Summary 30 2" xfId="18175"/>
    <cellStyle name="_Tenaska Comparison_NIM Summary 30 3" xfId="18176"/>
    <cellStyle name="_Tenaska Comparison_NIM Summary 31" xfId="18177"/>
    <cellStyle name="_Tenaska Comparison_NIM Summary 31 2" xfId="18178"/>
    <cellStyle name="_Tenaska Comparison_NIM Summary 31 3" xfId="18179"/>
    <cellStyle name="_Tenaska Comparison_NIM Summary 32" xfId="18180"/>
    <cellStyle name="_Tenaska Comparison_NIM Summary 32 2" xfId="18181"/>
    <cellStyle name="_Tenaska Comparison_NIM Summary 33" xfId="18182"/>
    <cellStyle name="_Tenaska Comparison_NIM Summary 33 2" xfId="18183"/>
    <cellStyle name="_Tenaska Comparison_NIM Summary 34" xfId="18184"/>
    <cellStyle name="_Tenaska Comparison_NIM Summary 34 2" xfId="18185"/>
    <cellStyle name="_Tenaska Comparison_NIM Summary 35" xfId="18186"/>
    <cellStyle name="_Tenaska Comparison_NIM Summary 35 2" xfId="18187"/>
    <cellStyle name="_Tenaska Comparison_NIM Summary 36" xfId="18188"/>
    <cellStyle name="_Tenaska Comparison_NIM Summary 36 2" xfId="18189"/>
    <cellStyle name="_Tenaska Comparison_NIM Summary 37" xfId="18190"/>
    <cellStyle name="_Tenaska Comparison_NIM Summary 37 2" xfId="18191"/>
    <cellStyle name="_Tenaska Comparison_NIM Summary 38" xfId="18192"/>
    <cellStyle name="_Tenaska Comparison_NIM Summary 38 2" xfId="18193"/>
    <cellStyle name="_Tenaska Comparison_NIM Summary 39" xfId="18194"/>
    <cellStyle name="_Tenaska Comparison_NIM Summary 39 2" xfId="18195"/>
    <cellStyle name="_Tenaska Comparison_NIM Summary 4" xfId="18196"/>
    <cellStyle name="_Tenaska Comparison_NIM Summary 4 2" xfId="18197"/>
    <cellStyle name="_Tenaska Comparison_NIM Summary 4 2 2" xfId="18198"/>
    <cellStyle name="_Tenaska Comparison_NIM Summary 4 3" xfId="18199"/>
    <cellStyle name="_Tenaska Comparison_NIM Summary 40" xfId="18200"/>
    <cellStyle name="_Tenaska Comparison_NIM Summary 40 2" xfId="18201"/>
    <cellStyle name="_Tenaska Comparison_NIM Summary 41" xfId="18202"/>
    <cellStyle name="_Tenaska Comparison_NIM Summary 41 2" xfId="18203"/>
    <cellStyle name="_Tenaska Comparison_NIM Summary 42" xfId="18204"/>
    <cellStyle name="_Tenaska Comparison_NIM Summary 42 2" xfId="18205"/>
    <cellStyle name="_Tenaska Comparison_NIM Summary 43" xfId="18206"/>
    <cellStyle name="_Tenaska Comparison_NIM Summary 43 2" xfId="18207"/>
    <cellStyle name="_Tenaska Comparison_NIM Summary 44" xfId="18208"/>
    <cellStyle name="_Tenaska Comparison_NIM Summary 44 2" xfId="18209"/>
    <cellStyle name="_Tenaska Comparison_NIM Summary 45" xfId="18210"/>
    <cellStyle name="_Tenaska Comparison_NIM Summary 45 2" xfId="18211"/>
    <cellStyle name="_Tenaska Comparison_NIM Summary 46" xfId="18212"/>
    <cellStyle name="_Tenaska Comparison_NIM Summary 46 2" xfId="18213"/>
    <cellStyle name="_Tenaska Comparison_NIM Summary 47" xfId="18214"/>
    <cellStyle name="_Tenaska Comparison_NIM Summary 47 2" xfId="18215"/>
    <cellStyle name="_Tenaska Comparison_NIM Summary 48" xfId="18216"/>
    <cellStyle name="_Tenaska Comparison_NIM Summary 49" xfId="18217"/>
    <cellStyle name="_Tenaska Comparison_NIM Summary 5" xfId="18218"/>
    <cellStyle name="_Tenaska Comparison_NIM Summary 5 2" xfId="18219"/>
    <cellStyle name="_Tenaska Comparison_NIM Summary 5 2 2" xfId="18220"/>
    <cellStyle name="_Tenaska Comparison_NIM Summary 5 3" xfId="18221"/>
    <cellStyle name="_Tenaska Comparison_NIM Summary 50" xfId="18222"/>
    <cellStyle name="_Tenaska Comparison_NIM Summary 51" xfId="18223"/>
    <cellStyle name="_Tenaska Comparison_NIM Summary 6" xfId="18224"/>
    <cellStyle name="_Tenaska Comparison_NIM Summary 6 2" xfId="18225"/>
    <cellStyle name="_Tenaska Comparison_NIM Summary 6 2 2" xfId="18226"/>
    <cellStyle name="_Tenaska Comparison_NIM Summary 6 3" xfId="18227"/>
    <cellStyle name="_Tenaska Comparison_NIM Summary 7" xfId="18228"/>
    <cellStyle name="_Tenaska Comparison_NIM Summary 7 2" xfId="18229"/>
    <cellStyle name="_Tenaska Comparison_NIM Summary 7 2 2" xfId="18230"/>
    <cellStyle name="_Tenaska Comparison_NIM Summary 7 3" xfId="18231"/>
    <cellStyle name="_Tenaska Comparison_NIM Summary 7 4" xfId="18232"/>
    <cellStyle name="_Tenaska Comparison_NIM Summary 8" xfId="18233"/>
    <cellStyle name="_Tenaska Comparison_NIM Summary 8 2" xfId="18234"/>
    <cellStyle name="_Tenaska Comparison_NIM Summary 8 2 2" xfId="18235"/>
    <cellStyle name="_Tenaska Comparison_NIM Summary 8 3" xfId="18236"/>
    <cellStyle name="_Tenaska Comparison_NIM Summary 8 4" xfId="18237"/>
    <cellStyle name="_Tenaska Comparison_NIM Summary 9" xfId="18238"/>
    <cellStyle name="_Tenaska Comparison_NIM Summary 9 2" xfId="18239"/>
    <cellStyle name="_Tenaska Comparison_NIM Summary 9 2 2" xfId="18240"/>
    <cellStyle name="_Tenaska Comparison_NIM Summary 9 3" xfId="18241"/>
    <cellStyle name="_Tenaska Comparison_NIM Summary 9 4" xfId="18242"/>
    <cellStyle name="_Tenaska Comparison_NIM Summary_DEM-WP(C) ENERG10C--ctn Mid-C_042010 2010GRC" xfId="18243"/>
    <cellStyle name="_Tenaska Comparison_NIM Summary_DEM-WP(C) ENERG10C--ctn Mid-C_042010 2010GRC 2" xfId="18244"/>
    <cellStyle name="_Tenaska Comparison_NIM+O&amp;M" xfId="18245"/>
    <cellStyle name="_Tenaska Comparison_NIM+O&amp;M 2" xfId="18246"/>
    <cellStyle name="_Tenaska Comparison_NIM+O&amp;M 2 2" xfId="18247"/>
    <cellStyle name="_Tenaska Comparison_NIM+O&amp;M 2 2 2" xfId="18248"/>
    <cellStyle name="_Tenaska Comparison_NIM+O&amp;M 2 2 2 2" xfId="18249"/>
    <cellStyle name="_Tenaska Comparison_NIM+O&amp;M 2 3" xfId="18250"/>
    <cellStyle name="_Tenaska Comparison_NIM+O&amp;M 2 3 2" xfId="18251"/>
    <cellStyle name="_Tenaska Comparison_NIM+O&amp;M 2 4" xfId="18252"/>
    <cellStyle name="_Tenaska Comparison_NIM+O&amp;M 2 4 2" xfId="18253"/>
    <cellStyle name="_Tenaska Comparison_NIM+O&amp;M 3" xfId="18254"/>
    <cellStyle name="_Tenaska Comparison_NIM+O&amp;M 3 2" xfId="18255"/>
    <cellStyle name="_Tenaska Comparison_NIM+O&amp;M 3 2 2" xfId="18256"/>
    <cellStyle name="_Tenaska Comparison_NIM+O&amp;M 4" xfId="18257"/>
    <cellStyle name="_Tenaska Comparison_NIM+O&amp;M 4 2" xfId="18258"/>
    <cellStyle name="_Tenaska Comparison_NIM+O&amp;M 4 2 2" xfId="18259"/>
    <cellStyle name="_Tenaska Comparison_NIM+O&amp;M 4 3" xfId="18260"/>
    <cellStyle name="_Tenaska Comparison_NIM+O&amp;M 5" xfId="18261"/>
    <cellStyle name="_Tenaska Comparison_NIM+O&amp;M 5 2" xfId="18262"/>
    <cellStyle name="_Tenaska Comparison_NIM+O&amp;M 6" xfId="18263"/>
    <cellStyle name="_Tenaska Comparison_NIM+O&amp;M 6 2" xfId="18264"/>
    <cellStyle name="_Tenaska Comparison_NIM+O&amp;M Monthly" xfId="18265"/>
    <cellStyle name="_Tenaska Comparison_NIM+O&amp;M Monthly 2" xfId="18266"/>
    <cellStyle name="_Tenaska Comparison_NIM+O&amp;M Monthly 2 2" xfId="18267"/>
    <cellStyle name="_Tenaska Comparison_NIM+O&amp;M Monthly 2 2 2" xfId="18268"/>
    <cellStyle name="_Tenaska Comparison_NIM+O&amp;M Monthly 2 2 2 2" xfId="18269"/>
    <cellStyle name="_Tenaska Comparison_NIM+O&amp;M Monthly 2 3" xfId="18270"/>
    <cellStyle name="_Tenaska Comparison_NIM+O&amp;M Monthly 2 3 2" xfId="18271"/>
    <cellStyle name="_Tenaska Comparison_NIM+O&amp;M Monthly 2 4" xfId="18272"/>
    <cellStyle name="_Tenaska Comparison_NIM+O&amp;M Monthly 2 4 2" xfId="18273"/>
    <cellStyle name="_Tenaska Comparison_NIM+O&amp;M Monthly 3" xfId="18274"/>
    <cellStyle name="_Tenaska Comparison_NIM+O&amp;M Monthly 3 2" xfId="18275"/>
    <cellStyle name="_Tenaska Comparison_NIM+O&amp;M Monthly 3 2 2" xfId="18276"/>
    <cellStyle name="_Tenaska Comparison_NIM+O&amp;M Monthly 4" xfId="18277"/>
    <cellStyle name="_Tenaska Comparison_NIM+O&amp;M Monthly 4 2" xfId="18278"/>
    <cellStyle name="_Tenaska Comparison_NIM+O&amp;M Monthly 4 2 2" xfId="18279"/>
    <cellStyle name="_Tenaska Comparison_NIM+O&amp;M Monthly 4 3" xfId="18280"/>
    <cellStyle name="_Tenaska Comparison_NIM+O&amp;M Monthly 5" xfId="18281"/>
    <cellStyle name="_Tenaska Comparison_NIM+O&amp;M Monthly 5 2" xfId="18282"/>
    <cellStyle name="_Tenaska Comparison_NIM+O&amp;M Monthly 6" xfId="18283"/>
    <cellStyle name="_Tenaska Comparison_NIM+O&amp;M Monthly 6 2" xfId="18284"/>
    <cellStyle name="_Tenaska Comparison_PCA 10 -  Exhibit D Dec 2011" xfId="18285"/>
    <cellStyle name="_Tenaska Comparison_PCA 10 -  Exhibit D Dec 2011 2" xfId="18286"/>
    <cellStyle name="_Tenaska Comparison_PCA 10 -  Exhibit D from A Kellogg Jan 2011" xfId="18287"/>
    <cellStyle name="_Tenaska Comparison_PCA 10 -  Exhibit D from A Kellogg Jan 2011 2" xfId="18288"/>
    <cellStyle name="_Tenaska Comparison_PCA 10 -  Exhibit D from A Kellogg July 2011" xfId="18289"/>
    <cellStyle name="_Tenaska Comparison_PCA 10 -  Exhibit D from A Kellogg July 2011 2" xfId="18290"/>
    <cellStyle name="_Tenaska Comparison_PCA 10 -  Exhibit D from S Free Rcv'd 12-11" xfId="18291"/>
    <cellStyle name="_Tenaska Comparison_PCA 10 -  Exhibit D from S Free Rcv'd 12-11 2" xfId="18292"/>
    <cellStyle name="_Tenaska Comparison_PCA 11 -  Exhibit D Jan 2012 fr A Kellogg" xfId="18293"/>
    <cellStyle name="_Tenaska Comparison_PCA 11 -  Exhibit D Jan 2012 fr A Kellogg 2" xfId="18294"/>
    <cellStyle name="_Tenaska Comparison_PCA 11 -  Exhibit D Jan 2012 WF" xfId="18295"/>
    <cellStyle name="_Tenaska Comparison_PCA 11 -  Exhibit D Jan 2012 WF 2" xfId="18296"/>
    <cellStyle name="_Tenaska Comparison_PCA 9 -  Exhibit D April 2010" xfId="18297"/>
    <cellStyle name="_Tenaska Comparison_PCA 9 -  Exhibit D April 2010 (3)" xfId="18298"/>
    <cellStyle name="_Tenaska Comparison_PCA 9 -  Exhibit D April 2010 (3) 2" xfId="18299"/>
    <cellStyle name="_Tenaska Comparison_PCA 9 -  Exhibit D April 2010 (3) 2 2" xfId="18300"/>
    <cellStyle name="_Tenaska Comparison_PCA 9 -  Exhibit D April 2010 (3) 2 2 2" xfId="18301"/>
    <cellStyle name="_Tenaska Comparison_PCA 9 -  Exhibit D April 2010 (3) 2 2 2 2" xfId="18302"/>
    <cellStyle name="_Tenaska Comparison_PCA 9 -  Exhibit D April 2010 (3) 2 3" xfId="18303"/>
    <cellStyle name="_Tenaska Comparison_PCA 9 -  Exhibit D April 2010 (3) 2 3 2" xfId="18304"/>
    <cellStyle name="_Tenaska Comparison_PCA 9 -  Exhibit D April 2010 (3) 2 4" xfId="18305"/>
    <cellStyle name="_Tenaska Comparison_PCA 9 -  Exhibit D April 2010 (3) 2 4 2" xfId="18306"/>
    <cellStyle name="_Tenaska Comparison_PCA 9 -  Exhibit D April 2010 (3) 3" xfId="18307"/>
    <cellStyle name="_Tenaska Comparison_PCA 9 -  Exhibit D April 2010 (3) 3 2" xfId="18308"/>
    <cellStyle name="_Tenaska Comparison_PCA 9 -  Exhibit D April 2010 (3) 3 2 2" xfId="18309"/>
    <cellStyle name="_Tenaska Comparison_PCA 9 -  Exhibit D April 2010 (3) 3 3" xfId="18310"/>
    <cellStyle name="_Tenaska Comparison_PCA 9 -  Exhibit D April 2010 (3) 4" xfId="18311"/>
    <cellStyle name="_Tenaska Comparison_PCA 9 -  Exhibit D April 2010 (3) 4 2" xfId="18312"/>
    <cellStyle name="_Tenaska Comparison_PCA 9 -  Exhibit D April 2010 (3) 4 2 2" xfId="18313"/>
    <cellStyle name="_Tenaska Comparison_PCA 9 -  Exhibit D April 2010 (3) 4 3" xfId="18314"/>
    <cellStyle name="_Tenaska Comparison_PCA 9 -  Exhibit D April 2010 (3) 5" xfId="18315"/>
    <cellStyle name="_Tenaska Comparison_PCA 9 -  Exhibit D April 2010 (3) 5 2" xfId="18316"/>
    <cellStyle name="_Tenaska Comparison_PCA 9 -  Exhibit D April 2010 (3) 6" xfId="18317"/>
    <cellStyle name="_Tenaska Comparison_PCA 9 -  Exhibit D April 2010 (3) 6 2" xfId="18318"/>
    <cellStyle name="_Tenaska Comparison_PCA 9 -  Exhibit D April 2010 (3)_DEM-WP(C) ENERG10C--ctn Mid-C_042010 2010GRC" xfId="18319"/>
    <cellStyle name="_Tenaska Comparison_PCA 9 -  Exhibit D April 2010 (3)_DEM-WP(C) ENERG10C--ctn Mid-C_042010 2010GRC 2" xfId="18320"/>
    <cellStyle name="_Tenaska Comparison_PCA 9 -  Exhibit D April 2010 2" xfId="18321"/>
    <cellStyle name="_Tenaska Comparison_PCA 9 -  Exhibit D April 2010 2 2" xfId="18322"/>
    <cellStyle name="_Tenaska Comparison_PCA 9 -  Exhibit D April 2010 3" xfId="18323"/>
    <cellStyle name="_Tenaska Comparison_PCA 9 -  Exhibit D April 2010 3 2" xfId="18324"/>
    <cellStyle name="_Tenaska Comparison_PCA 9 -  Exhibit D April 2010 4" xfId="18325"/>
    <cellStyle name="_Tenaska Comparison_PCA 9 -  Exhibit D April 2010 4 2" xfId="18326"/>
    <cellStyle name="_Tenaska Comparison_PCA 9 -  Exhibit D April 2010 5" xfId="18327"/>
    <cellStyle name="_Tenaska Comparison_PCA 9 -  Exhibit D April 2010 5 2" xfId="18328"/>
    <cellStyle name="_Tenaska Comparison_PCA 9 -  Exhibit D April 2010 6" xfId="18329"/>
    <cellStyle name="_Tenaska Comparison_PCA 9 -  Exhibit D April 2010 6 2" xfId="18330"/>
    <cellStyle name="_Tenaska Comparison_PCA 9 -  Exhibit D April 2010 7" xfId="18331"/>
    <cellStyle name="_Tenaska Comparison_PCA 9 -  Exhibit D Nov 2010" xfId="18332"/>
    <cellStyle name="_Tenaska Comparison_PCA 9 -  Exhibit D Nov 2010 2" xfId="18333"/>
    <cellStyle name="_Tenaska Comparison_PCA 9 -  Exhibit D Nov 2010 2 2" xfId="18334"/>
    <cellStyle name="_Tenaska Comparison_PCA 9 -  Exhibit D Nov 2010 3" xfId="18335"/>
    <cellStyle name="_Tenaska Comparison_PCA 9 - Exhibit D at August 2010" xfId="18336"/>
    <cellStyle name="_Tenaska Comparison_PCA 9 - Exhibit D at August 2010 2" xfId="18337"/>
    <cellStyle name="_Tenaska Comparison_PCA 9 - Exhibit D at August 2010 2 2" xfId="18338"/>
    <cellStyle name="_Tenaska Comparison_PCA 9 - Exhibit D at August 2010 3" xfId="18339"/>
    <cellStyle name="_Tenaska Comparison_PCA 9 - Exhibit D June 2010 GRC" xfId="18340"/>
    <cellStyle name="_Tenaska Comparison_PCA 9 - Exhibit D June 2010 GRC 2" xfId="18341"/>
    <cellStyle name="_Tenaska Comparison_PCA 9 - Exhibit D June 2010 GRC 2 2" xfId="18342"/>
    <cellStyle name="_Tenaska Comparison_PCA 9 - Exhibit D June 2010 GRC 3" xfId="18343"/>
    <cellStyle name="_Tenaska Comparison_Power Costs - Comparison bx Rbtl-Staff-Jt-PC" xfId="18344"/>
    <cellStyle name="_Tenaska Comparison_Power Costs - Comparison bx Rbtl-Staff-Jt-PC 2" xfId="18345"/>
    <cellStyle name="_Tenaska Comparison_Power Costs - Comparison bx Rbtl-Staff-Jt-PC 2 2" xfId="18346"/>
    <cellStyle name="_Tenaska Comparison_Power Costs - Comparison bx Rbtl-Staff-Jt-PC 2 2 2" xfId="18347"/>
    <cellStyle name="_Tenaska Comparison_Power Costs - Comparison bx Rbtl-Staff-Jt-PC 2 2 2 2" xfId="18348"/>
    <cellStyle name="_Tenaska Comparison_Power Costs - Comparison bx Rbtl-Staff-Jt-PC 2 3" xfId="18349"/>
    <cellStyle name="_Tenaska Comparison_Power Costs - Comparison bx Rbtl-Staff-Jt-PC 2 3 2" xfId="18350"/>
    <cellStyle name="_Tenaska Comparison_Power Costs - Comparison bx Rbtl-Staff-Jt-PC 2 4" xfId="18351"/>
    <cellStyle name="_Tenaska Comparison_Power Costs - Comparison bx Rbtl-Staff-Jt-PC 2 4 2" xfId="18352"/>
    <cellStyle name="_Tenaska Comparison_Power Costs - Comparison bx Rbtl-Staff-Jt-PC 3" xfId="18353"/>
    <cellStyle name="_Tenaska Comparison_Power Costs - Comparison bx Rbtl-Staff-Jt-PC 3 2" xfId="18354"/>
    <cellStyle name="_Tenaska Comparison_Power Costs - Comparison bx Rbtl-Staff-Jt-PC 3 2 2" xfId="18355"/>
    <cellStyle name="_Tenaska Comparison_Power Costs - Comparison bx Rbtl-Staff-Jt-PC 3 3" xfId="18356"/>
    <cellStyle name="_Tenaska Comparison_Power Costs - Comparison bx Rbtl-Staff-Jt-PC 4" xfId="18357"/>
    <cellStyle name="_Tenaska Comparison_Power Costs - Comparison bx Rbtl-Staff-Jt-PC 4 2" xfId="18358"/>
    <cellStyle name="_Tenaska Comparison_Power Costs - Comparison bx Rbtl-Staff-Jt-PC 4 2 2" xfId="18359"/>
    <cellStyle name="_Tenaska Comparison_Power Costs - Comparison bx Rbtl-Staff-Jt-PC 4 3" xfId="18360"/>
    <cellStyle name="_Tenaska Comparison_Power Costs - Comparison bx Rbtl-Staff-Jt-PC 5" xfId="18361"/>
    <cellStyle name="_Tenaska Comparison_Power Costs - Comparison bx Rbtl-Staff-Jt-PC 5 2" xfId="18362"/>
    <cellStyle name="_Tenaska Comparison_Power Costs - Comparison bx Rbtl-Staff-Jt-PC 6" xfId="18363"/>
    <cellStyle name="_Tenaska Comparison_Power Costs - Comparison bx Rbtl-Staff-Jt-PC 6 2" xfId="18364"/>
    <cellStyle name="_Tenaska Comparison_Power Costs - Comparison bx Rbtl-Staff-Jt-PC_Adj Bench DR 3 for Initial Briefs (Electric)" xfId="18365"/>
    <cellStyle name="_Tenaska Comparison_Power Costs - Comparison bx Rbtl-Staff-Jt-PC_Adj Bench DR 3 for Initial Briefs (Electric) 2" xfId="18366"/>
    <cellStyle name="_Tenaska Comparison_Power Costs - Comparison bx Rbtl-Staff-Jt-PC_Adj Bench DR 3 for Initial Briefs (Electric) 2 2" xfId="18367"/>
    <cellStyle name="_Tenaska Comparison_Power Costs - Comparison bx Rbtl-Staff-Jt-PC_Adj Bench DR 3 for Initial Briefs (Electric) 2 2 2" xfId="18368"/>
    <cellStyle name="_Tenaska Comparison_Power Costs - Comparison bx Rbtl-Staff-Jt-PC_Adj Bench DR 3 for Initial Briefs (Electric) 2 2 2 2" xfId="18369"/>
    <cellStyle name="_Tenaska Comparison_Power Costs - Comparison bx Rbtl-Staff-Jt-PC_Adj Bench DR 3 for Initial Briefs (Electric) 2 3" xfId="18370"/>
    <cellStyle name="_Tenaska Comparison_Power Costs - Comparison bx Rbtl-Staff-Jt-PC_Adj Bench DR 3 for Initial Briefs (Electric) 2 3 2" xfId="18371"/>
    <cellStyle name="_Tenaska Comparison_Power Costs - Comparison bx Rbtl-Staff-Jt-PC_Adj Bench DR 3 for Initial Briefs (Electric) 2 4" xfId="18372"/>
    <cellStyle name="_Tenaska Comparison_Power Costs - Comparison bx Rbtl-Staff-Jt-PC_Adj Bench DR 3 for Initial Briefs (Electric) 2 4 2" xfId="18373"/>
    <cellStyle name="_Tenaska Comparison_Power Costs - Comparison bx Rbtl-Staff-Jt-PC_Adj Bench DR 3 for Initial Briefs (Electric) 3" xfId="18374"/>
    <cellStyle name="_Tenaska Comparison_Power Costs - Comparison bx Rbtl-Staff-Jt-PC_Adj Bench DR 3 for Initial Briefs (Electric) 3 2" xfId="18375"/>
    <cellStyle name="_Tenaska Comparison_Power Costs - Comparison bx Rbtl-Staff-Jt-PC_Adj Bench DR 3 for Initial Briefs (Electric) 3 2 2" xfId="18376"/>
    <cellStyle name="_Tenaska Comparison_Power Costs - Comparison bx Rbtl-Staff-Jt-PC_Adj Bench DR 3 for Initial Briefs (Electric) 3 3" xfId="18377"/>
    <cellStyle name="_Tenaska Comparison_Power Costs - Comparison bx Rbtl-Staff-Jt-PC_Adj Bench DR 3 for Initial Briefs (Electric) 4" xfId="18378"/>
    <cellStyle name="_Tenaska Comparison_Power Costs - Comparison bx Rbtl-Staff-Jt-PC_Adj Bench DR 3 for Initial Briefs (Electric) 4 2" xfId="18379"/>
    <cellStyle name="_Tenaska Comparison_Power Costs - Comparison bx Rbtl-Staff-Jt-PC_Adj Bench DR 3 for Initial Briefs (Electric) 4 2 2" xfId="18380"/>
    <cellStyle name="_Tenaska Comparison_Power Costs - Comparison bx Rbtl-Staff-Jt-PC_Adj Bench DR 3 for Initial Briefs (Electric) 4 3" xfId="18381"/>
    <cellStyle name="_Tenaska Comparison_Power Costs - Comparison bx Rbtl-Staff-Jt-PC_Adj Bench DR 3 for Initial Briefs (Electric) 5" xfId="18382"/>
    <cellStyle name="_Tenaska Comparison_Power Costs - Comparison bx Rbtl-Staff-Jt-PC_Adj Bench DR 3 for Initial Briefs (Electric) 5 2" xfId="18383"/>
    <cellStyle name="_Tenaska Comparison_Power Costs - Comparison bx Rbtl-Staff-Jt-PC_Adj Bench DR 3 for Initial Briefs (Electric) 6" xfId="18384"/>
    <cellStyle name="_Tenaska Comparison_Power Costs - Comparison bx Rbtl-Staff-Jt-PC_Adj Bench DR 3 for Initial Briefs (Electric) 6 2" xfId="18385"/>
    <cellStyle name="_Tenaska Comparison_Power Costs - Comparison bx Rbtl-Staff-Jt-PC_Adj Bench DR 3 for Initial Briefs (Electric)_DEM-WP(C) ENERG10C--ctn Mid-C_042010 2010GRC" xfId="18386"/>
    <cellStyle name="_Tenaska Comparison_Power Costs - Comparison bx Rbtl-Staff-Jt-PC_Adj Bench DR 3 for Initial Briefs (Electric)_DEM-WP(C) ENERG10C--ctn Mid-C_042010 2010GRC 2" xfId="18387"/>
    <cellStyle name="_Tenaska Comparison_Power Costs - Comparison bx Rbtl-Staff-Jt-PC_DEM-WP(C) ENERG10C--ctn Mid-C_042010 2010GRC" xfId="18388"/>
    <cellStyle name="_Tenaska Comparison_Power Costs - Comparison bx Rbtl-Staff-Jt-PC_DEM-WP(C) ENERG10C--ctn Mid-C_042010 2010GRC 2" xfId="18389"/>
    <cellStyle name="_Tenaska Comparison_Power Costs - Comparison bx Rbtl-Staff-Jt-PC_Electric Rev Req Model (2009 GRC) Rebuttal" xfId="18390"/>
    <cellStyle name="_Tenaska Comparison_Power Costs - Comparison bx Rbtl-Staff-Jt-PC_Electric Rev Req Model (2009 GRC) Rebuttal 2" xfId="18391"/>
    <cellStyle name="_Tenaska Comparison_Power Costs - Comparison bx Rbtl-Staff-Jt-PC_Electric Rev Req Model (2009 GRC) Rebuttal 2 2" xfId="18392"/>
    <cellStyle name="_Tenaska Comparison_Power Costs - Comparison bx Rbtl-Staff-Jt-PC_Electric Rev Req Model (2009 GRC) Rebuttal 2 2 2" xfId="18393"/>
    <cellStyle name="_Tenaska Comparison_Power Costs - Comparison bx Rbtl-Staff-Jt-PC_Electric Rev Req Model (2009 GRC) Rebuttal 2 3" xfId="18394"/>
    <cellStyle name="_Tenaska Comparison_Power Costs - Comparison bx Rbtl-Staff-Jt-PC_Electric Rev Req Model (2009 GRC) Rebuttal 3" xfId="18395"/>
    <cellStyle name="_Tenaska Comparison_Power Costs - Comparison bx Rbtl-Staff-Jt-PC_Electric Rev Req Model (2009 GRC) Rebuttal 3 2" xfId="18396"/>
    <cellStyle name="_Tenaska Comparison_Power Costs - Comparison bx Rbtl-Staff-Jt-PC_Electric Rev Req Model (2009 GRC) Rebuttal 4" xfId="18397"/>
    <cellStyle name="_Tenaska Comparison_Power Costs - Comparison bx Rbtl-Staff-Jt-PC_Electric Rev Req Model (2009 GRC) Rebuttal REmoval of New  WH Solar AdjustMI" xfId="18398"/>
    <cellStyle name="_Tenaska Comparison_Power Costs - Comparison bx Rbtl-Staff-Jt-PC_Electric Rev Req Model (2009 GRC) Rebuttal REmoval of New  WH Solar AdjustMI 2" xfId="18399"/>
    <cellStyle name="_Tenaska Comparison_Power Costs - Comparison bx Rbtl-Staff-Jt-PC_Electric Rev Req Model (2009 GRC) Rebuttal REmoval of New  WH Solar AdjustMI 2 2" xfId="18400"/>
    <cellStyle name="_Tenaska Comparison_Power Costs - Comparison bx Rbtl-Staff-Jt-PC_Electric Rev Req Model (2009 GRC) Rebuttal REmoval of New  WH Solar AdjustMI 2 2 2" xfId="18401"/>
    <cellStyle name="_Tenaska Comparison_Power Costs - Comparison bx Rbtl-Staff-Jt-PC_Electric Rev Req Model (2009 GRC) Rebuttal REmoval of New  WH Solar AdjustMI 2 2 2 2" xfId="18402"/>
    <cellStyle name="_Tenaska Comparison_Power Costs - Comparison bx Rbtl-Staff-Jt-PC_Electric Rev Req Model (2009 GRC) Rebuttal REmoval of New  WH Solar AdjustMI 2 3" xfId="18403"/>
    <cellStyle name="_Tenaska Comparison_Power Costs - Comparison bx Rbtl-Staff-Jt-PC_Electric Rev Req Model (2009 GRC) Rebuttal REmoval of New  WH Solar AdjustMI 2 3 2" xfId="18404"/>
    <cellStyle name="_Tenaska Comparison_Power Costs - Comparison bx Rbtl-Staff-Jt-PC_Electric Rev Req Model (2009 GRC) Rebuttal REmoval of New  WH Solar AdjustMI 2 4" xfId="18405"/>
    <cellStyle name="_Tenaska Comparison_Power Costs - Comparison bx Rbtl-Staff-Jt-PC_Electric Rev Req Model (2009 GRC) Rebuttal REmoval of New  WH Solar AdjustMI 2 4 2" xfId="18406"/>
    <cellStyle name="_Tenaska Comparison_Power Costs - Comparison bx Rbtl-Staff-Jt-PC_Electric Rev Req Model (2009 GRC) Rebuttal REmoval of New  WH Solar AdjustMI 3" xfId="18407"/>
    <cellStyle name="_Tenaska Comparison_Power Costs - Comparison bx Rbtl-Staff-Jt-PC_Electric Rev Req Model (2009 GRC) Rebuttal REmoval of New  WH Solar AdjustMI 3 2" xfId="18408"/>
    <cellStyle name="_Tenaska Comparison_Power Costs - Comparison bx Rbtl-Staff-Jt-PC_Electric Rev Req Model (2009 GRC) Rebuttal REmoval of New  WH Solar AdjustMI 3 2 2" xfId="18409"/>
    <cellStyle name="_Tenaska Comparison_Power Costs - Comparison bx Rbtl-Staff-Jt-PC_Electric Rev Req Model (2009 GRC) Rebuttal REmoval of New  WH Solar AdjustMI 3 3" xfId="18410"/>
    <cellStyle name="_Tenaska Comparison_Power Costs - Comparison bx Rbtl-Staff-Jt-PC_Electric Rev Req Model (2009 GRC) Rebuttal REmoval of New  WH Solar AdjustMI 4" xfId="18411"/>
    <cellStyle name="_Tenaska Comparison_Power Costs - Comparison bx Rbtl-Staff-Jt-PC_Electric Rev Req Model (2009 GRC) Rebuttal REmoval of New  WH Solar AdjustMI 4 2" xfId="18412"/>
    <cellStyle name="_Tenaska Comparison_Power Costs - Comparison bx Rbtl-Staff-Jt-PC_Electric Rev Req Model (2009 GRC) Rebuttal REmoval of New  WH Solar AdjustMI 4 2 2" xfId="18413"/>
    <cellStyle name="_Tenaska Comparison_Power Costs - Comparison bx Rbtl-Staff-Jt-PC_Electric Rev Req Model (2009 GRC) Rebuttal REmoval of New  WH Solar AdjustMI 4 3" xfId="18414"/>
    <cellStyle name="_Tenaska Comparison_Power Costs - Comparison bx Rbtl-Staff-Jt-PC_Electric Rev Req Model (2009 GRC) Rebuttal REmoval of New  WH Solar AdjustMI 5" xfId="18415"/>
    <cellStyle name="_Tenaska Comparison_Power Costs - Comparison bx Rbtl-Staff-Jt-PC_Electric Rev Req Model (2009 GRC) Rebuttal REmoval of New  WH Solar AdjustMI 5 2" xfId="18416"/>
    <cellStyle name="_Tenaska Comparison_Power Costs - Comparison bx Rbtl-Staff-Jt-PC_Electric Rev Req Model (2009 GRC) Rebuttal REmoval of New  WH Solar AdjustMI 6" xfId="18417"/>
    <cellStyle name="_Tenaska Comparison_Power Costs - Comparison bx Rbtl-Staff-Jt-PC_Electric Rev Req Model (2009 GRC) Rebuttal REmoval of New  WH Solar AdjustMI 6 2" xfId="18418"/>
    <cellStyle name="_Tenaska Comparison_Power Costs - Comparison bx Rbtl-Staff-Jt-PC_Electric Rev Req Model (2009 GRC) Rebuttal REmoval of New  WH Solar AdjustMI_DEM-WP(C) ENERG10C--ctn Mid-C_042010 2010GRC" xfId="18419"/>
    <cellStyle name="_Tenaska Comparison_Power Costs - Comparison bx Rbtl-Staff-Jt-PC_Electric Rev Req Model (2009 GRC) Rebuttal REmoval of New  WH Solar AdjustMI_DEM-WP(C) ENERG10C--ctn Mid-C_042010 2010GRC 2" xfId="18420"/>
    <cellStyle name="_Tenaska Comparison_Power Costs - Comparison bx Rbtl-Staff-Jt-PC_Electric Rev Req Model (2009 GRC) Revised 01-18-2010" xfId="18421"/>
    <cellStyle name="_Tenaska Comparison_Power Costs - Comparison bx Rbtl-Staff-Jt-PC_Electric Rev Req Model (2009 GRC) Revised 01-18-2010 2" xfId="18422"/>
    <cellStyle name="_Tenaska Comparison_Power Costs - Comparison bx Rbtl-Staff-Jt-PC_Electric Rev Req Model (2009 GRC) Revised 01-18-2010 2 2" xfId="18423"/>
    <cellStyle name="_Tenaska Comparison_Power Costs - Comparison bx Rbtl-Staff-Jt-PC_Electric Rev Req Model (2009 GRC) Revised 01-18-2010 2 2 2" xfId="18424"/>
    <cellStyle name="_Tenaska Comparison_Power Costs - Comparison bx Rbtl-Staff-Jt-PC_Electric Rev Req Model (2009 GRC) Revised 01-18-2010 2 2 2 2" xfId="18425"/>
    <cellStyle name="_Tenaska Comparison_Power Costs - Comparison bx Rbtl-Staff-Jt-PC_Electric Rev Req Model (2009 GRC) Revised 01-18-2010 2 3" xfId="18426"/>
    <cellStyle name="_Tenaska Comparison_Power Costs - Comparison bx Rbtl-Staff-Jt-PC_Electric Rev Req Model (2009 GRC) Revised 01-18-2010 2 3 2" xfId="18427"/>
    <cellStyle name="_Tenaska Comparison_Power Costs - Comparison bx Rbtl-Staff-Jt-PC_Electric Rev Req Model (2009 GRC) Revised 01-18-2010 2 4" xfId="18428"/>
    <cellStyle name="_Tenaska Comparison_Power Costs - Comparison bx Rbtl-Staff-Jt-PC_Electric Rev Req Model (2009 GRC) Revised 01-18-2010 2 4 2" xfId="18429"/>
    <cellStyle name="_Tenaska Comparison_Power Costs - Comparison bx Rbtl-Staff-Jt-PC_Electric Rev Req Model (2009 GRC) Revised 01-18-2010 3" xfId="18430"/>
    <cellStyle name="_Tenaska Comparison_Power Costs - Comparison bx Rbtl-Staff-Jt-PC_Electric Rev Req Model (2009 GRC) Revised 01-18-2010 3 2" xfId="18431"/>
    <cellStyle name="_Tenaska Comparison_Power Costs - Comparison bx Rbtl-Staff-Jt-PC_Electric Rev Req Model (2009 GRC) Revised 01-18-2010 3 2 2" xfId="18432"/>
    <cellStyle name="_Tenaska Comparison_Power Costs - Comparison bx Rbtl-Staff-Jt-PC_Electric Rev Req Model (2009 GRC) Revised 01-18-2010 3 3" xfId="18433"/>
    <cellStyle name="_Tenaska Comparison_Power Costs - Comparison bx Rbtl-Staff-Jt-PC_Electric Rev Req Model (2009 GRC) Revised 01-18-2010 4" xfId="18434"/>
    <cellStyle name="_Tenaska Comparison_Power Costs - Comparison bx Rbtl-Staff-Jt-PC_Electric Rev Req Model (2009 GRC) Revised 01-18-2010 4 2" xfId="18435"/>
    <cellStyle name="_Tenaska Comparison_Power Costs - Comparison bx Rbtl-Staff-Jt-PC_Electric Rev Req Model (2009 GRC) Revised 01-18-2010 4 2 2" xfId="18436"/>
    <cellStyle name="_Tenaska Comparison_Power Costs - Comparison bx Rbtl-Staff-Jt-PC_Electric Rev Req Model (2009 GRC) Revised 01-18-2010 4 3" xfId="18437"/>
    <cellStyle name="_Tenaska Comparison_Power Costs - Comparison bx Rbtl-Staff-Jt-PC_Electric Rev Req Model (2009 GRC) Revised 01-18-2010 5" xfId="18438"/>
    <cellStyle name="_Tenaska Comparison_Power Costs - Comparison bx Rbtl-Staff-Jt-PC_Electric Rev Req Model (2009 GRC) Revised 01-18-2010 5 2" xfId="18439"/>
    <cellStyle name="_Tenaska Comparison_Power Costs - Comparison bx Rbtl-Staff-Jt-PC_Electric Rev Req Model (2009 GRC) Revised 01-18-2010 6" xfId="18440"/>
    <cellStyle name="_Tenaska Comparison_Power Costs - Comparison bx Rbtl-Staff-Jt-PC_Electric Rev Req Model (2009 GRC) Revised 01-18-2010 6 2" xfId="18441"/>
    <cellStyle name="_Tenaska Comparison_Power Costs - Comparison bx Rbtl-Staff-Jt-PC_Electric Rev Req Model (2009 GRC) Revised 01-18-2010_DEM-WP(C) ENERG10C--ctn Mid-C_042010 2010GRC" xfId="18442"/>
    <cellStyle name="_Tenaska Comparison_Power Costs - Comparison bx Rbtl-Staff-Jt-PC_Electric Rev Req Model (2009 GRC) Revised 01-18-2010_DEM-WP(C) ENERG10C--ctn Mid-C_042010 2010GRC 2" xfId="18443"/>
    <cellStyle name="_Tenaska Comparison_Power Costs - Comparison bx Rbtl-Staff-Jt-PC_Final Order Electric EXHIBIT A-1" xfId="18444"/>
    <cellStyle name="_Tenaska Comparison_Power Costs - Comparison bx Rbtl-Staff-Jt-PC_Final Order Electric EXHIBIT A-1 2" xfId="18445"/>
    <cellStyle name="_Tenaska Comparison_Power Costs - Comparison bx Rbtl-Staff-Jt-PC_Final Order Electric EXHIBIT A-1 2 2" xfId="18446"/>
    <cellStyle name="_Tenaska Comparison_Power Costs - Comparison bx Rbtl-Staff-Jt-PC_Final Order Electric EXHIBIT A-1 2 2 2" xfId="18447"/>
    <cellStyle name="_Tenaska Comparison_Power Costs - Comparison bx Rbtl-Staff-Jt-PC_Final Order Electric EXHIBIT A-1 2 3" xfId="18448"/>
    <cellStyle name="_Tenaska Comparison_Power Costs - Comparison bx Rbtl-Staff-Jt-PC_Final Order Electric EXHIBIT A-1 3" xfId="18449"/>
    <cellStyle name="_Tenaska Comparison_Power Costs - Comparison bx Rbtl-Staff-Jt-PC_Final Order Electric EXHIBIT A-1 3 2" xfId="18450"/>
    <cellStyle name="_Tenaska Comparison_Power Costs - Comparison bx Rbtl-Staff-Jt-PC_Final Order Electric EXHIBIT A-1 3 2 2" xfId="18451"/>
    <cellStyle name="_Tenaska Comparison_Power Costs - Comparison bx Rbtl-Staff-Jt-PC_Final Order Electric EXHIBIT A-1 3 3" xfId="18452"/>
    <cellStyle name="_Tenaska Comparison_Power Costs - Comparison bx Rbtl-Staff-Jt-PC_Final Order Electric EXHIBIT A-1 4" xfId="18453"/>
    <cellStyle name="_Tenaska Comparison_Power Costs - Comparison bx Rbtl-Staff-Jt-PC_Final Order Electric EXHIBIT A-1 4 2" xfId="18454"/>
    <cellStyle name="_Tenaska Comparison_Power Costs - Comparison bx Rbtl-Staff-Jt-PC_Final Order Electric EXHIBIT A-1 5" xfId="18455"/>
    <cellStyle name="_Tenaska Comparison_Power Costs - Comparison bx Rbtl-Staff-Jt-PC_Final Order Electric EXHIBIT A-1 6" xfId="18456"/>
    <cellStyle name="_Tenaska Comparison_Production Adj 4.37" xfId="18457"/>
    <cellStyle name="_Tenaska Comparison_Production Adj 4.37 2" xfId="18458"/>
    <cellStyle name="_Tenaska Comparison_Production Adj 4.37 2 2" xfId="18459"/>
    <cellStyle name="_Tenaska Comparison_Production Adj 4.37 2 2 2" xfId="18460"/>
    <cellStyle name="_Tenaska Comparison_Production Adj 4.37 2 3" xfId="18461"/>
    <cellStyle name="_Tenaska Comparison_Production Adj 4.37 3" xfId="18462"/>
    <cellStyle name="_Tenaska Comparison_Production Adj 4.37 3 2" xfId="18463"/>
    <cellStyle name="_Tenaska Comparison_Production Adj 4.37 4" xfId="18464"/>
    <cellStyle name="_Tenaska Comparison_Purchased Power Adj 4.03" xfId="18465"/>
    <cellStyle name="_Tenaska Comparison_Purchased Power Adj 4.03 2" xfId="18466"/>
    <cellStyle name="_Tenaska Comparison_Purchased Power Adj 4.03 2 2" xfId="18467"/>
    <cellStyle name="_Tenaska Comparison_Purchased Power Adj 4.03 2 2 2" xfId="18468"/>
    <cellStyle name="_Tenaska Comparison_Purchased Power Adj 4.03 2 3" xfId="18469"/>
    <cellStyle name="_Tenaska Comparison_Purchased Power Adj 4.03 3" xfId="18470"/>
    <cellStyle name="_Tenaska Comparison_Purchased Power Adj 4.03 3 2" xfId="18471"/>
    <cellStyle name="_Tenaska Comparison_Purchased Power Adj 4.03 4" xfId="18472"/>
    <cellStyle name="_Tenaska Comparison_Rebuttal Power Costs" xfId="18473"/>
    <cellStyle name="_Tenaska Comparison_Rebuttal Power Costs 2" xfId="18474"/>
    <cellStyle name="_Tenaska Comparison_Rebuttal Power Costs 2 2" xfId="18475"/>
    <cellStyle name="_Tenaska Comparison_Rebuttal Power Costs 2 2 2" xfId="18476"/>
    <cellStyle name="_Tenaska Comparison_Rebuttal Power Costs 2 2 2 2" xfId="18477"/>
    <cellStyle name="_Tenaska Comparison_Rebuttal Power Costs 2 3" xfId="18478"/>
    <cellStyle name="_Tenaska Comparison_Rebuttal Power Costs 2 3 2" xfId="18479"/>
    <cellStyle name="_Tenaska Comparison_Rebuttal Power Costs 2 4" xfId="18480"/>
    <cellStyle name="_Tenaska Comparison_Rebuttal Power Costs 2 4 2" xfId="18481"/>
    <cellStyle name="_Tenaska Comparison_Rebuttal Power Costs 3" xfId="18482"/>
    <cellStyle name="_Tenaska Comparison_Rebuttal Power Costs 3 2" xfId="18483"/>
    <cellStyle name="_Tenaska Comparison_Rebuttal Power Costs 3 2 2" xfId="18484"/>
    <cellStyle name="_Tenaska Comparison_Rebuttal Power Costs 3 3" xfId="18485"/>
    <cellStyle name="_Tenaska Comparison_Rebuttal Power Costs 4" xfId="18486"/>
    <cellStyle name="_Tenaska Comparison_Rebuttal Power Costs 4 2" xfId="18487"/>
    <cellStyle name="_Tenaska Comparison_Rebuttal Power Costs 4 2 2" xfId="18488"/>
    <cellStyle name="_Tenaska Comparison_Rebuttal Power Costs 4 3" xfId="18489"/>
    <cellStyle name="_Tenaska Comparison_Rebuttal Power Costs 5" xfId="18490"/>
    <cellStyle name="_Tenaska Comparison_Rebuttal Power Costs 5 2" xfId="18491"/>
    <cellStyle name="_Tenaska Comparison_Rebuttal Power Costs 6" xfId="18492"/>
    <cellStyle name="_Tenaska Comparison_Rebuttal Power Costs 6 2" xfId="18493"/>
    <cellStyle name="_Tenaska Comparison_Rebuttal Power Costs_Adj Bench DR 3 for Initial Briefs (Electric)" xfId="18494"/>
    <cellStyle name="_Tenaska Comparison_Rebuttal Power Costs_Adj Bench DR 3 for Initial Briefs (Electric) 2" xfId="18495"/>
    <cellStyle name="_Tenaska Comparison_Rebuttal Power Costs_Adj Bench DR 3 for Initial Briefs (Electric) 2 2" xfId="18496"/>
    <cellStyle name="_Tenaska Comparison_Rebuttal Power Costs_Adj Bench DR 3 for Initial Briefs (Electric) 2 2 2" xfId="18497"/>
    <cellStyle name="_Tenaska Comparison_Rebuttal Power Costs_Adj Bench DR 3 for Initial Briefs (Electric) 2 2 2 2" xfId="18498"/>
    <cellStyle name="_Tenaska Comparison_Rebuttal Power Costs_Adj Bench DR 3 for Initial Briefs (Electric) 2 3" xfId="18499"/>
    <cellStyle name="_Tenaska Comparison_Rebuttal Power Costs_Adj Bench DR 3 for Initial Briefs (Electric) 2 3 2" xfId="18500"/>
    <cellStyle name="_Tenaska Comparison_Rebuttal Power Costs_Adj Bench DR 3 for Initial Briefs (Electric) 2 4" xfId="18501"/>
    <cellStyle name="_Tenaska Comparison_Rebuttal Power Costs_Adj Bench DR 3 for Initial Briefs (Electric) 2 4 2" xfId="18502"/>
    <cellStyle name="_Tenaska Comparison_Rebuttal Power Costs_Adj Bench DR 3 for Initial Briefs (Electric) 3" xfId="18503"/>
    <cellStyle name="_Tenaska Comparison_Rebuttal Power Costs_Adj Bench DR 3 for Initial Briefs (Electric) 3 2" xfId="18504"/>
    <cellStyle name="_Tenaska Comparison_Rebuttal Power Costs_Adj Bench DR 3 for Initial Briefs (Electric) 3 2 2" xfId="18505"/>
    <cellStyle name="_Tenaska Comparison_Rebuttal Power Costs_Adj Bench DR 3 for Initial Briefs (Electric) 3 3" xfId="18506"/>
    <cellStyle name="_Tenaska Comparison_Rebuttal Power Costs_Adj Bench DR 3 for Initial Briefs (Electric) 4" xfId="18507"/>
    <cellStyle name="_Tenaska Comparison_Rebuttal Power Costs_Adj Bench DR 3 for Initial Briefs (Electric) 4 2" xfId="18508"/>
    <cellStyle name="_Tenaska Comparison_Rebuttal Power Costs_Adj Bench DR 3 for Initial Briefs (Electric) 4 2 2" xfId="18509"/>
    <cellStyle name="_Tenaska Comparison_Rebuttal Power Costs_Adj Bench DR 3 for Initial Briefs (Electric) 4 3" xfId="18510"/>
    <cellStyle name="_Tenaska Comparison_Rebuttal Power Costs_Adj Bench DR 3 for Initial Briefs (Electric) 5" xfId="18511"/>
    <cellStyle name="_Tenaska Comparison_Rebuttal Power Costs_Adj Bench DR 3 for Initial Briefs (Electric) 5 2" xfId="18512"/>
    <cellStyle name="_Tenaska Comparison_Rebuttal Power Costs_Adj Bench DR 3 for Initial Briefs (Electric) 6" xfId="18513"/>
    <cellStyle name="_Tenaska Comparison_Rebuttal Power Costs_Adj Bench DR 3 for Initial Briefs (Electric) 6 2" xfId="18514"/>
    <cellStyle name="_Tenaska Comparison_Rebuttal Power Costs_Adj Bench DR 3 for Initial Briefs (Electric)_DEM-WP(C) ENERG10C--ctn Mid-C_042010 2010GRC" xfId="18515"/>
    <cellStyle name="_Tenaska Comparison_Rebuttal Power Costs_Adj Bench DR 3 for Initial Briefs (Electric)_DEM-WP(C) ENERG10C--ctn Mid-C_042010 2010GRC 2" xfId="18516"/>
    <cellStyle name="_Tenaska Comparison_Rebuttal Power Costs_DEM-WP(C) ENERG10C--ctn Mid-C_042010 2010GRC" xfId="18517"/>
    <cellStyle name="_Tenaska Comparison_Rebuttal Power Costs_DEM-WP(C) ENERG10C--ctn Mid-C_042010 2010GRC 2" xfId="18518"/>
    <cellStyle name="_Tenaska Comparison_Rebuttal Power Costs_Electric Rev Req Model (2009 GRC) Rebuttal" xfId="18519"/>
    <cellStyle name="_Tenaska Comparison_Rebuttal Power Costs_Electric Rev Req Model (2009 GRC) Rebuttal 2" xfId="18520"/>
    <cellStyle name="_Tenaska Comparison_Rebuttal Power Costs_Electric Rev Req Model (2009 GRC) Rebuttal 2 2" xfId="18521"/>
    <cellStyle name="_Tenaska Comparison_Rebuttal Power Costs_Electric Rev Req Model (2009 GRC) Rebuttal 2 2 2" xfId="18522"/>
    <cellStyle name="_Tenaska Comparison_Rebuttal Power Costs_Electric Rev Req Model (2009 GRC) Rebuttal 2 3" xfId="18523"/>
    <cellStyle name="_Tenaska Comparison_Rebuttal Power Costs_Electric Rev Req Model (2009 GRC) Rebuttal 3" xfId="18524"/>
    <cellStyle name="_Tenaska Comparison_Rebuttal Power Costs_Electric Rev Req Model (2009 GRC) Rebuttal 3 2" xfId="18525"/>
    <cellStyle name="_Tenaska Comparison_Rebuttal Power Costs_Electric Rev Req Model (2009 GRC) Rebuttal 4" xfId="18526"/>
    <cellStyle name="_Tenaska Comparison_Rebuttal Power Costs_Electric Rev Req Model (2009 GRC) Rebuttal REmoval of New  WH Solar AdjustMI" xfId="18527"/>
    <cellStyle name="_Tenaska Comparison_Rebuttal Power Costs_Electric Rev Req Model (2009 GRC) Rebuttal REmoval of New  WH Solar AdjustMI 2" xfId="18528"/>
    <cellStyle name="_Tenaska Comparison_Rebuttal Power Costs_Electric Rev Req Model (2009 GRC) Rebuttal REmoval of New  WH Solar AdjustMI 2 2" xfId="18529"/>
    <cellStyle name="_Tenaska Comparison_Rebuttal Power Costs_Electric Rev Req Model (2009 GRC) Rebuttal REmoval of New  WH Solar AdjustMI 2 2 2" xfId="18530"/>
    <cellStyle name="_Tenaska Comparison_Rebuttal Power Costs_Electric Rev Req Model (2009 GRC) Rebuttal REmoval of New  WH Solar AdjustMI 2 2 2 2" xfId="18531"/>
    <cellStyle name="_Tenaska Comparison_Rebuttal Power Costs_Electric Rev Req Model (2009 GRC) Rebuttal REmoval of New  WH Solar AdjustMI 2 3" xfId="18532"/>
    <cellStyle name="_Tenaska Comparison_Rebuttal Power Costs_Electric Rev Req Model (2009 GRC) Rebuttal REmoval of New  WH Solar AdjustMI 2 3 2" xfId="18533"/>
    <cellStyle name="_Tenaska Comparison_Rebuttal Power Costs_Electric Rev Req Model (2009 GRC) Rebuttal REmoval of New  WH Solar AdjustMI 2 4" xfId="18534"/>
    <cellStyle name="_Tenaska Comparison_Rebuttal Power Costs_Electric Rev Req Model (2009 GRC) Rebuttal REmoval of New  WH Solar AdjustMI 2 4 2" xfId="18535"/>
    <cellStyle name="_Tenaska Comparison_Rebuttal Power Costs_Electric Rev Req Model (2009 GRC) Rebuttal REmoval of New  WH Solar AdjustMI 3" xfId="18536"/>
    <cellStyle name="_Tenaska Comparison_Rebuttal Power Costs_Electric Rev Req Model (2009 GRC) Rebuttal REmoval of New  WH Solar AdjustMI 3 2" xfId="18537"/>
    <cellStyle name="_Tenaska Comparison_Rebuttal Power Costs_Electric Rev Req Model (2009 GRC) Rebuttal REmoval of New  WH Solar AdjustMI 3 2 2" xfId="18538"/>
    <cellStyle name="_Tenaska Comparison_Rebuttal Power Costs_Electric Rev Req Model (2009 GRC) Rebuttal REmoval of New  WH Solar AdjustMI 3 3" xfId="18539"/>
    <cellStyle name="_Tenaska Comparison_Rebuttal Power Costs_Electric Rev Req Model (2009 GRC) Rebuttal REmoval of New  WH Solar AdjustMI 4" xfId="18540"/>
    <cellStyle name="_Tenaska Comparison_Rebuttal Power Costs_Electric Rev Req Model (2009 GRC) Rebuttal REmoval of New  WH Solar AdjustMI 4 2" xfId="18541"/>
    <cellStyle name="_Tenaska Comparison_Rebuttal Power Costs_Electric Rev Req Model (2009 GRC) Rebuttal REmoval of New  WH Solar AdjustMI 4 2 2" xfId="18542"/>
    <cellStyle name="_Tenaska Comparison_Rebuttal Power Costs_Electric Rev Req Model (2009 GRC) Rebuttal REmoval of New  WH Solar AdjustMI 4 3" xfId="18543"/>
    <cellStyle name="_Tenaska Comparison_Rebuttal Power Costs_Electric Rev Req Model (2009 GRC) Rebuttal REmoval of New  WH Solar AdjustMI 5" xfId="18544"/>
    <cellStyle name="_Tenaska Comparison_Rebuttal Power Costs_Electric Rev Req Model (2009 GRC) Rebuttal REmoval of New  WH Solar AdjustMI 5 2" xfId="18545"/>
    <cellStyle name="_Tenaska Comparison_Rebuttal Power Costs_Electric Rev Req Model (2009 GRC) Rebuttal REmoval of New  WH Solar AdjustMI 6" xfId="18546"/>
    <cellStyle name="_Tenaska Comparison_Rebuttal Power Costs_Electric Rev Req Model (2009 GRC) Rebuttal REmoval of New  WH Solar AdjustMI 6 2" xfId="18547"/>
    <cellStyle name="_Tenaska Comparison_Rebuttal Power Costs_Electric Rev Req Model (2009 GRC) Rebuttal REmoval of New  WH Solar AdjustMI_DEM-WP(C) ENERG10C--ctn Mid-C_042010 2010GRC" xfId="18548"/>
    <cellStyle name="_Tenaska Comparison_Rebuttal Power Costs_Electric Rev Req Model (2009 GRC) Rebuttal REmoval of New  WH Solar AdjustMI_DEM-WP(C) ENERG10C--ctn Mid-C_042010 2010GRC 2" xfId="18549"/>
    <cellStyle name="_Tenaska Comparison_Rebuttal Power Costs_Electric Rev Req Model (2009 GRC) Revised 01-18-2010" xfId="18550"/>
    <cellStyle name="_Tenaska Comparison_Rebuttal Power Costs_Electric Rev Req Model (2009 GRC) Revised 01-18-2010 2" xfId="18551"/>
    <cellStyle name="_Tenaska Comparison_Rebuttal Power Costs_Electric Rev Req Model (2009 GRC) Revised 01-18-2010 2 2" xfId="18552"/>
    <cellStyle name="_Tenaska Comparison_Rebuttal Power Costs_Electric Rev Req Model (2009 GRC) Revised 01-18-2010 2 2 2" xfId="18553"/>
    <cellStyle name="_Tenaska Comparison_Rebuttal Power Costs_Electric Rev Req Model (2009 GRC) Revised 01-18-2010 2 2 2 2" xfId="18554"/>
    <cellStyle name="_Tenaska Comparison_Rebuttal Power Costs_Electric Rev Req Model (2009 GRC) Revised 01-18-2010 2 3" xfId="18555"/>
    <cellStyle name="_Tenaska Comparison_Rebuttal Power Costs_Electric Rev Req Model (2009 GRC) Revised 01-18-2010 2 3 2" xfId="18556"/>
    <cellStyle name="_Tenaska Comparison_Rebuttal Power Costs_Electric Rev Req Model (2009 GRC) Revised 01-18-2010 2 4" xfId="18557"/>
    <cellStyle name="_Tenaska Comparison_Rebuttal Power Costs_Electric Rev Req Model (2009 GRC) Revised 01-18-2010 2 4 2" xfId="18558"/>
    <cellStyle name="_Tenaska Comparison_Rebuttal Power Costs_Electric Rev Req Model (2009 GRC) Revised 01-18-2010 3" xfId="18559"/>
    <cellStyle name="_Tenaska Comparison_Rebuttal Power Costs_Electric Rev Req Model (2009 GRC) Revised 01-18-2010 3 2" xfId="18560"/>
    <cellStyle name="_Tenaska Comparison_Rebuttal Power Costs_Electric Rev Req Model (2009 GRC) Revised 01-18-2010 3 2 2" xfId="18561"/>
    <cellStyle name="_Tenaska Comparison_Rebuttal Power Costs_Electric Rev Req Model (2009 GRC) Revised 01-18-2010 3 3" xfId="18562"/>
    <cellStyle name="_Tenaska Comparison_Rebuttal Power Costs_Electric Rev Req Model (2009 GRC) Revised 01-18-2010 4" xfId="18563"/>
    <cellStyle name="_Tenaska Comparison_Rebuttal Power Costs_Electric Rev Req Model (2009 GRC) Revised 01-18-2010 4 2" xfId="18564"/>
    <cellStyle name="_Tenaska Comparison_Rebuttal Power Costs_Electric Rev Req Model (2009 GRC) Revised 01-18-2010 4 2 2" xfId="18565"/>
    <cellStyle name="_Tenaska Comparison_Rebuttal Power Costs_Electric Rev Req Model (2009 GRC) Revised 01-18-2010 4 3" xfId="18566"/>
    <cellStyle name="_Tenaska Comparison_Rebuttal Power Costs_Electric Rev Req Model (2009 GRC) Revised 01-18-2010 5" xfId="18567"/>
    <cellStyle name="_Tenaska Comparison_Rebuttal Power Costs_Electric Rev Req Model (2009 GRC) Revised 01-18-2010 5 2" xfId="18568"/>
    <cellStyle name="_Tenaska Comparison_Rebuttal Power Costs_Electric Rev Req Model (2009 GRC) Revised 01-18-2010 6" xfId="18569"/>
    <cellStyle name="_Tenaska Comparison_Rebuttal Power Costs_Electric Rev Req Model (2009 GRC) Revised 01-18-2010 6 2" xfId="18570"/>
    <cellStyle name="_Tenaska Comparison_Rebuttal Power Costs_Electric Rev Req Model (2009 GRC) Revised 01-18-2010_DEM-WP(C) ENERG10C--ctn Mid-C_042010 2010GRC" xfId="18571"/>
    <cellStyle name="_Tenaska Comparison_Rebuttal Power Costs_Electric Rev Req Model (2009 GRC) Revised 01-18-2010_DEM-WP(C) ENERG10C--ctn Mid-C_042010 2010GRC 2" xfId="18572"/>
    <cellStyle name="_Tenaska Comparison_Rebuttal Power Costs_Final Order Electric EXHIBIT A-1" xfId="18573"/>
    <cellStyle name="_Tenaska Comparison_Rebuttal Power Costs_Final Order Electric EXHIBIT A-1 2" xfId="18574"/>
    <cellStyle name="_Tenaska Comparison_Rebuttal Power Costs_Final Order Electric EXHIBIT A-1 2 2" xfId="18575"/>
    <cellStyle name="_Tenaska Comparison_Rebuttal Power Costs_Final Order Electric EXHIBIT A-1 2 2 2" xfId="18576"/>
    <cellStyle name="_Tenaska Comparison_Rebuttal Power Costs_Final Order Electric EXHIBIT A-1 2 3" xfId="18577"/>
    <cellStyle name="_Tenaska Comparison_Rebuttal Power Costs_Final Order Electric EXHIBIT A-1 3" xfId="18578"/>
    <cellStyle name="_Tenaska Comparison_Rebuttal Power Costs_Final Order Electric EXHIBIT A-1 3 2" xfId="18579"/>
    <cellStyle name="_Tenaska Comparison_Rebuttal Power Costs_Final Order Electric EXHIBIT A-1 3 2 2" xfId="18580"/>
    <cellStyle name="_Tenaska Comparison_Rebuttal Power Costs_Final Order Electric EXHIBIT A-1 3 3" xfId="18581"/>
    <cellStyle name="_Tenaska Comparison_Rebuttal Power Costs_Final Order Electric EXHIBIT A-1 4" xfId="18582"/>
    <cellStyle name="_Tenaska Comparison_Rebuttal Power Costs_Final Order Electric EXHIBIT A-1 4 2" xfId="18583"/>
    <cellStyle name="_Tenaska Comparison_Rebuttal Power Costs_Final Order Electric EXHIBIT A-1 5" xfId="18584"/>
    <cellStyle name="_Tenaska Comparison_Rebuttal Power Costs_Final Order Electric EXHIBIT A-1 6" xfId="18585"/>
    <cellStyle name="_Tenaska Comparison_ROR 5.02" xfId="18586"/>
    <cellStyle name="_Tenaska Comparison_ROR 5.02 2" xfId="18587"/>
    <cellStyle name="_Tenaska Comparison_ROR 5.02 2 2" xfId="18588"/>
    <cellStyle name="_Tenaska Comparison_ROR 5.02 2 2 2" xfId="18589"/>
    <cellStyle name="_Tenaska Comparison_ROR 5.02 2 3" xfId="18590"/>
    <cellStyle name="_Tenaska Comparison_ROR 5.02 3" xfId="18591"/>
    <cellStyle name="_Tenaska Comparison_ROR 5.02 3 2" xfId="18592"/>
    <cellStyle name="_Tenaska Comparison_ROR 5.02 4" xfId="18593"/>
    <cellStyle name="_Tenaska Comparison_Transmission Workbook for May BOD" xfId="18594"/>
    <cellStyle name="_Tenaska Comparison_Transmission Workbook for May BOD 2" xfId="18595"/>
    <cellStyle name="_Tenaska Comparison_Transmission Workbook for May BOD 2 2" xfId="18596"/>
    <cellStyle name="_Tenaska Comparison_Transmission Workbook for May BOD 2 2 2" xfId="18597"/>
    <cellStyle name="_Tenaska Comparison_Transmission Workbook for May BOD 2 2 2 2" xfId="18598"/>
    <cellStyle name="_Tenaska Comparison_Transmission Workbook for May BOD 2 3" xfId="18599"/>
    <cellStyle name="_Tenaska Comparison_Transmission Workbook for May BOD 2 3 2" xfId="18600"/>
    <cellStyle name="_Tenaska Comparison_Transmission Workbook for May BOD 2 4" xfId="18601"/>
    <cellStyle name="_Tenaska Comparison_Transmission Workbook for May BOD 2 4 2" xfId="18602"/>
    <cellStyle name="_Tenaska Comparison_Transmission Workbook for May BOD 3" xfId="18603"/>
    <cellStyle name="_Tenaska Comparison_Transmission Workbook for May BOD 3 2" xfId="18604"/>
    <cellStyle name="_Tenaska Comparison_Transmission Workbook for May BOD 3 2 2" xfId="18605"/>
    <cellStyle name="_Tenaska Comparison_Transmission Workbook for May BOD 3 3" xfId="18606"/>
    <cellStyle name="_Tenaska Comparison_Transmission Workbook for May BOD 4" xfId="18607"/>
    <cellStyle name="_Tenaska Comparison_Transmission Workbook for May BOD 4 2" xfId="18608"/>
    <cellStyle name="_Tenaska Comparison_Transmission Workbook for May BOD 4 2 2" xfId="18609"/>
    <cellStyle name="_Tenaska Comparison_Transmission Workbook for May BOD 4 3" xfId="18610"/>
    <cellStyle name="_Tenaska Comparison_Transmission Workbook for May BOD 5" xfId="18611"/>
    <cellStyle name="_Tenaska Comparison_Transmission Workbook for May BOD 5 2" xfId="18612"/>
    <cellStyle name="_Tenaska Comparison_Transmission Workbook for May BOD 6" xfId="18613"/>
    <cellStyle name="_Tenaska Comparison_Transmission Workbook for May BOD 6 2" xfId="18614"/>
    <cellStyle name="_Tenaska Comparison_Transmission Workbook for May BOD_DEM-WP(C) ENERG10C--ctn Mid-C_042010 2010GRC" xfId="18615"/>
    <cellStyle name="_Tenaska Comparison_Transmission Workbook for May BOD_DEM-WP(C) ENERG10C--ctn Mid-C_042010 2010GRC 2" xfId="18616"/>
    <cellStyle name="_Tenaska Comparison_Wind Integration 10GRC" xfId="18617"/>
    <cellStyle name="_Tenaska Comparison_Wind Integration 10GRC 2" xfId="18618"/>
    <cellStyle name="_Tenaska Comparison_Wind Integration 10GRC 2 2" xfId="18619"/>
    <cellStyle name="_Tenaska Comparison_Wind Integration 10GRC 2 2 2" xfId="18620"/>
    <cellStyle name="_Tenaska Comparison_Wind Integration 10GRC 2 2 2 2" xfId="18621"/>
    <cellStyle name="_Tenaska Comparison_Wind Integration 10GRC 2 3" xfId="18622"/>
    <cellStyle name="_Tenaska Comparison_Wind Integration 10GRC 2 3 2" xfId="18623"/>
    <cellStyle name="_Tenaska Comparison_Wind Integration 10GRC 2 4" xfId="18624"/>
    <cellStyle name="_Tenaska Comparison_Wind Integration 10GRC 2 4 2" xfId="18625"/>
    <cellStyle name="_Tenaska Comparison_Wind Integration 10GRC 3" xfId="18626"/>
    <cellStyle name="_Tenaska Comparison_Wind Integration 10GRC 3 2" xfId="18627"/>
    <cellStyle name="_Tenaska Comparison_Wind Integration 10GRC 3 2 2" xfId="18628"/>
    <cellStyle name="_Tenaska Comparison_Wind Integration 10GRC 3 3" xfId="18629"/>
    <cellStyle name="_Tenaska Comparison_Wind Integration 10GRC 4" xfId="18630"/>
    <cellStyle name="_Tenaska Comparison_Wind Integration 10GRC 4 2" xfId="18631"/>
    <cellStyle name="_Tenaska Comparison_Wind Integration 10GRC 4 2 2" xfId="18632"/>
    <cellStyle name="_Tenaska Comparison_Wind Integration 10GRC 4 3" xfId="18633"/>
    <cellStyle name="_Tenaska Comparison_Wind Integration 10GRC 5" xfId="18634"/>
    <cellStyle name="_Tenaska Comparison_Wind Integration 10GRC 5 2" xfId="18635"/>
    <cellStyle name="_Tenaska Comparison_Wind Integration 10GRC 6" xfId="18636"/>
    <cellStyle name="_Tenaska Comparison_Wind Integration 10GRC 6 2" xfId="18637"/>
    <cellStyle name="_Tenaska Comparison_Wind Integration 10GRC_DEM-WP(C) ENERG10C--ctn Mid-C_042010 2010GRC" xfId="18638"/>
    <cellStyle name="_Tenaska Comparison_Wind Integration 10GRC_DEM-WP(C) ENERG10C--ctn Mid-C_042010 2010GRC 2" xfId="18639"/>
    <cellStyle name="_x0013__TENASKA REGULATORY ASSET" xfId="18640"/>
    <cellStyle name="_x0013__TENASKA REGULATORY ASSET 2" xfId="18641"/>
    <cellStyle name="_x0013__TENASKA REGULATORY ASSET 2 2" xfId="18642"/>
    <cellStyle name="_x0013__TENASKA REGULATORY ASSET 2 2 2" xfId="18643"/>
    <cellStyle name="_x0013__TENASKA REGULATORY ASSET 2 3" xfId="18644"/>
    <cellStyle name="_x0013__TENASKA REGULATORY ASSET 3" xfId="18645"/>
    <cellStyle name="_x0013__TENASKA REGULATORY ASSET 3 2" xfId="18646"/>
    <cellStyle name="_x0013__TENASKA REGULATORY ASSET 4" xfId="18647"/>
    <cellStyle name="_Therms Data" xfId="18648"/>
    <cellStyle name="_Therms Data 2" xfId="18649"/>
    <cellStyle name="_Therms Data_Pro Forma Rev 09 GRC" xfId="18650"/>
    <cellStyle name="_Therms Data_Pro Forma Rev 09 GRC 2" xfId="18651"/>
    <cellStyle name="_Therms Data_Pro Forma Rev 2010 GRC" xfId="18652"/>
    <cellStyle name="_Therms Data_Pro Forma Rev 2010 GRC 2" xfId="18653"/>
    <cellStyle name="_Therms Data_Pro Forma Rev 2010 GRC_Preliminary" xfId="18654"/>
    <cellStyle name="_Therms Data_Pro Forma Rev 2010 GRC_Preliminary 2" xfId="18655"/>
    <cellStyle name="_Therms Data_Revenue (Feb 09 - Jan 10)" xfId="18656"/>
    <cellStyle name="_Therms Data_Revenue (Feb 09 - Jan 10) 2" xfId="18657"/>
    <cellStyle name="_Therms Data_Revenue (Jan 09 - Dec 09)" xfId="18658"/>
    <cellStyle name="_Therms Data_Revenue (Jan 09 - Dec 09) 2" xfId="18659"/>
    <cellStyle name="_Therms Data_Revenue (Mar 09 - Feb 10)" xfId="18660"/>
    <cellStyle name="_Therms Data_Revenue (Mar 09 - Feb 10) 2" xfId="18661"/>
    <cellStyle name="_Therms Data_Volume Exhibit (Jan09 - Dec09)" xfId="18662"/>
    <cellStyle name="_Therms Data_Volume Exhibit (Jan09 - Dec09) 2" xfId="18663"/>
    <cellStyle name="_Value Copy 11 30 05 gas 12 09 05 AURORA at 12 14 05" xfId="18664"/>
    <cellStyle name="_Value Copy 11 30 05 gas 12 09 05 AURORA at 12 14 05 10" xfId="18665"/>
    <cellStyle name="_Value Copy 11 30 05 gas 12 09 05 AURORA at 12 14 05 10 2" xfId="18666"/>
    <cellStyle name="_Value Copy 11 30 05 gas 12 09 05 AURORA at 12 14 05 11" xfId="18667"/>
    <cellStyle name="_Value Copy 11 30 05 gas 12 09 05 AURORA at 12 14 05 11 2" xfId="18668"/>
    <cellStyle name="_Value Copy 11 30 05 gas 12 09 05 AURORA at 12 14 05 11 3" xfId="18669"/>
    <cellStyle name="_Value Copy 11 30 05 gas 12 09 05 AURORA at 12 14 05 2" xfId="18670"/>
    <cellStyle name="_Value Copy 11 30 05 gas 12 09 05 AURORA at 12 14 05 2 2" xfId="18671"/>
    <cellStyle name="_Value Copy 11 30 05 gas 12 09 05 AURORA at 12 14 05 2 2 2" xfId="18672"/>
    <cellStyle name="_Value Copy 11 30 05 gas 12 09 05 AURORA at 12 14 05 2 2 2 2" xfId="18673"/>
    <cellStyle name="_Value Copy 11 30 05 gas 12 09 05 AURORA at 12 14 05 2 2 2 2 2" xfId="18674"/>
    <cellStyle name="_Value Copy 11 30 05 gas 12 09 05 AURORA at 12 14 05 2 2 3" xfId="18675"/>
    <cellStyle name="_Value Copy 11 30 05 gas 12 09 05 AURORA at 12 14 05 2 2 3 2" xfId="18676"/>
    <cellStyle name="_Value Copy 11 30 05 gas 12 09 05 AURORA at 12 14 05 2 2 4" xfId="18677"/>
    <cellStyle name="_Value Copy 11 30 05 gas 12 09 05 AURORA at 12 14 05 2 2 4 2" xfId="18678"/>
    <cellStyle name="_Value Copy 11 30 05 gas 12 09 05 AURORA at 12 14 05 2 3" xfId="18679"/>
    <cellStyle name="_Value Copy 11 30 05 gas 12 09 05 AURORA at 12 14 05 2 3 2" xfId="18680"/>
    <cellStyle name="_Value Copy 11 30 05 gas 12 09 05 AURORA at 12 14 05 2 3 2 2" xfId="18681"/>
    <cellStyle name="_Value Copy 11 30 05 gas 12 09 05 AURORA at 12 14 05 2 3 3" xfId="18682"/>
    <cellStyle name="_Value Copy 11 30 05 gas 12 09 05 AURORA at 12 14 05 2 4" xfId="18683"/>
    <cellStyle name="_Value Copy 11 30 05 gas 12 09 05 AURORA at 12 14 05 2 4 2" xfId="18684"/>
    <cellStyle name="_Value Copy 11 30 05 gas 12 09 05 AURORA at 12 14 05 2 4 2 2" xfId="18685"/>
    <cellStyle name="_Value Copy 11 30 05 gas 12 09 05 AURORA at 12 14 05 2 4 3" xfId="18686"/>
    <cellStyle name="_Value Copy 11 30 05 gas 12 09 05 AURORA at 12 14 05 2 5" xfId="18687"/>
    <cellStyle name="_Value Copy 11 30 05 gas 12 09 05 AURORA at 12 14 05 2 5 2" xfId="18688"/>
    <cellStyle name="_Value Copy 11 30 05 gas 12 09 05 AURORA at 12 14 05 2 6" xfId="18689"/>
    <cellStyle name="_Value Copy 11 30 05 gas 12 09 05 AURORA at 12 14 05 2 6 2" xfId="18690"/>
    <cellStyle name="_Value Copy 11 30 05 gas 12 09 05 AURORA at 12 14 05 3" xfId="18691"/>
    <cellStyle name="_Value Copy 11 30 05 gas 12 09 05 AURORA at 12 14 05 3 2" xfId="18692"/>
    <cellStyle name="_Value Copy 11 30 05 gas 12 09 05 AURORA at 12 14 05 3 2 2" xfId="18693"/>
    <cellStyle name="_Value Copy 11 30 05 gas 12 09 05 AURORA at 12 14 05 3 2 2 2" xfId="18694"/>
    <cellStyle name="_Value Copy 11 30 05 gas 12 09 05 AURORA at 12 14 05 3 2 3" xfId="18695"/>
    <cellStyle name="_Value Copy 11 30 05 gas 12 09 05 AURORA at 12 14 05 3 3" xfId="18696"/>
    <cellStyle name="_Value Copy 11 30 05 gas 12 09 05 AURORA at 12 14 05 3 3 2" xfId="18697"/>
    <cellStyle name="_Value Copy 11 30 05 gas 12 09 05 AURORA at 12 14 05 3 3 2 2" xfId="18698"/>
    <cellStyle name="_Value Copy 11 30 05 gas 12 09 05 AURORA at 12 14 05 3 3 3" xfId="18699"/>
    <cellStyle name="_Value Copy 11 30 05 gas 12 09 05 AURORA at 12 14 05 3 4" xfId="18700"/>
    <cellStyle name="_Value Copy 11 30 05 gas 12 09 05 AURORA at 12 14 05 3 4 2" xfId="18701"/>
    <cellStyle name="_Value Copy 11 30 05 gas 12 09 05 AURORA at 12 14 05 3 5" xfId="18702"/>
    <cellStyle name="_Value Copy 11 30 05 gas 12 09 05 AURORA at 12 14 05 3 5 2" xfId="18703"/>
    <cellStyle name="_Value Copy 11 30 05 gas 12 09 05 AURORA at 12 14 05 4" xfId="18704"/>
    <cellStyle name="_Value Copy 11 30 05 gas 12 09 05 AURORA at 12 14 05 4 2" xfId="18705"/>
    <cellStyle name="_Value Copy 11 30 05 gas 12 09 05 AURORA at 12 14 05 4 2 2" xfId="18706"/>
    <cellStyle name="_Value Copy 11 30 05 gas 12 09 05 AURORA at 12 14 05 4 2 2 2" xfId="18707"/>
    <cellStyle name="_Value Copy 11 30 05 gas 12 09 05 AURORA at 12 14 05 4 2 2 2 2" xfId="18708"/>
    <cellStyle name="_Value Copy 11 30 05 gas 12 09 05 AURORA at 12 14 05 4 2 3" xfId="18709"/>
    <cellStyle name="_Value Copy 11 30 05 gas 12 09 05 AURORA at 12 14 05 4 2 3 2" xfId="18710"/>
    <cellStyle name="_Value Copy 11 30 05 gas 12 09 05 AURORA at 12 14 05 4 2 4" xfId="18711"/>
    <cellStyle name="_Value Copy 11 30 05 gas 12 09 05 AURORA at 12 14 05 4 2 4 2" xfId="18712"/>
    <cellStyle name="_Value Copy 11 30 05 gas 12 09 05 AURORA at 12 14 05 4 3" xfId="18713"/>
    <cellStyle name="_Value Copy 11 30 05 gas 12 09 05 AURORA at 12 14 05 4 3 2" xfId="18714"/>
    <cellStyle name="_Value Copy 11 30 05 gas 12 09 05 AURORA at 12 14 05 4 3 2 2" xfId="18715"/>
    <cellStyle name="_Value Copy 11 30 05 gas 12 09 05 AURORA at 12 14 05 4 3 3" xfId="18716"/>
    <cellStyle name="_Value Copy 11 30 05 gas 12 09 05 AURORA at 12 14 05 4 4" xfId="18717"/>
    <cellStyle name="_Value Copy 11 30 05 gas 12 09 05 AURORA at 12 14 05 4 4 2" xfId="18718"/>
    <cellStyle name="_Value Copy 11 30 05 gas 12 09 05 AURORA at 12 14 05 4 4 2 2" xfId="18719"/>
    <cellStyle name="_Value Copy 11 30 05 gas 12 09 05 AURORA at 12 14 05 4 4 3" xfId="18720"/>
    <cellStyle name="_Value Copy 11 30 05 gas 12 09 05 AURORA at 12 14 05 4 5" xfId="18721"/>
    <cellStyle name="_Value Copy 11 30 05 gas 12 09 05 AURORA at 12 14 05 4 5 2" xfId="18722"/>
    <cellStyle name="_Value Copy 11 30 05 gas 12 09 05 AURORA at 12 14 05 4 6" xfId="18723"/>
    <cellStyle name="_Value Copy 11 30 05 gas 12 09 05 AURORA at 12 14 05 4 6 2" xfId="18724"/>
    <cellStyle name="_Value Copy 11 30 05 gas 12 09 05 AURORA at 12 14 05 5" xfId="18725"/>
    <cellStyle name="_Value Copy 11 30 05 gas 12 09 05 AURORA at 12 14 05 5 2" xfId="18726"/>
    <cellStyle name="_Value Copy 11 30 05 gas 12 09 05 AURORA at 12 14 05 5 2 2" xfId="18727"/>
    <cellStyle name="_Value Copy 11 30 05 gas 12 09 05 AURORA at 12 14 05 5 2 2 2" xfId="18728"/>
    <cellStyle name="_Value Copy 11 30 05 gas 12 09 05 AURORA at 12 14 05 5 2 2 2 2" xfId="18729"/>
    <cellStyle name="_Value Copy 11 30 05 gas 12 09 05 AURORA at 12 14 05 5 2 3" xfId="18730"/>
    <cellStyle name="_Value Copy 11 30 05 gas 12 09 05 AURORA at 12 14 05 5 2 3 2" xfId="18731"/>
    <cellStyle name="_Value Copy 11 30 05 gas 12 09 05 AURORA at 12 14 05 5 2 4" xfId="18732"/>
    <cellStyle name="_Value Copy 11 30 05 gas 12 09 05 AURORA at 12 14 05 5 2 4 2" xfId="18733"/>
    <cellStyle name="_Value Copy 11 30 05 gas 12 09 05 AURORA at 12 14 05 5 2 5" xfId="18734"/>
    <cellStyle name="_Value Copy 11 30 05 gas 12 09 05 AURORA at 12 14 05 5 3" xfId="18735"/>
    <cellStyle name="_Value Copy 11 30 05 gas 12 09 05 AURORA at 12 14 05 5 3 2" xfId="18736"/>
    <cellStyle name="_Value Copy 11 30 05 gas 12 09 05 AURORA at 12 14 05 5 3 2 2" xfId="18737"/>
    <cellStyle name="_Value Copy 11 30 05 gas 12 09 05 AURORA at 12 14 05 5 4" xfId="18738"/>
    <cellStyle name="_Value Copy 11 30 05 gas 12 09 05 AURORA at 12 14 05 5 4 2" xfId="18739"/>
    <cellStyle name="_Value Copy 11 30 05 gas 12 09 05 AURORA at 12 14 05 5 5" xfId="18740"/>
    <cellStyle name="_Value Copy 11 30 05 gas 12 09 05 AURORA at 12 14 05 5 5 2" xfId="18741"/>
    <cellStyle name="_Value Copy 11 30 05 gas 12 09 05 AURORA at 12 14 05 6" xfId="18742"/>
    <cellStyle name="_Value Copy 11 30 05 gas 12 09 05 AURORA at 12 14 05 6 2" xfId="18743"/>
    <cellStyle name="_Value Copy 11 30 05 gas 12 09 05 AURORA at 12 14 05 6 2 2" xfId="18744"/>
    <cellStyle name="_Value Copy 11 30 05 gas 12 09 05 AURORA at 12 14 05 6 2 2 2" xfId="18745"/>
    <cellStyle name="_Value Copy 11 30 05 gas 12 09 05 AURORA at 12 14 05 6 3" xfId="18746"/>
    <cellStyle name="_Value Copy 11 30 05 gas 12 09 05 AURORA at 12 14 05 6 3 2" xfId="18747"/>
    <cellStyle name="_Value Copy 11 30 05 gas 12 09 05 AURORA at 12 14 05 6 4" xfId="18748"/>
    <cellStyle name="_Value Copy 11 30 05 gas 12 09 05 AURORA at 12 14 05 6 4 2" xfId="18749"/>
    <cellStyle name="_Value Copy 11 30 05 gas 12 09 05 AURORA at 12 14 05 7" xfId="18750"/>
    <cellStyle name="_Value Copy 11 30 05 gas 12 09 05 AURORA at 12 14 05 7 2" xfId="18751"/>
    <cellStyle name="_Value Copy 11 30 05 gas 12 09 05 AURORA at 12 14 05 7 2 2" xfId="18752"/>
    <cellStyle name="_Value Copy 11 30 05 gas 12 09 05 AURORA at 12 14 05 7 3" xfId="18753"/>
    <cellStyle name="_Value Copy 11 30 05 gas 12 09 05 AURORA at 12 14 05 8" xfId="18754"/>
    <cellStyle name="_Value Copy 11 30 05 gas 12 09 05 AURORA at 12 14 05 8 2" xfId="18755"/>
    <cellStyle name="_Value Copy 11 30 05 gas 12 09 05 AURORA at 12 14 05 8 2 2" xfId="18756"/>
    <cellStyle name="_Value Copy 11 30 05 gas 12 09 05 AURORA at 12 14 05 8 3" xfId="18757"/>
    <cellStyle name="_Value Copy 11 30 05 gas 12 09 05 AURORA at 12 14 05 9" xfId="18758"/>
    <cellStyle name="_Value Copy 11 30 05 gas 12 09 05 AURORA at 12 14 05 9 2" xfId="18759"/>
    <cellStyle name="_Value Copy 11 30 05 gas 12 09 05 AURORA at 12 14 05 9 2 2" xfId="18760"/>
    <cellStyle name="_Value Copy 11 30 05 gas 12 09 05 AURORA at 12 14 05 9 2 2 2" xfId="18761"/>
    <cellStyle name="_Value Copy 11 30 05 gas 12 09 05 AURORA at 12 14 05 9 2 3" xfId="18762"/>
    <cellStyle name="_Value Copy 11 30 05 gas 12 09 05 AURORA at 12 14 05 9 3" xfId="18763"/>
    <cellStyle name="_Value Copy 11 30 05 gas 12 09 05 AURORA at 12 14 05 9 3 2" xfId="18764"/>
    <cellStyle name="_Value Copy 11 30 05 gas 12 09 05 AURORA at 12 14 05 9 4" xfId="18765"/>
    <cellStyle name="_Value Copy 11 30 05 gas 12 09 05 AURORA at 12 14 05_04 07E Wild Horse Wind Expansion (C) (2)" xfId="18766"/>
    <cellStyle name="_Value Copy 11 30 05 gas 12 09 05 AURORA at 12 14 05_04 07E Wild Horse Wind Expansion (C) (2) 2" xfId="18767"/>
    <cellStyle name="_Value Copy 11 30 05 gas 12 09 05 AURORA at 12 14 05_04 07E Wild Horse Wind Expansion (C) (2) 2 2" xfId="18768"/>
    <cellStyle name="_Value Copy 11 30 05 gas 12 09 05 AURORA at 12 14 05_04 07E Wild Horse Wind Expansion (C) (2) 2 2 2" xfId="18769"/>
    <cellStyle name="_Value Copy 11 30 05 gas 12 09 05 AURORA at 12 14 05_04 07E Wild Horse Wind Expansion (C) (2) 2 2 2 2" xfId="18770"/>
    <cellStyle name="_Value Copy 11 30 05 gas 12 09 05 AURORA at 12 14 05_04 07E Wild Horse Wind Expansion (C) (2) 2 3" xfId="18771"/>
    <cellStyle name="_Value Copy 11 30 05 gas 12 09 05 AURORA at 12 14 05_04 07E Wild Horse Wind Expansion (C) (2) 2 3 2" xfId="18772"/>
    <cellStyle name="_Value Copy 11 30 05 gas 12 09 05 AURORA at 12 14 05_04 07E Wild Horse Wind Expansion (C) (2) 2 4" xfId="18773"/>
    <cellStyle name="_Value Copy 11 30 05 gas 12 09 05 AURORA at 12 14 05_04 07E Wild Horse Wind Expansion (C) (2) 2 4 2" xfId="18774"/>
    <cellStyle name="_Value Copy 11 30 05 gas 12 09 05 AURORA at 12 14 05_04 07E Wild Horse Wind Expansion (C) (2) 3" xfId="18775"/>
    <cellStyle name="_Value Copy 11 30 05 gas 12 09 05 AURORA at 12 14 05_04 07E Wild Horse Wind Expansion (C) (2) 3 2" xfId="18776"/>
    <cellStyle name="_Value Copy 11 30 05 gas 12 09 05 AURORA at 12 14 05_04 07E Wild Horse Wind Expansion (C) (2) 3 2 2" xfId="18777"/>
    <cellStyle name="_Value Copy 11 30 05 gas 12 09 05 AURORA at 12 14 05_04 07E Wild Horse Wind Expansion (C) (2) 3 3" xfId="18778"/>
    <cellStyle name="_Value Copy 11 30 05 gas 12 09 05 AURORA at 12 14 05_04 07E Wild Horse Wind Expansion (C) (2) 4" xfId="18779"/>
    <cellStyle name="_Value Copy 11 30 05 gas 12 09 05 AURORA at 12 14 05_04 07E Wild Horse Wind Expansion (C) (2) 4 2" xfId="18780"/>
    <cellStyle name="_Value Copy 11 30 05 gas 12 09 05 AURORA at 12 14 05_04 07E Wild Horse Wind Expansion (C) (2) 4 2 2" xfId="18781"/>
    <cellStyle name="_Value Copy 11 30 05 gas 12 09 05 AURORA at 12 14 05_04 07E Wild Horse Wind Expansion (C) (2) 4 3" xfId="18782"/>
    <cellStyle name="_Value Copy 11 30 05 gas 12 09 05 AURORA at 12 14 05_04 07E Wild Horse Wind Expansion (C) (2) 5" xfId="18783"/>
    <cellStyle name="_Value Copy 11 30 05 gas 12 09 05 AURORA at 12 14 05_04 07E Wild Horse Wind Expansion (C) (2) 5 2" xfId="18784"/>
    <cellStyle name="_Value Copy 11 30 05 gas 12 09 05 AURORA at 12 14 05_04 07E Wild Horse Wind Expansion (C) (2) 6" xfId="18785"/>
    <cellStyle name="_Value Copy 11 30 05 gas 12 09 05 AURORA at 12 14 05_04 07E Wild Horse Wind Expansion (C) (2) 6 2" xfId="18786"/>
    <cellStyle name="_Value Copy 11 30 05 gas 12 09 05 AURORA at 12 14 05_04 07E Wild Horse Wind Expansion (C) (2)_Adj Bench DR 3 for Initial Briefs (Electric)" xfId="18787"/>
    <cellStyle name="_Value Copy 11 30 05 gas 12 09 05 AURORA at 12 14 05_04 07E Wild Horse Wind Expansion (C) (2)_Adj Bench DR 3 for Initial Briefs (Electric) 2" xfId="18788"/>
    <cellStyle name="_Value Copy 11 30 05 gas 12 09 05 AURORA at 12 14 05_04 07E Wild Horse Wind Expansion (C) (2)_Adj Bench DR 3 for Initial Briefs (Electric) 2 2" xfId="18789"/>
    <cellStyle name="_Value Copy 11 30 05 gas 12 09 05 AURORA at 12 14 05_04 07E Wild Horse Wind Expansion (C) (2)_Adj Bench DR 3 for Initial Briefs (Electric) 2 2 2" xfId="18790"/>
    <cellStyle name="_Value Copy 11 30 05 gas 12 09 05 AURORA at 12 14 05_04 07E Wild Horse Wind Expansion (C) (2)_Adj Bench DR 3 for Initial Briefs (Electric) 2 2 2 2" xfId="18791"/>
    <cellStyle name="_Value Copy 11 30 05 gas 12 09 05 AURORA at 12 14 05_04 07E Wild Horse Wind Expansion (C) (2)_Adj Bench DR 3 for Initial Briefs (Electric) 2 3" xfId="18792"/>
    <cellStyle name="_Value Copy 11 30 05 gas 12 09 05 AURORA at 12 14 05_04 07E Wild Horse Wind Expansion (C) (2)_Adj Bench DR 3 for Initial Briefs (Electric) 2 3 2" xfId="18793"/>
    <cellStyle name="_Value Copy 11 30 05 gas 12 09 05 AURORA at 12 14 05_04 07E Wild Horse Wind Expansion (C) (2)_Adj Bench DR 3 for Initial Briefs (Electric) 2 4" xfId="18794"/>
    <cellStyle name="_Value Copy 11 30 05 gas 12 09 05 AURORA at 12 14 05_04 07E Wild Horse Wind Expansion (C) (2)_Adj Bench DR 3 for Initial Briefs (Electric) 2 4 2" xfId="18795"/>
    <cellStyle name="_Value Copy 11 30 05 gas 12 09 05 AURORA at 12 14 05_04 07E Wild Horse Wind Expansion (C) (2)_Adj Bench DR 3 for Initial Briefs (Electric) 3" xfId="18796"/>
    <cellStyle name="_Value Copy 11 30 05 gas 12 09 05 AURORA at 12 14 05_04 07E Wild Horse Wind Expansion (C) (2)_Adj Bench DR 3 for Initial Briefs (Electric) 3 2" xfId="18797"/>
    <cellStyle name="_Value Copy 11 30 05 gas 12 09 05 AURORA at 12 14 05_04 07E Wild Horse Wind Expansion (C) (2)_Adj Bench DR 3 for Initial Briefs (Electric) 3 2 2" xfId="18798"/>
    <cellStyle name="_Value Copy 11 30 05 gas 12 09 05 AURORA at 12 14 05_04 07E Wild Horse Wind Expansion (C) (2)_Adj Bench DR 3 for Initial Briefs (Electric) 3 3" xfId="18799"/>
    <cellStyle name="_Value Copy 11 30 05 gas 12 09 05 AURORA at 12 14 05_04 07E Wild Horse Wind Expansion (C) (2)_Adj Bench DR 3 for Initial Briefs (Electric) 4" xfId="18800"/>
    <cellStyle name="_Value Copy 11 30 05 gas 12 09 05 AURORA at 12 14 05_04 07E Wild Horse Wind Expansion (C) (2)_Adj Bench DR 3 for Initial Briefs (Electric) 4 2" xfId="18801"/>
    <cellStyle name="_Value Copy 11 30 05 gas 12 09 05 AURORA at 12 14 05_04 07E Wild Horse Wind Expansion (C) (2)_Adj Bench DR 3 for Initial Briefs (Electric) 4 2 2" xfId="18802"/>
    <cellStyle name="_Value Copy 11 30 05 gas 12 09 05 AURORA at 12 14 05_04 07E Wild Horse Wind Expansion (C) (2)_Adj Bench DR 3 for Initial Briefs (Electric) 4 3" xfId="18803"/>
    <cellStyle name="_Value Copy 11 30 05 gas 12 09 05 AURORA at 12 14 05_04 07E Wild Horse Wind Expansion (C) (2)_Adj Bench DR 3 for Initial Briefs (Electric) 5" xfId="18804"/>
    <cellStyle name="_Value Copy 11 30 05 gas 12 09 05 AURORA at 12 14 05_04 07E Wild Horse Wind Expansion (C) (2)_Adj Bench DR 3 for Initial Briefs (Electric) 5 2" xfId="18805"/>
    <cellStyle name="_Value Copy 11 30 05 gas 12 09 05 AURORA at 12 14 05_04 07E Wild Horse Wind Expansion (C) (2)_Adj Bench DR 3 for Initial Briefs (Electric) 6" xfId="18806"/>
    <cellStyle name="_Value Copy 11 30 05 gas 12 09 05 AURORA at 12 14 05_04 07E Wild Horse Wind Expansion (C) (2)_Adj Bench DR 3 for Initial Briefs (Electric) 6 2" xfId="18807"/>
    <cellStyle name="_Value Copy 11 30 05 gas 12 09 05 AURORA at 12 14 05_04 07E Wild Horse Wind Expansion (C) (2)_Adj Bench DR 3 for Initial Briefs (Electric)_DEM-WP(C) ENERG10C--ctn Mid-C_042010 2010GRC" xfId="18808"/>
    <cellStyle name="_Value Copy 11 30 05 gas 12 09 05 AURORA at 12 14 05_04 07E Wild Horse Wind Expansion (C) (2)_Adj Bench DR 3 for Initial Briefs (Electric)_DEM-WP(C) ENERG10C--ctn Mid-C_042010 2010GRC 2" xfId="18809"/>
    <cellStyle name="_Value Copy 11 30 05 gas 12 09 05 AURORA at 12 14 05_04 07E Wild Horse Wind Expansion (C) (2)_Book1" xfId="18810"/>
    <cellStyle name="_Value Copy 11 30 05 gas 12 09 05 AURORA at 12 14 05_04 07E Wild Horse Wind Expansion (C) (2)_Book1 2" xfId="18811"/>
    <cellStyle name="_Value Copy 11 30 05 gas 12 09 05 AURORA at 12 14 05_04 07E Wild Horse Wind Expansion (C) (2)_DEM-WP(C) ENERG10C--ctn Mid-C_042010 2010GRC" xfId="18812"/>
    <cellStyle name="_Value Copy 11 30 05 gas 12 09 05 AURORA at 12 14 05_04 07E Wild Horse Wind Expansion (C) (2)_DEM-WP(C) ENERG10C--ctn Mid-C_042010 2010GRC 2" xfId="18813"/>
    <cellStyle name="_Value Copy 11 30 05 gas 12 09 05 AURORA at 12 14 05_04 07E Wild Horse Wind Expansion (C) (2)_Electric Rev Req Model (2009 GRC) " xfId="18814"/>
    <cellStyle name="_Value Copy 11 30 05 gas 12 09 05 AURORA at 12 14 05_04 07E Wild Horse Wind Expansion (C) (2)_Electric Rev Req Model (2009 GRC)  2" xfId="18815"/>
    <cellStyle name="_Value Copy 11 30 05 gas 12 09 05 AURORA at 12 14 05_04 07E Wild Horse Wind Expansion (C) (2)_Electric Rev Req Model (2009 GRC)  2 2" xfId="18816"/>
    <cellStyle name="_Value Copy 11 30 05 gas 12 09 05 AURORA at 12 14 05_04 07E Wild Horse Wind Expansion (C) (2)_Electric Rev Req Model (2009 GRC)  2 2 2" xfId="18817"/>
    <cellStyle name="_Value Copy 11 30 05 gas 12 09 05 AURORA at 12 14 05_04 07E Wild Horse Wind Expansion (C) (2)_Electric Rev Req Model (2009 GRC)  2 2 2 2" xfId="18818"/>
    <cellStyle name="_Value Copy 11 30 05 gas 12 09 05 AURORA at 12 14 05_04 07E Wild Horse Wind Expansion (C) (2)_Electric Rev Req Model (2009 GRC)  2 3" xfId="18819"/>
    <cellStyle name="_Value Copy 11 30 05 gas 12 09 05 AURORA at 12 14 05_04 07E Wild Horse Wind Expansion (C) (2)_Electric Rev Req Model (2009 GRC)  2 3 2" xfId="18820"/>
    <cellStyle name="_Value Copy 11 30 05 gas 12 09 05 AURORA at 12 14 05_04 07E Wild Horse Wind Expansion (C) (2)_Electric Rev Req Model (2009 GRC)  2 4" xfId="18821"/>
    <cellStyle name="_Value Copy 11 30 05 gas 12 09 05 AURORA at 12 14 05_04 07E Wild Horse Wind Expansion (C) (2)_Electric Rev Req Model (2009 GRC)  2 4 2" xfId="18822"/>
    <cellStyle name="_Value Copy 11 30 05 gas 12 09 05 AURORA at 12 14 05_04 07E Wild Horse Wind Expansion (C) (2)_Electric Rev Req Model (2009 GRC)  3" xfId="18823"/>
    <cellStyle name="_Value Copy 11 30 05 gas 12 09 05 AURORA at 12 14 05_04 07E Wild Horse Wind Expansion (C) (2)_Electric Rev Req Model (2009 GRC)  3 2" xfId="18824"/>
    <cellStyle name="_Value Copy 11 30 05 gas 12 09 05 AURORA at 12 14 05_04 07E Wild Horse Wind Expansion (C) (2)_Electric Rev Req Model (2009 GRC)  3 2 2" xfId="18825"/>
    <cellStyle name="_Value Copy 11 30 05 gas 12 09 05 AURORA at 12 14 05_04 07E Wild Horse Wind Expansion (C) (2)_Electric Rev Req Model (2009 GRC)  3 3" xfId="18826"/>
    <cellStyle name="_Value Copy 11 30 05 gas 12 09 05 AURORA at 12 14 05_04 07E Wild Horse Wind Expansion (C) (2)_Electric Rev Req Model (2009 GRC)  4" xfId="18827"/>
    <cellStyle name="_Value Copy 11 30 05 gas 12 09 05 AURORA at 12 14 05_04 07E Wild Horse Wind Expansion (C) (2)_Electric Rev Req Model (2009 GRC)  4 2" xfId="18828"/>
    <cellStyle name="_Value Copy 11 30 05 gas 12 09 05 AURORA at 12 14 05_04 07E Wild Horse Wind Expansion (C) (2)_Electric Rev Req Model (2009 GRC)  4 2 2" xfId="18829"/>
    <cellStyle name="_Value Copy 11 30 05 gas 12 09 05 AURORA at 12 14 05_04 07E Wild Horse Wind Expansion (C) (2)_Electric Rev Req Model (2009 GRC)  4 3" xfId="18830"/>
    <cellStyle name="_Value Copy 11 30 05 gas 12 09 05 AURORA at 12 14 05_04 07E Wild Horse Wind Expansion (C) (2)_Electric Rev Req Model (2009 GRC)  5" xfId="18831"/>
    <cellStyle name="_Value Copy 11 30 05 gas 12 09 05 AURORA at 12 14 05_04 07E Wild Horse Wind Expansion (C) (2)_Electric Rev Req Model (2009 GRC)  5 2" xfId="18832"/>
    <cellStyle name="_Value Copy 11 30 05 gas 12 09 05 AURORA at 12 14 05_04 07E Wild Horse Wind Expansion (C) (2)_Electric Rev Req Model (2009 GRC)  6" xfId="18833"/>
    <cellStyle name="_Value Copy 11 30 05 gas 12 09 05 AURORA at 12 14 05_04 07E Wild Horse Wind Expansion (C) (2)_Electric Rev Req Model (2009 GRC)  6 2" xfId="18834"/>
    <cellStyle name="_Value Copy 11 30 05 gas 12 09 05 AURORA at 12 14 05_04 07E Wild Horse Wind Expansion (C) (2)_Electric Rev Req Model (2009 GRC) _DEM-WP(C) ENERG10C--ctn Mid-C_042010 2010GRC" xfId="18835"/>
    <cellStyle name="_Value Copy 11 30 05 gas 12 09 05 AURORA at 12 14 05_04 07E Wild Horse Wind Expansion (C) (2)_Electric Rev Req Model (2009 GRC) _DEM-WP(C) ENERG10C--ctn Mid-C_042010 2010GRC 2" xfId="18836"/>
    <cellStyle name="_Value Copy 11 30 05 gas 12 09 05 AURORA at 12 14 05_04 07E Wild Horse Wind Expansion (C) (2)_Electric Rev Req Model (2009 GRC) Rebuttal" xfId="18837"/>
    <cellStyle name="_Value Copy 11 30 05 gas 12 09 05 AURORA at 12 14 05_04 07E Wild Horse Wind Expansion (C) (2)_Electric Rev Req Model (2009 GRC) Rebuttal 2" xfId="18838"/>
    <cellStyle name="_Value Copy 11 30 05 gas 12 09 05 AURORA at 12 14 05_04 07E Wild Horse Wind Expansion (C) (2)_Electric Rev Req Model (2009 GRC) Rebuttal 2 2" xfId="18839"/>
    <cellStyle name="_Value Copy 11 30 05 gas 12 09 05 AURORA at 12 14 05_04 07E Wild Horse Wind Expansion (C) (2)_Electric Rev Req Model (2009 GRC) Rebuttal 2 2 2" xfId="18840"/>
    <cellStyle name="_Value Copy 11 30 05 gas 12 09 05 AURORA at 12 14 05_04 07E Wild Horse Wind Expansion (C) (2)_Electric Rev Req Model (2009 GRC) Rebuttal 2 3" xfId="18841"/>
    <cellStyle name="_Value Copy 11 30 05 gas 12 09 05 AURORA at 12 14 05_04 07E Wild Horse Wind Expansion (C) (2)_Electric Rev Req Model (2009 GRC) Rebuttal 3" xfId="18842"/>
    <cellStyle name="_Value Copy 11 30 05 gas 12 09 05 AURORA at 12 14 05_04 07E Wild Horse Wind Expansion (C) (2)_Electric Rev Req Model (2009 GRC) Rebuttal 3 2" xfId="18843"/>
    <cellStyle name="_Value Copy 11 30 05 gas 12 09 05 AURORA at 12 14 05_04 07E Wild Horse Wind Expansion (C) (2)_Electric Rev Req Model (2009 GRC) Rebuttal 4" xfId="18844"/>
    <cellStyle name="_Value Copy 11 30 05 gas 12 09 05 AURORA at 12 14 05_04 07E Wild Horse Wind Expansion (C) (2)_Electric Rev Req Model (2009 GRC) Rebuttal REmoval of New  WH Solar AdjustMI" xfId="18845"/>
    <cellStyle name="_Value Copy 11 30 05 gas 12 09 05 AURORA at 12 14 05_04 07E Wild Horse Wind Expansion (C) (2)_Electric Rev Req Model (2009 GRC) Rebuttal REmoval of New  WH Solar AdjustMI 2" xfId="18846"/>
    <cellStyle name="_Value Copy 11 30 05 gas 12 09 05 AURORA at 12 14 05_04 07E Wild Horse Wind Expansion (C) (2)_Electric Rev Req Model (2009 GRC) Rebuttal REmoval of New  WH Solar AdjustMI 2 2" xfId="18847"/>
    <cellStyle name="_Value Copy 11 30 05 gas 12 09 05 AURORA at 12 14 05_04 07E Wild Horse Wind Expansion (C) (2)_Electric Rev Req Model (2009 GRC) Rebuttal REmoval of New  WH Solar AdjustMI 2 2 2" xfId="18848"/>
    <cellStyle name="_Value Copy 11 30 05 gas 12 09 05 AURORA at 12 14 05_04 07E Wild Horse Wind Expansion (C) (2)_Electric Rev Req Model (2009 GRC) Rebuttal REmoval of New  WH Solar AdjustMI 2 2 2 2" xfId="18849"/>
    <cellStyle name="_Value Copy 11 30 05 gas 12 09 05 AURORA at 12 14 05_04 07E Wild Horse Wind Expansion (C) (2)_Electric Rev Req Model (2009 GRC) Rebuttal REmoval of New  WH Solar AdjustMI 2 3" xfId="18850"/>
    <cellStyle name="_Value Copy 11 30 05 gas 12 09 05 AURORA at 12 14 05_04 07E Wild Horse Wind Expansion (C) (2)_Electric Rev Req Model (2009 GRC) Rebuttal REmoval of New  WH Solar AdjustMI 2 3 2" xfId="18851"/>
    <cellStyle name="_Value Copy 11 30 05 gas 12 09 05 AURORA at 12 14 05_04 07E Wild Horse Wind Expansion (C) (2)_Electric Rev Req Model (2009 GRC) Rebuttal REmoval of New  WH Solar AdjustMI 2 4" xfId="18852"/>
    <cellStyle name="_Value Copy 11 30 05 gas 12 09 05 AURORA at 12 14 05_04 07E Wild Horse Wind Expansion (C) (2)_Electric Rev Req Model (2009 GRC) Rebuttal REmoval of New  WH Solar AdjustMI 2 4 2" xfId="18853"/>
    <cellStyle name="_Value Copy 11 30 05 gas 12 09 05 AURORA at 12 14 05_04 07E Wild Horse Wind Expansion (C) (2)_Electric Rev Req Model (2009 GRC) Rebuttal REmoval of New  WH Solar AdjustMI 3" xfId="18854"/>
    <cellStyle name="_Value Copy 11 30 05 gas 12 09 05 AURORA at 12 14 05_04 07E Wild Horse Wind Expansion (C) (2)_Electric Rev Req Model (2009 GRC) Rebuttal REmoval of New  WH Solar AdjustMI 3 2" xfId="18855"/>
    <cellStyle name="_Value Copy 11 30 05 gas 12 09 05 AURORA at 12 14 05_04 07E Wild Horse Wind Expansion (C) (2)_Electric Rev Req Model (2009 GRC) Rebuttal REmoval of New  WH Solar AdjustMI 3 2 2" xfId="18856"/>
    <cellStyle name="_Value Copy 11 30 05 gas 12 09 05 AURORA at 12 14 05_04 07E Wild Horse Wind Expansion (C) (2)_Electric Rev Req Model (2009 GRC) Rebuttal REmoval of New  WH Solar AdjustMI 3 3" xfId="18857"/>
    <cellStyle name="_Value Copy 11 30 05 gas 12 09 05 AURORA at 12 14 05_04 07E Wild Horse Wind Expansion (C) (2)_Electric Rev Req Model (2009 GRC) Rebuttal REmoval of New  WH Solar AdjustMI 4" xfId="18858"/>
    <cellStyle name="_Value Copy 11 30 05 gas 12 09 05 AURORA at 12 14 05_04 07E Wild Horse Wind Expansion (C) (2)_Electric Rev Req Model (2009 GRC) Rebuttal REmoval of New  WH Solar AdjustMI 4 2" xfId="18859"/>
    <cellStyle name="_Value Copy 11 30 05 gas 12 09 05 AURORA at 12 14 05_04 07E Wild Horse Wind Expansion (C) (2)_Electric Rev Req Model (2009 GRC) Rebuttal REmoval of New  WH Solar AdjustMI 4 2 2" xfId="18860"/>
    <cellStyle name="_Value Copy 11 30 05 gas 12 09 05 AURORA at 12 14 05_04 07E Wild Horse Wind Expansion (C) (2)_Electric Rev Req Model (2009 GRC) Rebuttal REmoval of New  WH Solar AdjustMI 4 3" xfId="18861"/>
    <cellStyle name="_Value Copy 11 30 05 gas 12 09 05 AURORA at 12 14 05_04 07E Wild Horse Wind Expansion (C) (2)_Electric Rev Req Model (2009 GRC) Rebuttal REmoval of New  WH Solar AdjustMI 5" xfId="18862"/>
    <cellStyle name="_Value Copy 11 30 05 gas 12 09 05 AURORA at 12 14 05_04 07E Wild Horse Wind Expansion (C) (2)_Electric Rev Req Model (2009 GRC) Rebuttal REmoval of New  WH Solar AdjustMI 5 2" xfId="18863"/>
    <cellStyle name="_Value Copy 11 30 05 gas 12 09 05 AURORA at 12 14 05_04 07E Wild Horse Wind Expansion (C) (2)_Electric Rev Req Model (2009 GRC) Rebuttal REmoval of New  WH Solar AdjustMI 6" xfId="18864"/>
    <cellStyle name="_Value Copy 11 30 05 gas 12 09 05 AURORA at 12 14 05_04 07E Wild Horse Wind Expansion (C) (2)_Electric Rev Req Model (2009 GRC) Rebuttal REmoval of New  WH Solar AdjustMI 6 2" xfId="18865"/>
    <cellStyle name="_Value Copy 11 30 05 gas 12 09 05 AURORA at 12 14 05_04 07E Wild Horse Wind Expansion (C) (2)_Electric Rev Req Model (2009 GRC) Rebuttal REmoval of New  WH Solar AdjustMI_DEM-WP(C) ENERG10C--ctn Mid-C_042010 2010GRC" xfId="18866"/>
    <cellStyle name="_Value Copy 11 30 05 gas 12 09 05 AURORA at 12 14 05_04 07E Wild Horse Wind Expansion (C) (2)_Electric Rev Req Model (2009 GRC) Rebuttal REmoval of New  WH Solar AdjustMI_DEM-WP(C) ENERG10C--ctn Mid-C_042010 2010GRC 2" xfId="18867"/>
    <cellStyle name="_Value Copy 11 30 05 gas 12 09 05 AURORA at 12 14 05_04 07E Wild Horse Wind Expansion (C) (2)_Electric Rev Req Model (2009 GRC) Revised 01-18-2010" xfId="18868"/>
    <cellStyle name="_Value Copy 11 30 05 gas 12 09 05 AURORA at 12 14 05_04 07E Wild Horse Wind Expansion (C) (2)_Electric Rev Req Model (2009 GRC) Revised 01-18-2010 2" xfId="18869"/>
    <cellStyle name="_Value Copy 11 30 05 gas 12 09 05 AURORA at 12 14 05_04 07E Wild Horse Wind Expansion (C) (2)_Electric Rev Req Model (2009 GRC) Revised 01-18-2010 2 2" xfId="18870"/>
    <cellStyle name="_Value Copy 11 30 05 gas 12 09 05 AURORA at 12 14 05_04 07E Wild Horse Wind Expansion (C) (2)_Electric Rev Req Model (2009 GRC) Revised 01-18-2010 2 2 2" xfId="18871"/>
    <cellStyle name="_Value Copy 11 30 05 gas 12 09 05 AURORA at 12 14 05_04 07E Wild Horse Wind Expansion (C) (2)_Electric Rev Req Model (2009 GRC) Revised 01-18-2010 2 2 2 2" xfId="18872"/>
    <cellStyle name="_Value Copy 11 30 05 gas 12 09 05 AURORA at 12 14 05_04 07E Wild Horse Wind Expansion (C) (2)_Electric Rev Req Model (2009 GRC) Revised 01-18-2010 2 3" xfId="18873"/>
    <cellStyle name="_Value Copy 11 30 05 gas 12 09 05 AURORA at 12 14 05_04 07E Wild Horse Wind Expansion (C) (2)_Electric Rev Req Model (2009 GRC) Revised 01-18-2010 2 3 2" xfId="18874"/>
    <cellStyle name="_Value Copy 11 30 05 gas 12 09 05 AURORA at 12 14 05_04 07E Wild Horse Wind Expansion (C) (2)_Electric Rev Req Model (2009 GRC) Revised 01-18-2010 2 4" xfId="18875"/>
    <cellStyle name="_Value Copy 11 30 05 gas 12 09 05 AURORA at 12 14 05_04 07E Wild Horse Wind Expansion (C) (2)_Electric Rev Req Model (2009 GRC) Revised 01-18-2010 2 4 2" xfId="18876"/>
    <cellStyle name="_Value Copy 11 30 05 gas 12 09 05 AURORA at 12 14 05_04 07E Wild Horse Wind Expansion (C) (2)_Electric Rev Req Model (2009 GRC) Revised 01-18-2010 3" xfId="18877"/>
    <cellStyle name="_Value Copy 11 30 05 gas 12 09 05 AURORA at 12 14 05_04 07E Wild Horse Wind Expansion (C) (2)_Electric Rev Req Model (2009 GRC) Revised 01-18-2010 3 2" xfId="18878"/>
    <cellStyle name="_Value Copy 11 30 05 gas 12 09 05 AURORA at 12 14 05_04 07E Wild Horse Wind Expansion (C) (2)_Electric Rev Req Model (2009 GRC) Revised 01-18-2010 3 2 2" xfId="18879"/>
    <cellStyle name="_Value Copy 11 30 05 gas 12 09 05 AURORA at 12 14 05_04 07E Wild Horse Wind Expansion (C) (2)_Electric Rev Req Model (2009 GRC) Revised 01-18-2010 3 3" xfId="18880"/>
    <cellStyle name="_Value Copy 11 30 05 gas 12 09 05 AURORA at 12 14 05_04 07E Wild Horse Wind Expansion (C) (2)_Electric Rev Req Model (2009 GRC) Revised 01-18-2010 4" xfId="18881"/>
    <cellStyle name="_Value Copy 11 30 05 gas 12 09 05 AURORA at 12 14 05_04 07E Wild Horse Wind Expansion (C) (2)_Electric Rev Req Model (2009 GRC) Revised 01-18-2010 4 2" xfId="18882"/>
    <cellStyle name="_Value Copy 11 30 05 gas 12 09 05 AURORA at 12 14 05_04 07E Wild Horse Wind Expansion (C) (2)_Electric Rev Req Model (2009 GRC) Revised 01-18-2010 4 2 2" xfId="18883"/>
    <cellStyle name="_Value Copy 11 30 05 gas 12 09 05 AURORA at 12 14 05_04 07E Wild Horse Wind Expansion (C) (2)_Electric Rev Req Model (2009 GRC) Revised 01-18-2010 4 3" xfId="18884"/>
    <cellStyle name="_Value Copy 11 30 05 gas 12 09 05 AURORA at 12 14 05_04 07E Wild Horse Wind Expansion (C) (2)_Electric Rev Req Model (2009 GRC) Revised 01-18-2010 5" xfId="18885"/>
    <cellStyle name="_Value Copy 11 30 05 gas 12 09 05 AURORA at 12 14 05_04 07E Wild Horse Wind Expansion (C) (2)_Electric Rev Req Model (2009 GRC) Revised 01-18-2010 5 2" xfId="18886"/>
    <cellStyle name="_Value Copy 11 30 05 gas 12 09 05 AURORA at 12 14 05_04 07E Wild Horse Wind Expansion (C) (2)_Electric Rev Req Model (2009 GRC) Revised 01-18-2010 6" xfId="18887"/>
    <cellStyle name="_Value Copy 11 30 05 gas 12 09 05 AURORA at 12 14 05_04 07E Wild Horse Wind Expansion (C) (2)_Electric Rev Req Model (2009 GRC) Revised 01-18-2010 6 2" xfId="18888"/>
    <cellStyle name="_Value Copy 11 30 05 gas 12 09 05 AURORA at 12 14 05_04 07E Wild Horse Wind Expansion (C) (2)_Electric Rev Req Model (2009 GRC) Revised 01-18-2010_DEM-WP(C) ENERG10C--ctn Mid-C_042010 2010GRC" xfId="18889"/>
    <cellStyle name="_Value Copy 11 30 05 gas 12 09 05 AURORA at 12 14 05_04 07E Wild Horse Wind Expansion (C) (2)_Electric Rev Req Model (2009 GRC) Revised 01-18-2010_DEM-WP(C) ENERG10C--ctn Mid-C_042010 2010GRC 2" xfId="18890"/>
    <cellStyle name="_Value Copy 11 30 05 gas 12 09 05 AURORA at 12 14 05_04 07E Wild Horse Wind Expansion (C) (2)_Electric Rev Req Model (2010 GRC)" xfId="18891"/>
    <cellStyle name="_Value Copy 11 30 05 gas 12 09 05 AURORA at 12 14 05_04 07E Wild Horse Wind Expansion (C) (2)_Electric Rev Req Model (2010 GRC) 2" xfId="18892"/>
    <cellStyle name="_Value Copy 11 30 05 gas 12 09 05 AURORA at 12 14 05_04 07E Wild Horse Wind Expansion (C) (2)_Electric Rev Req Model (2010 GRC) SF" xfId="18893"/>
    <cellStyle name="_Value Copy 11 30 05 gas 12 09 05 AURORA at 12 14 05_04 07E Wild Horse Wind Expansion (C) (2)_Electric Rev Req Model (2010 GRC) SF 2" xfId="18894"/>
    <cellStyle name="_Value Copy 11 30 05 gas 12 09 05 AURORA at 12 14 05_04 07E Wild Horse Wind Expansion (C) (2)_Final Order Electric EXHIBIT A-1" xfId="18895"/>
    <cellStyle name="_Value Copy 11 30 05 gas 12 09 05 AURORA at 12 14 05_04 07E Wild Horse Wind Expansion (C) (2)_Final Order Electric EXHIBIT A-1 2" xfId="18896"/>
    <cellStyle name="_Value Copy 11 30 05 gas 12 09 05 AURORA at 12 14 05_04 07E Wild Horse Wind Expansion (C) (2)_Final Order Electric EXHIBIT A-1 2 2" xfId="18897"/>
    <cellStyle name="_Value Copy 11 30 05 gas 12 09 05 AURORA at 12 14 05_04 07E Wild Horse Wind Expansion (C) (2)_Final Order Electric EXHIBIT A-1 2 2 2" xfId="18898"/>
    <cellStyle name="_Value Copy 11 30 05 gas 12 09 05 AURORA at 12 14 05_04 07E Wild Horse Wind Expansion (C) (2)_Final Order Electric EXHIBIT A-1 2 3" xfId="18899"/>
    <cellStyle name="_Value Copy 11 30 05 gas 12 09 05 AURORA at 12 14 05_04 07E Wild Horse Wind Expansion (C) (2)_Final Order Electric EXHIBIT A-1 3" xfId="18900"/>
    <cellStyle name="_Value Copy 11 30 05 gas 12 09 05 AURORA at 12 14 05_04 07E Wild Horse Wind Expansion (C) (2)_Final Order Electric EXHIBIT A-1 3 2" xfId="18901"/>
    <cellStyle name="_Value Copy 11 30 05 gas 12 09 05 AURORA at 12 14 05_04 07E Wild Horse Wind Expansion (C) (2)_Final Order Electric EXHIBIT A-1 3 2 2" xfId="18902"/>
    <cellStyle name="_Value Copy 11 30 05 gas 12 09 05 AURORA at 12 14 05_04 07E Wild Horse Wind Expansion (C) (2)_Final Order Electric EXHIBIT A-1 3 3" xfId="18903"/>
    <cellStyle name="_Value Copy 11 30 05 gas 12 09 05 AURORA at 12 14 05_04 07E Wild Horse Wind Expansion (C) (2)_Final Order Electric EXHIBIT A-1 4" xfId="18904"/>
    <cellStyle name="_Value Copy 11 30 05 gas 12 09 05 AURORA at 12 14 05_04 07E Wild Horse Wind Expansion (C) (2)_Final Order Electric EXHIBIT A-1 4 2" xfId="18905"/>
    <cellStyle name="_Value Copy 11 30 05 gas 12 09 05 AURORA at 12 14 05_04 07E Wild Horse Wind Expansion (C) (2)_Final Order Electric EXHIBIT A-1 5" xfId="18906"/>
    <cellStyle name="_Value Copy 11 30 05 gas 12 09 05 AURORA at 12 14 05_04 07E Wild Horse Wind Expansion (C) (2)_Final Order Electric EXHIBIT A-1 6" xfId="18907"/>
    <cellStyle name="_Value Copy 11 30 05 gas 12 09 05 AURORA at 12 14 05_04 07E Wild Horse Wind Expansion (C) (2)_TENASKA REGULATORY ASSET" xfId="18908"/>
    <cellStyle name="_Value Copy 11 30 05 gas 12 09 05 AURORA at 12 14 05_04 07E Wild Horse Wind Expansion (C) (2)_TENASKA REGULATORY ASSET 2" xfId="18909"/>
    <cellStyle name="_Value Copy 11 30 05 gas 12 09 05 AURORA at 12 14 05_04 07E Wild Horse Wind Expansion (C) (2)_TENASKA REGULATORY ASSET 2 2" xfId="18910"/>
    <cellStyle name="_Value Copy 11 30 05 gas 12 09 05 AURORA at 12 14 05_04 07E Wild Horse Wind Expansion (C) (2)_TENASKA REGULATORY ASSET 2 2 2" xfId="18911"/>
    <cellStyle name="_Value Copy 11 30 05 gas 12 09 05 AURORA at 12 14 05_04 07E Wild Horse Wind Expansion (C) (2)_TENASKA REGULATORY ASSET 2 3" xfId="18912"/>
    <cellStyle name="_Value Copy 11 30 05 gas 12 09 05 AURORA at 12 14 05_04 07E Wild Horse Wind Expansion (C) (2)_TENASKA REGULATORY ASSET 3" xfId="18913"/>
    <cellStyle name="_Value Copy 11 30 05 gas 12 09 05 AURORA at 12 14 05_04 07E Wild Horse Wind Expansion (C) (2)_TENASKA REGULATORY ASSET 3 2" xfId="18914"/>
    <cellStyle name="_Value Copy 11 30 05 gas 12 09 05 AURORA at 12 14 05_04 07E Wild Horse Wind Expansion (C) (2)_TENASKA REGULATORY ASSET 3 2 2" xfId="18915"/>
    <cellStyle name="_Value Copy 11 30 05 gas 12 09 05 AURORA at 12 14 05_04 07E Wild Horse Wind Expansion (C) (2)_TENASKA REGULATORY ASSET 3 3" xfId="18916"/>
    <cellStyle name="_Value Copy 11 30 05 gas 12 09 05 AURORA at 12 14 05_04 07E Wild Horse Wind Expansion (C) (2)_TENASKA REGULATORY ASSET 4" xfId="18917"/>
    <cellStyle name="_Value Copy 11 30 05 gas 12 09 05 AURORA at 12 14 05_04 07E Wild Horse Wind Expansion (C) (2)_TENASKA REGULATORY ASSET 4 2" xfId="18918"/>
    <cellStyle name="_Value Copy 11 30 05 gas 12 09 05 AURORA at 12 14 05_04 07E Wild Horse Wind Expansion (C) (2)_TENASKA REGULATORY ASSET 5" xfId="18919"/>
    <cellStyle name="_Value Copy 11 30 05 gas 12 09 05 AURORA at 12 14 05_04 07E Wild Horse Wind Expansion (C) (2)_TENASKA REGULATORY ASSET 6" xfId="18920"/>
    <cellStyle name="_Value Copy 11 30 05 gas 12 09 05 AURORA at 12 14 05_16.37E Wild Horse Expansion DeferralRevwrkingfile SF" xfId="18921"/>
    <cellStyle name="_Value Copy 11 30 05 gas 12 09 05 AURORA at 12 14 05_16.37E Wild Horse Expansion DeferralRevwrkingfile SF 2" xfId="18922"/>
    <cellStyle name="_Value Copy 11 30 05 gas 12 09 05 AURORA at 12 14 05_16.37E Wild Horse Expansion DeferralRevwrkingfile SF 2 2" xfId="18923"/>
    <cellStyle name="_Value Copy 11 30 05 gas 12 09 05 AURORA at 12 14 05_16.37E Wild Horse Expansion DeferralRevwrkingfile SF 2 2 2" xfId="18924"/>
    <cellStyle name="_Value Copy 11 30 05 gas 12 09 05 AURORA at 12 14 05_16.37E Wild Horse Expansion DeferralRevwrkingfile SF 2 2 2 2" xfId="18925"/>
    <cellStyle name="_Value Copy 11 30 05 gas 12 09 05 AURORA at 12 14 05_16.37E Wild Horse Expansion DeferralRevwrkingfile SF 2 3" xfId="18926"/>
    <cellStyle name="_Value Copy 11 30 05 gas 12 09 05 AURORA at 12 14 05_16.37E Wild Horse Expansion DeferralRevwrkingfile SF 2 3 2" xfId="18927"/>
    <cellStyle name="_Value Copy 11 30 05 gas 12 09 05 AURORA at 12 14 05_16.37E Wild Horse Expansion DeferralRevwrkingfile SF 2 4" xfId="18928"/>
    <cellStyle name="_Value Copy 11 30 05 gas 12 09 05 AURORA at 12 14 05_16.37E Wild Horse Expansion DeferralRevwrkingfile SF 2 4 2" xfId="18929"/>
    <cellStyle name="_Value Copy 11 30 05 gas 12 09 05 AURORA at 12 14 05_16.37E Wild Horse Expansion DeferralRevwrkingfile SF 3" xfId="18930"/>
    <cellStyle name="_Value Copy 11 30 05 gas 12 09 05 AURORA at 12 14 05_16.37E Wild Horse Expansion DeferralRevwrkingfile SF 3 2" xfId="18931"/>
    <cellStyle name="_Value Copy 11 30 05 gas 12 09 05 AURORA at 12 14 05_16.37E Wild Horse Expansion DeferralRevwrkingfile SF 3 2 2" xfId="18932"/>
    <cellStyle name="_Value Copy 11 30 05 gas 12 09 05 AURORA at 12 14 05_16.37E Wild Horse Expansion DeferralRevwrkingfile SF 3 3" xfId="18933"/>
    <cellStyle name="_Value Copy 11 30 05 gas 12 09 05 AURORA at 12 14 05_16.37E Wild Horse Expansion DeferralRevwrkingfile SF 4" xfId="18934"/>
    <cellStyle name="_Value Copy 11 30 05 gas 12 09 05 AURORA at 12 14 05_16.37E Wild Horse Expansion DeferralRevwrkingfile SF 4 2" xfId="18935"/>
    <cellStyle name="_Value Copy 11 30 05 gas 12 09 05 AURORA at 12 14 05_16.37E Wild Horse Expansion DeferralRevwrkingfile SF 4 2 2" xfId="18936"/>
    <cellStyle name="_Value Copy 11 30 05 gas 12 09 05 AURORA at 12 14 05_16.37E Wild Horse Expansion DeferralRevwrkingfile SF 4 3" xfId="18937"/>
    <cellStyle name="_Value Copy 11 30 05 gas 12 09 05 AURORA at 12 14 05_16.37E Wild Horse Expansion DeferralRevwrkingfile SF 5" xfId="18938"/>
    <cellStyle name="_Value Copy 11 30 05 gas 12 09 05 AURORA at 12 14 05_16.37E Wild Horse Expansion DeferralRevwrkingfile SF 5 2" xfId="18939"/>
    <cellStyle name="_Value Copy 11 30 05 gas 12 09 05 AURORA at 12 14 05_16.37E Wild Horse Expansion DeferralRevwrkingfile SF 6" xfId="18940"/>
    <cellStyle name="_Value Copy 11 30 05 gas 12 09 05 AURORA at 12 14 05_16.37E Wild Horse Expansion DeferralRevwrkingfile SF 6 2" xfId="18941"/>
    <cellStyle name="_Value Copy 11 30 05 gas 12 09 05 AURORA at 12 14 05_16.37E Wild Horse Expansion DeferralRevwrkingfile SF_DEM-WP(C) ENERG10C--ctn Mid-C_042010 2010GRC" xfId="18942"/>
    <cellStyle name="_Value Copy 11 30 05 gas 12 09 05 AURORA at 12 14 05_16.37E Wild Horse Expansion DeferralRevwrkingfile SF_DEM-WP(C) ENERG10C--ctn Mid-C_042010 2010GRC 2" xfId="18943"/>
    <cellStyle name="_Value Copy 11 30 05 gas 12 09 05 AURORA at 12 14 05_2009 Compliance Filing PCA Exhibits for GRC" xfId="18944"/>
    <cellStyle name="_Value Copy 11 30 05 gas 12 09 05 AURORA at 12 14 05_2009 Compliance Filing PCA Exhibits for GRC 2" xfId="18945"/>
    <cellStyle name="_Value Copy 11 30 05 gas 12 09 05 AURORA at 12 14 05_2009 Compliance Filing PCA Exhibits for GRC 2 2" xfId="18946"/>
    <cellStyle name="_Value Copy 11 30 05 gas 12 09 05 AURORA at 12 14 05_2009 Compliance Filing PCA Exhibits for GRC 3" xfId="18947"/>
    <cellStyle name="_Value Copy 11 30 05 gas 12 09 05 AURORA at 12 14 05_2009 GRC Compl Filing - Exhibit D" xfId="18948"/>
    <cellStyle name="_Value Copy 11 30 05 gas 12 09 05 AURORA at 12 14 05_2009 GRC Compl Filing - Exhibit D 2" xfId="18949"/>
    <cellStyle name="_Value Copy 11 30 05 gas 12 09 05 AURORA at 12 14 05_2009 GRC Compl Filing - Exhibit D 2 2" xfId="18950"/>
    <cellStyle name="_Value Copy 11 30 05 gas 12 09 05 AURORA at 12 14 05_2009 GRC Compl Filing - Exhibit D 2 2 2" xfId="18951"/>
    <cellStyle name="_Value Copy 11 30 05 gas 12 09 05 AURORA at 12 14 05_2009 GRC Compl Filing - Exhibit D 2 2 2 2" xfId="18952"/>
    <cellStyle name="_Value Copy 11 30 05 gas 12 09 05 AURORA at 12 14 05_2009 GRC Compl Filing - Exhibit D 2 3" xfId="18953"/>
    <cellStyle name="_Value Copy 11 30 05 gas 12 09 05 AURORA at 12 14 05_2009 GRC Compl Filing - Exhibit D 2 3 2" xfId="18954"/>
    <cellStyle name="_Value Copy 11 30 05 gas 12 09 05 AURORA at 12 14 05_2009 GRC Compl Filing - Exhibit D 2 4" xfId="18955"/>
    <cellStyle name="_Value Copy 11 30 05 gas 12 09 05 AURORA at 12 14 05_2009 GRC Compl Filing - Exhibit D 2 4 2" xfId="18956"/>
    <cellStyle name="_Value Copy 11 30 05 gas 12 09 05 AURORA at 12 14 05_2009 GRC Compl Filing - Exhibit D 3" xfId="18957"/>
    <cellStyle name="_Value Copy 11 30 05 gas 12 09 05 AURORA at 12 14 05_2009 GRC Compl Filing - Exhibit D 3 2" xfId="18958"/>
    <cellStyle name="_Value Copy 11 30 05 gas 12 09 05 AURORA at 12 14 05_2009 GRC Compl Filing - Exhibit D 3 2 2" xfId="18959"/>
    <cellStyle name="_Value Copy 11 30 05 gas 12 09 05 AURORA at 12 14 05_2009 GRC Compl Filing - Exhibit D 3 3" xfId="18960"/>
    <cellStyle name="_Value Copy 11 30 05 gas 12 09 05 AURORA at 12 14 05_2009 GRC Compl Filing - Exhibit D 4" xfId="18961"/>
    <cellStyle name="_Value Copy 11 30 05 gas 12 09 05 AURORA at 12 14 05_2009 GRC Compl Filing - Exhibit D 4 2" xfId="18962"/>
    <cellStyle name="_Value Copy 11 30 05 gas 12 09 05 AURORA at 12 14 05_2009 GRC Compl Filing - Exhibit D 4 2 2" xfId="18963"/>
    <cellStyle name="_Value Copy 11 30 05 gas 12 09 05 AURORA at 12 14 05_2009 GRC Compl Filing - Exhibit D 4 3" xfId="18964"/>
    <cellStyle name="_Value Copy 11 30 05 gas 12 09 05 AURORA at 12 14 05_2009 GRC Compl Filing - Exhibit D 5" xfId="18965"/>
    <cellStyle name="_Value Copy 11 30 05 gas 12 09 05 AURORA at 12 14 05_2009 GRC Compl Filing - Exhibit D 5 2" xfId="18966"/>
    <cellStyle name="_Value Copy 11 30 05 gas 12 09 05 AURORA at 12 14 05_2009 GRC Compl Filing - Exhibit D 6" xfId="18967"/>
    <cellStyle name="_Value Copy 11 30 05 gas 12 09 05 AURORA at 12 14 05_2009 GRC Compl Filing - Exhibit D 6 2" xfId="18968"/>
    <cellStyle name="_Value Copy 11 30 05 gas 12 09 05 AURORA at 12 14 05_2009 GRC Compl Filing - Exhibit D_DEM-WP(C) ENERG10C--ctn Mid-C_042010 2010GRC" xfId="18969"/>
    <cellStyle name="_Value Copy 11 30 05 gas 12 09 05 AURORA at 12 14 05_2009 GRC Compl Filing - Exhibit D_DEM-WP(C) ENERG10C--ctn Mid-C_042010 2010GRC 2" xfId="18970"/>
    <cellStyle name="_Value Copy 11 30 05 gas 12 09 05 AURORA at 12 14 05_2010 PTC's July1_Dec31 2010 " xfId="18971"/>
    <cellStyle name="_Value Copy 11 30 05 gas 12 09 05 AURORA at 12 14 05_2010 PTC's Sept10_Aug11 (Version 4)" xfId="18972"/>
    <cellStyle name="_Value Copy 11 30 05 gas 12 09 05 AURORA at 12 14 05_3.01 Income Statement" xfId="18973"/>
    <cellStyle name="_Value Copy 11 30 05 gas 12 09 05 AURORA at 12 14 05_4 31 Regulatory Assets and Liabilities  7 06- Exhibit D" xfId="18974"/>
    <cellStyle name="_Value Copy 11 30 05 gas 12 09 05 AURORA at 12 14 05_4 31 Regulatory Assets and Liabilities  7 06- Exhibit D 2" xfId="18975"/>
    <cellStyle name="_Value Copy 11 30 05 gas 12 09 05 AURORA at 12 14 05_4 31 Regulatory Assets and Liabilities  7 06- Exhibit D 2 2" xfId="18976"/>
    <cellStyle name="_Value Copy 11 30 05 gas 12 09 05 AURORA at 12 14 05_4 31 Regulatory Assets and Liabilities  7 06- Exhibit D 2 2 2" xfId="18977"/>
    <cellStyle name="_Value Copy 11 30 05 gas 12 09 05 AURORA at 12 14 05_4 31 Regulatory Assets and Liabilities  7 06- Exhibit D 2 2 2 2" xfId="18978"/>
    <cellStyle name="_Value Copy 11 30 05 gas 12 09 05 AURORA at 12 14 05_4 31 Regulatory Assets and Liabilities  7 06- Exhibit D 2 3" xfId="18979"/>
    <cellStyle name="_Value Copy 11 30 05 gas 12 09 05 AURORA at 12 14 05_4 31 Regulatory Assets and Liabilities  7 06- Exhibit D 2 3 2" xfId="18980"/>
    <cellStyle name="_Value Copy 11 30 05 gas 12 09 05 AURORA at 12 14 05_4 31 Regulatory Assets and Liabilities  7 06- Exhibit D 2 4" xfId="18981"/>
    <cellStyle name="_Value Copy 11 30 05 gas 12 09 05 AURORA at 12 14 05_4 31 Regulatory Assets and Liabilities  7 06- Exhibit D 2 4 2" xfId="18982"/>
    <cellStyle name="_Value Copy 11 30 05 gas 12 09 05 AURORA at 12 14 05_4 31 Regulatory Assets and Liabilities  7 06- Exhibit D 3" xfId="18983"/>
    <cellStyle name="_Value Copy 11 30 05 gas 12 09 05 AURORA at 12 14 05_4 31 Regulatory Assets and Liabilities  7 06- Exhibit D 3 2" xfId="18984"/>
    <cellStyle name="_Value Copy 11 30 05 gas 12 09 05 AURORA at 12 14 05_4 31 Regulatory Assets and Liabilities  7 06- Exhibit D 3 2 2" xfId="18985"/>
    <cellStyle name="_Value Copy 11 30 05 gas 12 09 05 AURORA at 12 14 05_4 31 Regulatory Assets and Liabilities  7 06- Exhibit D 3 3" xfId="18986"/>
    <cellStyle name="_Value Copy 11 30 05 gas 12 09 05 AURORA at 12 14 05_4 31 Regulatory Assets and Liabilities  7 06- Exhibit D 4" xfId="18987"/>
    <cellStyle name="_Value Copy 11 30 05 gas 12 09 05 AURORA at 12 14 05_4 31 Regulatory Assets and Liabilities  7 06- Exhibit D 4 2" xfId="18988"/>
    <cellStyle name="_Value Copy 11 30 05 gas 12 09 05 AURORA at 12 14 05_4 31 Regulatory Assets and Liabilities  7 06- Exhibit D 4 2 2" xfId="18989"/>
    <cellStyle name="_Value Copy 11 30 05 gas 12 09 05 AURORA at 12 14 05_4 31 Regulatory Assets and Liabilities  7 06- Exhibit D 4 3" xfId="18990"/>
    <cellStyle name="_Value Copy 11 30 05 gas 12 09 05 AURORA at 12 14 05_4 31 Regulatory Assets and Liabilities  7 06- Exhibit D 5" xfId="18991"/>
    <cellStyle name="_Value Copy 11 30 05 gas 12 09 05 AURORA at 12 14 05_4 31 Regulatory Assets and Liabilities  7 06- Exhibit D 5 2" xfId="18992"/>
    <cellStyle name="_Value Copy 11 30 05 gas 12 09 05 AURORA at 12 14 05_4 31 Regulatory Assets and Liabilities  7 06- Exhibit D 6" xfId="18993"/>
    <cellStyle name="_Value Copy 11 30 05 gas 12 09 05 AURORA at 12 14 05_4 31 Regulatory Assets and Liabilities  7 06- Exhibit D 6 2" xfId="18994"/>
    <cellStyle name="_Value Copy 11 30 05 gas 12 09 05 AURORA at 12 14 05_4 31 Regulatory Assets and Liabilities  7 06- Exhibit D_DEM-WP(C) ENERG10C--ctn Mid-C_042010 2010GRC" xfId="18995"/>
    <cellStyle name="_Value Copy 11 30 05 gas 12 09 05 AURORA at 12 14 05_4 31 Regulatory Assets and Liabilities  7 06- Exhibit D_DEM-WP(C) ENERG10C--ctn Mid-C_042010 2010GRC 2" xfId="18996"/>
    <cellStyle name="_Value Copy 11 30 05 gas 12 09 05 AURORA at 12 14 05_4 31 Regulatory Assets and Liabilities  7 06- Exhibit D_NIM Summary" xfId="18997"/>
    <cellStyle name="_Value Copy 11 30 05 gas 12 09 05 AURORA at 12 14 05_4 31 Regulatory Assets and Liabilities  7 06- Exhibit D_NIM Summary 2" xfId="18998"/>
    <cellStyle name="_Value Copy 11 30 05 gas 12 09 05 AURORA at 12 14 05_4 31 Regulatory Assets and Liabilities  7 06- Exhibit D_NIM Summary 2 2" xfId="18999"/>
    <cellStyle name="_Value Copy 11 30 05 gas 12 09 05 AURORA at 12 14 05_4 31 Regulatory Assets and Liabilities  7 06- Exhibit D_NIM Summary 2 2 2" xfId="19000"/>
    <cellStyle name="_Value Copy 11 30 05 gas 12 09 05 AURORA at 12 14 05_4 31 Regulatory Assets and Liabilities  7 06- Exhibit D_NIM Summary 2 2 2 2" xfId="19001"/>
    <cellStyle name="_Value Copy 11 30 05 gas 12 09 05 AURORA at 12 14 05_4 31 Regulatory Assets and Liabilities  7 06- Exhibit D_NIM Summary 2 3" xfId="19002"/>
    <cellStyle name="_Value Copy 11 30 05 gas 12 09 05 AURORA at 12 14 05_4 31 Regulatory Assets and Liabilities  7 06- Exhibit D_NIM Summary 2 3 2" xfId="19003"/>
    <cellStyle name="_Value Copy 11 30 05 gas 12 09 05 AURORA at 12 14 05_4 31 Regulatory Assets and Liabilities  7 06- Exhibit D_NIM Summary 2 4" xfId="19004"/>
    <cellStyle name="_Value Copy 11 30 05 gas 12 09 05 AURORA at 12 14 05_4 31 Regulatory Assets and Liabilities  7 06- Exhibit D_NIM Summary 2 4 2" xfId="19005"/>
    <cellStyle name="_Value Copy 11 30 05 gas 12 09 05 AURORA at 12 14 05_4 31 Regulatory Assets and Liabilities  7 06- Exhibit D_NIM Summary 3" xfId="19006"/>
    <cellStyle name="_Value Copy 11 30 05 gas 12 09 05 AURORA at 12 14 05_4 31 Regulatory Assets and Liabilities  7 06- Exhibit D_NIM Summary 3 2" xfId="19007"/>
    <cellStyle name="_Value Copy 11 30 05 gas 12 09 05 AURORA at 12 14 05_4 31 Regulatory Assets and Liabilities  7 06- Exhibit D_NIM Summary 3 2 2" xfId="19008"/>
    <cellStyle name="_Value Copy 11 30 05 gas 12 09 05 AURORA at 12 14 05_4 31 Regulatory Assets and Liabilities  7 06- Exhibit D_NIM Summary 3 3" xfId="19009"/>
    <cellStyle name="_Value Copy 11 30 05 gas 12 09 05 AURORA at 12 14 05_4 31 Regulatory Assets and Liabilities  7 06- Exhibit D_NIM Summary 4" xfId="19010"/>
    <cellStyle name="_Value Copy 11 30 05 gas 12 09 05 AURORA at 12 14 05_4 31 Regulatory Assets and Liabilities  7 06- Exhibit D_NIM Summary 4 2" xfId="19011"/>
    <cellStyle name="_Value Copy 11 30 05 gas 12 09 05 AURORA at 12 14 05_4 31 Regulatory Assets and Liabilities  7 06- Exhibit D_NIM Summary 4 2 2" xfId="19012"/>
    <cellStyle name="_Value Copy 11 30 05 gas 12 09 05 AURORA at 12 14 05_4 31 Regulatory Assets and Liabilities  7 06- Exhibit D_NIM Summary 4 3" xfId="19013"/>
    <cellStyle name="_Value Copy 11 30 05 gas 12 09 05 AURORA at 12 14 05_4 31 Regulatory Assets and Liabilities  7 06- Exhibit D_NIM Summary 5" xfId="19014"/>
    <cellStyle name="_Value Copy 11 30 05 gas 12 09 05 AURORA at 12 14 05_4 31 Regulatory Assets and Liabilities  7 06- Exhibit D_NIM Summary 5 2" xfId="19015"/>
    <cellStyle name="_Value Copy 11 30 05 gas 12 09 05 AURORA at 12 14 05_4 31 Regulatory Assets and Liabilities  7 06- Exhibit D_NIM Summary 6" xfId="19016"/>
    <cellStyle name="_Value Copy 11 30 05 gas 12 09 05 AURORA at 12 14 05_4 31 Regulatory Assets and Liabilities  7 06- Exhibit D_NIM Summary 6 2" xfId="19017"/>
    <cellStyle name="_Value Copy 11 30 05 gas 12 09 05 AURORA at 12 14 05_4 31 Regulatory Assets and Liabilities  7 06- Exhibit D_NIM Summary_DEM-WP(C) ENERG10C--ctn Mid-C_042010 2010GRC" xfId="19018"/>
    <cellStyle name="_Value Copy 11 30 05 gas 12 09 05 AURORA at 12 14 05_4 31 Regulatory Assets and Liabilities  7 06- Exhibit D_NIM Summary_DEM-WP(C) ENERG10C--ctn Mid-C_042010 2010GRC 2" xfId="19019"/>
    <cellStyle name="_Value Copy 11 30 05 gas 12 09 05 AURORA at 12 14 05_4 31E Reg Asset  Liab and EXH D" xfId="19020"/>
    <cellStyle name="_Value Copy 11 30 05 gas 12 09 05 AURORA at 12 14 05_4 31E Reg Asset  Liab and EXH D _ Aug 10 Filing (2)" xfId="19021"/>
    <cellStyle name="_Value Copy 11 30 05 gas 12 09 05 AURORA at 12 14 05_4 31E Reg Asset  Liab and EXH D _ Aug 10 Filing (2) 2" xfId="19022"/>
    <cellStyle name="_Value Copy 11 30 05 gas 12 09 05 AURORA at 12 14 05_4 31E Reg Asset  Liab and EXH D _ Aug 10 Filing (2) 2 2" xfId="19023"/>
    <cellStyle name="_Value Copy 11 30 05 gas 12 09 05 AURORA at 12 14 05_4 31E Reg Asset  Liab and EXH D _ Aug 10 Filing (2) 2 2 2" xfId="19024"/>
    <cellStyle name="_Value Copy 11 30 05 gas 12 09 05 AURORA at 12 14 05_4 31E Reg Asset  Liab and EXH D _ Aug 10 Filing (2) 2 3" xfId="19025"/>
    <cellStyle name="_Value Copy 11 30 05 gas 12 09 05 AURORA at 12 14 05_4 31E Reg Asset  Liab and EXH D _ Aug 10 Filing (2) 3" xfId="19026"/>
    <cellStyle name="_Value Copy 11 30 05 gas 12 09 05 AURORA at 12 14 05_4 31E Reg Asset  Liab and EXH D _ Aug 10 Filing (2) 3 2" xfId="19027"/>
    <cellStyle name="_Value Copy 11 30 05 gas 12 09 05 AURORA at 12 14 05_4 31E Reg Asset  Liab and EXH D _ Aug 10 Filing (2) 3 2 2" xfId="19028"/>
    <cellStyle name="_Value Copy 11 30 05 gas 12 09 05 AURORA at 12 14 05_4 31E Reg Asset  Liab and EXH D _ Aug 10 Filing (2) 3 3" xfId="19029"/>
    <cellStyle name="_Value Copy 11 30 05 gas 12 09 05 AURORA at 12 14 05_4 31E Reg Asset  Liab and EXH D _ Aug 10 Filing (2) 4" xfId="19030"/>
    <cellStyle name="_Value Copy 11 30 05 gas 12 09 05 AURORA at 12 14 05_4 31E Reg Asset  Liab and EXH D _ Aug 10 Filing (2) 4 2" xfId="19031"/>
    <cellStyle name="_Value Copy 11 30 05 gas 12 09 05 AURORA at 12 14 05_4 31E Reg Asset  Liab and EXH D _ Aug 10 Filing (2) 5" xfId="19032"/>
    <cellStyle name="_Value Copy 11 30 05 gas 12 09 05 AURORA at 12 14 05_4 31E Reg Asset  Liab and EXH D _ Aug 10 Filing (2) 5 2" xfId="19033"/>
    <cellStyle name="_Value Copy 11 30 05 gas 12 09 05 AURORA at 12 14 05_4 31E Reg Asset  Liab and EXH D 10" xfId="19034"/>
    <cellStyle name="_Value Copy 11 30 05 gas 12 09 05 AURORA at 12 14 05_4 31E Reg Asset  Liab and EXH D 10 2" xfId="19035"/>
    <cellStyle name="_Value Copy 11 30 05 gas 12 09 05 AURORA at 12 14 05_4 31E Reg Asset  Liab and EXH D 10 2 2" xfId="19036"/>
    <cellStyle name="_Value Copy 11 30 05 gas 12 09 05 AURORA at 12 14 05_4 31E Reg Asset  Liab and EXH D 10 3" xfId="19037"/>
    <cellStyle name="_Value Copy 11 30 05 gas 12 09 05 AURORA at 12 14 05_4 31E Reg Asset  Liab and EXH D 11" xfId="19038"/>
    <cellStyle name="_Value Copy 11 30 05 gas 12 09 05 AURORA at 12 14 05_4 31E Reg Asset  Liab and EXH D 11 2" xfId="19039"/>
    <cellStyle name="_Value Copy 11 30 05 gas 12 09 05 AURORA at 12 14 05_4 31E Reg Asset  Liab and EXH D 11 2 2" xfId="19040"/>
    <cellStyle name="_Value Copy 11 30 05 gas 12 09 05 AURORA at 12 14 05_4 31E Reg Asset  Liab and EXH D 11 3" xfId="19041"/>
    <cellStyle name="_Value Copy 11 30 05 gas 12 09 05 AURORA at 12 14 05_4 31E Reg Asset  Liab and EXH D 12" xfId="19042"/>
    <cellStyle name="_Value Copy 11 30 05 gas 12 09 05 AURORA at 12 14 05_4 31E Reg Asset  Liab and EXH D 12 2" xfId="19043"/>
    <cellStyle name="_Value Copy 11 30 05 gas 12 09 05 AURORA at 12 14 05_4 31E Reg Asset  Liab and EXH D 12 2 2" xfId="19044"/>
    <cellStyle name="_Value Copy 11 30 05 gas 12 09 05 AURORA at 12 14 05_4 31E Reg Asset  Liab and EXH D 12 3" xfId="19045"/>
    <cellStyle name="_Value Copy 11 30 05 gas 12 09 05 AURORA at 12 14 05_4 31E Reg Asset  Liab and EXH D 13" xfId="19046"/>
    <cellStyle name="_Value Copy 11 30 05 gas 12 09 05 AURORA at 12 14 05_4 31E Reg Asset  Liab and EXH D 13 2" xfId="19047"/>
    <cellStyle name="_Value Copy 11 30 05 gas 12 09 05 AURORA at 12 14 05_4 31E Reg Asset  Liab and EXH D 13 2 2" xfId="19048"/>
    <cellStyle name="_Value Copy 11 30 05 gas 12 09 05 AURORA at 12 14 05_4 31E Reg Asset  Liab and EXH D 13 3" xfId="19049"/>
    <cellStyle name="_Value Copy 11 30 05 gas 12 09 05 AURORA at 12 14 05_4 31E Reg Asset  Liab and EXH D 14" xfId="19050"/>
    <cellStyle name="_Value Copy 11 30 05 gas 12 09 05 AURORA at 12 14 05_4 31E Reg Asset  Liab and EXH D 14 2" xfId="19051"/>
    <cellStyle name="_Value Copy 11 30 05 gas 12 09 05 AURORA at 12 14 05_4 31E Reg Asset  Liab and EXH D 14 2 2" xfId="19052"/>
    <cellStyle name="_Value Copy 11 30 05 gas 12 09 05 AURORA at 12 14 05_4 31E Reg Asset  Liab and EXH D 14 3" xfId="19053"/>
    <cellStyle name="_Value Copy 11 30 05 gas 12 09 05 AURORA at 12 14 05_4 31E Reg Asset  Liab and EXH D 15" xfId="19054"/>
    <cellStyle name="_Value Copy 11 30 05 gas 12 09 05 AURORA at 12 14 05_4 31E Reg Asset  Liab and EXH D 15 2" xfId="19055"/>
    <cellStyle name="_Value Copy 11 30 05 gas 12 09 05 AURORA at 12 14 05_4 31E Reg Asset  Liab and EXH D 15 2 2" xfId="19056"/>
    <cellStyle name="_Value Copy 11 30 05 gas 12 09 05 AURORA at 12 14 05_4 31E Reg Asset  Liab and EXH D 15 3" xfId="19057"/>
    <cellStyle name="_Value Copy 11 30 05 gas 12 09 05 AURORA at 12 14 05_4 31E Reg Asset  Liab and EXH D 16" xfId="19058"/>
    <cellStyle name="_Value Copy 11 30 05 gas 12 09 05 AURORA at 12 14 05_4 31E Reg Asset  Liab and EXH D 16 2" xfId="19059"/>
    <cellStyle name="_Value Copy 11 30 05 gas 12 09 05 AURORA at 12 14 05_4 31E Reg Asset  Liab and EXH D 16 2 2" xfId="19060"/>
    <cellStyle name="_Value Copy 11 30 05 gas 12 09 05 AURORA at 12 14 05_4 31E Reg Asset  Liab and EXH D 16 3" xfId="19061"/>
    <cellStyle name="_Value Copy 11 30 05 gas 12 09 05 AURORA at 12 14 05_4 31E Reg Asset  Liab and EXH D 17" xfId="19062"/>
    <cellStyle name="_Value Copy 11 30 05 gas 12 09 05 AURORA at 12 14 05_4 31E Reg Asset  Liab and EXH D 17 2" xfId="19063"/>
    <cellStyle name="_Value Copy 11 30 05 gas 12 09 05 AURORA at 12 14 05_4 31E Reg Asset  Liab and EXH D 18" xfId="19064"/>
    <cellStyle name="_Value Copy 11 30 05 gas 12 09 05 AURORA at 12 14 05_4 31E Reg Asset  Liab and EXH D 18 2" xfId="19065"/>
    <cellStyle name="_Value Copy 11 30 05 gas 12 09 05 AURORA at 12 14 05_4 31E Reg Asset  Liab and EXH D 19" xfId="19066"/>
    <cellStyle name="_Value Copy 11 30 05 gas 12 09 05 AURORA at 12 14 05_4 31E Reg Asset  Liab and EXH D 19 2" xfId="19067"/>
    <cellStyle name="_Value Copy 11 30 05 gas 12 09 05 AURORA at 12 14 05_4 31E Reg Asset  Liab and EXH D 2" xfId="19068"/>
    <cellStyle name="_Value Copy 11 30 05 gas 12 09 05 AURORA at 12 14 05_4 31E Reg Asset  Liab and EXH D 2 2" xfId="19069"/>
    <cellStyle name="_Value Copy 11 30 05 gas 12 09 05 AURORA at 12 14 05_4 31E Reg Asset  Liab and EXH D 2 2 2" xfId="19070"/>
    <cellStyle name="_Value Copy 11 30 05 gas 12 09 05 AURORA at 12 14 05_4 31E Reg Asset  Liab and EXH D 2 3" xfId="19071"/>
    <cellStyle name="_Value Copy 11 30 05 gas 12 09 05 AURORA at 12 14 05_4 31E Reg Asset  Liab and EXH D 20" xfId="19072"/>
    <cellStyle name="_Value Copy 11 30 05 gas 12 09 05 AURORA at 12 14 05_4 31E Reg Asset  Liab and EXH D 20 2" xfId="19073"/>
    <cellStyle name="_Value Copy 11 30 05 gas 12 09 05 AURORA at 12 14 05_4 31E Reg Asset  Liab and EXH D 21" xfId="19074"/>
    <cellStyle name="_Value Copy 11 30 05 gas 12 09 05 AURORA at 12 14 05_4 31E Reg Asset  Liab and EXH D 21 2" xfId="19075"/>
    <cellStyle name="_Value Copy 11 30 05 gas 12 09 05 AURORA at 12 14 05_4 31E Reg Asset  Liab and EXH D 22" xfId="19076"/>
    <cellStyle name="_Value Copy 11 30 05 gas 12 09 05 AURORA at 12 14 05_4 31E Reg Asset  Liab and EXH D 22 2" xfId="19077"/>
    <cellStyle name="_Value Copy 11 30 05 gas 12 09 05 AURORA at 12 14 05_4 31E Reg Asset  Liab and EXH D 23" xfId="19078"/>
    <cellStyle name="_Value Copy 11 30 05 gas 12 09 05 AURORA at 12 14 05_4 31E Reg Asset  Liab and EXH D 23 2" xfId="19079"/>
    <cellStyle name="_Value Copy 11 30 05 gas 12 09 05 AURORA at 12 14 05_4 31E Reg Asset  Liab and EXH D 24" xfId="19080"/>
    <cellStyle name="_Value Copy 11 30 05 gas 12 09 05 AURORA at 12 14 05_4 31E Reg Asset  Liab and EXH D 24 2" xfId="19081"/>
    <cellStyle name="_Value Copy 11 30 05 gas 12 09 05 AURORA at 12 14 05_4 31E Reg Asset  Liab and EXH D 25" xfId="19082"/>
    <cellStyle name="_Value Copy 11 30 05 gas 12 09 05 AURORA at 12 14 05_4 31E Reg Asset  Liab and EXH D 25 2" xfId="19083"/>
    <cellStyle name="_Value Copy 11 30 05 gas 12 09 05 AURORA at 12 14 05_4 31E Reg Asset  Liab and EXH D 26" xfId="19084"/>
    <cellStyle name="_Value Copy 11 30 05 gas 12 09 05 AURORA at 12 14 05_4 31E Reg Asset  Liab and EXH D 26 2" xfId="19085"/>
    <cellStyle name="_Value Copy 11 30 05 gas 12 09 05 AURORA at 12 14 05_4 31E Reg Asset  Liab and EXH D 27" xfId="19086"/>
    <cellStyle name="_Value Copy 11 30 05 gas 12 09 05 AURORA at 12 14 05_4 31E Reg Asset  Liab and EXH D 27 2" xfId="19087"/>
    <cellStyle name="_Value Copy 11 30 05 gas 12 09 05 AURORA at 12 14 05_4 31E Reg Asset  Liab and EXH D 28" xfId="19088"/>
    <cellStyle name="_Value Copy 11 30 05 gas 12 09 05 AURORA at 12 14 05_4 31E Reg Asset  Liab and EXH D 28 2" xfId="19089"/>
    <cellStyle name="_Value Copy 11 30 05 gas 12 09 05 AURORA at 12 14 05_4 31E Reg Asset  Liab and EXH D 29" xfId="19090"/>
    <cellStyle name="_Value Copy 11 30 05 gas 12 09 05 AURORA at 12 14 05_4 31E Reg Asset  Liab and EXH D 29 2" xfId="19091"/>
    <cellStyle name="_Value Copy 11 30 05 gas 12 09 05 AURORA at 12 14 05_4 31E Reg Asset  Liab and EXH D 3" xfId="19092"/>
    <cellStyle name="_Value Copy 11 30 05 gas 12 09 05 AURORA at 12 14 05_4 31E Reg Asset  Liab and EXH D 3 2" xfId="19093"/>
    <cellStyle name="_Value Copy 11 30 05 gas 12 09 05 AURORA at 12 14 05_4 31E Reg Asset  Liab and EXH D 3 2 2" xfId="19094"/>
    <cellStyle name="_Value Copy 11 30 05 gas 12 09 05 AURORA at 12 14 05_4 31E Reg Asset  Liab and EXH D 3 3" xfId="19095"/>
    <cellStyle name="_Value Copy 11 30 05 gas 12 09 05 AURORA at 12 14 05_4 31E Reg Asset  Liab and EXH D 30" xfId="19096"/>
    <cellStyle name="_Value Copy 11 30 05 gas 12 09 05 AURORA at 12 14 05_4 31E Reg Asset  Liab and EXH D 30 2" xfId="19097"/>
    <cellStyle name="_Value Copy 11 30 05 gas 12 09 05 AURORA at 12 14 05_4 31E Reg Asset  Liab and EXH D 4" xfId="19098"/>
    <cellStyle name="_Value Copy 11 30 05 gas 12 09 05 AURORA at 12 14 05_4 31E Reg Asset  Liab and EXH D 4 2" xfId="19099"/>
    <cellStyle name="_Value Copy 11 30 05 gas 12 09 05 AURORA at 12 14 05_4 31E Reg Asset  Liab and EXH D 4 2 2" xfId="19100"/>
    <cellStyle name="_Value Copy 11 30 05 gas 12 09 05 AURORA at 12 14 05_4 31E Reg Asset  Liab and EXH D 5" xfId="19101"/>
    <cellStyle name="_Value Copy 11 30 05 gas 12 09 05 AURORA at 12 14 05_4 31E Reg Asset  Liab and EXH D 5 2" xfId="19102"/>
    <cellStyle name="_Value Copy 11 30 05 gas 12 09 05 AURORA at 12 14 05_4 31E Reg Asset  Liab and EXH D 5 2 2" xfId="19103"/>
    <cellStyle name="_Value Copy 11 30 05 gas 12 09 05 AURORA at 12 14 05_4 31E Reg Asset  Liab and EXH D 6" xfId="19104"/>
    <cellStyle name="_Value Copy 11 30 05 gas 12 09 05 AURORA at 12 14 05_4 31E Reg Asset  Liab and EXH D 6 2" xfId="19105"/>
    <cellStyle name="_Value Copy 11 30 05 gas 12 09 05 AURORA at 12 14 05_4 31E Reg Asset  Liab and EXH D 6 2 2" xfId="19106"/>
    <cellStyle name="_Value Copy 11 30 05 gas 12 09 05 AURORA at 12 14 05_4 31E Reg Asset  Liab and EXH D 6 3" xfId="19107"/>
    <cellStyle name="_Value Copy 11 30 05 gas 12 09 05 AURORA at 12 14 05_4 31E Reg Asset  Liab and EXH D 7" xfId="19108"/>
    <cellStyle name="_Value Copy 11 30 05 gas 12 09 05 AURORA at 12 14 05_4 31E Reg Asset  Liab and EXH D 7 2" xfId="19109"/>
    <cellStyle name="_Value Copy 11 30 05 gas 12 09 05 AURORA at 12 14 05_4 31E Reg Asset  Liab and EXH D 7 2 2" xfId="19110"/>
    <cellStyle name="_Value Copy 11 30 05 gas 12 09 05 AURORA at 12 14 05_4 31E Reg Asset  Liab and EXH D 7 3" xfId="19111"/>
    <cellStyle name="_Value Copy 11 30 05 gas 12 09 05 AURORA at 12 14 05_4 31E Reg Asset  Liab and EXH D 8" xfId="19112"/>
    <cellStyle name="_Value Copy 11 30 05 gas 12 09 05 AURORA at 12 14 05_4 31E Reg Asset  Liab and EXH D 8 2" xfId="19113"/>
    <cellStyle name="_Value Copy 11 30 05 gas 12 09 05 AURORA at 12 14 05_4 31E Reg Asset  Liab and EXH D 8 2 2" xfId="19114"/>
    <cellStyle name="_Value Copy 11 30 05 gas 12 09 05 AURORA at 12 14 05_4 31E Reg Asset  Liab and EXH D 8 3" xfId="19115"/>
    <cellStyle name="_Value Copy 11 30 05 gas 12 09 05 AURORA at 12 14 05_4 31E Reg Asset  Liab and EXH D 9" xfId="19116"/>
    <cellStyle name="_Value Copy 11 30 05 gas 12 09 05 AURORA at 12 14 05_4 31E Reg Asset  Liab and EXH D 9 2" xfId="19117"/>
    <cellStyle name="_Value Copy 11 30 05 gas 12 09 05 AURORA at 12 14 05_4 31E Reg Asset  Liab and EXH D 9 2 2" xfId="19118"/>
    <cellStyle name="_Value Copy 11 30 05 gas 12 09 05 AURORA at 12 14 05_4 31E Reg Asset  Liab and EXH D 9 3" xfId="19119"/>
    <cellStyle name="_Value Copy 11 30 05 gas 12 09 05 AURORA at 12 14 05_4 32 Regulatory Assets and Liabilities  7 06- Exhibit D" xfId="19120"/>
    <cellStyle name="_Value Copy 11 30 05 gas 12 09 05 AURORA at 12 14 05_4 32 Regulatory Assets and Liabilities  7 06- Exhibit D 2" xfId="19121"/>
    <cellStyle name="_Value Copy 11 30 05 gas 12 09 05 AURORA at 12 14 05_4 32 Regulatory Assets and Liabilities  7 06- Exhibit D 2 2" xfId="19122"/>
    <cellStyle name="_Value Copy 11 30 05 gas 12 09 05 AURORA at 12 14 05_4 32 Regulatory Assets and Liabilities  7 06- Exhibit D 2 2 2" xfId="19123"/>
    <cellStyle name="_Value Copy 11 30 05 gas 12 09 05 AURORA at 12 14 05_4 32 Regulatory Assets and Liabilities  7 06- Exhibit D 2 2 2 2" xfId="19124"/>
    <cellStyle name="_Value Copy 11 30 05 gas 12 09 05 AURORA at 12 14 05_4 32 Regulatory Assets and Liabilities  7 06- Exhibit D 2 3" xfId="19125"/>
    <cellStyle name="_Value Copy 11 30 05 gas 12 09 05 AURORA at 12 14 05_4 32 Regulatory Assets and Liabilities  7 06- Exhibit D 2 3 2" xfId="19126"/>
    <cellStyle name="_Value Copy 11 30 05 gas 12 09 05 AURORA at 12 14 05_4 32 Regulatory Assets and Liabilities  7 06- Exhibit D 2 4" xfId="19127"/>
    <cellStyle name="_Value Copy 11 30 05 gas 12 09 05 AURORA at 12 14 05_4 32 Regulatory Assets and Liabilities  7 06- Exhibit D 2 4 2" xfId="19128"/>
    <cellStyle name="_Value Copy 11 30 05 gas 12 09 05 AURORA at 12 14 05_4 32 Regulatory Assets and Liabilities  7 06- Exhibit D 3" xfId="19129"/>
    <cellStyle name="_Value Copy 11 30 05 gas 12 09 05 AURORA at 12 14 05_4 32 Regulatory Assets and Liabilities  7 06- Exhibit D 3 2" xfId="19130"/>
    <cellStyle name="_Value Copy 11 30 05 gas 12 09 05 AURORA at 12 14 05_4 32 Regulatory Assets and Liabilities  7 06- Exhibit D 3 2 2" xfId="19131"/>
    <cellStyle name="_Value Copy 11 30 05 gas 12 09 05 AURORA at 12 14 05_4 32 Regulatory Assets and Liabilities  7 06- Exhibit D 3 3" xfId="19132"/>
    <cellStyle name="_Value Copy 11 30 05 gas 12 09 05 AURORA at 12 14 05_4 32 Regulatory Assets and Liabilities  7 06- Exhibit D 4" xfId="19133"/>
    <cellStyle name="_Value Copy 11 30 05 gas 12 09 05 AURORA at 12 14 05_4 32 Regulatory Assets and Liabilities  7 06- Exhibit D 4 2" xfId="19134"/>
    <cellStyle name="_Value Copy 11 30 05 gas 12 09 05 AURORA at 12 14 05_4 32 Regulatory Assets and Liabilities  7 06- Exhibit D 4 2 2" xfId="19135"/>
    <cellStyle name="_Value Copy 11 30 05 gas 12 09 05 AURORA at 12 14 05_4 32 Regulatory Assets and Liabilities  7 06- Exhibit D 4 3" xfId="19136"/>
    <cellStyle name="_Value Copy 11 30 05 gas 12 09 05 AURORA at 12 14 05_4 32 Regulatory Assets and Liabilities  7 06- Exhibit D 5" xfId="19137"/>
    <cellStyle name="_Value Copy 11 30 05 gas 12 09 05 AURORA at 12 14 05_4 32 Regulatory Assets and Liabilities  7 06- Exhibit D 5 2" xfId="19138"/>
    <cellStyle name="_Value Copy 11 30 05 gas 12 09 05 AURORA at 12 14 05_4 32 Regulatory Assets and Liabilities  7 06- Exhibit D 6" xfId="19139"/>
    <cellStyle name="_Value Copy 11 30 05 gas 12 09 05 AURORA at 12 14 05_4 32 Regulatory Assets and Liabilities  7 06- Exhibit D 6 2" xfId="19140"/>
    <cellStyle name="_Value Copy 11 30 05 gas 12 09 05 AURORA at 12 14 05_4 32 Regulatory Assets and Liabilities  7 06- Exhibit D_DEM-WP(C) ENERG10C--ctn Mid-C_042010 2010GRC" xfId="19141"/>
    <cellStyle name="_Value Copy 11 30 05 gas 12 09 05 AURORA at 12 14 05_4 32 Regulatory Assets and Liabilities  7 06- Exhibit D_DEM-WP(C) ENERG10C--ctn Mid-C_042010 2010GRC 2" xfId="19142"/>
    <cellStyle name="_Value Copy 11 30 05 gas 12 09 05 AURORA at 12 14 05_4 32 Regulatory Assets and Liabilities  7 06- Exhibit D_NIM Summary" xfId="19143"/>
    <cellStyle name="_Value Copy 11 30 05 gas 12 09 05 AURORA at 12 14 05_4 32 Regulatory Assets and Liabilities  7 06- Exhibit D_NIM Summary 2" xfId="19144"/>
    <cellStyle name="_Value Copy 11 30 05 gas 12 09 05 AURORA at 12 14 05_4 32 Regulatory Assets and Liabilities  7 06- Exhibit D_NIM Summary 2 2" xfId="19145"/>
    <cellStyle name="_Value Copy 11 30 05 gas 12 09 05 AURORA at 12 14 05_4 32 Regulatory Assets and Liabilities  7 06- Exhibit D_NIM Summary 2 2 2" xfId="19146"/>
    <cellStyle name="_Value Copy 11 30 05 gas 12 09 05 AURORA at 12 14 05_4 32 Regulatory Assets and Liabilities  7 06- Exhibit D_NIM Summary 2 2 2 2" xfId="19147"/>
    <cellStyle name="_Value Copy 11 30 05 gas 12 09 05 AURORA at 12 14 05_4 32 Regulatory Assets and Liabilities  7 06- Exhibit D_NIM Summary 2 3" xfId="19148"/>
    <cellStyle name="_Value Copy 11 30 05 gas 12 09 05 AURORA at 12 14 05_4 32 Regulatory Assets and Liabilities  7 06- Exhibit D_NIM Summary 2 3 2" xfId="19149"/>
    <cellStyle name="_Value Copy 11 30 05 gas 12 09 05 AURORA at 12 14 05_4 32 Regulatory Assets and Liabilities  7 06- Exhibit D_NIM Summary 2 4" xfId="19150"/>
    <cellStyle name="_Value Copy 11 30 05 gas 12 09 05 AURORA at 12 14 05_4 32 Regulatory Assets and Liabilities  7 06- Exhibit D_NIM Summary 2 4 2" xfId="19151"/>
    <cellStyle name="_Value Copy 11 30 05 gas 12 09 05 AURORA at 12 14 05_4 32 Regulatory Assets and Liabilities  7 06- Exhibit D_NIM Summary 3" xfId="19152"/>
    <cellStyle name="_Value Copy 11 30 05 gas 12 09 05 AURORA at 12 14 05_4 32 Regulatory Assets and Liabilities  7 06- Exhibit D_NIM Summary 3 2" xfId="19153"/>
    <cellStyle name="_Value Copy 11 30 05 gas 12 09 05 AURORA at 12 14 05_4 32 Regulatory Assets and Liabilities  7 06- Exhibit D_NIM Summary 3 2 2" xfId="19154"/>
    <cellStyle name="_Value Copy 11 30 05 gas 12 09 05 AURORA at 12 14 05_4 32 Regulatory Assets and Liabilities  7 06- Exhibit D_NIM Summary 3 3" xfId="19155"/>
    <cellStyle name="_Value Copy 11 30 05 gas 12 09 05 AURORA at 12 14 05_4 32 Regulatory Assets and Liabilities  7 06- Exhibit D_NIM Summary 4" xfId="19156"/>
    <cellStyle name="_Value Copy 11 30 05 gas 12 09 05 AURORA at 12 14 05_4 32 Regulatory Assets and Liabilities  7 06- Exhibit D_NIM Summary 4 2" xfId="19157"/>
    <cellStyle name="_Value Copy 11 30 05 gas 12 09 05 AURORA at 12 14 05_4 32 Regulatory Assets and Liabilities  7 06- Exhibit D_NIM Summary 4 2 2" xfId="19158"/>
    <cellStyle name="_Value Copy 11 30 05 gas 12 09 05 AURORA at 12 14 05_4 32 Regulatory Assets and Liabilities  7 06- Exhibit D_NIM Summary 4 3" xfId="19159"/>
    <cellStyle name="_Value Copy 11 30 05 gas 12 09 05 AURORA at 12 14 05_4 32 Regulatory Assets and Liabilities  7 06- Exhibit D_NIM Summary 5" xfId="19160"/>
    <cellStyle name="_Value Copy 11 30 05 gas 12 09 05 AURORA at 12 14 05_4 32 Regulatory Assets and Liabilities  7 06- Exhibit D_NIM Summary 5 2" xfId="19161"/>
    <cellStyle name="_Value Copy 11 30 05 gas 12 09 05 AURORA at 12 14 05_4 32 Regulatory Assets and Liabilities  7 06- Exhibit D_NIM Summary 6" xfId="19162"/>
    <cellStyle name="_Value Copy 11 30 05 gas 12 09 05 AURORA at 12 14 05_4 32 Regulatory Assets and Liabilities  7 06- Exhibit D_NIM Summary 6 2" xfId="19163"/>
    <cellStyle name="_Value Copy 11 30 05 gas 12 09 05 AURORA at 12 14 05_4 32 Regulatory Assets and Liabilities  7 06- Exhibit D_NIM Summary_DEM-WP(C) ENERG10C--ctn Mid-C_042010 2010GRC" xfId="19164"/>
    <cellStyle name="_Value Copy 11 30 05 gas 12 09 05 AURORA at 12 14 05_4 32 Regulatory Assets and Liabilities  7 06- Exhibit D_NIM Summary_DEM-WP(C) ENERG10C--ctn Mid-C_042010 2010GRC 2" xfId="19165"/>
    <cellStyle name="_Value Copy 11 30 05 gas 12 09 05 AURORA at 12 14 05_ACCOUNTS" xfId="19166"/>
    <cellStyle name="_Value Copy 11 30 05 gas 12 09 05 AURORA at 12 14 05_Att B to RECs proceeds proposal" xfId="19167"/>
    <cellStyle name="_Value Copy 11 30 05 gas 12 09 05 AURORA at 12 14 05_AURORA Total New" xfId="19168"/>
    <cellStyle name="_Value Copy 11 30 05 gas 12 09 05 AURORA at 12 14 05_AURORA Total New 2" xfId="19169"/>
    <cellStyle name="_Value Copy 11 30 05 gas 12 09 05 AURORA at 12 14 05_AURORA Total New 2 2" xfId="19170"/>
    <cellStyle name="_Value Copy 11 30 05 gas 12 09 05 AURORA at 12 14 05_AURORA Total New 2 2 2" xfId="19171"/>
    <cellStyle name="_Value Copy 11 30 05 gas 12 09 05 AURORA at 12 14 05_AURORA Total New 2 2 2 2" xfId="19172"/>
    <cellStyle name="_Value Copy 11 30 05 gas 12 09 05 AURORA at 12 14 05_AURORA Total New 2 3" xfId="19173"/>
    <cellStyle name="_Value Copy 11 30 05 gas 12 09 05 AURORA at 12 14 05_AURORA Total New 2 3 2" xfId="19174"/>
    <cellStyle name="_Value Copy 11 30 05 gas 12 09 05 AURORA at 12 14 05_AURORA Total New 2 4" xfId="19175"/>
    <cellStyle name="_Value Copy 11 30 05 gas 12 09 05 AURORA at 12 14 05_AURORA Total New 2 4 2" xfId="19176"/>
    <cellStyle name="_Value Copy 11 30 05 gas 12 09 05 AURORA at 12 14 05_AURORA Total New 3" xfId="19177"/>
    <cellStyle name="_Value Copy 11 30 05 gas 12 09 05 AURORA at 12 14 05_AURORA Total New 3 2" xfId="19178"/>
    <cellStyle name="_Value Copy 11 30 05 gas 12 09 05 AURORA at 12 14 05_AURORA Total New 3 2 2" xfId="19179"/>
    <cellStyle name="_Value Copy 11 30 05 gas 12 09 05 AURORA at 12 14 05_AURORA Total New 4" xfId="19180"/>
    <cellStyle name="_Value Copy 11 30 05 gas 12 09 05 AURORA at 12 14 05_AURORA Total New 4 2" xfId="19181"/>
    <cellStyle name="_Value Copy 11 30 05 gas 12 09 05 AURORA at 12 14 05_AURORA Total New 5" xfId="19182"/>
    <cellStyle name="_Value Copy 11 30 05 gas 12 09 05 AURORA at 12 14 05_AURORA Total New 5 2" xfId="19183"/>
    <cellStyle name="_Value Copy 11 30 05 gas 12 09 05 AURORA at 12 14 05_Backup for Attachment B 2010-09-09" xfId="19184"/>
    <cellStyle name="_Value Copy 11 30 05 gas 12 09 05 AURORA at 12 14 05_Bench Request - Attachment B" xfId="19185"/>
    <cellStyle name="_Value Copy 11 30 05 gas 12 09 05 AURORA at 12 14 05_Book2" xfId="19186"/>
    <cellStyle name="_Value Copy 11 30 05 gas 12 09 05 AURORA at 12 14 05_Book2 2" xfId="19187"/>
    <cellStyle name="_Value Copy 11 30 05 gas 12 09 05 AURORA at 12 14 05_Book2 2 2" xfId="19188"/>
    <cellStyle name="_Value Copy 11 30 05 gas 12 09 05 AURORA at 12 14 05_Book2 2 2 2" xfId="19189"/>
    <cellStyle name="_Value Copy 11 30 05 gas 12 09 05 AURORA at 12 14 05_Book2 2 2 2 2" xfId="19190"/>
    <cellStyle name="_Value Copy 11 30 05 gas 12 09 05 AURORA at 12 14 05_Book2 2 3" xfId="19191"/>
    <cellStyle name="_Value Copy 11 30 05 gas 12 09 05 AURORA at 12 14 05_Book2 2 3 2" xfId="19192"/>
    <cellStyle name="_Value Copy 11 30 05 gas 12 09 05 AURORA at 12 14 05_Book2 2 4" xfId="19193"/>
    <cellStyle name="_Value Copy 11 30 05 gas 12 09 05 AURORA at 12 14 05_Book2 2 4 2" xfId="19194"/>
    <cellStyle name="_Value Copy 11 30 05 gas 12 09 05 AURORA at 12 14 05_Book2 3" xfId="19195"/>
    <cellStyle name="_Value Copy 11 30 05 gas 12 09 05 AURORA at 12 14 05_Book2 3 2" xfId="19196"/>
    <cellStyle name="_Value Copy 11 30 05 gas 12 09 05 AURORA at 12 14 05_Book2 3 2 2" xfId="19197"/>
    <cellStyle name="_Value Copy 11 30 05 gas 12 09 05 AURORA at 12 14 05_Book2 3 3" xfId="19198"/>
    <cellStyle name="_Value Copy 11 30 05 gas 12 09 05 AURORA at 12 14 05_Book2 4" xfId="19199"/>
    <cellStyle name="_Value Copy 11 30 05 gas 12 09 05 AURORA at 12 14 05_Book2 4 2" xfId="19200"/>
    <cellStyle name="_Value Copy 11 30 05 gas 12 09 05 AURORA at 12 14 05_Book2 4 2 2" xfId="19201"/>
    <cellStyle name="_Value Copy 11 30 05 gas 12 09 05 AURORA at 12 14 05_Book2 4 3" xfId="19202"/>
    <cellStyle name="_Value Copy 11 30 05 gas 12 09 05 AURORA at 12 14 05_Book2 5" xfId="19203"/>
    <cellStyle name="_Value Copy 11 30 05 gas 12 09 05 AURORA at 12 14 05_Book2 5 2" xfId="19204"/>
    <cellStyle name="_Value Copy 11 30 05 gas 12 09 05 AURORA at 12 14 05_Book2 6" xfId="19205"/>
    <cellStyle name="_Value Copy 11 30 05 gas 12 09 05 AURORA at 12 14 05_Book2 6 2" xfId="19206"/>
    <cellStyle name="_Value Copy 11 30 05 gas 12 09 05 AURORA at 12 14 05_Book2_Adj Bench DR 3 for Initial Briefs (Electric)" xfId="19207"/>
    <cellStyle name="_Value Copy 11 30 05 gas 12 09 05 AURORA at 12 14 05_Book2_Adj Bench DR 3 for Initial Briefs (Electric) 2" xfId="19208"/>
    <cellStyle name="_Value Copy 11 30 05 gas 12 09 05 AURORA at 12 14 05_Book2_Adj Bench DR 3 for Initial Briefs (Electric) 2 2" xfId="19209"/>
    <cellStyle name="_Value Copy 11 30 05 gas 12 09 05 AURORA at 12 14 05_Book2_Adj Bench DR 3 for Initial Briefs (Electric) 2 2 2" xfId="19210"/>
    <cellStyle name="_Value Copy 11 30 05 gas 12 09 05 AURORA at 12 14 05_Book2_Adj Bench DR 3 for Initial Briefs (Electric) 2 2 2 2" xfId="19211"/>
    <cellStyle name="_Value Copy 11 30 05 gas 12 09 05 AURORA at 12 14 05_Book2_Adj Bench DR 3 for Initial Briefs (Electric) 2 3" xfId="19212"/>
    <cellStyle name="_Value Copy 11 30 05 gas 12 09 05 AURORA at 12 14 05_Book2_Adj Bench DR 3 for Initial Briefs (Electric) 2 3 2" xfId="19213"/>
    <cellStyle name="_Value Copy 11 30 05 gas 12 09 05 AURORA at 12 14 05_Book2_Adj Bench DR 3 for Initial Briefs (Electric) 2 4" xfId="19214"/>
    <cellStyle name="_Value Copy 11 30 05 gas 12 09 05 AURORA at 12 14 05_Book2_Adj Bench DR 3 for Initial Briefs (Electric) 2 4 2" xfId="19215"/>
    <cellStyle name="_Value Copy 11 30 05 gas 12 09 05 AURORA at 12 14 05_Book2_Adj Bench DR 3 for Initial Briefs (Electric) 3" xfId="19216"/>
    <cellStyle name="_Value Copy 11 30 05 gas 12 09 05 AURORA at 12 14 05_Book2_Adj Bench DR 3 for Initial Briefs (Electric) 3 2" xfId="19217"/>
    <cellStyle name="_Value Copy 11 30 05 gas 12 09 05 AURORA at 12 14 05_Book2_Adj Bench DR 3 for Initial Briefs (Electric) 3 2 2" xfId="19218"/>
    <cellStyle name="_Value Copy 11 30 05 gas 12 09 05 AURORA at 12 14 05_Book2_Adj Bench DR 3 for Initial Briefs (Electric) 3 3" xfId="19219"/>
    <cellStyle name="_Value Copy 11 30 05 gas 12 09 05 AURORA at 12 14 05_Book2_Adj Bench DR 3 for Initial Briefs (Electric) 4" xfId="19220"/>
    <cellStyle name="_Value Copy 11 30 05 gas 12 09 05 AURORA at 12 14 05_Book2_Adj Bench DR 3 for Initial Briefs (Electric) 4 2" xfId="19221"/>
    <cellStyle name="_Value Copy 11 30 05 gas 12 09 05 AURORA at 12 14 05_Book2_Adj Bench DR 3 for Initial Briefs (Electric) 4 2 2" xfId="19222"/>
    <cellStyle name="_Value Copy 11 30 05 gas 12 09 05 AURORA at 12 14 05_Book2_Adj Bench DR 3 for Initial Briefs (Electric) 4 3" xfId="19223"/>
    <cellStyle name="_Value Copy 11 30 05 gas 12 09 05 AURORA at 12 14 05_Book2_Adj Bench DR 3 for Initial Briefs (Electric) 5" xfId="19224"/>
    <cellStyle name="_Value Copy 11 30 05 gas 12 09 05 AURORA at 12 14 05_Book2_Adj Bench DR 3 for Initial Briefs (Electric) 5 2" xfId="19225"/>
    <cellStyle name="_Value Copy 11 30 05 gas 12 09 05 AURORA at 12 14 05_Book2_Adj Bench DR 3 for Initial Briefs (Electric) 6" xfId="19226"/>
    <cellStyle name="_Value Copy 11 30 05 gas 12 09 05 AURORA at 12 14 05_Book2_Adj Bench DR 3 for Initial Briefs (Electric) 6 2" xfId="19227"/>
    <cellStyle name="_Value Copy 11 30 05 gas 12 09 05 AURORA at 12 14 05_Book2_Adj Bench DR 3 for Initial Briefs (Electric)_DEM-WP(C) ENERG10C--ctn Mid-C_042010 2010GRC" xfId="19228"/>
    <cellStyle name="_Value Copy 11 30 05 gas 12 09 05 AURORA at 12 14 05_Book2_Adj Bench DR 3 for Initial Briefs (Electric)_DEM-WP(C) ENERG10C--ctn Mid-C_042010 2010GRC 2" xfId="19229"/>
    <cellStyle name="_Value Copy 11 30 05 gas 12 09 05 AURORA at 12 14 05_Book2_DEM-WP(C) ENERG10C--ctn Mid-C_042010 2010GRC" xfId="19230"/>
    <cellStyle name="_Value Copy 11 30 05 gas 12 09 05 AURORA at 12 14 05_Book2_DEM-WP(C) ENERG10C--ctn Mid-C_042010 2010GRC 2" xfId="19231"/>
    <cellStyle name="_Value Copy 11 30 05 gas 12 09 05 AURORA at 12 14 05_Book2_Electric Rev Req Model (2009 GRC) Rebuttal" xfId="19232"/>
    <cellStyle name="_Value Copy 11 30 05 gas 12 09 05 AURORA at 12 14 05_Book2_Electric Rev Req Model (2009 GRC) Rebuttal 2" xfId="19233"/>
    <cellStyle name="_Value Copy 11 30 05 gas 12 09 05 AURORA at 12 14 05_Book2_Electric Rev Req Model (2009 GRC) Rebuttal 2 2" xfId="19234"/>
    <cellStyle name="_Value Copy 11 30 05 gas 12 09 05 AURORA at 12 14 05_Book2_Electric Rev Req Model (2009 GRC) Rebuttal 2 2 2" xfId="19235"/>
    <cellStyle name="_Value Copy 11 30 05 gas 12 09 05 AURORA at 12 14 05_Book2_Electric Rev Req Model (2009 GRC) Rebuttal 2 3" xfId="19236"/>
    <cellStyle name="_Value Copy 11 30 05 gas 12 09 05 AURORA at 12 14 05_Book2_Electric Rev Req Model (2009 GRC) Rebuttal 3" xfId="19237"/>
    <cellStyle name="_Value Copy 11 30 05 gas 12 09 05 AURORA at 12 14 05_Book2_Electric Rev Req Model (2009 GRC) Rebuttal 3 2" xfId="19238"/>
    <cellStyle name="_Value Copy 11 30 05 gas 12 09 05 AURORA at 12 14 05_Book2_Electric Rev Req Model (2009 GRC) Rebuttal 4" xfId="19239"/>
    <cellStyle name="_Value Copy 11 30 05 gas 12 09 05 AURORA at 12 14 05_Book2_Electric Rev Req Model (2009 GRC) Rebuttal REmoval of New  WH Solar AdjustMI" xfId="19240"/>
    <cellStyle name="_Value Copy 11 30 05 gas 12 09 05 AURORA at 12 14 05_Book2_Electric Rev Req Model (2009 GRC) Rebuttal REmoval of New  WH Solar AdjustMI 2" xfId="19241"/>
    <cellStyle name="_Value Copy 11 30 05 gas 12 09 05 AURORA at 12 14 05_Book2_Electric Rev Req Model (2009 GRC) Rebuttal REmoval of New  WH Solar AdjustMI 2 2" xfId="19242"/>
    <cellStyle name="_Value Copy 11 30 05 gas 12 09 05 AURORA at 12 14 05_Book2_Electric Rev Req Model (2009 GRC) Rebuttal REmoval of New  WH Solar AdjustMI 2 2 2" xfId="19243"/>
    <cellStyle name="_Value Copy 11 30 05 gas 12 09 05 AURORA at 12 14 05_Book2_Electric Rev Req Model (2009 GRC) Rebuttal REmoval of New  WH Solar AdjustMI 2 2 2 2" xfId="19244"/>
    <cellStyle name="_Value Copy 11 30 05 gas 12 09 05 AURORA at 12 14 05_Book2_Electric Rev Req Model (2009 GRC) Rebuttal REmoval of New  WH Solar AdjustMI 2 3" xfId="19245"/>
    <cellStyle name="_Value Copy 11 30 05 gas 12 09 05 AURORA at 12 14 05_Book2_Electric Rev Req Model (2009 GRC) Rebuttal REmoval of New  WH Solar AdjustMI 2 3 2" xfId="19246"/>
    <cellStyle name="_Value Copy 11 30 05 gas 12 09 05 AURORA at 12 14 05_Book2_Electric Rev Req Model (2009 GRC) Rebuttal REmoval of New  WH Solar AdjustMI 2 4" xfId="19247"/>
    <cellStyle name="_Value Copy 11 30 05 gas 12 09 05 AURORA at 12 14 05_Book2_Electric Rev Req Model (2009 GRC) Rebuttal REmoval of New  WH Solar AdjustMI 2 4 2" xfId="19248"/>
    <cellStyle name="_Value Copy 11 30 05 gas 12 09 05 AURORA at 12 14 05_Book2_Electric Rev Req Model (2009 GRC) Rebuttal REmoval of New  WH Solar AdjustMI 3" xfId="19249"/>
    <cellStyle name="_Value Copy 11 30 05 gas 12 09 05 AURORA at 12 14 05_Book2_Electric Rev Req Model (2009 GRC) Rebuttal REmoval of New  WH Solar AdjustMI 3 2" xfId="19250"/>
    <cellStyle name="_Value Copy 11 30 05 gas 12 09 05 AURORA at 12 14 05_Book2_Electric Rev Req Model (2009 GRC) Rebuttal REmoval of New  WH Solar AdjustMI 3 2 2" xfId="19251"/>
    <cellStyle name="_Value Copy 11 30 05 gas 12 09 05 AURORA at 12 14 05_Book2_Electric Rev Req Model (2009 GRC) Rebuttal REmoval of New  WH Solar AdjustMI 3 3" xfId="19252"/>
    <cellStyle name="_Value Copy 11 30 05 gas 12 09 05 AURORA at 12 14 05_Book2_Electric Rev Req Model (2009 GRC) Rebuttal REmoval of New  WH Solar AdjustMI 4" xfId="19253"/>
    <cellStyle name="_Value Copy 11 30 05 gas 12 09 05 AURORA at 12 14 05_Book2_Electric Rev Req Model (2009 GRC) Rebuttal REmoval of New  WH Solar AdjustMI 4 2" xfId="19254"/>
    <cellStyle name="_Value Copy 11 30 05 gas 12 09 05 AURORA at 12 14 05_Book2_Electric Rev Req Model (2009 GRC) Rebuttal REmoval of New  WH Solar AdjustMI 4 2 2" xfId="19255"/>
    <cellStyle name="_Value Copy 11 30 05 gas 12 09 05 AURORA at 12 14 05_Book2_Electric Rev Req Model (2009 GRC) Rebuttal REmoval of New  WH Solar AdjustMI 4 3" xfId="19256"/>
    <cellStyle name="_Value Copy 11 30 05 gas 12 09 05 AURORA at 12 14 05_Book2_Electric Rev Req Model (2009 GRC) Rebuttal REmoval of New  WH Solar AdjustMI 5" xfId="19257"/>
    <cellStyle name="_Value Copy 11 30 05 gas 12 09 05 AURORA at 12 14 05_Book2_Electric Rev Req Model (2009 GRC) Rebuttal REmoval of New  WH Solar AdjustMI 5 2" xfId="19258"/>
    <cellStyle name="_Value Copy 11 30 05 gas 12 09 05 AURORA at 12 14 05_Book2_Electric Rev Req Model (2009 GRC) Rebuttal REmoval of New  WH Solar AdjustMI 6" xfId="19259"/>
    <cellStyle name="_Value Copy 11 30 05 gas 12 09 05 AURORA at 12 14 05_Book2_Electric Rev Req Model (2009 GRC) Rebuttal REmoval of New  WH Solar AdjustMI 6 2" xfId="19260"/>
    <cellStyle name="_Value Copy 11 30 05 gas 12 09 05 AURORA at 12 14 05_Book2_Electric Rev Req Model (2009 GRC) Rebuttal REmoval of New  WH Solar AdjustMI_DEM-WP(C) ENERG10C--ctn Mid-C_042010 2010GRC" xfId="19261"/>
    <cellStyle name="_Value Copy 11 30 05 gas 12 09 05 AURORA at 12 14 05_Book2_Electric Rev Req Model (2009 GRC) Rebuttal REmoval of New  WH Solar AdjustMI_DEM-WP(C) ENERG10C--ctn Mid-C_042010 2010GRC 2" xfId="19262"/>
    <cellStyle name="_Value Copy 11 30 05 gas 12 09 05 AURORA at 12 14 05_Book2_Electric Rev Req Model (2009 GRC) Revised 01-18-2010" xfId="19263"/>
    <cellStyle name="_Value Copy 11 30 05 gas 12 09 05 AURORA at 12 14 05_Book2_Electric Rev Req Model (2009 GRC) Revised 01-18-2010 2" xfId="19264"/>
    <cellStyle name="_Value Copy 11 30 05 gas 12 09 05 AURORA at 12 14 05_Book2_Electric Rev Req Model (2009 GRC) Revised 01-18-2010 2 2" xfId="19265"/>
    <cellStyle name="_Value Copy 11 30 05 gas 12 09 05 AURORA at 12 14 05_Book2_Electric Rev Req Model (2009 GRC) Revised 01-18-2010 2 2 2" xfId="19266"/>
    <cellStyle name="_Value Copy 11 30 05 gas 12 09 05 AURORA at 12 14 05_Book2_Electric Rev Req Model (2009 GRC) Revised 01-18-2010 2 2 2 2" xfId="19267"/>
    <cellStyle name="_Value Copy 11 30 05 gas 12 09 05 AURORA at 12 14 05_Book2_Electric Rev Req Model (2009 GRC) Revised 01-18-2010 2 3" xfId="19268"/>
    <cellStyle name="_Value Copy 11 30 05 gas 12 09 05 AURORA at 12 14 05_Book2_Electric Rev Req Model (2009 GRC) Revised 01-18-2010 2 3 2" xfId="19269"/>
    <cellStyle name="_Value Copy 11 30 05 gas 12 09 05 AURORA at 12 14 05_Book2_Electric Rev Req Model (2009 GRC) Revised 01-18-2010 2 4" xfId="19270"/>
    <cellStyle name="_Value Copy 11 30 05 gas 12 09 05 AURORA at 12 14 05_Book2_Electric Rev Req Model (2009 GRC) Revised 01-18-2010 2 4 2" xfId="19271"/>
    <cellStyle name="_Value Copy 11 30 05 gas 12 09 05 AURORA at 12 14 05_Book2_Electric Rev Req Model (2009 GRC) Revised 01-18-2010 3" xfId="19272"/>
    <cellStyle name="_Value Copy 11 30 05 gas 12 09 05 AURORA at 12 14 05_Book2_Electric Rev Req Model (2009 GRC) Revised 01-18-2010 3 2" xfId="19273"/>
    <cellStyle name="_Value Copy 11 30 05 gas 12 09 05 AURORA at 12 14 05_Book2_Electric Rev Req Model (2009 GRC) Revised 01-18-2010 3 2 2" xfId="19274"/>
    <cellStyle name="_Value Copy 11 30 05 gas 12 09 05 AURORA at 12 14 05_Book2_Electric Rev Req Model (2009 GRC) Revised 01-18-2010 3 3" xfId="19275"/>
    <cellStyle name="_Value Copy 11 30 05 gas 12 09 05 AURORA at 12 14 05_Book2_Electric Rev Req Model (2009 GRC) Revised 01-18-2010 4" xfId="19276"/>
    <cellStyle name="_Value Copy 11 30 05 gas 12 09 05 AURORA at 12 14 05_Book2_Electric Rev Req Model (2009 GRC) Revised 01-18-2010 4 2" xfId="19277"/>
    <cellStyle name="_Value Copy 11 30 05 gas 12 09 05 AURORA at 12 14 05_Book2_Electric Rev Req Model (2009 GRC) Revised 01-18-2010 4 2 2" xfId="19278"/>
    <cellStyle name="_Value Copy 11 30 05 gas 12 09 05 AURORA at 12 14 05_Book2_Electric Rev Req Model (2009 GRC) Revised 01-18-2010 4 3" xfId="19279"/>
    <cellStyle name="_Value Copy 11 30 05 gas 12 09 05 AURORA at 12 14 05_Book2_Electric Rev Req Model (2009 GRC) Revised 01-18-2010 5" xfId="19280"/>
    <cellStyle name="_Value Copy 11 30 05 gas 12 09 05 AURORA at 12 14 05_Book2_Electric Rev Req Model (2009 GRC) Revised 01-18-2010 5 2" xfId="19281"/>
    <cellStyle name="_Value Copy 11 30 05 gas 12 09 05 AURORA at 12 14 05_Book2_Electric Rev Req Model (2009 GRC) Revised 01-18-2010 6" xfId="19282"/>
    <cellStyle name="_Value Copy 11 30 05 gas 12 09 05 AURORA at 12 14 05_Book2_Electric Rev Req Model (2009 GRC) Revised 01-18-2010 6 2" xfId="19283"/>
    <cellStyle name="_Value Copy 11 30 05 gas 12 09 05 AURORA at 12 14 05_Book2_Electric Rev Req Model (2009 GRC) Revised 01-18-2010_DEM-WP(C) ENERG10C--ctn Mid-C_042010 2010GRC" xfId="19284"/>
    <cellStyle name="_Value Copy 11 30 05 gas 12 09 05 AURORA at 12 14 05_Book2_Electric Rev Req Model (2009 GRC) Revised 01-18-2010_DEM-WP(C) ENERG10C--ctn Mid-C_042010 2010GRC 2" xfId="19285"/>
    <cellStyle name="_Value Copy 11 30 05 gas 12 09 05 AURORA at 12 14 05_Book2_Final Order Electric EXHIBIT A-1" xfId="19286"/>
    <cellStyle name="_Value Copy 11 30 05 gas 12 09 05 AURORA at 12 14 05_Book2_Final Order Electric EXHIBIT A-1 2" xfId="19287"/>
    <cellStyle name="_Value Copy 11 30 05 gas 12 09 05 AURORA at 12 14 05_Book2_Final Order Electric EXHIBIT A-1 2 2" xfId="19288"/>
    <cellStyle name="_Value Copy 11 30 05 gas 12 09 05 AURORA at 12 14 05_Book2_Final Order Electric EXHIBIT A-1 2 2 2" xfId="19289"/>
    <cellStyle name="_Value Copy 11 30 05 gas 12 09 05 AURORA at 12 14 05_Book2_Final Order Electric EXHIBIT A-1 2 3" xfId="19290"/>
    <cellStyle name="_Value Copy 11 30 05 gas 12 09 05 AURORA at 12 14 05_Book2_Final Order Electric EXHIBIT A-1 3" xfId="19291"/>
    <cellStyle name="_Value Copy 11 30 05 gas 12 09 05 AURORA at 12 14 05_Book2_Final Order Electric EXHIBIT A-1 3 2" xfId="19292"/>
    <cellStyle name="_Value Copy 11 30 05 gas 12 09 05 AURORA at 12 14 05_Book2_Final Order Electric EXHIBIT A-1 3 2 2" xfId="19293"/>
    <cellStyle name="_Value Copy 11 30 05 gas 12 09 05 AURORA at 12 14 05_Book2_Final Order Electric EXHIBIT A-1 3 3" xfId="19294"/>
    <cellStyle name="_Value Copy 11 30 05 gas 12 09 05 AURORA at 12 14 05_Book2_Final Order Electric EXHIBIT A-1 4" xfId="19295"/>
    <cellStyle name="_Value Copy 11 30 05 gas 12 09 05 AURORA at 12 14 05_Book2_Final Order Electric EXHIBIT A-1 4 2" xfId="19296"/>
    <cellStyle name="_Value Copy 11 30 05 gas 12 09 05 AURORA at 12 14 05_Book2_Final Order Electric EXHIBIT A-1 5" xfId="19297"/>
    <cellStyle name="_Value Copy 11 30 05 gas 12 09 05 AURORA at 12 14 05_Book2_Final Order Electric EXHIBIT A-1 6" xfId="19298"/>
    <cellStyle name="_Value Copy 11 30 05 gas 12 09 05 AURORA at 12 14 05_Book4" xfId="19299"/>
    <cellStyle name="_Value Copy 11 30 05 gas 12 09 05 AURORA at 12 14 05_Book4 2" xfId="19300"/>
    <cellStyle name="_Value Copy 11 30 05 gas 12 09 05 AURORA at 12 14 05_Book4 2 2" xfId="19301"/>
    <cellStyle name="_Value Copy 11 30 05 gas 12 09 05 AURORA at 12 14 05_Book4 2 2 2" xfId="19302"/>
    <cellStyle name="_Value Copy 11 30 05 gas 12 09 05 AURORA at 12 14 05_Book4 2 2 2 2" xfId="19303"/>
    <cellStyle name="_Value Copy 11 30 05 gas 12 09 05 AURORA at 12 14 05_Book4 2 3" xfId="19304"/>
    <cellStyle name="_Value Copy 11 30 05 gas 12 09 05 AURORA at 12 14 05_Book4 2 3 2" xfId="19305"/>
    <cellStyle name="_Value Copy 11 30 05 gas 12 09 05 AURORA at 12 14 05_Book4 2 4" xfId="19306"/>
    <cellStyle name="_Value Copy 11 30 05 gas 12 09 05 AURORA at 12 14 05_Book4 2 4 2" xfId="19307"/>
    <cellStyle name="_Value Copy 11 30 05 gas 12 09 05 AURORA at 12 14 05_Book4 3" xfId="19308"/>
    <cellStyle name="_Value Copy 11 30 05 gas 12 09 05 AURORA at 12 14 05_Book4 3 2" xfId="19309"/>
    <cellStyle name="_Value Copy 11 30 05 gas 12 09 05 AURORA at 12 14 05_Book4 3 2 2" xfId="19310"/>
    <cellStyle name="_Value Copy 11 30 05 gas 12 09 05 AURORA at 12 14 05_Book4 3 3" xfId="19311"/>
    <cellStyle name="_Value Copy 11 30 05 gas 12 09 05 AURORA at 12 14 05_Book4 4" xfId="19312"/>
    <cellStyle name="_Value Copy 11 30 05 gas 12 09 05 AURORA at 12 14 05_Book4 4 2" xfId="19313"/>
    <cellStyle name="_Value Copy 11 30 05 gas 12 09 05 AURORA at 12 14 05_Book4 4 2 2" xfId="19314"/>
    <cellStyle name="_Value Copy 11 30 05 gas 12 09 05 AURORA at 12 14 05_Book4 4 3" xfId="19315"/>
    <cellStyle name="_Value Copy 11 30 05 gas 12 09 05 AURORA at 12 14 05_Book4 5" xfId="19316"/>
    <cellStyle name="_Value Copy 11 30 05 gas 12 09 05 AURORA at 12 14 05_Book4 5 2" xfId="19317"/>
    <cellStyle name="_Value Copy 11 30 05 gas 12 09 05 AURORA at 12 14 05_Book4 6" xfId="19318"/>
    <cellStyle name="_Value Copy 11 30 05 gas 12 09 05 AURORA at 12 14 05_Book4 6 2" xfId="19319"/>
    <cellStyle name="_Value Copy 11 30 05 gas 12 09 05 AURORA at 12 14 05_Book4_DEM-WP(C) ENERG10C--ctn Mid-C_042010 2010GRC" xfId="19320"/>
    <cellStyle name="_Value Copy 11 30 05 gas 12 09 05 AURORA at 12 14 05_Book4_DEM-WP(C) ENERG10C--ctn Mid-C_042010 2010GRC 2" xfId="19321"/>
    <cellStyle name="_Value Copy 11 30 05 gas 12 09 05 AURORA at 12 14 05_Book9" xfId="19322"/>
    <cellStyle name="_Value Copy 11 30 05 gas 12 09 05 AURORA at 12 14 05_Book9 2" xfId="19323"/>
    <cellStyle name="_Value Copy 11 30 05 gas 12 09 05 AURORA at 12 14 05_Book9 2 2" xfId="19324"/>
    <cellStyle name="_Value Copy 11 30 05 gas 12 09 05 AURORA at 12 14 05_Book9 2 2 2" xfId="19325"/>
    <cellStyle name="_Value Copy 11 30 05 gas 12 09 05 AURORA at 12 14 05_Book9 2 2 2 2" xfId="19326"/>
    <cellStyle name="_Value Copy 11 30 05 gas 12 09 05 AURORA at 12 14 05_Book9 2 3" xfId="19327"/>
    <cellStyle name="_Value Copy 11 30 05 gas 12 09 05 AURORA at 12 14 05_Book9 2 3 2" xfId="19328"/>
    <cellStyle name="_Value Copy 11 30 05 gas 12 09 05 AURORA at 12 14 05_Book9 2 4" xfId="19329"/>
    <cellStyle name="_Value Copy 11 30 05 gas 12 09 05 AURORA at 12 14 05_Book9 2 4 2" xfId="19330"/>
    <cellStyle name="_Value Copy 11 30 05 gas 12 09 05 AURORA at 12 14 05_Book9 3" xfId="19331"/>
    <cellStyle name="_Value Copy 11 30 05 gas 12 09 05 AURORA at 12 14 05_Book9 3 2" xfId="19332"/>
    <cellStyle name="_Value Copy 11 30 05 gas 12 09 05 AURORA at 12 14 05_Book9 3 2 2" xfId="19333"/>
    <cellStyle name="_Value Copy 11 30 05 gas 12 09 05 AURORA at 12 14 05_Book9 3 3" xfId="19334"/>
    <cellStyle name="_Value Copy 11 30 05 gas 12 09 05 AURORA at 12 14 05_Book9 4" xfId="19335"/>
    <cellStyle name="_Value Copy 11 30 05 gas 12 09 05 AURORA at 12 14 05_Book9 4 2" xfId="19336"/>
    <cellStyle name="_Value Copy 11 30 05 gas 12 09 05 AURORA at 12 14 05_Book9 4 2 2" xfId="19337"/>
    <cellStyle name="_Value Copy 11 30 05 gas 12 09 05 AURORA at 12 14 05_Book9 4 3" xfId="19338"/>
    <cellStyle name="_Value Copy 11 30 05 gas 12 09 05 AURORA at 12 14 05_Book9 5" xfId="19339"/>
    <cellStyle name="_Value Copy 11 30 05 gas 12 09 05 AURORA at 12 14 05_Book9 5 2" xfId="19340"/>
    <cellStyle name="_Value Copy 11 30 05 gas 12 09 05 AURORA at 12 14 05_Book9 6" xfId="19341"/>
    <cellStyle name="_Value Copy 11 30 05 gas 12 09 05 AURORA at 12 14 05_Book9 6 2" xfId="19342"/>
    <cellStyle name="_Value Copy 11 30 05 gas 12 09 05 AURORA at 12 14 05_Book9_DEM-WP(C) ENERG10C--ctn Mid-C_042010 2010GRC" xfId="19343"/>
    <cellStyle name="_Value Copy 11 30 05 gas 12 09 05 AURORA at 12 14 05_Book9_DEM-WP(C) ENERG10C--ctn Mid-C_042010 2010GRC 2" xfId="19344"/>
    <cellStyle name="_Value Copy 11 30 05 gas 12 09 05 AURORA at 12 14 05_Check the Interest Calculation" xfId="19345"/>
    <cellStyle name="_Value Copy 11 30 05 gas 12 09 05 AURORA at 12 14 05_Check the Interest Calculation 2" xfId="19346"/>
    <cellStyle name="_Value Copy 11 30 05 gas 12 09 05 AURORA at 12 14 05_Check the Interest Calculation_Scenario 1 REC vs PTC Offset" xfId="19347"/>
    <cellStyle name="_Value Copy 11 30 05 gas 12 09 05 AURORA at 12 14 05_Check the Interest Calculation_Scenario 1 REC vs PTC Offset 2" xfId="19348"/>
    <cellStyle name="_Value Copy 11 30 05 gas 12 09 05 AURORA at 12 14 05_Check the Interest Calculation_Scenario 3" xfId="19349"/>
    <cellStyle name="_Value Copy 11 30 05 gas 12 09 05 AURORA at 12 14 05_Check the Interest Calculation_Scenario 3 2" xfId="19350"/>
    <cellStyle name="_Value Copy 11 30 05 gas 12 09 05 AURORA at 12 14 05_Chelan PUD Power Costs (8-10)" xfId="19351"/>
    <cellStyle name="_Value Copy 11 30 05 gas 12 09 05 AURORA at 12 14 05_Chelan PUD Power Costs (8-10) 2" xfId="19352"/>
    <cellStyle name="_Value Copy 11 30 05 gas 12 09 05 AURORA at 12 14 05_DEM-WP(C) Chelan Power Costs" xfId="19353"/>
    <cellStyle name="_Value Copy 11 30 05 gas 12 09 05 AURORA at 12 14 05_DEM-WP(C) Chelan Power Costs 2" xfId="19354"/>
    <cellStyle name="_Value Copy 11 30 05 gas 12 09 05 AURORA at 12 14 05_DEM-WP(C) Chelan Power Costs 2 2" xfId="19355"/>
    <cellStyle name="_Value Copy 11 30 05 gas 12 09 05 AURORA at 12 14 05_DEM-WP(C) Chelan Power Costs 2 2 2" xfId="19356"/>
    <cellStyle name="_Value Copy 11 30 05 gas 12 09 05 AURORA at 12 14 05_DEM-WP(C) Chelan Power Costs 2 3" xfId="19357"/>
    <cellStyle name="_Value Copy 11 30 05 gas 12 09 05 AURORA at 12 14 05_DEM-WP(C) Chelan Power Costs 3" xfId="19358"/>
    <cellStyle name="_Value Copy 11 30 05 gas 12 09 05 AURORA at 12 14 05_DEM-WP(C) Chelan Power Costs 3 2" xfId="19359"/>
    <cellStyle name="_Value Copy 11 30 05 gas 12 09 05 AURORA at 12 14 05_DEM-WP(C) Chelan Power Costs 3 2 2" xfId="19360"/>
    <cellStyle name="_Value Copy 11 30 05 gas 12 09 05 AURORA at 12 14 05_DEM-WP(C) Chelan Power Costs 3 3" xfId="19361"/>
    <cellStyle name="_Value Copy 11 30 05 gas 12 09 05 AURORA at 12 14 05_DEM-WP(C) Chelan Power Costs 4" xfId="19362"/>
    <cellStyle name="_Value Copy 11 30 05 gas 12 09 05 AURORA at 12 14 05_DEM-WP(C) Chelan Power Costs 4 2" xfId="19363"/>
    <cellStyle name="_Value Copy 11 30 05 gas 12 09 05 AURORA at 12 14 05_DEM-WP(C) Chelan Power Costs 5" xfId="19364"/>
    <cellStyle name="_Value Copy 11 30 05 gas 12 09 05 AURORA at 12 14 05_DEM-WP(C) Chelan Power Costs 5 2" xfId="19365"/>
    <cellStyle name="_Value Copy 11 30 05 gas 12 09 05 AURORA at 12 14 05_DEM-WP(C) ENERG10C--ctn Mid-C_042010 2010GRC" xfId="19366"/>
    <cellStyle name="_Value Copy 11 30 05 gas 12 09 05 AURORA at 12 14 05_DEM-WP(C) ENERG10C--ctn Mid-C_042010 2010GRC 2" xfId="19367"/>
    <cellStyle name="_Value Copy 11 30 05 gas 12 09 05 AURORA at 12 14 05_DEM-WP(C) Gas Transport 2010GRC" xfId="19368"/>
    <cellStyle name="_Value Copy 11 30 05 gas 12 09 05 AURORA at 12 14 05_DEM-WP(C) Gas Transport 2010GRC 2" xfId="19369"/>
    <cellStyle name="_Value Copy 11 30 05 gas 12 09 05 AURORA at 12 14 05_DEM-WP(C) Gas Transport 2010GRC 2 2" xfId="19370"/>
    <cellStyle name="_Value Copy 11 30 05 gas 12 09 05 AURORA at 12 14 05_DEM-WP(C) Gas Transport 2010GRC 2 2 2" xfId="19371"/>
    <cellStyle name="_Value Copy 11 30 05 gas 12 09 05 AURORA at 12 14 05_DEM-WP(C) Gas Transport 2010GRC 2 3" xfId="19372"/>
    <cellStyle name="_Value Copy 11 30 05 gas 12 09 05 AURORA at 12 14 05_DEM-WP(C) Gas Transport 2010GRC 3" xfId="19373"/>
    <cellStyle name="_Value Copy 11 30 05 gas 12 09 05 AURORA at 12 14 05_DEM-WP(C) Gas Transport 2010GRC 3 2" xfId="19374"/>
    <cellStyle name="_Value Copy 11 30 05 gas 12 09 05 AURORA at 12 14 05_DEM-WP(C) Gas Transport 2010GRC 3 2 2" xfId="19375"/>
    <cellStyle name="_Value Copy 11 30 05 gas 12 09 05 AURORA at 12 14 05_DEM-WP(C) Gas Transport 2010GRC 3 3" xfId="19376"/>
    <cellStyle name="_Value Copy 11 30 05 gas 12 09 05 AURORA at 12 14 05_DEM-WP(C) Gas Transport 2010GRC 4" xfId="19377"/>
    <cellStyle name="_Value Copy 11 30 05 gas 12 09 05 AURORA at 12 14 05_DEM-WP(C) Gas Transport 2010GRC 4 2" xfId="19378"/>
    <cellStyle name="_Value Copy 11 30 05 gas 12 09 05 AURORA at 12 14 05_DEM-WP(C) Gas Transport 2010GRC 5" xfId="19379"/>
    <cellStyle name="_Value Copy 11 30 05 gas 12 09 05 AURORA at 12 14 05_DEM-WP(C) Gas Transport 2010GRC 5 2" xfId="19380"/>
    <cellStyle name="_Value Copy 11 30 05 gas 12 09 05 AURORA at 12 14 05_Direct Assignment Distribution Plant 2008" xfId="19381"/>
    <cellStyle name="_Value Copy 11 30 05 gas 12 09 05 AURORA at 12 14 05_Direct Assignment Distribution Plant 2008 2" xfId="19382"/>
    <cellStyle name="_Value Copy 11 30 05 gas 12 09 05 AURORA at 12 14 05_Direct Assignment Distribution Plant 2008 2 2" xfId="19383"/>
    <cellStyle name="_Value Copy 11 30 05 gas 12 09 05 AURORA at 12 14 05_Direct Assignment Distribution Plant 2008 2 2 2" xfId="19384"/>
    <cellStyle name="_Value Copy 11 30 05 gas 12 09 05 AURORA at 12 14 05_Direct Assignment Distribution Plant 2008 2 2 2 2" xfId="19385"/>
    <cellStyle name="_Value Copy 11 30 05 gas 12 09 05 AURORA at 12 14 05_Direct Assignment Distribution Plant 2008 2 2 3" xfId="19386"/>
    <cellStyle name="_Value Copy 11 30 05 gas 12 09 05 AURORA at 12 14 05_Direct Assignment Distribution Plant 2008 2 3" xfId="19387"/>
    <cellStyle name="_Value Copy 11 30 05 gas 12 09 05 AURORA at 12 14 05_Direct Assignment Distribution Plant 2008 2 3 2" xfId="19388"/>
    <cellStyle name="_Value Copy 11 30 05 gas 12 09 05 AURORA at 12 14 05_Direct Assignment Distribution Plant 2008 2 3 2 2" xfId="19389"/>
    <cellStyle name="_Value Copy 11 30 05 gas 12 09 05 AURORA at 12 14 05_Direct Assignment Distribution Plant 2008 2 3 3" xfId="19390"/>
    <cellStyle name="_Value Copy 11 30 05 gas 12 09 05 AURORA at 12 14 05_Direct Assignment Distribution Plant 2008 2 4" xfId="19391"/>
    <cellStyle name="_Value Copy 11 30 05 gas 12 09 05 AURORA at 12 14 05_Direct Assignment Distribution Plant 2008 2 4 2" xfId="19392"/>
    <cellStyle name="_Value Copy 11 30 05 gas 12 09 05 AURORA at 12 14 05_Direct Assignment Distribution Plant 2008 2 4 2 2" xfId="19393"/>
    <cellStyle name="_Value Copy 11 30 05 gas 12 09 05 AURORA at 12 14 05_Direct Assignment Distribution Plant 2008 2 4 3" xfId="19394"/>
    <cellStyle name="_Value Copy 11 30 05 gas 12 09 05 AURORA at 12 14 05_Direct Assignment Distribution Plant 2008 2 5" xfId="19395"/>
    <cellStyle name="_Value Copy 11 30 05 gas 12 09 05 AURORA at 12 14 05_Direct Assignment Distribution Plant 2008 3" xfId="19396"/>
    <cellStyle name="_Value Copy 11 30 05 gas 12 09 05 AURORA at 12 14 05_Direct Assignment Distribution Plant 2008 3 2" xfId="19397"/>
    <cellStyle name="_Value Copy 11 30 05 gas 12 09 05 AURORA at 12 14 05_Direct Assignment Distribution Plant 2008 3 2 2" xfId="19398"/>
    <cellStyle name="_Value Copy 11 30 05 gas 12 09 05 AURORA at 12 14 05_Direct Assignment Distribution Plant 2008 3 3" xfId="19399"/>
    <cellStyle name="_Value Copy 11 30 05 gas 12 09 05 AURORA at 12 14 05_Direct Assignment Distribution Plant 2008 4" xfId="19400"/>
    <cellStyle name="_Value Copy 11 30 05 gas 12 09 05 AURORA at 12 14 05_Direct Assignment Distribution Plant 2008 4 2" xfId="19401"/>
    <cellStyle name="_Value Copy 11 30 05 gas 12 09 05 AURORA at 12 14 05_Direct Assignment Distribution Plant 2008 4 2 2" xfId="19402"/>
    <cellStyle name="_Value Copy 11 30 05 gas 12 09 05 AURORA at 12 14 05_Direct Assignment Distribution Plant 2008 4 3" xfId="19403"/>
    <cellStyle name="_Value Copy 11 30 05 gas 12 09 05 AURORA at 12 14 05_Direct Assignment Distribution Plant 2008 5" xfId="19404"/>
    <cellStyle name="_Value Copy 11 30 05 gas 12 09 05 AURORA at 12 14 05_Direct Assignment Distribution Plant 2008 5 2" xfId="19405"/>
    <cellStyle name="_Value Copy 11 30 05 gas 12 09 05 AURORA at 12 14 05_Direct Assignment Distribution Plant 2008 6" xfId="19406"/>
    <cellStyle name="_Value Copy 11 30 05 gas 12 09 05 AURORA at 12 14 05_Electric COS Inputs" xfId="19407"/>
    <cellStyle name="_Value Copy 11 30 05 gas 12 09 05 AURORA at 12 14 05_Electric COS Inputs 2" xfId="19408"/>
    <cellStyle name="_Value Copy 11 30 05 gas 12 09 05 AURORA at 12 14 05_Electric COS Inputs 2 2" xfId="19409"/>
    <cellStyle name="_Value Copy 11 30 05 gas 12 09 05 AURORA at 12 14 05_Electric COS Inputs 2 2 2" xfId="19410"/>
    <cellStyle name="_Value Copy 11 30 05 gas 12 09 05 AURORA at 12 14 05_Electric COS Inputs 2 2 2 2" xfId="19411"/>
    <cellStyle name="_Value Copy 11 30 05 gas 12 09 05 AURORA at 12 14 05_Electric COS Inputs 2 2 3" xfId="19412"/>
    <cellStyle name="_Value Copy 11 30 05 gas 12 09 05 AURORA at 12 14 05_Electric COS Inputs 2 3" xfId="19413"/>
    <cellStyle name="_Value Copy 11 30 05 gas 12 09 05 AURORA at 12 14 05_Electric COS Inputs 2 3 2" xfId="19414"/>
    <cellStyle name="_Value Copy 11 30 05 gas 12 09 05 AURORA at 12 14 05_Electric COS Inputs 2 3 2 2" xfId="19415"/>
    <cellStyle name="_Value Copy 11 30 05 gas 12 09 05 AURORA at 12 14 05_Electric COS Inputs 2 3 3" xfId="19416"/>
    <cellStyle name="_Value Copy 11 30 05 gas 12 09 05 AURORA at 12 14 05_Electric COS Inputs 2 4" xfId="19417"/>
    <cellStyle name="_Value Copy 11 30 05 gas 12 09 05 AURORA at 12 14 05_Electric COS Inputs 2 4 2" xfId="19418"/>
    <cellStyle name="_Value Copy 11 30 05 gas 12 09 05 AURORA at 12 14 05_Electric COS Inputs 2 4 2 2" xfId="19419"/>
    <cellStyle name="_Value Copy 11 30 05 gas 12 09 05 AURORA at 12 14 05_Electric COS Inputs 2 4 3" xfId="19420"/>
    <cellStyle name="_Value Copy 11 30 05 gas 12 09 05 AURORA at 12 14 05_Electric COS Inputs 2 5" xfId="19421"/>
    <cellStyle name="_Value Copy 11 30 05 gas 12 09 05 AURORA at 12 14 05_Electric COS Inputs 3" xfId="19422"/>
    <cellStyle name="_Value Copy 11 30 05 gas 12 09 05 AURORA at 12 14 05_Electric COS Inputs 3 2" xfId="19423"/>
    <cellStyle name="_Value Copy 11 30 05 gas 12 09 05 AURORA at 12 14 05_Electric COS Inputs 3 2 2" xfId="19424"/>
    <cellStyle name="_Value Copy 11 30 05 gas 12 09 05 AURORA at 12 14 05_Electric COS Inputs 3 3" xfId="19425"/>
    <cellStyle name="_Value Copy 11 30 05 gas 12 09 05 AURORA at 12 14 05_Electric COS Inputs 4" xfId="19426"/>
    <cellStyle name="_Value Copy 11 30 05 gas 12 09 05 AURORA at 12 14 05_Electric COS Inputs 4 2" xfId="19427"/>
    <cellStyle name="_Value Copy 11 30 05 gas 12 09 05 AURORA at 12 14 05_Electric COS Inputs 4 2 2" xfId="19428"/>
    <cellStyle name="_Value Copy 11 30 05 gas 12 09 05 AURORA at 12 14 05_Electric COS Inputs 4 3" xfId="19429"/>
    <cellStyle name="_Value Copy 11 30 05 gas 12 09 05 AURORA at 12 14 05_Electric COS Inputs 5" xfId="19430"/>
    <cellStyle name="_Value Copy 11 30 05 gas 12 09 05 AURORA at 12 14 05_Electric COS Inputs 5 2" xfId="19431"/>
    <cellStyle name="_Value Copy 11 30 05 gas 12 09 05 AURORA at 12 14 05_Electric COS Inputs 6" xfId="19432"/>
    <cellStyle name="_Value Copy 11 30 05 gas 12 09 05 AURORA at 12 14 05_Electric Rate Spread and Rate Design 3.23.09" xfId="19433"/>
    <cellStyle name="_Value Copy 11 30 05 gas 12 09 05 AURORA at 12 14 05_Electric Rate Spread and Rate Design 3.23.09 2" xfId="19434"/>
    <cellStyle name="_Value Copy 11 30 05 gas 12 09 05 AURORA at 12 14 05_Electric Rate Spread and Rate Design 3.23.09 2 2" xfId="19435"/>
    <cellStyle name="_Value Copy 11 30 05 gas 12 09 05 AURORA at 12 14 05_Electric Rate Spread and Rate Design 3.23.09 2 2 2" xfId="19436"/>
    <cellStyle name="_Value Copy 11 30 05 gas 12 09 05 AURORA at 12 14 05_Electric Rate Spread and Rate Design 3.23.09 2 2 2 2" xfId="19437"/>
    <cellStyle name="_Value Copy 11 30 05 gas 12 09 05 AURORA at 12 14 05_Electric Rate Spread and Rate Design 3.23.09 2 2 3" xfId="19438"/>
    <cellStyle name="_Value Copy 11 30 05 gas 12 09 05 AURORA at 12 14 05_Electric Rate Spread and Rate Design 3.23.09 2 3" xfId="19439"/>
    <cellStyle name="_Value Copy 11 30 05 gas 12 09 05 AURORA at 12 14 05_Electric Rate Spread and Rate Design 3.23.09 2 3 2" xfId="19440"/>
    <cellStyle name="_Value Copy 11 30 05 gas 12 09 05 AURORA at 12 14 05_Electric Rate Spread and Rate Design 3.23.09 2 3 2 2" xfId="19441"/>
    <cellStyle name="_Value Copy 11 30 05 gas 12 09 05 AURORA at 12 14 05_Electric Rate Spread and Rate Design 3.23.09 2 3 3" xfId="19442"/>
    <cellStyle name="_Value Copy 11 30 05 gas 12 09 05 AURORA at 12 14 05_Electric Rate Spread and Rate Design 3.23.09 2 4" xfId="19443"/>
    <cellStyle name="_Value Copy 11 30 05 gas 12 09 05 AURORA at 12 14 05_Electric Rate Spread and Rate Design 3.23.09 2 4 2" xfId="19444"/>
    <cellStyle name="_Value Copy 11 30 05 gas 12 09 05 AURORA at 12 14 05_Electric Rate Spread and Rate Design 3.23.09 2 4 2 2" xfId="19445"/>
    <cellStyle name="_Value Copy 11 30 05 gas 12 09 05 AURORA at 12 14 05_Electric Rate Spread and Rate Design 3.23.09 2 4 3" xfId="19446"/>
    <cellStyle name="_Value Copy 11 30 05 gas 12 09 05 AURORA at 12 14 05_Electric Rate Spread and Rate Design 3.23.09 2 5" xfId="19447"/>
    <cellStyle name="_Value Copy 11 30 05 gas 12 09 05 AURORA at 12 14 05_Electric Rate Spread and Rate Design 3.23.09 3" xfId="19448"/>
    <cellStyle name="_Value Copy 11 30 05 gas 12 09 05 AURORA at 12 14 05_Electric Rate Spread and Rate Design 3.23.09 3 2" xfId="19449"/>
    <cellStyle name="_Value Copy 11 30 05 gas 12 09 05 AURORA at 12 14 05_Electric Rate Spread and Rate Design 3.23.09 3 2 2" xfId="19450"/>
    <cellStyle name="_Value Copy 11 30 05 gas 12 09 05 AURORA at 12 14 05_Electric Rate Spread and Rate Design 3.23.09 3 3" xfId="19451"/>
    <cellStyle name="_Value Copy 11 30 05 gas 12 09 05 AURORA at 12 14 05_Electric Rate Spread and Rate Design 3.23.09 4" xfId="19452"/>
    <cellStyle name="_Value Copy 11 30 05 gas 12 09 05 AURORA at 12 14 05_Electric Rate Spread and Rate Design 3.23.09 4 2" xfId="19453"/>
    <cellStyle name="_Value Copy 11 30 05 gas 12 09 05 AURORA at 12 14 05_Electric Rate Spread and Rate Design 3.23.09 4 2 2" xfId="19454"/>
    <cellStyle name="_Value Copy 11 30 05 gas 12 09 05 AURORA at 12 14 05_Electric Rate Spread and Rate Design 3.23.09 4 3" xfId="19455"/>
    <cellStyle name="_Value Copy 11 30 05 gas 12 09 05 AURORA at 12 14 05_Electric Rate Spread and Rate Design 3.23.09 5" xfId="19456"/>
    <cellStyle name="_Value Copy 11 30 05 gas 12 09 05 AURORA at 12 14 05_Electric Rate Spread and Rate Design 3.23.09 5 2" xfId="19457"/>
    <cellStyle name="_Value Copy 11 30 05 gas 12 09 05 AURORA at 12 14 05_Electric Rate Spread and Rate Design 3.23.09 6" xfId="19458"/>
    <cellStyle name="_Value Copy 11 30 05 gas 12 09 05 AURORA at 12 14 05_Exh A-1 resulting from UE-112050 effective Jan 1 2012" xfId="19459"/>
    <cellStyle name="_Value Copy 11 30 05 gas 12 09 05 AURORA at 12 14 05_Exh A-1 resulting from UE-112050 effective Jan 1 2012 2" xfId="19460"/>
    <cellStyle name="_Value Copy 11 30 05 gas 12 09 05 AURORA at 12 14 05_Exhibit A-1 effective 4-1-11 fr S Free 12-11" xfId="19461"/>
    <cellStyle name="_Value Copy 11 30 05 gas 12 09 05 AURORA at 12 14 05_Exhibit A-1 effective 4-1-11 fr S Free 12-11 2" xfId="19462"/>
    <cellStyle name="_Value Copy 11 30 05 gas 12 09 05 AURORA at 12 14 05_Exhibit D fr R Gho 12-31-08" xfId="19463"/>
    <cellStyle name="_Value Copy 11 30 05 gas 12 09 05 AURORA at 12 14 05_Exhibit D fr R Gho 12-31-08 2" xfId="19464"/>
    <cellStyle name="_Value Copy 11 30 05 gas 12 09 05 AURORA at 12 14 05_Exhibit D fr R Gho 12-31-08 2 2" xfId="19465"/>
    <cellStyle name="_Value Copy 11 30 05 gas 12 09 05 AURORA at 12 14 05_Exhibit D fr R Gho 12-31-08 2 2 2" xfId="19466"/>
    <cellStyle name="_Value Copy 11 30 05 gas 12 09 05 AURORA at 12 14 05_Exhibit D fr R Gho 12-31-08 2 2 2 2" xfId="19467"/>
    <cellStyle name="_Value Copy 11 30 05 gas 12 09 05 AURORA at 12 14 05_Exhibit D fr R Gho 12-31-08 2 3" xfId="19468"/>
    <cellStyle name="_Value Copy 11 30 05 gas 12 09 05 AURORA at 12 14 05_Exhibit D fr R Gho 12-31-08 2 3 2" xfId="19469"/>
    <cellStyle name="_Value Copy 11 30 05 gas 12 09 05 AURORA at 12 14 05_Exhibit D fr R Gho 12-31-08 2 4" xfId="19470"/>
    <cellStyle name="_Value Copy 11 30 05 gas 12 09 05 AURORA at 12 14 05_Exhibit D fr R Gho 12-31-08 2 4 2" xfId="19471"/>
    <cellStyle name="_Value Copy 11 30 05 gas 12 09 05 AURORA at 12 14 05_Exhibit D fr R Gho 12-31-08 3" xfId="19472"/>
    <cellStyle name="_Value Copy 11 30 05 gas 12 09 05 AURORA at 12 14 05_Exhibit D fr R Gho 12-31-08 3 2" xfId="19473"/>
    <cellStyle name="_Value Copy 11 30 05 gas 12 09 05 AURORA at 12 14 05_Exhibit D fr R Gho 12-31-08 3 2 2" xfId="19474"/>
    <cellStyle name="_Value Copy 11 30 05 gas 12 09 05 AURORA at 12 14 05_Exhibit D fr R Gho 12-31-08 3 3" xfId="19475"/>
    <cellStyle name="_Value Copy 11 30 05 gas 12 09 05 AURORA at 12 14 05_Exhibit D fr R Gho 12-31-08 4" xfId="19476"/>
    <cellStyle name="_Value Copy 11 30 05 gas 12 09 05 AURORA at 12 14 05_Exhibit D fr R Gho 12-31-08 4 2" xfId="19477"/>
    <cellStyle name="_Value Copy 11 30 05 gas 12 09 05 AURORA at 12 14 05_Exhibit D fr R Gho 12-31-08 4 2 2" xfId="19478"/>
    <cellStyle name="_Value Copy 11 30 05 gas 12 09 05 AURORA at 12 14 05_Exhibit D fr R Gho 12-31-08 4 3" xfId="19479"/>
    <cellStyle name="_Value Copy 11 30 05 gas 12 09 05 AURORA at 12 14 05_Exhibit D fr R Gho 12-31-08 5" xfId="19480"/>
    <cellStyle name="_Value Copy 11 30 05 gas 12 09 05 AURORA at 12 14 05_Exhibit D fr R Gho 12-31-08 5 2" xfId="19481"/>
    <cellStyle name="_Value Copy 11 30 05 gas 12 09 05 AURORA at 12 14 05_Exhibit D fr R Gho 12-31-08 6" xfId="19482"/>
    <cellStyle name="_Value Copy 11 30 05 gas 12 09 05 AURORA at 12 14 05_Exhibit D fr R Gho 12-31-08 6 2" xfId="19483"/>
    <cellStyle name="_Value Copy 11 30 05 gas 12 09 05 AURORA at 12 14 05_Exhibit D fr R Gho 12-31-08 v2" xfId="19484"/>
    <cellStyle name="_Value Copy 11 30 05 gas 12 09 05 AURORA at 12 14 05_Exhibit D fr R Gho 12-31-08 v2 2" xfId="19485"/>
    <cellStyle name="_Value Copy 11 30 05 gas 12 09 05 AURORA at 12 14 05_Exhibit D fr R Gho 12-31-08 v2 2 2" xfId="19486"/>
    <cellStyle name="_Value Copy 11 30 05 gas 12 09 05 AURORA at 12 14 05_Exhibit D fr R Gho 12-31-08 v2 2 2 2" xfId="19487"/>
    <cellStyle name="_Value Copy 11 30 05 gas 12 09 05 AURORA at 12 14 05_Exhibit D fr R Gho 12-31-08 v2 2 2 2 2" xfId="19488"/>
    <cellStyle name="_Value Copy 11 30 05 gas 12 09 05 AURORA at 12 14 05_Exhibit D fr R Gho 12-31-08 v2 2 3" xfId="19489"/>
    <cellStyle name="_Value Copy 11 30 05 gas 12 09 05 AURORA at 12 14 05_Exhibit D fr R Gho 12-31-08 v2 2 3 2" xfId="19490"/>
    <cellStyle name="_Value Copy 11 30 05 gas 12 09 05 AURORA at 12 14 05_Exhibit D fr R Gho 12-31-08 v2 2 4" xfId="19491"/>
    <cellStyle name="_Value Copy 11 30 05 gas 12 09 05 AURORA at 12 14 05_Exhibit D fr R Gho 12-31-08 v2 2 4 2" xfId="19492"/>
    <cellStyle name="_Value Copy 11 30 05 gas 12 09 05 AURORA at 12 14 05_Exhibit D fr R Gho 12-31-08 v2 3" xfId="19493"/>
    <cellStyle name="_Value Copy 11 30 05 gas 12 09 05 AURORA at 12 14 05_Exhibit D fr R Gho 12-31-08 v2 3 2" xfId="19494"/>
    <cellStyle name="_Value Copy 11 30 05 gas 12 09 05 AURORA at 12 14 05_Exhibit D fr R Gho 12-31-08 v2 3 2 2" xfId="19495"/>
    <cellStyle name="_Value Copy 11 30 05 gas 12 09 05 AURORA at 12 14 05_Exhibit D fr R Gho 12-31-08 v2 3 3" xfId="19496"/>
    <cellStyle name="_Value Copy 11 30 05 gas 12 09 05 AURORA at 12 14 05_Exhibit D fr R Gho 12-31-08 v2 4" xfId="19497"/>
    <cellStyle name="_Value Copy 11 30 05 gas 12 09 05 AURORA at 12 14 05_Exhibit D fr R Gho 12-31-08 v2 4 2" xfId="19498"/>
    <cellStyle name="_Value Copy 11 30 05 gas 12 09 05 AURORA at 12 14 05_Exhibit D fr R Gho 12-31-08 v2 4 2 2" xfId="19499"/>
    <cellStyle name="_Value Copy 11 30 05 gas 12 09 05 AURORA at 12 14 05_Exhibit D fr R Gho 12-31-08 v2 4 3" xfId="19500"/>
    <cellStyle name="_Value Copy 11 30 05 gas 12 09 05 AURORA at 12 14 05_Exhibit D fr R Gho 12-31-08 v2 5" xfId="19501"/>
    <cellStyle name="_Value Copy 11 30 05 gas 12 09 05 AURORA at 12 14 05_Exhibit D fr R Gho 12-31-08 v2 5 2" xfId="19502"/>
    <cellStyle name="_Value Copy 11 30 05 gas 12 09 05 AURORA at 12 14 05_Exhibit D fr R Gho 12-31-08 v2 6" xfId="19503"/>
    <cellStyle name="_Value Copy 11 30 05 gas 12 09 05 AURORA at 12 14 05_Exhibit D fr R Gho 12-31-08 v2 6 2" xfId="19504"/>
    <cellStyle name="_Value Copy 11 30 05 gas 12 09 05 AURORA at 12 14 05_Exhibit D fr R Gho 12-31-08 v2_DEM-WP(C) ENERG10C--ctn Mid-C_042010 2010GRC" xfId="19505"/>
    <cellStyle name="_Value Copy 11 30 05 gas 12 09 05 AURORA at 12 14 05_Exhibit D fr R Gho 12-31-08 v2_DEM-WP(C) ENERG10C--ctn Mid-C_042010 2010GRC 2" xfId="19506"/>
    <cellStyle name="_Value Copy 11 30 05 gas 12 09 05 AURORA at 12 14 05_Exhibit D fr R Gho 12-31-08 v2_NIM Summary" xfId="19507"/>
    <cellStyle name="_Value Copy 11 30 05 gas 12 09 05 AURORA at 12 14 05_Exhibit D fr R Gho 12-31-08 v2_NIM Summary 2" xfId="19508"/>
    <cellStyle name="_Value Copy 11 30 05 gas 12 09 05 AURORA at 12 14 05_Exhibit D fr R Gho 12-31-08 v2_NIM Summary 2 2" xfId="19509"/>
    <cellStyle name="_Value Copy 11 30 05 gas 12 09 05 AURORA at 12 14 05_Exhibit D fr R Gho 12-31-08 v2_NIM Summary 2 2 2" xfId="19510"/>
    <cellStyle name="_Value Copy 11 30 05 gas 12 09 05 AURORA at 12 14 05_Exhibit D fr R Gho 12-31-08 v2_NIM Summary 2 2 2 2" xfId="19511"/>
    <cellStyle name="_Value Copy 11 30 05 gas 12 09 05 AURORA at 12 14 05_Exhibit D fr R Gho 12-31-08 v2_NIM Summary 2 3" xfId="19512"/>
    <cellStyle name="_Value Copy 11 30 05 gas 12 09 05 AURORA at 12 14 05_Exhibit D fr R Gho 12-31-08 v2_NIM Summary 2 3 2" xfId="19513"/>
    <cellStyle name="_Value Copy 11 30 05 gas 12 09 05 AURORA at 12 14 05_Exhibit D fr R Gho 12-31-08 v2_NIM Summary 2 4" xfId="19514"/>
    <cellStyle name="_Value Copy 11 30 05 gas 12 09 05 AURORA at 12 14 05_Exhibit D fr R Gho 12-31-08 v2_NIM Summary 2 4 2" xfId="19515"/>
    <cellStyle name="_Value Copy 11 30 05 gas 12 09 05 AURORA at 12 14 05_Exhibit D fr R Gho 12-31-08 v2_NIM Summary 3" xfId="19516"/>
    <cellStyle name="_Value Copy 11 30 05 gas 12 09 05 AURORA at 12 14 05_Exhibit D fr R Gho 12-31-08 v2_NIM Summary 3 2" xfId="19517"/>
    <cellStyle name="_Value Copy 11 30 05 gas 12 09 05 AURORA at 12 14 05_Exhibit D fr R Gho 12-31-08 v2_NIM Summary 3 2 2" xfId="19518"/>
    <cellStyle name="_Value Copy 11 30 05 gas 12 09 05 AURORA at 12 14 05_Exhibit D fr R Gho 12-31-08 v2_NIM Summary 3 3" xfId="19519"/>
    <cellStyle name="_Value Copy 11 30 05 gas 12 09 05 AURORA at 12 14 05_Exhibit D fr R Gho 12-31-08 v2_NIM Summary 4" xfId="19520"/>
    <cellStyle name="_Value Copy 11 30 05 gas 12 09 05 AURORA at 12 14 05_Exhibit D fr R Gho 12-31-08 v2_NIM Summary 4 2" xfId="19521"/>
    <cellStyle name="_Value Copy 11 30 05 gas 12 09 05 AURORA at 12 14 05_Exhibit D fr R Gho 12-31-08 v2_NIM Summary 4 2 2" xfId="19522"/>
    <cellStyle name="_Value Copy 11 30 05 gas 12 09 05 AURORA at 12 14 05_Exhibit D fr R Gho 12-31-08 v2_NIM Summary 4 3" xfId="19523"/>
    <cellStyle name="_Value Copy 11 30 05 gas 12 09 05 AURORA at 12 14 05_Exhibit D fr R Gho 12-31-08 v2_NIM Summary 5" xfId="19524"/>
    <cellStyle name="_Value Copy 11 30 05 gas 12 09 05 AURORA at 12 14 05_Exhibit D fr R Gho 12-31-08 v2_NIM Summary 5 2" xfId="19525"/>
    <cellStyle name="_Value Copy 11 30 05 gas 12 09 05 AURORA at 12 14 05_Exhibit D fr R Gho 12-31-08 v2_NIM Summary 6" xfId="19526"/>
    <cellStyle name="_Value Copy 11 30 05 gas 12 09 05 AURORA at 12 14 05_Exhibit D fr R Gho 12-31-08 v2_NIM Summary 6 2" xfId="19527"/>
    <cellStyle name="_Value Copy 11 30 05 gas 12 09 05 AURORA at 12 14 05_Exhibit D fr R Gho 12-31-08 v2_NIM Summary_DEM-WP(C) ENERG10C--ctn Mid-C_042010 2010GRC" xfId="19528"/>
    <cellStyle name="_Value Copy 11 30 05 gas 12 09 05 AURORA at 12 14 05_Exhibit D fr R Gho 12-31-08 v2_NIM Summary_DEM-WP(C) ENERG10C--ctn Mid-C_042010 2010GRC 2" xfId="19529"/>
    <cellStyle name="_Value Copy 11 30 05 gas 12 09 05 AURORA at 12 14 05_Exhibit D fr R Gho 12-31-08_DEM-WP(C) ENERG10C--ctn Mid-C_042010 2010GRC" xfId="19530"/>
    <cellStyle name="_Value Copy 11 30 05 gas 12 09 05 AURORA at 12 14 05_Exhibit D fr R Gho 12-31-08_DEM-WP(C) ENERG10C--ctn Mid-C_042010 2010GRC 2" xfId="19531"/>
    <cellStyle name="_Value Copy 11 30 05 gas 12 09 05 AURORA at 12 14 05_Exhibit D fr R Gho 12-31-08_NIM Summary" xfId="19532"/>
    <cellStyle name="_Value Copy 11 30 05 gas 12 09 05 AURORA at 12 14 05_Exhibit D fr R Gho 12-31-08_NIM Summary 2" xfId="19533"/>
    <cellStyle name="_Value Copy 11 30 05 gas 12 09 05 AURORA at 12 14 05_Exhibit D fr R Gho 12-31-08_NIM Summary 2 2" xfId="19534"/>
    <cellStyle name="_Value Copy 11 30 05 gas 12 09 05 AURORA at 12 14 05_Exhibit D fr R Gho 12-31-08_NIM Summary 2 2 2" xfId="19535"/>
    <cellStyle name="_Value Copy 11 30 05 gas 12 09 05 AURORA at 12 14 05_Exhibit D fr R Gho 12-31-08_NIM Summary 2 2 2 2" xfId="19536"/>
    <cellStyle name="_Value Copy 11 30 05 gas 12 09 05 AURORA at 12 14 05_Exhibit D fr R Gho 12-31-08_NIM Summary 2 3" xfId="19537"/>
    <cellStyle name="_Value Copy 11 30 05 gas 12 09 05 AURORA at 12 14 05_Exhibit D fr R Gho 12-31-08_NIM Summary 2 3 2" xfId="19538"/>
    <cellStyle name="_Value Copy 11 30 05 gas 12 09 05 AURORA at 12 14 05_Exhibit D fr R Gho 12-31-08_NIM Summary 2 4" xfId="19539"/>
    <cellStyle name="_Value Copy 11 30 05 gas 12 09 05 AURORA at 12 14 05_Exhibit D fr R Gho 12-31-08_NIM Summary 2 4 2" xfId="19540"/>
    <cellStyle name="_Value Copy 11 30 05 gas 12 09 05 AURORA at 12 14 05_Exhibit D fr R Gho 12-31-08_NIM Summary 3" xfId="19541"/>
    <cellStyle name="_Value Copy 11 30 05 gas 12 09 05 AURORA at 12 14 05_Exhibit D fr R Gho 12-31-08_NIM Summary 3 2" xfId="19542"/>
    <cellStyle name="_Value Copy 11 30 05 gas 12 09 05 AURORA at 12 14 05_Exhibit D fr R Gho 12-31-08_NIM Summary 3 2 2" xfId="19543"/>
    <cellStyle name="_Value Copy 11 30 05 gas 12 09 05 AURORA at 12 14 05_Exhibit D fr R Gho 12-31-08_NIM Summary 3 3" xfId="19544"/>
    <cellStyle name="_Value Copy 11 30 05 gas 12 09 05 AURORA at 12 14 05_Exhibit D fr R Gho 12-31-08_NIM Summary 4" xfId="19545"/>
    <cellStyle name="_Value Copy 11 30 05 gas 12 09 05 AURORA at 12 14 05_Exhibit D fr R Gho 12-31-08_NIM Summary 4 2" xfId="19546"/>
    <cellStyle name="_Value Copy 11 30 05 gas 12 09 05 AURORA at 12 14 05_Exhibit D fr R Gho 12-31-08_NIM Summary 4 2 2" xfId="19547"/>
    <cellStyle name="_Value Copy 11 30 05 gas 12 09 05 AURORA at 12 14 05_Exhibit D fr R Gho 12-31-08_NIM Summary 4 3" xfId="19548"/>
    <cellStyle name="_Value Copy 11 30 05 gas 12 09 05 AURORA at 12 14 05_Exhibit D fr R Gho 12-31-08_NIM Summary 5" xfId="19549"/>
    <cellStyle name="_Value Copy 11 30 05 gas 12 09 05 AURORA at 12 14 05_Exhibit D fr R Gho 12-31-08_NIM Summary 5 2" xfId="19550"/>
    <cellStyle name="_Value Copy 11 30 05 gas 12 09 05 AURORA at 12 14 05_Exhibit D fr R Gho 12-31-08_NIM Summary 6" xfId="19551"/>
    <cellStyle name="_Value Copy 11 30 05 gas 12 09 05 AURORA at 12 14 05_Exhibit D fr R Gho 12-31-08_NIM Summary 6 2" xfId="19552"/>
    <cellStyle name="_Value Copy 11 30 05 gas 12 09 05 AURORA at 12 14 05_Exhibit D fr R Gho 12-31-08_NIM Summary_DEM-WP(C) ENERG10C--ctn Mid-C_042010 2010GRC" xfId="19553"/>
    <cellStyle name="_Value Copy 11 30 05 gas 12 09 05 AURORA at 12 14 05_Exhibit D fr R Gho 12-31-08_NIM Summary_DEM-WP(C) ENERG10C--ctn Mid-C_042010 2010GRC 2" xfId="19554"/>
    <cellStyle name="_Value Copy 11 30 05 gas 12 09 05 AURORA at 12 14 05_Gas Rev Req Model (2010 GRC)" xfId="19555"/>
    <cellStyle name="_Value Copy 11 30 05 gas 12 09 05 AURORA at 12 14 05_Hopkins Ridge Prepaid Tran - Interest Earned RY 12ME Feb  '11" xfId="19556"/>
    <cellStyle name="_Value Copy 11 30 05 gas 12 09 05 AURORA at 12 14 05_Hopkins Ridge Prepaid Tran - Interest Earned RY 12ME Feb  '11 2" xfId="19557"/>
    <cellStyle name="_Value Copy 11 30 05 gas 12 09 05 AURORA at 12 14 05_Hopkins Ridge Prepaid Tran - Interest Earned RY 12ME Feb  '11 2 2" xfId="19558"/>
    <cellStyle name="_Value Copy 11 30 05 gas 12 09 05 AURORA at 12 14 05_Hopkins Ridge Prepaid Tran - Interest Earned RY 12ME Feb  '11 2 2 2" xfId="19559"/>
    <cellStyle name="_Value Copy 11 30 05 gas 12 09 05 AURORA at 12 14 05_Hopkins Ridge Prepaid Tran - Interest Earned RY 12ME Feb  '11 2 2 2 2" xfId="19560"/>
    <cellStyle name="_Value Copy 11 30 05 gas 12 09 05 AURORA at 12 14 05_Hopkins Ridge Prepaid Tran - Interest Earned RY 12ME Feb  '11 2 3" xfId="19561"/>
    <cellStyle name="_Value Copy 11 30 05 gas 12 09 05 AURORA at 12 14 05_Hopkins Ridge Prepaid Tran - Interest Earned RY 12ME Feb  '11 2 3 2" xfId="19562"/>
    <cellStyle name="_Value Copy 11 30 05 gas 12 09 05 AURORA at 12 14 05_Hopkins Ridge Prepaid Tran - Interest Earned RY 12ME Feb  '11 2 4" xfId="19563"/>
    <cellStyle name="_Value Copy 11 30 05 gas 12 09 05 AURORA at 12 14 05_Hopkins Ridge Prepaid Tran - Interest Earned RY 12ME Feb  '11 2 4 2" xfId="19564"/>
    <cellStyle name="_Value Copy 11 30 05 gas 12 09 05 AURORA at 12 14 05_Hopkins Ridge Prepaid Tran - Interest Earned RY 12ME Feb  '11 3" xfId="19565"/>
    <cellStyle name="_Value Copy 11 30 05 gas 12 09 05 AURORA at 12 14 05_Hopkins Ridge Prepaid Tran - Interest Earned RY 12ME Feb  '11 3 2" xfId="19566"/>
    <cellStyle name="_Value Copy 11 30 05 gas 12 09 05 AURORA at 12 14 05_Hopkins Ridge Prepaid Tran - Interest Earned RY 12ME Feb  '11 3 2 2" xfId="19567"/>
    <cellStyle name="_Value Copy 11 30 05 gas 12 09 05 AURORA at 12 14 05_Hopkins Ridge Prepaid Tran - Interest Earned RY 12ME Feb  '11 3 3" xfId="19568"/>
    <cellStyle name="_Value Copy 11 30 05 gas 12 09 05 AURORA at 12 14 05_Hopkins Ridge Prepaid Tran - Interest Earned RY 12ME Feb  '11 4" xfId="19569"/>
    <cellStyle name="_Value Copy 11 30 05 gas 12 09 05 AURORA at 12 14 05_Hopkins Ridge Prepaid Tran - Interest Earned RY 12ME Feb  '11 4 2" xfId="19570"/>
    <cellStyle name="_Value Copy 11 30 05 gas 12 09 05 AURORA at 12 14 05_Hopkins Ridge Prepaid Tran - Interest Earned RY 12ME Feb  '11 4 2 2" xfId="19571"/>
    <cellStyle name="_Value Copy 11 30 05 gas 12 09 05 AURORA at 12 14 05_Hopkins Ridge Prepaid Tran - Interest Earned RY 12ME Feb  '11 4 3" xfId="19572"/>
    <cellStyle name="_Value Copy 11 30 05 gas 12 09 05 AURORA at 12 14 05_Hopkins Ridge Prepaid Tran - Interest Earned RY 12ME Feb  '11 5" xfId="19573"/>
    <cellStyle name="_Value Copy 11 30 05 gas 12 09 05 AURORA at 12 14 05_Hopkins Ridge Prepaid Tran - Interest Earned RY 12ME Feb  '11 5 2" xfId="19574"/>
    <cellStyle name="_Value Copy 11 30 05 gas 12 09 05 AURORA at 12 14 05_Hopkins Ridge Prepaid Tran - Interest Earned RY 12ME Feb  '11 6" xfId="19575"/>
    <cellStyle name="_Value Copy 11 30 05 gas 12 09 05 AURORA at 12 14 05_Hopkins Ridge Prepaid Tran - Interest Earned RY 12ME Feb  '11 6 2" xfId="19576"/>
    <cellStyle name="_Value Copy 11 30 05 gas 12 09 05 AURORA at 12 14 05_Hopkins Ridge Prepaid Tran - Interest Earned RY 12ME Feb  '11_DEM-WP(C) ENERG10C--ctn Mid-C_042010 2010GRC" xfId="19577"/>
    <cellStyle name="_Value Copy 11 30 05 gas 12 09 05 AURORA at 12 14 05_Hopkins Ridge Prepaid Tran - Interest Earned RY 12ME Feb  '11_DEM-WP(C) ENERG10C--ctn Mid-C_042010 2010GRC 2" xfId="19578"/>
    <cellStyle name="_Value Copy 11 30 05 gas 12 09 05 AURORA at 12 14 05_Hopkins Ridge Prepaid Tran - Interest Earned RY 12ME Feb  '11_NIM Summary" xfId="19579"/>
    <cellStyle name="_Value Copy 11 30 05 gas 12 09 05 AURORA at 12 14 05_Hopkins Ridge Prepaid Tran - Interest Earned RY 12ME Feb  '11_NIM Summary 2" xfId="19580"/>
    <cellStyle name="_Value Copy 11 30 05 gas 12 09 05 AURORA at 12 14 05_Hopkins Ridge Prepaid Tran - Interest Earned RY 12ME Feb  '11_NIM Summary 2 2" xfId="19581"/>
    <cellStyle name="_Value Copy 11 30 05 gas 12 09 05 AURORA at 12 14 05_Hopkins Ridge Prepaid Tran - Interest Earned RY 12ME Feb  '11_NIM Summary 2 2 2" xfId="19582"/>
    <cellStyle name="_Value Copy 11 30 05 gas 12 09 05 AURORA at 12 14 05_Hopkins Ridge Prepaid Tran - Interest Earned RY 12ME Feb  '11_NIM Summary 2 2 2 2" xfId="19583"/>
    <cellStyle name="_Value Copy 11 30 05 gas 12 09 05 AURORA at 12 14 05_Hopkins Ridge Prepaid Tran - Interest Earned RY 12ME Feb  '11_NIM Summary 2 3" xfId="19584"/>
    <cellStyle name="_Value Copy 11 30 05 gas 12 09 05 AURORA at 12 14 05_Hopkins Ridge Prepaid Tran - Interest Earned RY 12ME Feb  '11_NIM Summary 2 3 2" xfId="19585"/>
    <cellStyle name="_Value Copy 11 30 05 gas 12 09 05 AURORA at 12 14 05_Hopkins Ridge Prepaid Tran - Interest Earned RY 12ME Feb  '11_NIM Summary 2 4" xfId="19586"/>
    <cellStyle name="_Value Copy 11 30 05 gas 12 09 05 AURORA at 12 14 05_Hopkins Ridge Prepaid Tran - Interest Earned RY 12ME Feb  '11_NIM Summary 2 4 2" xfId="19587"/>
    <cellStyle name="_Value Copy 11 30 05 gas 12 09 05 AURORA at 12 14 05_Hopkins Ridge Prepaid Tran - Interest Earned RY 12ME Feb  '11_NIM Summary 3" xfId="19588"/>
    <cellStyle name="_Value Copy 11 30 05 gas 12 09 05 AURORA at 12 14 05_Hopkins Ridge Prepaid Tran - Interest Earned RY 12ME Feb  '11_NIM Summary 3 2" xfId="19589"/>
    <cellStyle name="_Value Copy 11 30 05 gas 12 09 05 AURORA at 12 14 05_Hopkins Ridge Prepaid Tran - Interest Earned RY 12ME Feb  '11_NIM Summary 3 2 2" xfId="19590"/>
    <cellStyle name="_Value Copy 11 30 05 gas 12 09 05 AURORA at 12 14 05_Hopkins Ridge Prepaid Tran - Interest Earned RY 12ME Feb  '11_NIM Summary 3 3" xfId="19591"/>
    <cellStyle name="_Value Copy 11 30 05 gas 12 09 05 AURORA at 12 14 05_Hopkins Ridge Prepaid Tran - Interest Earned RY 12ME Feb  '11_NIM Summary 4" xfId="19592"/>
    <cellStyle name="_Value Copy 11 30 05 gas 12 09 05 AURORA at 12 14 05_Hopkins Ridge Prepaid Tran - Interest Earned RY 12ME Feb  '11_NIM Summary 4 2" xfId="19593"/>
    <cellStyle name="_Value Copy 11 30 05 gas 12 09 05 AURORA at 12 14 05_Hopkins Ridge Prepaid Tran - Interest Earned RY 12ME Feb  '11_NIM Summary 4 2 2" xfId="19594"/>
    <cellStyle name="_Value Copy 11 30 05 gas 12 09 05 AURORA at 12 14 05_Hopkins Ridge Prepaid Tran - Interest Earned RY 12ME Feb  '11_NIM Summary 4 3" xfId="19595"/>
    <cellStyle name="_Value Copy 11 30 05 gas 12 09 05 AURORA at 12 14 05_Hopkins Ridge Prepaid Tran - Interest Earned RY 12ME Feb  '11_NIM Summary 5" xfId="19596"/>
    <cellStyle name="_Value Copy 11 30 05 gas 12 09 05 AURORA at 12 14 05_Hopkins Ridge Prepaid Tran - Interest Earned RY 12ME Feb  '11_NIM Summary 5 2" xfId="19597"/>
    <cellStyle name="_Value Copy 11 30 05 gas 12 09 05 AURORA at 12 14 05_Hopkins Ridge Prepaid Tran - Interest Earned RY 12ME Feb  '11_NIM Summary 6" xfId="19598"/>
    <cellStyle name="_Value Copy 11 30 05 gas 12 09 05 AURORA at 12 14 05_Hopkins Ridge Prepaid Tran - Interest Earned RY 12ME Feb  '11_NIM Summary 6 2" xfId="19599"/>
    <cellStyle name="_Value Copy 11 30 05 gas 12 09 05 AURORA at 12 14 05_Hopkins Ridge Prepaid Tran - Interest Earned RY 12ME Feb  '11_NIM Summary_DEM-WP(C) ENERG10C--ctn Mid-C_042010 2010GRC" xfId="19600"/>
    <cellStyle name="_Value Copy 11 30 05 gas 12 09 05 AURORA at 12 14 05_Hopkins Ridge Prepaid Tran - Interest Earned RY 12ME Feb  '11_NIM Summary_DEM-WP(C) ENERG10C--ctn Mid-C_042010 2010GRC 2" xfId="19601"/>
    <cellStyle name="_Value Copy 11 30 05 gas 12 09 05 AURORA at 12 14 05_Hopkins Ridge Prepaid Tran - Interest Earned RY 12ME Feb  '11_Transmission Workbook for May BOD" xfId="19602"/>
    <cellStyle name="_Value Copy 11 30 05 gas 12 09 05 AURORA at 12 14 05_Hopkins Ridge Prepaid Tran - Interest Earned RY 12ME Feb  '11_Transmission Workbook for May BOD 2" xfId="19603"/>
    <cellStyle name="_Value Copy 11 30 05 gas 12 09 05 AURORA at 12 14 05_Hopkins Ridge Prepaid Tran - Interest Earned RY 12ME Feb  '11_Transmission Workbook for May BOD 2 2" xfId="19604"/>
    <cellStyle name="_Value Copy 11 30 05 gas 12 09 05 AURORA at 12 14 05_Hopkins Ridge Prepaid Tran - Interest Earned RY 12ME Feb  '11_Transmission Workbook for May BOD 2 2 2" xfId="19605"/>
    <cellStyle name="_Value Copy 11 30 05 gas 12 09 05 AURORA at 12 14 05_Hopkins Ridge Prepaid Tran - Interest Earned RY 12ME Feb  '11_Transmission Workbook for May BOD 2 2 2 2" xfId="19606"/>
    <cellStyle name="_Value Copy 11 30 05 gas 12 09 05 AURORA at 12 14 05_Hopkins Ridge Prepaid Tran - Interest Earned RY 12ME Feb  '11_Transmission Workbook for May BOD 2 3" xfId="19607"/>
    <cellStyle name="_Value Copy 11 30 05 gas 12 09 05 AURORA at 12 14 05_Hopkins Ridge Prepaid Tran - Interest Earned RY 12ME Feb  '11_Transmission Workbook for May BOD 2 3 2" xfId="19608"/>
    <cellStyle name="_Value Copy 11 30 05 gas 12 09 05 AURORA at 12 14 05_Hopkins Ridge Prepaid Tran - Interest Earned RY 12ME Feb  '11_Transmission Workbook for May BOD 2 4" xfId="19609"/>
    <cellStyle name="_Value Copy 11 30 05 gas 12 09 05 AURORA at 12 14 05_Hopkins Ridge Prepaid Tran - Interest Earned RY 12ME Feb  '11_Transmission Workbook for May BOD 2 4 2" xfId="19610"/>
    <cellStyle name="_Value Copy 11 30 05 gas 12 09 05 AURORA at 12 14 05_Hopkins Ridge Prepaid Tran - Interest Earned RY 12ME Feb  '11_Transmission Workbook for May BOD 3" xfId="19611"/>
    <cellStyle name="_Value Copy 11 30 05 gas 12 09 05 AURORA at 12 14 05_Hopkins Ridge Prepaid Tran - Interest Earned RY 12ME Feb  '11_Transmission Workbook for May BOD 3 2" xfId="19612"/>
    <cellStyle name="_Value Copy 11 30 05 gas 12 09 05 AURORA at 12 14 05_Hopkins Ridge Prepaid Tran - Interest Earned RY 12ME Feb  '11_Transmission Workbook for May BOD 3 2 2" xfId="19613"/>
    <cellStyle name="_Value Copy 11 30 05 gas 12 09 05 AURORA at 12 14 05_Hopkins Ridge Prepaid Tran - Interest Earned RY 12ME Feb  '11_Transmission Workbook for May BOD 3 3" xfId="19614"/>
    <cellStyle name="_Value Copy 11 30 05 gas 12 09 05 AURORA at 12 14 05_Hopkins Ridge Prepaid Tran - Interest Earned RY 12ME Feb  '11_Transmission Workbook for May BOD 4" xfId="19615"/>
    <cellStyle name="_Value Copy 11 30 05 gas 12 09 05 AURORA at 12 14 05_Hopkins Ridge Prepaid Tran - Interest Earned RY 12ME Feb  '11_Transmission Workbook for May BOD 4 2" xfId="19616"/>
    <cellStyle name="_Value Copy 11 30 05 gas 12 09 05 AURORA at 12 14 05_Hopkins Ridge Prepaid Tran - Interest Earned RY 12ME Feb  '11_Transmission Workbook for May BOD 4 2 2" xfId="19617"/>
    <cellStyle name="_Value Copy 11 30 05 gas 12 09 05 AURORA at 12 14 05_Hopkins Ridge Prepaid Tran - Interest Earned RY 12ME Feb  '11_Transmission Workbook for May BOD 4 3" xfId="19618"/>
    <cellStyle name="_Value Copy 11 30 05 gas 12 09 05 AURORA at 12 14 05_Hopkins Ridge Prepaid Tran - Interest Earned RY 12ME Feb  '11_Transmission Workbook for May BOD 5" xfId="19619"/>
    <cellStyle name="_Value Copy 11 30 05 gas 12 09 05 AURORA at 12 14 05_Hopkins Ridge Prepaid Tran - Interest Earned RY 12ME Feb  '11_Transmission Workbook for May BOD 5 2" xfId="19620"/>
    <cellStyle name="_Value Copy 11 30 05 gas 12 09 05 AURORA at 12 14 05_Hopkins Ridge Prepaid Tran - Interest Earned RY 12ME Feb  '11_Transmission Workbook for May BOD 6" xfId="19621"/>
    <cellStyle name="_Value Copy 11 30 05 gas 12 09 05 AURORA at 12 14 05_Hopkins Ridge Prepaid Tran - Interest Earned RY 12ME Feb  '11_Transmission Workbook for May BOD 6 2" xfId="19622"/>
    <cellStyle name="_Value Copy 11 30 05 gas 12 09 05 AURORA at 12 14 05_Hopkins Ridge Prepaid Tran - Interest Earned RY 12ME Feb  '11_Transmission Workbook for May BOD_DEM-WP(C) ENERG10C--ctn Mid-C_042010 2010GRC" xfId="19623"/>
    <cellStyle name="_Value Copy 11 30 05 gas 12 09 05 AURORA at 12 14 05_Hopkins Ridge Prepaid Tran - Interest Earned RY 12ME Feb  '11_Transmission Workbook for May BOD_DEM-WP(C) ENERG10C--ctn Mid-C_042010 2010GRC 2" xfId="19624"/>
    <cellStyle name="_Value Copy 11 30 05 gas 12 09 05 AURORA at 12 14 05_INPUTS" xfId="19625"/>
    <cellStyle name="_Value Copy 11 30 05 gas 12 09 05 AURORA at 12 14 05_INPUTS 2" xfId="19626"/>
    <cellStyle name="_Value Copy 11 30 05 gas 12 09 05 AURORA at 12 14 05_INPUTS 2 2" xfId="19627"/>
    <cellStyle name="_Value Copy 11 30 05 gas 12 09 05 AURORA at 12 14 05_INPUTS 2 2 2" xfId="19628"/>
    <cellStyle name="_Value Copy 11 30 05 gas 12 09 05 AURORA at 12 14 05_INPUTS 2 2 2 2" xfId="19629"/>
    <cellStyle name="_Value Copy 11 30 05 gas 12 09 05 AURORA at 12 14 05_INPUTS 2 2 3" xfId="19630"/>
    <cellStyle name="_Value Copy 11 30 05 gas 12 09 05 AURORA at 12 14 05_INPUTS 2 3" xfId="19631"/>
    <cellStyle name="_Value Copy 11 30 05 gas 12 09 05 AURORA at 12 14 05_INPUTS 2 3 2" xfId="19632"/>
    <cellStyle name="_Value Copy 11 30 05 gas 12 09 05 AURORA at 12 14 05_INPUTS 2 3 2 2" xfId="19633"/>
    <cellStyle name="_Value Copy 11 30 05 gas 12 09 05 AURORA at 12 14 05_INPUTS 2 3 3" xfId="19634"/>
    <cellStyle name="_Value Copy 11 30 05 gas 12 09 05 AURORA at 12 14 05_INPUTS 2 4" xfId="19635"/>
    <cellStyle name="_Value Copy 11 30 05 gas 12 09 05 AURORA at 12 14 05_INPUTS 2 4 2" xfId="19636"/>
    <cellStyle name="_Value Copy 11 30 05 gas 12 09 05 AURORA at 12 14 05_INPUTS 2 4 2 2" xfId="19637"/>
    <cellStyle name="_Value Copy 11 30 05 gas 12 09 05 AURORA at 12 14 05_INPUTS 2 4 3" xfId="19638"/>
    <cellStyle name="_Value Copy 11 30 05 gas 12 09 05 AURORA at 12 14 05_INPUTS 2 5" xfId="19639"/>
    <cellStyle name="_Value Copy 11 30 05 gas 12 09 05 AURORA at 12 14 05_INPUTS 3" xfId="19640"/>
    <cellStyle name="_Value Copy 11 30 05 gas 12 09 05 AURORA at 12 14 05_INPUTS 3 2" xfId="19641"/>
    <cellStyle name="_Value Copy 11 30 05 gas 12 09 05 AURORA at 12 14 05_INPUTS 3 2 2" xfId="19642"/>
    <cellStyle name="_Value Copy 11 30 05 gas 12 09 05 AURORA at 12 14 05_INPUTS 3 3" xfId="19643"/>
    <cellStyle name="_Value Copy 11 30 05 gas 12 09 05 AURORA at 12 14 05_INPUTS 4" xfId="19644"/>
    <cellStyle name="_Value Copy 11 30 05 gas 12 09 05 AURORA at 12 14 05_INPUTS 4 2" xfId="19645"/>
    <cellStyle name="_Value Copy 11 30 05 gas 12 09 05 AURORA at 12 14 05_INPUTS 4 2 2" xfId="19646"/>
    <cellStyle name="_Value Copy 11 30 05 gas 12 09 05 AURORA at 12 14 05_INPUTS 4 3" xfId="19647"/>
    <cellStyle name="_Value Copy 11 30 05 gas 12 09 05 AURORA at 12 14 05_INPUTS 5" xfId="19648"/>
    <cellStyle name="_Value Copy 11 30 05 gas 12 09 05 AURORA at 12 14 05_INPUTS 5 2" xfId="19649"/>
    <cellStyle name="_Value Copy 11 30 05 gas 12 09 05 AURORA at 12 14 05_INPUTS 6" xfId="19650"/>
    <cellStyle name="_Value Copy 11 30 05 gas 12 09 05 AURORA at 12 14 05_Leased Transformer &amp; Substation Plant &amp; Rev 12-2009" xfId="19651"/>
    <cellStyle name="_Value Copy 11 30 05 gas 12 09 05 AURORA at 12 14 05_Leased Transformer &amp; Substation Plant &amp; Rev 12-2009 2" xfId="19652"/>
    <cellStyle name="_Value Copy 11 30 05 gas 12 09 05 AURORA at 12 14 05_Leased Transformer &amp; Substation Plant &amp; Rev 12-2009 2 2" xfId="19653"/>
    <cellStyle name="_Value Copy 11 30 05 gas 12 09 05 AURORA at 12 14 05_Leased Transformer &amp; Substation Plant &amp; Rev 12-2009 2 2 2" xfId="19654"/>
    <cellStyle name="_Value Copy 11 30 05 gas 12 09 05 AURORA at 12 14 05_Leased Transformer &amp; Substation Plant &amp; Rev 12-2009 2 2 2 2" xfId="19655"/>
    <cellStyle name="_Value Copy 11 30 05 gas 12 09 05 AURORA at 12 14 05_Leased Transformer &amp; Substation Plant &amp; Rev 12-2009 2 2 3" xfId="19656"/>
    <cellStyle name="_Value Copy 11 30 05 gas 12 09 05 AURORA at 12 14 05_Leased Transformer &amp; Substation Plant &amp; Rev 12-2009 2 3" xfId="19657"/>
    <cellStyle name="_Value Copy 11 30 05 gas 12 09 05 AURORA at 12 14 05_Leased Transformer &amp; Substation Plant &amp; Rev 12-2009 2 3 2" xfId="19658"/>
    <cellStyle name="_Value Copy 11 30 05 gas 12 09 05 AURORA at 12 14 05_Leased Transformer &amp; Substation Plant &amp; Rev 12-2009 2 3 2 2" xfId="19659"/>
    <cellStyle name="_Value Copy 11 30 05 gas 12 09 05 AURORA at 12 14 05_Leased Transformer &amp; Substation Plant &amp; Rev 12-2009 2 3 3" xfId="19660"/>
    <cellStyle name="_Value Copy 11 30 05 gas 12 09 05 AURORA at 12 14 05_Leased Transformer &amp; Substation Plant &amp; Rev 12-2009 2 4" xfId="19661"/>
    <cellStyle name="_Value Copy 11 30 05 gas 12 09 05 AURORA at 12 14 05_Leased Transformer &amp; Substation Plant &amp; Rev 12-2009 2 4 2" xfId="19662"/>
    <cellStyle name="_Value Copy 11 30 05 gas 12 09 05 AURORA at 12 14 05_Leased Transformer &amp; Substation Plant &amp; Rev 12-2009 2 4 2 2" xfId="19663"/>
    <cellStyle name="_Value Copy 11 30 05 gas 12 09 05 AURORA at 12 14 05_Leased Transformer &amp; Substation Plant &amp; Rev 12-2009 2 4 3" xfId="19664"/>
    <cellStyle name="_Value Copy 11 30 05 gas 12 09 05 AURORA at 12 14 05_Leased Transformer &amp; Substation Plant &amp; Rev 12-2009 2 5" xfId="19665"/>
    <cellStyle name="_Value Copy 11 30 05 gas 12 09 05 AURORA at 12 14 05_Leased Transformer &amp; Substation Plant &amp; Rev 12-2009 3" xfId="19666"/>
    <cellStyle name="_Value Copy 11 30 05 gas 12 09 05 AURORA at 12 14 05_Leased Transformer &amp; Substation Plant &amp; Rev 12-2009 3 2" xfId="19667"/>
    <cellStyle name="_Value Copy 11 30 05 gas 12 09 05 AURORA at 12 14 05_Leased Transformer &amp; Substation Plant &amp; Rev 12-2009 3 2 2" xfId="19668"/>
    <cellStyle name="_Value Copy 11 30 05 gas 12 09 05 AURORA at 12 14 05_Leased Transformer &amp; Substation Plant &amp; Rev 12-2009 3 3" xfId="19669"/>
    <cellStyle name="_Value Copy 11 30 05 gas 12 09 05 AURORA at 12 14 05_Leased Transformer &amp; Substation Plant &amp; Rev 12-2009 4" xfId="19670"/>
    <cellStyle name="_Value Copy 11 30 05 gas 12 09 05 AURORA at 12 14 05_Leased Transformer &amp; Substation Plant &amp; Rev 12-2009 4 2" xfId="19671"/>
    <cellStyle name="_Value Copy 11 30 05 gas 12 09 05 AURORA at 12 14 05_Leased Transformer &amp; Substation Plant &amp; Rev 12-2009 4 2 2" xfId="19672"/>
    <cellStyle name="_Value Copy 11 30 05 gas 12 09 05 AURORA at 12 14 05_Leased Transformer &amp; Substation Plant &amp; Rev 12-2009 4 3" xfId="19673"/>
    <cellStyle name="_Value Copy 11 30 05 gas 12 09 05 AURORA at 12 14 05_Leased Transformer &amp; Substation Plant &amp; Rev 12-2009 5" xfId="19674"/>
    <cellStyle name="_Value Copy 11 30 05 gas 12 09 05 AURORA at 12 14 05_Leased Transformer &amp; Substation Plant &amp; Rev 12-2009 5 2" xfId="19675"/>
    <cellStyle name="_Value Copy 11 30 05 gas 12 09 05 AURORA at 12 14 05_Leased Transformer &amp; Substation Plant &amp; Rev 12-2009 6" xfId="19676"/>
    <cellStyle name="_Value Copy 11 30 05 gas 12 09 05 AURORA at 12 14 05_Mint Farm Generation BPA" xfId="19677"/>
    <cellStyle name="_Value Copy 11 30 05 gas 12 09 05 AURORA at 12 14 05_NIM Summary" xfId="19678"/>
    <cellStyle name="_Value Copy 11 30 05 gas 12 09 05 AURORA at 12 14 05_NIM Summary 09GRC" xfId="19679"/>
    <cellStyle name="_Value Copy 11 30 05 gas 12 09 05 AURORA at 12 14 05_NIM Summary 09GRC 2" xfId="19680"/>
    <cellStyle name="_Value Copy 11 30 05 gas 12 09 05 AURORA at 12 14 05_NIM Summary 09GRC 2 2" xfId="19681"/>
    <cellStyle name="_Value Copy 11 30 05 gas 12 09 05 AURORA at 12 14 05_NIM Summary 09GRC 2 2 2" xfId="19682"/>
    <cellStyle name="_Value Copy 11 30 05 gas 12 09 05 AURORA at 12 14 05_NIM Summary 09GRC 2 2 2 2" xfId="19683"/>
    <cellStyle name="_Value Copy 11 30 05 gas 12 09 05 AURORA at 12 14 05_NIM Summary 09GRC 2 3" xfId="19684"/>
    <cellStyle name="_Value Copy 11 30 05 gas 12 09 05 AURORA at 12 14 05_NIM Summary 09GRC 2 3 2" xfId="19685"/>
    <cellStyle name="_Value Copy 11 30 05 gas 12 09 05 AURORA at 12 14 05_NIM Summary 09GRC 2 4" xfId="19686"/>
    <cellStyle name="_Value Copy 11 30 05 gas 12 09 05 AURORA at 12 14 05_NIM Summary 09GRC 2 4 2" xfId="19687"/>
    <cellStyle name="_Value Copy 11 30 05 gas 12 09 05 AURORA at 12 14 05_NIM Summary 09GRC 3" xfId="19688"/>
    <cellStyle name="_Value Copy 11 30 05 gas 12 09 05 AURORA at 12 14 05_NIM Summary 09GRC 3 2" xfId="19689"/>
    <cellStyle name="_Value Copy 11 30 05 gas 12 09 05 AURORA at 12 14 05_NIM Summary 09GRC 3 2 2" xfId="19690"/>
    <cellStyle name="_Value Copy 11 30 05 gas 12 09 05 AURORA at 12 14 05_NIM Summary 09GRC 3 3" xfId="19691"/>
    <cellStyle name="_Value Copy 11 30 05 gas 12 09 05 AURORA at 12 14 05_NIM Summary 09GRC 4" xfId="19692"/>
    <cellStyle name="_Value Copy 11 30 05 gas 12 09 05 AURORA at 12 14 05_NIM Summary 09GRC 4 2" xfId="19693"/>
    <cellStyle name="_Value Copy 11 30 05 gas 12 09 05 AURORA at 12 14 05_NIM Summary 09GRC 4 2 2" xfId="19694"/>
    <cellStyle name="_Value Copy 11 30 05 gas 12 09 05 AURORA at 12 14 05_NIM Summary 09GRC 4 3" xfId="19695"/>
    <cellStyle name="_Value Copy 11 30 05 gas 12 09 05 AURORA at 12 14 05_NIM Summary 09GRC 5" xfId="19696"/>
    <cellStyle name="_Value Copy 11 30 05 gas 12 09 05 AURORA at 12 14 05_NIM Summary 09GRC 5 2" xfId="19697"/>
    <cellStyle name="_Value Copy 11 30 05 gas 12 09 05 AURORA at 12 14 05_NIM Summary 09GRC 6" xfId="19698"/>
    <cellStyle name="_Value Copy 11 30 05 gas 12 09 05 AURORA at 12 14 05_NIM Summary 09GRC 6 2" xfId="19699"/>
    <cellStyle name="_Value Copy 11 30 05 gas 12 09 05 AURORA at 12 14 05_NIM Summary 09GRC_DEM-WP(C) ENERG10C--ctn Mid-C_042010 2010GRC" xfId="19700"/>
    <cellStyle name="_Value Copy 11 30 05 gas 12 09 05 AURORA at 12 14 05_NIM Summary 09GRC_DEM-WP(C) ENERG10C--ctn Mid-C_042010 2010GRC 2" xfId="19701"/>
    <cellStyle name="_Value Copy 11 30 05 gas 12 09 05 AURORA at 12 14 05_NIM Summary 10" xfId="19702"/>
    <cellStyle name="_Value Copy 11 30 05 gas 12 09 05 AURORA at 12 14 05_NIM Summary 10 2" xfId="19703"/>
    <cellStyle name="_Value Copy 11 30 05 gas 12 09 05 AURORA at 12 14 05_NIM Summary 10 2 2" xfId="19704"/>
    <cellStyle name="_Value Copy 11 30 05 gas 12 09 05 AURORA at 12 14 05_NIM Summary 10 3" xfId="19705"/>
    <cellStyle name="_Value Copy 11 30 05 gas 12 09 05 AURORA at 12 14 05_NIM Summary 10 4" xfId="19706"/>
    <cellStyle name="_Value Copy 11 30 05 gas 12 09 05 AURORA at 12 14 05_NIM Summary 11" xfId="19707"/>
    <cellStyle name="_Value Copy 11 30 05 gas 12 09 05 AURORA at 12 14 05_NIM Summary 11 2" xfId="19708"/>
    <cellStyle name="_Value Copy 11 30 05 gas 12 09 05 AURORA at 12 14 05_NIM Summary 11 2 2" xfId="19709"/>
    <cellStyle name="_Value Copy 11 30 05 gas 12 09 05 AURORA at 12 14 05_NIM Summary 11 3" xfId="19710"/>
    <cellStyle name="_Value Copy 11 30 05 gas 12 09 05 AURORA at 12 14 05_NIM Summary 11 4" xfId="19711"/>
    <cellStyle name="_Value Copy 11 30 05 gas 12 09 05 AURORA at 12 14 05_NIM Summary 12" xfId="19712"/>
    <cellStyle name="_Value Copy 11 30 05 gas 12 09 05 AURORA at 12 14 05_NIM Summary 12 2" xfId="19713"/>
    <cellStyle name="_Value Copy 11 30 05 gas 12 09 05 AURORA at 12 14 05_NIM Summary 12 2 2" xfId="19714"/>
    <cellStyle name="_Value Copy 11 30 05 gas 12 09 05 AURORA at 12 14 05_NIM Summary 12 3" xfId="19715"/>
    <cellStyle name="_Value Copy 11 30 05 gas 12 09 05 AURORA at 12 14 05_NIM Summary 12 4" xfId="19716"/>
    <cellStyle name="_Value Copy 11 30 05 gas 12 09 05 AURORA at 12 14 05_NIM Summary 13" xfId="19717"/>
    <cellStyle name="_Value Copy 11 30 05 gas 12 09 05 AURORA at 12 14 05_NIM Summary 13 2" xfId="19718"/>
    <cellStyle name="_Value Copy 11 30 05 gas 12 09 05 AURORA at 12 14 05_NIM Summary 13 2 2" xfId="19719"/>
    <cellStyle name="_Value Copy 11 30 05 gas 12 09 05 AURORA at 12 14 05_NIM Summary 13 3" xfId="19720"/>
    <cellStyle name="_Value Copy 11 30 05 gas 12 09 05 AURORA at 12 14 05_NIM Summary 13 4" xfId="19721"/>
    <cellStyle name="_Value Copy 11 30 05 gas 12 09 05 AURORA at 12 14 05_NIM Summary 14" xfId="19722"/>
    <cellStyle name="_Value Copy 11 30 05 gas 12 09 05 AURORA at 12 14 05_NIM Summary 14 2" xfId="19723"/>
    <cellStyle name="_Value Copy 11 30 05 gas 12 09 05 AURORA at 12 14 05_NIM Summary 14 2 2" xfId="19724"/>
    <cellStyle name="_Value Copy 11 30 05 gas 12 09 05 AURORA at 12 14 05_NIM Summary 14 3" xfId="19725"/>
    <cellStyle name="_Value Copy 11 30 05 gas 12 09 05 AURORA at 12 14 05_NIM Summary 14 4" xfId="19726"/>
    <cellStyle name="_Value Copy 11 30 05 gas 12 09 05 AURORA at 12 14 05_NIM Summary 15" xfId="19727"/>
    <cellStyle name="_Value Copy 11 30 05 gas 12 09 05 AURORA at 12 14 05_NIM Summary 15 2" xfId="19728"/>
    <cellStyle name="_Value Copy 11 30 05 gas 12 09 05 AURORA at 12 14 05_NIM Summary 15 2 2" xfId="19729"/>
    <cellStyle name="_Value Copy 11 30 05 gas 12 09 05 AURORA at 12 14 05_NIM Summary 15 3" xfId="19730"/>
    <cellStyle name="_Value Copy 11 30 05 gas 12 09 05 AURORA at 12 14 05_NIM Summary 15 4" xfId="19731"/>
    <cellStyle name="_Value Copy 11 30 05 gas 12 09 05 AURORA at 12 14 05_NIM Summary 16" xfId="19732"/>
    <cellStyle name="_Value Copy 11 30 05 gas 12 09 05 AURORA at 12 14 05_NIM Summary 16 2" xfId="19733"/>
    <cellStyle name="_Value Copy 11 30 05 gas 12 09 05 AURORA at 12 14 05_NIM Summary 16 2 2" xfId="19734"/>
    <cellStyle name="_Value Copy 11 30 05 gas 12 09 05 AURORA at 12 14 05_NIM Summary 16 3" xfId="19735"/>
    <cellStyle name="_Value Copy 11 30 05 gas 12 09 05 AURORA at 12 14 05_NIM Summary 16 4" xfId="19736"/>
    <cellStyle name="_Value Copy 11 30 05 gas 12 09 05 AURORA at 12 14 05_NIM Summary 17" xfId="19737"/>
    <cellStyle name="_Value Copy 11 30 05 gas 12 09 05 AURORA at 12 14 05_NIM Summary 17 2" xfId="19738"/>
    <cellStyle name="_Value Copy 11 30 05 gas 12 09 05 AURORA at 12 14 05_NIM Summary 17 2 2" xfId="19739"/>
    <cellStyle name="_Value Copy 11 30 05 gas 12 09 05 AURORA at 12 14 05_NIM Summary 17 3" xfId="19740"/>
    <cellStyle name="_Value Copy 11 30 05 gas 12 09 05 AURORA at 12 14 05_NIM Summary 17 4" xfId="19741"/>
    <cellStyle name="_Value Copy 11 30 05 gas 12 09 05 AURORA at 12 14 05_NIM Summary 18" xfId="19742"/>
    <cellStyle name="_Value Copy 11 30 05 gas 12 09 05 AURORA at 12 14 05_NIM Summary 18 2" xfId="19743"/>
    <cellStyle name="_Value Copy 11 30 05 gas 12 09 05 AURORA at 12 14 05_NIM Summary 18 3" xfId="19744"/>
    <cellStyle name="_Value Copy 11 30 05 gas 12 09 05 AURORA at 12 14 05_NIM Summary 19" xfId="19745"/>
    <cellStyle name="_Value Copy 11 30 05 gas 12 09 05 AURORA at 12 14 05_NIM Summary 19 2" xfId="19746"/>
    <cellStyle name="_Value Copy 11 30 05 gas 12 09 05 AURORA at 12 14 05_NIM Summary 19 3" xfId="19747"/>
    <cellStyle name="_Value Copy 11 30 05 gas 12 09 05 AURORA at 12 14 05_NIM Summary 2" xfId="19748"/>
    <cellStyle name="_Value Copy 11 30 05 gas 12 09 05 AURORA at 12 14 05_NIM Summary 2 2" xfId="19749"/>
    <cellStyle name="_Value Copy 11 30 05 gas 12 09 05 AURORA at 12 14 05_NIM Summary 2 2 2" xfId="19750"/>
    <cellStyle name="_Value Copy 11 30 05 gas 12 09 05 AURORA at 12 14 05_NIM Summary 2 2 2 2" xfId="19751"/>
    <cellStyle name="_Value Copy 11 30 05 gas 12 09 05 AURORA at 12 14 05_NIM Summary 2 3" xfId="19752"/>
    <cellStyle name="_Value Copy 11 30 05 gas 12 09 05 AURORA at 12 14 05_NIM Summary 2 3 2" xfId="19753"/>
    <cellStyle name="_Value Copy 11 30 05 gas 12 09 05 AURORA at 12 14 05_NIM Summary 2 4" xfId="19754"/>
    <cellStyle name="_Value Copy 11 30 05 gas 12 09 05 AURORA at 12 14 05_NIM Summary 2 4 2" xfId="19755"/>
    <cellStyle name="_Value Copy 11 30 05 gas 12 09 05 AURORA at 12 14 05_NIM Summary 20" xfId="19756"/>
    <cellStyle name="_Value Copy 11 30 05 gas 12 09 05 AURORA at 12 14 05_NIM Summary 20 2" xfId="19757"/>
    <cellStyle name="_Value Copy 11 30 05 gas 12 09 05 AURORA at 12 14 05_NIM Summary 20 3" xfId="19758"/>
    <cellStyle name="_Value Copy 11 30 05 gas 12 09 05 AURORA at 12 14 05_NIM Summary 21" xfId="19759"/>
    <cellStyle name="_Value Copy 11 30 05 gas 12 09 05 AURORA at 12 14 05_NIM Summary 21 2" xfId="19760"/>
    <cellStyle name="_Value Copy 11 30 05 gas 12 09 05 AURORA at 12 14 05_NIM Summary 21 3" xfId="19761"/>
    <cellStyle name="_Value Copy 11 30 05 gas 12 09 05 AURORA at 12 14 05_NIM Summary 22" xfId="19762"/>
    <cellStyle name="_Value Copy 11 30 05 gas 12 09 05 AURORA at 12 14 05_NIM Summary 22 2" xfId="19763"/>
    <cellStyle name="_Value Copy 11 30 05 gas 12 09 05 AURORA at 12 14 05_NIM Summary 22 3" xfId="19764"/>
    <cellStyle name="_Value Copy 11 30 05 gas 12 09 05 AURORA at 12 14 05_NIM Summary 23" xfId="19765"/>
    <cellStyle name="_Value Copy 11 30 05 gas 12 09 05 AURORA at 12 14 05_NIM Summary 23 2" xfId="19766"/>
    <cellStyle name="_Value Copy 11 30 05 gas 12 09 05 AURORA at 12 14 05_NIM Summary 23 3" xfId="19767"/>
    <cellStyle name="_Value Copy 11 30 05 gas 12 09 05 AURORA at 12 14 05_NIM Summary 24" xfId="19768"/>
    <cellStyle name="_Value Copy 11 30 05 gas 12 09 05 AURORA at 12 14 05_NIM Summary 24 2" xfId="19769"/>
    <cellStyle name="_Value Copy 11 30 05 gas 12 09 05 AURORA at 12 14 05_NIM Summary 24 3" xfId="19770"/>
    <cellStyle name="_Value Copy 11 30 05 gas 12 09 05 AURORA at 12 14 05_NIM Summary 25" xfId="19771"/>
    <cellStyle name="_Value Copy 11 30 05 gas 12 09 05 AURORA at 12 14 05_NIM Summary 25 2" xfId="19772"/>
    <cellStyle name="_Value Copy 11 30 05 gas 12 09 05 AURORA at 12 14 05_NIM Summary 25 3" xfId="19773"/>
    <cellStyle name="_Value Copy 11 30 05 gas 12 09 05 AURORA at 12 14 05_NIM Summary 26" xfId="19774"/>
    <cellStyle name="_Value Copy 11 30 05 gas 12 09 05 AURORA at 12 14 05_NIM Summary 26 2" xfId="19775"/>
    <cellStyle name="_Value Copy 11 30 05 gas 12 09 05 AURORA at 12 14 05_NIM Summary 26 3" xfId="19776"/>
    <cellStyle name="_Value Copy 11 30 05 gas 12 09 05 AURORA at 12 14 05_NIM Summary 27" xfId="19777"/>
    <cellStyle name="_Value Copy 11 30 05 gas 12 09 05 AURORA at 12 14 05_NIM Summary 27 2" xfId="19778"/>
    <cellStyle name="_Value Copy 11 30 05 gas 12 09 05 AURORA at 12 14 05_NIM Summary 27 3" xfId="19779"/>
    <cellStyle name="_Value Copy 11 30 05 gas 12 09 05 AURORA at 12 14 05_NIM Summary 28" xfId="19780"/>
    <cellStyle name="_Value Copy 11 30 05 gas 12 09 05 AURORA at 12 14 05_NIM Summary 28 2" xfId="19781"/>
    <cellStyle name="_Value Copy 11 30 05 gas 12 09 05 AURORA at 12 14 05_NIM Summary 28 3" xfId="19782"/>
    <cellStyle name="_Value Copy 11 30 05 gas 12 09 05 AURORA at 12 14 05_NIM Summary 29" xfId="19783"/>
    <cellStyle name="_Value Copy 11 30 05 gas 12 09 05 AURORA at 12 14 05_NIM Summary 29 2" xfId="19784"/>
    <cellStyle name="_Value Copy 11 30 05 gas 12 09 05 AURORA at 12 14 05_NIM Summary 29 3" xfId="19785"/>
    <cellStyle name="_Value Copy 11 30 05 gas 12 09 05 AURORA at 12 14 05_NIM Summary 3" xfId="19786"/>
    <cellStyle name="_Value Copy 11 30 05 gas 12 09 05 AURORA at 12 14 05_NIM Summary 3 2" xfId="19787"/>
    <cellStyle name="_Value Copy 11 30 05 gas 12 09 05 AURORA at 12 14 05_NIM Summary 3 2 2" xfId="19788"/>
    <cellStyle name="_Value Copy 11 30 05 gas 12 09 05 AURORA at 12 14 05_NIM Summary 3 3" xfId="19789"/>
    <cellStyle name="_Value Copy 11 30 05 gas 12 09 05 AURORA at 12 14 05_NIM Summary 30" xfId="19790"/>
    <cellStyle name="_Value Copy 11 30 05 gas 12 09 05 AURORA at 12 14 05_NIM Summary 30 2" xfId="19791"/>
    <cellStyle name="_Value Copy 11 30 05 gas 12 09 05 AURORA at 12 14 05_NIM Summary 30 3" xfId="19792"/>
    <cellStyle name="_Value Copy 11 30 05 gas 12 09 05 AURORA at 12 14 05_NIM Summary 31" xfId="19793"/>
    <cellStyle name="_Value Copy 11 30 05 gas 12 09 05 AURORA at 12 14 05_NIM Summary 31 2" xfId="19794"/>
    <cellStyle name="_Value Copy 11 30 05 gas 12 09 05 AURORA at 12 14 05_NIM Summary 31 3" xfId="19795"/>
    <cellStyle name="_Value Copy 11 30 05 gas 12 09 05 AURORA at 12 14 05_NIM Summary 32" xfId="19796"/>
    <cellStyle name="_Value Copy 11 30 05 gas 12 09 05 AURORA at 12 14 05_NIM Summary 32 2" xfId="19797"/>
    <cellStyle name="_Value Copy 11 30 05 gas 12 09 05 AURORA at 12 14 05_NIM Summary 33" xfId="19798"/>
    <cellStyle name="_Value Copy 11 30 05 gas 12 09 05 AURORA at 12 14 05_NIM Summary 33 2" xfId="19799"/>
    <cellStyle name="_Value Copy 11 30 05 gas 12 09 05 AURORA at 12 14 05_NIM Summary 34" xfId="19800"/>
    <cellStyle name="_Value Copy 11 30 05 gas 12 09 05 AURORA at 12 14 05_NIM Summary 34 2" xfId="19801"/>
    <cellStyle name="_Value Copy 11 30 05 gas 12 09 05 AURORA at 12 14 05_NIM Summary 35" xfId="19802"/>
    <cellStyle name="_Value Copy 11 30 05 gas 12 09 05 AURORA at 12 14 05_NIM Summary 35 2" xfId="19803"/>
    <cellStyle name="_Value Copy 11 30 05 gas 12 09 05 AURORA at 12 14 05_NIM Summary 36" xfId="19804"/>
    <cellStyle name="_Value Copy 11 30 05 gas 12 09 05 AURORA at 12 14 05_NIM Summary 36 2" xfId="19805"/>
    <cellStyle name="_Value Copy 11 30 05 gas 12 09 05 AURORA at 12 14 05_NIM Summary 37" xfId="19806"/>
    <cellStyle name="_Value Copy 11 30 05 gas 12 09 05 AURORA at 12 14 05_NIM Summary 37 2" xfId="19807"/>
    <cellStyle name="_Value Copy 11 30 05 gas 12 09 05 AURORA at 12 14 05_NIM Summary 38" xfId="19808"/>
    <cellStyle name="_Value Copy 11 30 05 gas 12 09 05 AURORA at 12 14 05_NIM Summary 38 2" xfId="19809"/>
    <cellStyle name="_Value Copy 11 30 05 gas 12 09 05 AURORA at 12 14 05_NIM Summary 39" xfId="19810"/>
    <cellStyle name="_Value Copy 11 30 05 gas 12 09 05 AURORA at 12 14 05_NIM Summary 39 2" xfId="19811"/>
    <cellStyle name="_Value Copy 11 30 05 gas 12 09 05 AURORA at 12 14 05_NIM Summary 4" xfId="19812"/>
    <cellStyle name="_Value Copy 11 30 05 gas 12 09 05 AURORA at 12 14 05_NIM Summary 4 2" xfId="19813"/>
    <cellStyle name="_Value Copy 11 30 05 gas 12 09 05 AURORA at 12 14 05_NIM Summary 4 2 2" xfId="19814"/>
    <cellStyle name="_Value Copy 11 30 05 gas 12 09 05 AURORA at 12 14 05_NIM Summary 4 3" xfId="19815"/>
    <cellStyle name="_Value Copy 11 30 05 gas 12 09 05 AURORA at 12 14 05_NIM Summary 40" xfId="19816"/>
    <cellStyle name="_Value Copy 11 30 05 gas 12 09 05 AURORA at 12 14 05_NIM Summary 40 2" xfId="19817"/>
    <cellStyle name="_Value Copy 11 30 05 gas 12 09 05 AURORA at 12 14 05_NIM Summary 41" xfId="19818"/>
    <cellStyle name="_Value Copy 11 30 05 gas 12 09 05 AURORA at 12 14 05_NIM Summary 41 2" xfId="19819"/>
    <cellStyle name="_Value Copy 11 30 05 gas 12 09 05 AURORA at 12 14 05_NIM Summary 42" xfId="19820"/>
    <cellStyle name="_Value Copy 11 30 05 gas 12 09 05 AURORA at 12 14 05_NIM Summary 42 2" xfId="19821"/>
    <cellStyle name="_Value Copy 11 30 05 gas 12 09 05 AURORA at 12 14 05_NIM Summary 43" xfId="19822"/>
    <cellStyle name="_Value Copy 11 30 05 gas 12 09 05 AURORA at 12 14 05_NIM Summary 43 2" xfId="19823"/>
    <cellStyle name="_Value Copy 11 30 05 gas 12 09 05 AURORA at 12 14 05_NIM Summary 44" xfId="19824"/>
    <cellStyle name="_Value Copy 11 30 05 gas 12 09 05 AURORA at 12 14 05_NIM Summary 44 2" xfId="19825"/>
    <cellStyle name="_Value Copy 11 30 05 gas 12 09 05 AURORA at 12 14 05_NIM Summary 45" xfId="19826"/>
    <cellStyle name="_Value Copy 11 30 05 gas 12 09 05 AURORA at 12 14 05_NIM Summary 45 2" xfId="19827"/>
    <cellStyle name="_Value Copy 11 30 05 gas 12 09 05 AURORA at 12 14 05_NIM Summary 46" xfId="19828"/>
    <cellStyle name="_Value Copy 11 30 05 gas 12 09 05 AURORA at 12 14 05_NIM Summary 46 2" xfId="19829"/>
    <cellStyle name="_Value Copy 11 30 05 gas 12 09 05 AURORA at 12 14 05_NIM Summary 47" xfId="19830"/>
    <cellStyle name="_Value Copy 11 30 05 gas 12 09 05 AURORA at 12 14 05_NIM Summary 47 2" xfId="19831"/>
    <cellStyle name="_Value Copy 11 30 05 gas 12 09 05 AURORA at 12 14 05_NIM Summary 48" xfId="19832"/>
    <cellStyle name="_Value Copy 11 30 05 gas 12 09 05 AURORA at 12 14 05_NIM Summary 49" xfId="19833"/>
    <cellStyle name="_Value Copy 11 30 05 gas 12 09 05 AURORA at 12 14 05_NIM Summary 5" xfId="19834"/>
    <cellStyle name="_Value Copy 11 30 05 gas 12 09 05 AURORA at 12 14 05_NIM Summary 5 2" xfId="19835"/>
    <cellStyle name="_Value Copy 11 30 05 gas 12 09 05 AURORA at 12 14 05_NIM Summary 5 2 2" xfId="19836"/>
    <cellStyle name="_Value Copy 11 30 05 gas 12 09 05 AURORA at 12 14 05_NIM Summary 5 3" xfId="19837"/>
    <cellStyle name="_Value Copy 11 30 05 gas 12 09 05 AURORA at 12 14 05_NIM Summary 50" xfId="19838"/>
    <cellStyle name="_Value Copy 11 30 05 gas 12 09 05 AURORA at 12 14 05_NIM Summary 51" xfId="19839"/>
    <cellStyle name="_Value Copy 11 30 05 gas 12 09 05 AURORA at 12 14 05_NIM Summary 6" xfId="19840"/>
    <cellStyle name="_Value Copy 11 30 05 gas 12 09 05 AURORA at 12 14 05_NIM Summary 6 2" xfId="19841"/>
    <cellStyle name="_Value Copy 11 30 05 gas 12 09 05 AURORA at 12 14 05_NIM Summary 6 2 2" xfId="19842"/>
    <cellStyle name="_Value Copy 11 30 05 gas 12 09 05 AURORA at 12 14 05_NIM Summary 6 3" xfId="19843"/>
    <cellStyle name="_Value Copy 11 30 05 gas 12 09 05 AURORA at 12 14 05_NIM Summary 7" xfId="19844"/>
    <cellStyle name="_Value Copy 11 30 05 gas 12 09 05 AURORA at 12 14 05_NIM Summary 7 2" xfId="19845"/>
    <cellStyle name="_Value Copy 11 30 05 gas 12 09 05 AURORA at 12 14 05_NIM Summary 7 2 2" xfId="19846"/>
    <cellStyle name="_Value Copy 11 30 05 gas 12 09 05 AURORA at 12 14 05_NIM Summary 7 3" xfId="19847"/>
    <cellStyle name="_Value Copy 11 30 05 gas 12 09 05 AURORA at 12 14 05_NIM Summary 7 4" xfId="19848"/>
    <cellStyle name="_Value Copy 11 30 05 gas 12 09 05 AURORA at 12 14 05_NIM Summary 8" xfId="19849"/>
    <cellStyle name="_Value Copy 11 30 05 gas 12 09 05 AURORA at 12 14 05_NIM Summary 8 2" xfId="19850"/>
    <cellStyle name="_Value Copy 11 30 05 gas 12 09 05 AURORA at 12 14 05_NIM Summary 8 2 2" xfId="19851"/>
    <cellStyle name="_Value Copy 11 30 05 gas 12 09 05 AURORA at 12 14 05_NIM Summary 8 3" xfId="19852"/>
    <cellStyle name="_Value Copy 11 30 05 gas 12 09 05 AURORA at 12 14 05_NIM Summary 8 4" xfId="19853"/>
    <cellStyle name="_Value Copy 11 30 05 gas 12 09 05 AURORA at 12 14 05_NIM Summary 9" xfId="19854"/>
    <cellStyle name="_Value Copy 11 30 05 gas 12 09 05 AURORA at 12 14 05_NIM Summary 9 2" xfId="19855"/>
    <cellStyle name="_Value Copy 11 30 05 gas 12 09 05 AURORA at 12 14 05_NIM Summary 9 2 2" xfId="19856"/>
    <cellStyle name="_Value Copy 11 30 05 gas 12 09 05 AURORA at 12 14 05_NIM Summary 9 3" xfId="19857"/>
    <cellStyle name="_Value Copy 11 30 05 gas 12 09 05 AURORA at 12 14 05_NIM Summary 9 4" xfId="19858"/>
    <cellStyle name="_Value Copy 11 30 05 gas 12 09 05 AURORA at 12 14 05_NIM Summary_DEM-WP(C) ENERG10C--ctn Mid-C_042010 2010GRC" xfId="19859"/>
    <cellStyle name="_Value Copy 11 30 05 gas 12 09 05 AURORA at 12 14 05_NIM Summary_DEM-WP(C) ENERG10C--ctn Mid-C_042010 2010GRC 2" xfId="19860"/>
    <cellStyle name="_Value Copy 11 30 05 gas 12 09 05 AURORA at 12 14 05_PCA 10 -  Exhibit D Dec 2011" xfId="19861"/>
    <cellStyle name="_Value Copy 11 30 05 gas 12 09 05 AURORA at 12 14 05_PCA 10 -  Exhibit D Dec 2011 2" xfId="19862"/>
    <cellStyle name="_Value Copy 11 30 05 gas 12 09 05 AURORA at 12 14 05_PCA 10 -  Exhibit D from A Kellogg Jan 2011" xfId="19863"/>
    <cellStyle name="_Value Copy 11 30 05 gas 12 09 05 AURORA at 12 14 05_PCA 10 -  Exhibit D from A Kellogg Jan 2011 2" xfId="19864"/>
    <cellStyle name="_Value Copy 11 30 05 gas 12 09 05 AURORA at 12 14 05_PCA 10 -  Exhibit D from A Kellogg July 2011" xfId="19865"/>
    <cellStyle name="_Value Copy 11 30 05 gas 12 09 05 AURORA at 12 14 05_PCA 10 -  Exhibit D from A Kellogg July 2011 2" xfId="19866"/>
    <cellStyle name="_Value Copy 11 30 05 gas 12 09 05 AURORA at 12 14 05_PCA 10 -  Exhibit D from S Free Rcv'd 12-11" xfId="19867"/>
    <cellStyle name="_Value Copy 11 30 05 gas 12 09 05 AURORA at 12 14 05_PCA 10 -  Exhibit D from S Free Rcv'd 12-11 2" xfId="19868"/>
    <cellStyle name="_Value Copy 11 30 05 gas 12 09 05 AURORA at 12 14 05_PCA 11 -  Exhibit D Jan 2012 fr A Kellogg" xfId="19869"/>
    <cellStyle name="_Value Copy 11 30 05 gas 12 09 05 AURORA at 12 14 05_PCA 11 -  Exhibit D Jan 2012 fr A Kellogg 2" xfId="19870"/>
    <cellStyle name="_Value Copy 11 30 05 gas 12 09 05 AURORA at 12 14 05_PCA 11 -  Exhibit D Jan 2012 WF" xfId="19871"/>
    <cellStyle name="_Value Copy 11 30 05 gas 12 09 05 AURORA at 12 14 05_PCA 11 -  Exhibit D Jan 2012 WF 2" xfId="19872"/>
    <cellStyle name="_Value Copy 11 30 05 gas 12 09 05 AURORA at 12 14 05_PCA 7 - Exhibit D update 11_30_08 (2)" xfId="19873"/>
    <cellStyle name="_Value Copy 11 30 05 gas 12 09 05 AURORA at 12 14 05_PCA 7 - Exhibit D update 11_30_08 (2) 2" xfId="19874"/>
    <cellStyle name="_Value Copy 11 30 05 gas 12 09 05 AURORA at 12 14 05_PCA 7 - Exhibit D update 11_30_08 (2) 2 2" xfId="19875"/>
    <cellStyle name="_Value Copy 11 30 05 gas 12 09 05 AURORA at 12 14 05_PCA 7 - Exhibit D update 11_30_08 (2) 2 2 2" xfId="19876"/>
    <cellStyle name="_Value Copy 11 30 05 gas 12 09 05 AURORA at 12 14 05_PCA 7 - Exhibit D update 11_30_08 (2) 2 2 2 2" xfId="19877"/>
    <cellStyle name="_Value Copy 11 30 05 gas 12 09 05 AURORA at 12 14 05_PCA 7 - Exhibit D update 11_30_08 (2) 2 2 2 2 2" xfId="19878"/>
    <cellStyle name="_Value Copy 11 30 05 gas 12 09 05 AURORA at 12 14 05_PCA 7 - Exhibit D update 11_30_08 (2) 2 2 3" xfId="19879"/>
    <cellStyle name="_Value Copy 11 30 05 gas 12 09 05 AURORA at 12 14 05_PCA 7 - Exhibit D update 11_30_08 (2) 2 2 3 2" xfId="19880"/>
    <cellStyle name="_Value Copy 11 30 05 gas 12 09 05 AURORA at 12 14 05_PCA 7 - Exhibit D update 11_30_08 (2) 2 2 4" xfId="19881"/>
    <cellStyle name="_Value Copy 11 30 05 gas 12 09 05 AURORA at 12 14 05_PCA 7 - Exhibit D update 11_30_08 (2) 2 2 4 2" xfId="19882"/>
    <cellStyle name="_Value Copy 11 30 05 gas 12 09 05 AURORA at 12 14 05_PCA 7 - Exhibit D update 11_30_08 (2) 2 3" xfId="19883"/>
    <cellStyle name="_Value Copy 11 30 05 gas 12 09 05 AURORA at 12 14 05_PCA 7 - Exhibit D update 11_30_08 (2) 2 3 2" xfId="19884"/>
    <cellStyle name="_Value Copy 11 30 05 gas 12 09 05 AURORA at 12 14 05_PCA 7 - Exhibit D update 11_30_08 (2) 2 3 2 2" xfId="19885"/>
    <cellStyle name="_Value Copy 11 30 05 gas 12 09 05 AURORA at 12 14 05_PCA 7 - Exhibit D update 11_30_08 (2) 2 4" xfId="19886"/>
    <cellStyle name="_Value Copy 11 30 05 gas 12 09 05 AURORA at 12 14 05_PCA 7 - Exhibit D update 11_30_08 (2) 2 4 2" xfId="19887"/>
    <cellStyle name="_Value Copy 11 30 05 gas 12 09 05 AURORA at 12 14 05_PCA 7 - Exhibit D update 11_30_08 (2) 2 4 2 2" xfId="19888"/>
    <cellStyle name="_Value Copy 11 30 05 gas 12 09 05 AURORA at 12 14 05_PCA 7 - Exhibit D update 11_30_08 (2) 2 4 3" xfId="19889"/>
    <cellStyle name="_Value Copy 11 30 05 gas 12 09 05 AURORA at 12 14 05_PCA 7 - Exhibit D update 11_30_08 (2) 2 5" xfId="19890"/>
    <cellStyle name="_Value Copy 11 30 05 gas 12 09 05 AURORA at 12 14 05_PCA 7 - Exhibit D update 11_30_08 (2) 2 5 2" xfId="19891"/>
    <cellStyle name="_Value Copy 11 30 05 gas 12 09 05 AURORA at 12 14 05_PCA 7 - Exhibit D update 11_30_08 (2) 2 6" xfId="19892"/>
    <cellStyle name="_Value Copy 11 30 05 gas 12 09 05 AURORA at 12 14 05_PCA 7 - Exhibit D update 11_30_08 (2) 2 6 2" xfId="19893"/>
    <cellStyle name="_Value Copy 11 30 05 gas 12 09 05 AURORA at 12 14 05_PCA 7 - Exhibit D update 11_30_08 (2) 3" xfId="19894"/>
    <cellStyle name="_Value Copy 11 30 05 gas 12 09 05 AURORA at 12 14 05_PCA 7 - Exhibit D update 11_30_08 (2) 3 2" xfId="19895"/>
    <cellStyle name="_Value Copy 11 30 05 gas 12 09 05 AURORA at 12 14 05_PCA 7 - Exhibit D update 11_30_08 (2) 3 2 2" xfId="19896"/>
    <cellStyle name="_Value Copy 11 30 05 gas 12 09 05 AURORA at 12 14 05_PCA 7 - Exhibit D update 11_30_08 (2) 3 2 2 2" xfId="19897"/>
    <cellStyle name="_Value Copy 11 30 05 gas 12 09 05 AURORA at 12 14 05_PCA 7 - Exhibit D update 11_30_08 (2) 3 3" xfId="19898"/>
    <cellStyle name="_Value Copy 11 30 05 gas 12 09 05 AURORA at 12 14 05_PCA 7 - Exhibit D update 11_30_08 (2) 3 3 2" xfId="19899"/>
    <cellStyle name="_Value Copy 11 30 05 gas 12 09 05 AURORA at 12 14 05_PCA 7 - Exhibit D update 11_30_08 (2) 3 4" xfId="19900"/>
    <cellStyle name="_Value Copy 11 30 05 gas 12 09 05 AURORA at 12 14 05_PCA 7 - Exhibit D update 11_30_08 (2) 3 4 2" xfId="19901"/>
    <cellStyle name="_Value Copy 11 30 05 gas 12 09 05 AURORA at 12 14 05_PCA 7 - Exhibit D update 11_30_08 (2) 4" xfId="19902"/>
    <cellStyle name="_Value Copy 11 30 05 gas 12 09 05 AURORA at 12 14 05_PCA 7 - Exhibit D update 11_30_08 (2) 4 2" xfId="19903"/>
    <cellStyle name="_Value Copy 11 30 05 gas 12 09 05 AURORA at 12 14 05_PCA 7 - Exhibit D update 11_30_08 (2) 4 2 2" xfId="19904"/>
    <cellStyle name="_Value Copy 11 30 05 gas 12 09 05 AURORA at 12 14 05_PCA 7 - Exhibit D update 11_30_08 (2) 4 3" xfId="19905"/>
    <cellStyle name="_Value Copy 11 30 05 gas 12 09 05 AURORA at 12 14 05_PCA 7 - Exhibit D update 11_30_08 (2) 5" xfId="19906"/>
    <cellStyle name="_Value Copy 11 30 05 gas 12 09 05 AURORA at 12 14 05_PCA 7 - Exhibit D update 11_30_08 (2) 5 2" xfId="19907"/>
    <cellStyle name="_Value Copy 11 30 05 gas 12 09 05 AURORA at 12 14 05_PCA 7 - Exhibit D update 11_30_08 (2) 5 2 2" xfId="19908"/>
    <cellStyle name="_Value Copy 11 30 05 gas 12 09 05 AURORA at 12 14 05_PCA 7 - Exhibit D update 11_30_08 (2) 5 3" xfId="19909"/>
    <cellStyle name="_Value Copy 11 30 05 gas 12 09 05 AURORA at 12 14 05_PCA 7 - Exhibit D update 11_30_08 (2) 6" xfId="19910"/>
    <cellStyle name="_Value Copy 11 30 05 gas 12 09 05 AURORA at 12 14 05_PCA 7 - Exhibit D update 11_30_08 (2) 6 2" xfId="19911"/>
    <cellStyle name="_Value Copy 11 30 05 gas 12 09 05 AURORA at 12 14 05_PCA 7 - Exhibit D update 11_30_08 (2) 7" xfId="19912"/>
    <cellStyle name="_Value Copy 11 30 05 gas 12 09 05 AURORA at 12 14 05_PCA 7 - Exhibit D update 11_30_08 (2) 7 2" xfId="19913"/>
    <cellStyle name="_Value Copy 11 30 05 gas 12 09 05 AURORA at 12 14 05_PCA 7 - Exhibit D update 11_30_08 (2)_DEM-WP(C) ENERG10C--ctn Mid-C_042010 2010GRC" xfId="19914"/>
    <cellStyle name="_Value Copy 11 30 05 gas 12 09 05 AURORA at 12 14 05_PCA 7 - Exhibit D update 11_30_08 (2)_DEM-WP(C) ENERG10C--ctn Mid-C_042010 2010GRC 2" xfId="19915"/>
    <cellStyle name="_Value Copy 11 30 05 gas 12 09 05 AURORA at 12 14 05_PCA 7 - Exhibit D update 11_30_08 (2)_NIM Summary" xfId="19916"/>
    <cellStyle name="_Value Copy 11 30 05 gas 12 09 05 AURORA at 12 14 05_PCA 7 - Exhibit D update 11_30_08 (2)_NIM Summary 2" xfId="19917"/>
    <cellStyle name="_Value Copy 11 30 05 gas 12 09 05 AURORA at 12 14 05_PCA 7 - Exhibit D update 11_30_08 (2)_NIM Summary 2 2" xfId="19918"/>
    <cellStyle name="_Value Copy 11 30 05 gas 12 09 05 AURORA at 12 14 05_PCA 7 - Exhibit D update 11_30_08 (2)_NIM Summary 2 2 2" xfId="19919"/>
    <cellStyle name="_Value Copy 11 30 05 gas 12 09 05 AURORA at 12 14 05_PCA 7 - Exhibit D update 11_30_08 (2)_NIM Summary 2 2 2 2" xfId="19920"/>
    <cellStyle name="_Value Copy 11 30 05 gas 12 09 05 AURORA at 12 14 05_PCA 7 - Exhibit D update 11_30_08 (2)_NIM Summary 2 3" xfId="19921"/>
    <cellStyle name="_Value Copy 11 30 05 gas 12 09 05 AURORA at 12 14 05_PCA 7 - Exhibit D update 11_30_08 (2)_NIM Summary 2 3 2" xfId="19922"/>
    <cellStyle name="_Value Copy 11 30 05 gas 12 09 05 AURORA at 12 14 05_PCA 7 - Exhibit D update 11_30_08 (2)_NIM Summary 2 4" xfId="19923"/>
    <cellStyle name="_Value Copy 11 30 05 gas 12 09 05 AURORA at 12 14 05_PCA 7 - Exhibit D update 11_30_08 (2)_NIM Summary 2 4 2" xfId="19924"/>
    <cellStyle name="_Value Copy 11 30 05 gas 12 09 05 AURORA at 12 14 05_PCA 7 - Exhibit D update 11_30_08 (2)_NIM Summary 3" xfId="19925"/>
    <cellStyle name="_Value Copy 11 30 05 gas 12 09 05 AURORA at 12 14 05_PCA 7 - Exhibit D update 11_30_08 (2)_NIM Summary 3 2" xfId="19926"/>
    <cellStyle name="_Value Copy 11 30 05 gas 12 09 05 AURORA at 12 14 05_PCA 7 - Exhibit D update 11_30_08 (2)_NIM Summary 3 2 2" xfId="19927"/>
    <cellStyle name="_Value Copy 11 30 05 gas 12 09 05 AURORA at 12 14 05_PCA 7 - Exhibit D update 11_30_08 (2)_NIM Summary 3 3" xfId="19928"/>
    <cellStyle name="_Value Copy 11 30 05 gas 12 09 05 AURORA at 12 14 05_PCA 7 - Exhibit D update 11_30_08 (2)_NIM Summary 4" xfId="19929"/>
    <cellStyle name="_Value Copy 11 30 05 gas 12 09 05 AURORA at 12 14 05_PCA 7 - Exhibit D update 11_30_08 (2)_NIM Summary 4 2" xfId="19930"/>
    <cellStyle name="_Value Copy 11 30 05 gas 12 09 05 AURORA at 12 14 05_PCA 7 - Exhibit D update 11_30_08 (2)_NIM Summary 4 2 2" xfId="19931"/>
    <cellStyle name="_Value Copy 11 30 05 gas 12 09 05 AURORA at 12 14 05_PCA 7 - Exhibit D update 11_30_08 (2)_NIM Summary 4 3" xfId="19932"/>
    <cellStyle name="_Value Copy 11 30 05 gas 12 09 05 AURORA at 12 14 05_PCA 7 - Exhibit D update 11_30_08 (2)_NIM Summary 5" xfId="19933"/>
    <cellStyle name="_Value Copy 11 30 05 gas 12 09 05 AURORA at 12 14 05_PCA 7 - Exhibit D update 11_30_08 (2)_NIM Summary 5 2" xfId="19934"/>
    <cellStyle name="_Value Copy 11 30 05 gas 12 09 05 AURORA at 12 14 05_PCA 7 - Exhibit D update 11_30_08 (2)_NIM Summary 6" xfId="19935"/>
    <cellStyle name="_Value Copy 11 30 05 gas 12 09 05 AURORA at 12 14 05_PCA 7 - Exhibit D update 11_30_08 (2)_NIM Summary 6 2" xfId="19936"/>
    <cellStyle name="_Value Copy 11 30 05 gas 12 09 05 AURORA at 12 14 05_PCA 7 - Exhibit D update 11_30_08 (2)_NIM Summary_DEM-WP(C) ENERG10C--ctn Mid-C_042010 2010GRC" xfId="19937"/>
    <cellStyle name="_Value Copy 11 30 05 gas 12 09 05 AURORA at 12 14 05_PCA 7 - Exhibit D update 11_30_08 (2)_NIM Summary_DEM-WP(C) ENERG10C--ctn Mid-C_042010 2010GRC 2" xfId="19938"/>
    <cellStyle name="_Value Copy 11 30 05 gas 12 09 05 AURORA at 12 14 05_PCA 8 - Exhibit D update 12_31_09" xfId="19939"/>
    <cellStyle name="_Value Copy 11 30 05 gas 12 09 05 AURORA at 12 14 05_PCA 8 - Exhibit D update 12_31_09 2" xfId="19940"/>
    <cellStyle name="_Value Copy 11 30 05 gas 12 09 05 AURORA at 12 14 05_PCA 8 - Exhibit D update 12_31_09 2 2" xfId="19941"/>
    <cellStyle name="_Value Copy 11 30 05 gas 12 09 05 AURORA at 12 14 05_PCA 8 - Exhibit D update 12_31_09 3" xfId="19942"/>
    <cellStyle name="_Value Copy 11 30 05 gas 12 09 05 AURORA at 12 14 05_PCA 9 -  Exhibit D April 2010" xfId="19943"/>
    <cellStyle name="_Value Copy 11 30 05 gas 12 09 05 AURORA at 12 14 05_PCA 9 -  Exhibit D April 2010 (3)" xfId="19944"/>
    <cellStyle name="_Value Copy 11 30 05 gas 12 09 05 AURORA at 12 14 05_PCA 9 -  Exhibit D April 2010 (3) 2" xfId="19945"/>
    <cellStyle name="_Value Copy 11 30 05 gas 12 09 05 AURORA at 12 14 05_PCA 9 -  Exhibit D April 2010 (3) 2 2" xfId="19946"/>
    <cellStyle name="_Value Copy 11 30 05 gas 12 09 05 AURORA at 12 14 05_PCA 9 -  Exhibit D April 2010 (3) 2 2 2" xfId="19947"/>
    <cellStyle name="_Value Copy 11 30 05 gas 12 09 05 AURORA at 12 14 05_PCA 9 -  Exhibit D April 2010 (3) 2 2 2 2" xfId="19948"/>
    <cellStyle name="_Value Copy 11 30 05 gas 12 09 05 AURORA at 12 14 05_PCA 9 -  Exhibit D April 2010 (3) 2 3" xfId="19949"/>
    <cellStyle name="_Value Copy 11 30 05 gas 12 09 05 AURORA at 12 14 05_PCA 9 -  Exhibit D April 2010 (3) 2 3 2" xfId="19950"/>
    <cellStyle name="_Value Copy 11 30 05 gas 12 09 05 AURORA at 12 14 05_PCA 9 -  Exhibit D April 2010 (3) 2 4" xfId="19951"/>
    <cellStyle name="_Value Copy 11 30 05 gas 12 09 05 AURORA at 12 14 05_PCA 9 -  Exhibit D April 2010 (3) 2 4 2" xfId="19952"/>
    <cellStyle name="_Value Copy 11 30 05 gas 12 09 05 AURORA at 12 14 05_PCA 9 -  Exhibit D April 2010 (3) 3" xfId="19953"/>
    <cellStyle name="_Value Copy 11 30 05 gas 12 09 05 AURORA at 12 14 05_PCA 9 -  Exhibit D April 2010 (3) 3 2" xfId="19954"/>
    <cellStyle name="_Value Copy 11 30 05 gas 12 09 05 AURORA at 12 14 05_PCA 9 -  Exhibit D April 2010 (3) 3 2 2" xfId="19955"/>
    <cellStyle name="_Value Copy 11 30 05 gas 12 09 05 AURORA at 12 14 05_PCA 9 -  Exhibit D April 2010 (3) 3 3" xfId="19956"/>
    <cellStyle name="_Value Copy 11 30 05 gas 12 09 05 AURORA at 12 14 05_PCA 9 -  Exhibit D April 2010 (3) 4" xfId="19957"/>
    <cellStyle name="_Value Copy 11 30 05 gas 12 09 05 AURORA at 12 14 05_PCA 9 -  Exhibit D April 2010 (3) 4 2" xfId="19958"/>
    <cellStyle name="_Value Copy 11 30 05 gas 12 09 05 AURORA at 12 14 05_PCA 9 -  Exhibit D April 2010 (3) 4 2 2" xfId="19959"/>
    <cellStyle name="_Value Copy 11 30 05 gas 12 09 05 AURORA at 12 14 05_PCA 9 -  Exhibit D April 2010 (3) 4 3" xfId="19960"/>
    <cellStyle name="_Value Copy 11 30 05 gas 12 09 05 AURORA at 12 14 05_PCA 9 -  Exhibit D April 2010 (3) 5" xfId="19961"/>
    <cellStyle name="_Value Copy 11 30 05 gas 12 09 05 AURORA at 12 14 05_PCA 9 -  Exhibit D April 2010 (3) 5 2" xfId="19962"/>
    <cellStyle name="_Value Copy 11 30 05 gas 12 09 05 AURORA at 12 14 05_PCA 9 -  Exhibit D April 2010 (3) 6" xfId="19963"/>
    <cellStyle name="_Value Copy 11 30 05 gas 12 09 05 AURORA at 12 14 05_PCA 9 -  Exhibit D April 2010 (3) 6 2" xfId="19964"/>
    <cellStyle name="_Value Copy 11 30 05 gas 12 09 05 AURORA at 12 14 05_PCA 9 -  Exhibit D April 2010 (3)_DEM-WP(C) ENERG10C--ctn Mid-C_042010 2010GRC" xfId="19965"/>
    <cellStyle name="_Value Copy 11 30 05 gas 12 09 05 AURORA at 12 14 05_PCA 9 -  Exhibit D April 2010 (3)_DEM-WP(C) ENERG10C--ctn Mid-C_042010 2010GRC 2" xfId="19966"/>
    <cellStyle name="_Value Copy 11 30 05 gas 12 09 05 AURORA at 12 14 05_PCA 9 -  Exhibit D April 2010 2" xfId="19967"/>
    <cellStyle name="_Value Copy 11 30 05 gas 12 09 05 AURORA at 12 14 05_PCA 9 -  Exhibit D April 2010 2 2" xfId="19968"/>
    <cellStyle name="_Value Copy 11 30 05 gas 12 09 05 AURORA at 12 14 05_PCA 9 -  Exhibit D April 2010 3" xfId="19969"/>
    <cellStyle name="_Value Copy 11 30 05 gas 12 09 05 AURORA at 12 14 05_PCA 9 -  Exhibit D April 2010 3 2" xfId="19970"/>
    <cellStyle name="_Value Copy 11 30 05 gas 12 09 05 AURORA at 12 14 05_PCA 9 -  Exhibit D April 2010 4" xfId="19971"/>
    <cellStyle name="_Value Copy 11 30 05 gas 12 09 05 AURORA at 12 14 05_PCA 9 -  Exhibit D April 2010 4 2" xfId="19972"/>
    <cellStyle name="_Value Copy 11 30 05 gas 12 09 05 AURORA at 12 14 05_PCA 9 -  Exhibit D April 2010 5" xfId="19973"/>
    <cellStyle name="_Value Copy 11 30 05 gas 12 09 05 AURORA at 12 14 05_PCA 9 -  Exhibit D April 2010 5 2" xfId="19974"/>
    <cellStyle name="_Value Copy 11 30 05 gas 12 09 05 AURORA at 12 14 05_PCA 9 -  Exhibit D April 2010 6" xfId="19975"/>
    <cellStyle name="_Value Copy 11 30 05 gas 12 09 05 AURORA at 12 14 05_PCA 9 -  Exhibit D April 2010 6 2" xfId="19976"/>
    <cellStyle name="_Value Copy 11 30 05 gas 12 09 05 AURORA at 12 14 05_PCA 9 -  Exhibit D April 2010 7" xfId="19977"/>
    <cellStyle name="_Value Copy 11 30 05 gas 12 09 05 AURORA at 12 14 05_PCA 9 -  Exhibit D Feb 2010" xfId="19978"/>
    <cellStyle name="_Value Copy 11 30 05 gas 12 09 05 AURORA at 12 14 05_PCA 9 -  Exhibit D Feb 2010 2" xfId="19979"/>
    <cellStyle name="_Value Copy 11 30 05 gas 12 09 05 AURORA at 12 14 05_PCA 9 -  Exhibit D Feb 2010 2 2" xfId="19980"/>
    <cellStyle name="_Value Copy 11 30 05 gas 12 09 05 AURORA at 12 14 05_PCA 9 -  Exhibit D Feb 2010 3" xfId="19981"/>
    <cellStyle name="_Value Copy 11 30 05 gas 12 09 05 AURORA at 12 14 05_PCA 9 -  Exhibit D Feb 2010 v2" xfId="19982"/>
    <cellStyle name="_Value Copy 11 30 05 gas 12 09 05 AURORA at 12 14 05_PCA 9 -  Exhibit D Feb 2010 v2 2" xfId="19983"/>
    <cellStyle name="_Value Copy 11 30 05 gas 12 09 05 AURORA at 12 14 05_PCA 9 -  Exhibit D Feb 2010 v2 2 2" xfId="19984"/>
    <cellStyle name="_Value Copy 11 30 05 gas 12 09 05 AURORA at 12 14 05_PCA 9 -  Exhibit D Feb 2010 v2 3" xfId="19985"/>
    <cellStyle name="_Value Copy 11 30 05 gas 12 09 05 AURORA at 12 14 05_PCA 9 -  Exhibit D Feb 2010 WF" xfId="19986"/>
    <cellStyle name="_Value Copy 11 30 05 gas 12 09 05 AURORA at 12 14 05_PCA 9 -  Exhibit D Feb 2010 WF 2" xfId="19987"/>
    <cellStyle name="_Value Copy 11 30 05 gas 12 09 05 AURORA at 12 14 05_PCA 9 -  Exhibit D Feb 2010 WF 2 2" xfId="19988"/>
    <cellStyle name="_Value Copy 11 30 05 gas 12 09 05 AURORA at 12 14 05_PCA 9 -  Exhibit D Feb 2010 WF 3" xfId="19989"/>
    <cellStyle name="_Value Copy 11 30 05 gas 12 09 05 AURORA at 12 14 05_PCA 9 -  Exhibit D Jan 2010" xfId="19990"/>
    <cellStyle name="_Value Copy 11 30 05 gas 12 09 05 AURORA at 12 14 05_PCA 9 -  Exhibit D Jan 2010 2" xfId="19991"/>
    <cellStyle name="_Value Copy 11 30 05 gas 12 09 05 AURORA at 12 14 05_PCA 9 -  Exhibit D Jan 2010 2 2" xfId="19992"/>
    <cellStyle name="_Value Copy 11 30 05 gas 12 09 05 AURORA at 12 14 05_PCA 9 -  Exhibit D Jan 2010 3" xfId="19993"/>
    <cellStyle name="_Value Copy 11 30 05 gas 12 09 05 AURORA at 12 14 05_PCA 9 -  Exhibit D March 2010 (2)" xfId="19994"/>
    <cellStyle name="_Value Copy 11 30 05 gas 12 09 05 AURORA at 12 14 05_PCA 9 -  Exhibit D March 2010 (2) 2" xfId="19995"/>
    <cellStyle name="_Value Copy 11 30 05 gas 12 09 05 AURORA at 12 14 05_PCA 9 -  Exhibit D March 2010 (2) 2 2" xfId="19996"/>
    <cellStyle name="_Value Copy 11 30 05 gas 12 09 05 AURORA at 12 14 05_PCA 9 -  Exhibit D March 2010 (2) 3" xfId="19997"/>
    <cellStyle name="_Value Copy 11 30 05 gas 12 09 05 AURORA at 12 14 05_PCA 9 -  Exhibit D Nov 2010" xfId="19998"/>
    <cellStyle name="_Value Copy 11 30 05 gas 12 09 05 AURORA at 12 14 05_PCA 9 -  Exhibit D Nov 2010 2" xfId="19999"/>
    <cellStyle name="_Value Copy 11 30 05 gas 12 09 05 AURORA at 12 14 05_PCA 9 -  Exhibit D Nov 2010 2 2" xfId="20000"/>
    <cellStyle name="_Value Copy 11 30 05 gas 12 09 05 AURORA at 12 14 05_PCA 9 -  Exhibit D Nov 2010 3" xfId="20001"/>
    <cellStyle name="_Value Copy 11 30 05 gas 12 09 05 AURORA at 12 14 05_PCA 9 - Exhibit D at August 2010" xfId="20002"/>
    <cellStyle name="_Value Copy 11 30 05 gas 12 09 05 AURORA at 12 14 05_PCA 9 - Exhibit D at August 2010 2" xfId="20003"/>
    <cellStyle name="_Value Copy 11 30 05 gas 12 09 05 AURORA at 12 14 05_PCA 9 - Exhibit D at August 2010 2 2" xfId="20004"/>
    <cellStyle name="_Value Copy 11 30 05 gas 12 09 05 AURORA at 12 14 05_PCA 9 - Exhibit D at August 2010 3" xfId="20005"/>
    <cellStyle name="_Value Copy 11 30 05 gas 12 09 05 AURORA at 12 14 05_PCA 9 - Exhibit D June 2010 GRC" xfId="20006"/>
    <cellStyle name="_Value Copy 11 30 05 gas 12 09 05 AURORA at 12 14 05_PCA 9 - Exhibit D June 2010 GRC 2" xfId="20007"/>
    <cellStyle name="_Value Copy 11 30 05 gas 12 09 05 AURORA at 12 14 05_PCA 9 - Exhibit D June 2010 GRC 2 2" xfId="20008"/>
    <cellStyle name="_Value Copy 11 30 05 gas 12 09 05 AURORA at 12 14 05_PCA 9 - Exhibit D June 2010 GRC 3" xfId="20009"/>
    <cellStyle name="_Value Copy 11 30 05 gas 12 09 05 AURORA at 12 14 05_Power Costs - Comparison bx Rbtl-Staff-Jt-PC" xfId="20010"/>
    <cellStyle name="_Value Copy 11 30 05 gas 12 09 05 AURORA at 12 14 05_Power Costs - Comparison bx Rbtl-Staff-Jt-PC 2" xfId="20011"/>
    <cellStyle name="_Value Copy 11 30 05 gas 12 09 05 AURORA at 12 14 05_Power Costs - Comparison bx Rbtl-Staff-Jt-PC 2 2" xfId="20012"/>
    <cellStyle name="_Value Copy 11 30 05 gas 12 09 05 AURORA at 12 14 05_Power Costs - Comparison bx Rbtl-Staff-Jt-PC 2 2 2" xfId="20013"/>
    <cellStyle name="_Value Copy 11 30 05 gas 12 09 05 AURORA at 12 14 05_Power Costs - Comparison bx Rbtl-Staff-Jt-PC 2 2 2 2" xfId="20014"/>
    <cellStyle name="_Value Copy 11 30 05 gas 12 09 05 AURORA at 12 14 05_Power Costs - Comparison bx Rbtl-Staff-Jt-PC 2 3" xfId="20015"/>
    <cellStyle name="_Value Copy 11 30 05 gas 12 09 05 AURORA at 12 14 05_Power Costs - Comparison bx Rbtl-Staff-Jt-PC 2 3 2" xfId="20016"/>
    <cellStyle name="_Value Copy 11 30 05 gas 12 09 05 AURORA at 12 14 05_Power Costs - Comparison bx Rbtl-Staff-Jt-PC 2 4" xfId="20017"/>
    <cellStyle name="_Value Copy 11 30 05 gas 12 09 05 AURORA at 12 14 05_Power Costs - Comparison bx Rbtl-Staff-Jt-PC 2 4 2" xfId="20018"/>
    <cellStyle name="_Value Copy 11 30 05 gas 12 09 05 AURORA at 12 14 05_Power Costs - Comparison bx Rbtl-Staff-Jt-PC 3" xfId="20019"/>
    <cellStyle name="_Value Copy 11 30 05 gas 12 09 05 AURORA at 12 14 05_Power Costs - Comparison bx Rbtl-Staff-Jt-PC 3 2" xfId="20020"/>
    <cellStyle name="_Value Copy 11 30 05 gas 12 09 05 AURORA at 12 14 05_Power Costs - Comparison bx Rbtl-Staff-Jt-PC 3 2 2" xfId="20021"/>
    <cellStyle name="_Value Copy 11 30 05 gas 12 09 05 AURORA at 12 14 05_Power Costs - Comparison bx Rbtl-Staff-Jt-PC 3 3" xfId="20022"/>
    <cellStyle name="_Value Copy 11 30 05 gas 12 09 05 AURORA at 12 14 05_Power Costs - Comparison bx Rbtl-Staff-Jt-PC 4" xfId="20023"/>
    <cellStyle name="_Value Copy 11 30 05 gas 12 09 05 AURORA at 12 14 05_Power Costs - Comparison bx Rbtl-Staff-Jt-PC 4 2" xfId="20024"/>
    <cellStyle name="_Value Copy 11 30 05 gas 12 09 05 AURORA at 12 14 05_Power Costs - Comparison bx Rbtl-Staff-Jt-PC 4 2 2" xfId="20025"/>
    <cellStyle name="_Value Copy 11 30 05 gas 12 09 05 AURORA at 12 14 05_Power Costs - Comparison bx Rbtl-Staff-Jt-PC 4 3" xfId="20026"/>
    <cellStyle name="_Value Copy 11 30 05 gas 12 09 05 AURORA at 12 14 05_Power Costs - Comparison bx Rbtl-Staff-Jt-PC 5" xfId="20027"/>
    <cellStyle name="_Value Copy 11 30 05 gas 12 09 05 AURORA at 12 14 05_Power Costs - Comparison bx Rbtl-Staff-Jt-PC 5 2" xfId="20028"/>
    <cellStyle name="_Value Copy 11 30 05 gas 12 09 05 AURORA at 12 14 05_Power Costs - Comparison bx Rbtl-Staff-Jt-PC 6" xfId="20029"/>
    <cellStyle name="_Value Copy 11 30 05 gas 12 09 05 AURORA at 12 14 05_Power Costs - Comparison bx Rbtl-Staff-Jt-PC 6 2" xfId="20030"/>
    <cellStyle name="_Value Copy 11 30 05 gas 12 09 05 AURORA at 12 14 05_Power Costs - Comparison bx Rbtl-Staff-Jt-PC_Adj Bench DR 3 for Initial Briefs (Electric)" xfId="20031"/>
    <cellStyle name="_Value Copy 11 30 05 gas 12 09 05 AURORA at 12 14 05_Power Costs - Comparison bx Rbtl-Staff-Jt-PC_Adj Bench DR 3 for Initial Briefs (Electric) 2" xfId="20032"/>
    <cellStyle name="_Value Copy 11 30 05 gas 12 09 05 AURORA at 12 14 05_Power Costs - Comparison bx Rbtl-Staff-Jt-PC_Adj Bench DR 3 for Initial Briefs (Electric) 2 2" xfId="20033"/>
    <cellStyle name="_Value Copy 11 30 05 gas 12 09 05 AURORA at 12 14 05_Power Costs - Comparison bx Rbtl-Staff-Jt-PC_Adj Bench DR 3 for Initial Briefs (Electric) 2 2 2" xfId="20034"/>
    <cellStyle name="_Value Copy 11 30 05 gas 12 09 05 AURORA at 12 14 05_Power Costs - Comparison bx Rbtl-Staff-Jt-PC_Adj Bench DR 3 for Initial Briefs (Electric) 2 2 2 2" xfId="20035"/>
    <cellStyle name="_Value Copy 11 30 05 gas 12 09 05 AURORA at 12 14 05_Power Costs - Comparison bx Rbtl-Staff-Jt-PC_Adj Bench DR 3 for Initial Briefs (Electric) 2 3" xfId="20036"/>
    <cellStyle name="_Value Copy 11 30 05 gas 12 09 05 AURORA at 12 14 05_Power Costs - Comparison bx Rbtl-Staff-Jt-PC_Adj Bench DR 3 for Initial Briefs (Electric) 2 3 2" xfId="20037"/>
    <cellStyle name="_Value Copy 11 30 05 gas 12 09 05 AURORA at 12 14 05_Power Costs - Comparison bx Rbtl-Staff-Jt-PC_Adj Bench DR 3 for Initial Briefs (Electric) 2 4" xfId="20038"/>
    <cellStyle name="_Value Copy 11 30 05 gas 12 09 05 AURORA at 12 14 05_Power Costs - Comparison bx Rbtl-Staff-Jt-PC_Adj Bench DR 3 for Initial Briefs (Electric) 2 4 2" xfId="20039"/>
    <cellStyle name="_Value Copy 11 30 05 gas 12 09 05 AURORA at 12 14 05_Power Costs - Comparison bx Rbtl-Staff-Jt-PC_Adj Bench DR 3 for Initial Briefs (Electric) 3" xfId="20040"/>
    <cellStyle name="_Value Copy 11 30 05 gas 12 09 05 AURORA at 12 14 05_Power Costs - Comparison bx Rbtl-Staff-Jt-PC_Adj Bench DR 3 for Initial Briefs (Electric) 3 2" xfId="20041"/>
    <cellStyle name="_Value Copy 11 30 05 gas 12 09 05 AURORA at 12 14 05_Power Costs - Comparison bx Rbtl-Staff-Jt-PC_Adj Bench DR 3 for Initial Briefs (Electric) 3 2 2" xfId="20042"/>
    <cellStyle name="_Value Copy 11 30 05 gas 12 09 05 AURORA at 12 14 05_Power Costs - Comparison bx Rbtl-Staff-Jt-PC_Adj Bench DR 3 for Initial Briefs (Electric) 3 3" xfId="20043"/>
    <cellStyle name="_Value Copy 11 30 05 gas 12 09 05 AURORA at 12 14 05_Power Costs - Comparison bx Rbtl-Staff-Jt-PC_Adj Bench DR 3 for Initial Briefs (Electric) 4" xfId="20044"/>
    <cellStyle name="_Value Copy 11 30 05 gas 12 09 05 AURORA at 12 14 05_Power Costs - Comparison bx Rbtl-Staff-Jt-PC_Adj Bench DR 3 for Initial Briefs (Electric) 4 2" xfId="20045"/>
    <cellStyle name="_Value Copy 11 30 05 gas 12 09 05 AURORA at 12 14 05_Power Costs - Comparison bx Rbtl-Staff-Jt-PC_Adj Bench DR 3 for Initial Briefs (Electric) 4 2 2" xfId="20046"/>
    <cellStyle name="_Value Copy 11 30 05 gas 12 09 05 AURORA at 12 14 05_Power Costs - Comparison bx Rbtl-Staff-Jt-PC_Adj Bench DR 3 for Initial Briefs (Electric) 4 3" xfId="20047"/>
    <cellStyle name="_Value Copy 11 30 05 gas 12 09 05 AURORA at 12 14 05_Power Costs - Comparison bx Rbtl-Staff-Jt-PC_Adj Bench DR 3 for Initial Briefs (Electric) 5" xfId="20048"/>
    <cellStyle name="_Value Copy 11 30 05 gas 12 09 05 AURORA at 12 14 05_Power Costs - Comparison bx Rbtl-Staff-Jt-PC_Adj Bench DR 3 for Initial Briefs (Electric) 5 2" xfId="20049"/>
    <cellStyle name="_Value Copy 11 30 05 gas 12 09 05 AURORA at 12 14 05_Power Costs - Comparison bx Rbtl-Staff-Jt-PC_Adj Bench DR 3 for Initial Briefs (Electric) 6" xfId="20050"/>
    <cellStyle name="_Value Copy 11 30 05 gas 12 09 05 AURORA at 12 14 05_Power Costs - Comparison bx Rbtl-Staff-Jt-PC_Adj Bench DR 3 for Initial Briefs (Electric) 6 2" xfId="20051"/>
    <cellStyle name="_Value Copy 11 30 05 gas 12 09 05 AURORA at 12 14 05_Power Costs - Comparison bx Rbtl-Staff-Jt-PC_Adj Bench DR 3 for Initial Briefs (Electric)_DEM-WP(C) ENERG10C--ctn Mid-C_042010 2010GRC" xfId="20052"/>
    <cellStyle name="_Value Copy 11 30 05 gas 12 09 05 AURORA at 12 14 05_Power Costs - Comparison bx Rbtl-Staff-Jt-PC_Adj Bench DR 3 for Initial Briefs (Electric)_DEM-WP(C) ENERG10C--ctn Mid-C_042010 2010GRC 2" xfId="20053"/>
    <cellStyle name="_Value Copy 11 30 05 gas 12 09 05 AURORA at 12 14 05_Power Costs - Comparison bx Rbtl-Staff-Jt-PC_DEM-WP(C) ENERG10C--ctn Mid-C_042010 2010GRC" xfId="20054"/>
    <cellStyle name="_Value Copy 11 30 05 gas 12 09 05 AURORA at 12 14 05_Power Costs - Comparison bx Rbtl-Staff-Jt-PC_DEM-WP(C) ENERG10C--ctn Mid-C_042010 2010GRC 2" xfId="20055"/>
    <cellStyle name="_Value Copy 11 30 05 gas 12 09 05 AURORA at 12 14 05_Power Costs - Comparison bx Rbtl-Staff-Jt-PC_Electric Rev Req Model (2009 GRC) Rebuttal" xfId="20056"/>
    <cellStyle name="_Value Copy 11 30 05 gas 12 09 05 AURORA at 12 14 05_Power Costs - Comparison bx Rbtl-Staff-Jt-PC_Electric Rev Req Model (2009 GRC) Rebuttal 2" xfId="20057"/>
    <cellStyle name="_Value Copy 11 30 05 gas 12 09 05 AURORA at 12 14 05_Power Costs - Comparison bx Rbtl-Staff-Jt-PC_Electric Rev Req Model (2009 GRC) Rebuttal 2 2" xfId="20058"/>
    <cellStyle name="_Value Copy 11 30 05 gas 12 09 05 AURORA at 12 14 05_Power Costs - Comparison bx Rbtl-Staff-Jt-PC_Electric Rev Req Model (2009 GRC) Rebuttal 2 2 2" xfId="20059"/>
    <cellStyle name="_Value Copy 11 30 05 gas 12 09 05 AURORA at 12 14 05_Power Costs - Comparison bx Rbtl-Staff-Jt-PC_Electric Rev Req Model (2009 GRC) Rebuttal 2 3" xfId="20060"/>
    <cellStyle name="_Value Copy 11 30 05 gas 12 09 05 AURORA at 12 14 05_Power Costs - Comparison bx Rbtl-Staff-Jt-PC_Electric Rev Req Model (2009 GRC) Rebuttal 3" xfId="20061"/>
    <cellStyle name="_Value Copy 11 30 05 gas 12 09 05 AURORA at 12 14 05_Power Costs - Comparison bx Rbtl-Staff-Jt-PC_Electric Rev Req Model (2009 GRC) Rebuttal 3 2" xfId="20062"/>
    <cellStyle name="_Value Copy 11 30 05 gas 12 09 05 AURORA at 12 14 05_Power Costs - Comparison bx Rbtl-Staff-Jt-PC_Electric Rev Req Model (2009 GRC) Rebuttal 4" xfId="20063"/>
    <cellStyle name="_Value Copy 11 30 05 gas 12 09 05 AURORA at 12 14 05_Power Costs - Comparison bx Rbtl-Staff-Jt-PC_Electric Rev Req Model (2009 GRC) Rebuttal REmoval of New  WH Solar AdjustMI" xfId="20064"/>
    <cellStyle name="_Value Copy 11 30 05 gas 12 09 05 AURORA at 12 14 05_Power Costs - Comparison bx Rbtl-Staff-Jt-PC_Electric Rev Req Model (2009 GRC) Rebuttal REmoval of New  WH Solar AdjustMI 2" xfId="20065"/>
    <cellStyle name="_Value Copy 11 30 05 gas 12 09 05 AURORA at 12 14 05_Power Costs - Comparison bx Rbtl-Staff-Jt-PC_Electric Rev Req Model (2009 GRC) Rebuttal REmoval of New  WH Solar AdjustMI 2 2" xfId="20066"/>
    <cellStyle name="_Value Copy 11 30 05 gas 12 09 05 AURORA at 12 14 05_Power Costs - Comparison bx Rbtl-Staff-Jt-PC_Electric Rev Req Model (2009 GRC) Rebuttal REmoval of New  WH Solar AdjustMI 2 2 2" xfId="20067"/>
    <cellStyle name="_Value Copy 11 30 05 gas 12 09 05 AURORA at 12 14 05_Power Costs - Comparison bx Rbtl-Staff-Jt-PC_Electric Rev Req Model (2009 GRC) Rebuttal REmoval of New  WH Solar AdjustMI 2 2 2 2" xfId="20068"/>
    <cellStyle name="_Value Copy 11 30 05 gas 12 09 05 AURORA at 12 14 05_Power Costs - Comparison bx Rbtl-Staff-Jt-PC_Electric Rev Req Model (2009 GRC) Rebuttal REmoval of New  WH Solar AdjustMI 2 3" xfId="20069"/>
    <cellStyle name="_Value Copy 11 30 05 gas 12 09 05 AURORA at 12 14 05_Power Costs - Comparison bx Rbtl-Staff-Jt-PC_Electric Rev Req Model (2009 GRC) Rebuttal REmoval of New  WH Solar AdjustMI 2 3 2" xfId="20070"/>
    <cellStyle name="_Value Copy 11 30 05 gas 12 09 05 AURORA at 12 14 05_Power Costs - Comparison bx Rbtl-Staff-Jt-PC_Electric Rev Req Model (2009 GRC) Rebuttal REmoval of New  WH Solar AdjustMI 2 4" xfId="20071"/>
    <cellStyle name="_Value Copy 11 30 05 gas 12 09 05 AURORA at 12 14 05_Power Costs - Comparison bx Rbtl-Staff-Jt-PC_Electric Rev Req Model (2009 GRC) Rebuttal REmoval of New  WH Solar AdjustMI 2 4 2" xfId="20072"/>
    <cellStyle name="_Value Copy 11 30 05 gas 12 09 05 AURORA at 12 14 05_Power Costs - Comparison bx Rbtl-Staff-Jt-PC_Electric Rev Req Model (2009 GRC) Rebuttal REmoval of New  WH Solar AdjustMI 3" xfId="20073"/>
    <cellStyle name="_Value Copy 11 30 05 gas 12 09 05 AURORA at 12 14 05_Power Costs - Comparison bx Rbtl-Staff-Jt-PC_Electric Rev Req Model (2009 GRC) Rebuttal REmoval of New  WH Solar AdjustMI 3 2" xfId="20074"/>
    <cellStyle name="_Value Copy 11 30 05 gas 12 09 05 AURORA at 12 14 05_Power Costs - Comparison bx Rbtl-Staff-Jt-PC_Electric Rev Req Model (2009 GRC) Rebuttal REmoval of New  WH Solar AdjustMI 3 2 2" xfId="20075"/>
    <cellStyle name="_Value Copy 11 30 05 gas 12 09 05 AURORA at 12 14 05_Power Costs - Comparison bx Rbtl-Staff-Jt-PC_Electric Rev Req Model (2009 GRC) Rebuttal REmoval of New  WH Solar AdjustMI 3 3" xfId="20076"/>
    <cellStyle name="_Value Copy 11 30 05 gas 12 09 05 AURORA at 12 14 05_Power Costs - Comparison bx Rbtl-Staff-Jt-PC_Electric Rev Req Model (2009 GRC) Rebuttal REmoval of New  WH Solar AdjustMI 4" xfId="20077"/>
    <cellStyle name="_Value Copy 11 30 05 gas 12 09 05 AURORA at 12 14 05_Power Costs - Comparison bx Rbtl-Staff-Jt-PC_Electric Rev Req Model (2009 GRC) Rebuttal REmoval of New  WH Solar AdjustMI 4 2" xfId="20078"/>
    <cellStyle name="_Value Copy 11 30 05 gas 12 09 05 AURORA at 12 14 05_Power Costs - Comparison bx Rbtl-Staff-Jt-PC_Electric Rev Req Model (2009 GRC) Rebuttal REmoval of New  WH Solar AdjustMI 4 2 2" xfId="20079"/>
    <cellStyle name="_Value Copy 11 30 05 gas 12 09 05 AURORA at 12 14 05_Power Costs - Comparison bx Rbtl-Staff-Jt-PC_Electric Rev Req Model (2009 GRC) Rebuttal REmoval of New  WH Solar AdjustMI 4 3" xfId="20080"/>
    <cellStyle name="_Value Copy 11 30 05 gas 12 09 05 AURORA at 12 14 05_Power Costs - Comparison bx Rbtl-Staff-Jt-PC_Electric Rev Req Model (2009 GRC) Rebuttal REmoval of New  WH Solar AdjustMI 5" xfId="20081"/>
    <cellStyle name="_Value Copy 11 30 05 gas 12 09 05 AURORA at 12 14 05_Power Costs - Comparison bx Rbtl-Staff-Jt-PC_Electric Rev Req Model (2009 GRC) Rebuttal REmoval of New  WH Solar AdjustMI 5 2" xfId="20082"/>
    <cellStyle name="_Value Copy 11 30 05 gas 12 09 05 AURORA at 12 14 05_Power Costs - Comparison bx Rbtl-Staff-Jt-PC_Electric Rev Req Model (2009 GRC) Rebuttal REmoval of New  WH Solar AdjustMI 6" xfId="20083"/>
    <cellStyle name="_Value Copy 11 30 05 gas 12 09 05 AURORA at 12 14 05_Power Costs - Comparison bx Rbtl-Staff-Jt-PC_Electric Rev Req Model (2009 GRC) Rebuttal REmoval of New  WH Solar AdjustMI 6 2" xfId="20084"/>
    <cellStyle name="_Value Copy 11 30 05 gas 12 09 05 AURORA at 12 14 05_Power Costs - Comparison bx Rbtl-Staff-Jt-PC_Electric Rev Req Model (2009 GRC) Rebuttal REmoval of New  WH Solar AdjustMI_DEM-WP(C) ENERG10C--ctn Mid-C_042010 2010GRC" xfId="20085"/>
    <cellStyle name="_Value Copy 11 30 05 gas 12 09 05 AURORA at 12 14 05_Power Costs - Comparison bx Rbtl-Staff-Jt-PC_Electric Rev Req Model (2009 GRC) Rebuttal REmoval of New  WH Solar AdjustMI_DEM-WP(C) ENERG10C--ctn Mid-C_042010 2010GRC 2" xfId="20086"/>
    <cellStyle name="_Value Copy 11 30 05 gas 12 09 05 AURORA at 12 14 05_Power Costs - Comparison bx Rbtl-Staff-Jt-PC_Electric Rev Req Model (2009 GRC) Revised 01-18-2010" xfId="20087"/>
    <cellStyle name="_Value Copy 11 30 05 gas 12 09 05 AURORA at 12 14 05_Power Costs - Comparison bx Rbtl-Staff-Jt-PC_Electric Rev Req Model (2009 GRC) Revised 01-18-2010 2" xfId="20088"/>
    <cellStyle name="_Value Copy 11 30 05 gas 12 09 05 AURORA at 12 14 05_Power Costs - Comparison bx Rbtl-Staff-Jt-PC_Electric Rev Req Model (2009 GRC) Revised 01-18-2010 2 2" xfId="20089"/>
    <cellStyle name="_Value Copy 11 30 05 gas 12 09 05 AURORA at 12 14 05_Power Costs - Comparison bx Rbtl-Staff-Jt-PC_Electric Rev Req Model (2009 GRC) Revised 01-18-2010 2 2 2" xfId="20090"/>
    <cellStyle name="_Value Copy 11 30 05 gas 12 09 05 AURORA at 12 14 05_Power Costs - Comparison bx Rbtl-Staff-Jt-PC_Electric Rev Req Model (2009 GRC) Revised 01-18-2010 2 2 2 2" xfId="20091"/>
    <cellStyle name="_Value Copy 11 30 05 gas 12 09 05 AURORA at 12 14 05_Power Costs - Comparison bx Rbtl-Staff-Jt-PC_Electric Rev Req Model (2009 GRC) Revised 01-18-2010 2 3" xfId="20092"/>
    <cellStyle name="_Value Copy 11 30 05 gas 12 09 05 AURORA at 12 14 05_Power Costs - Comparison bx Rbtl-Staff-Jt-PC_Electric Rev Req Model (2009 GRC) Revised 01-18-2010 2 3 2" xfId="20093"/>
    <cellStyle name="_Value Copy 11 30 05 gas 12 09 05 AURORA at 12 14 05_Power Costs - Comparison bx Rbtl-Staff-Jt-PC_Electric Rev Req Model (2009 GRC) Revised 01-18-2010 2 4" xfId="20094"/>
    <cellStyle name="_Value Copy 11 30 05 gas 12 09 05 AURORA at 12 14 05_Power Costs - Comparison bx Rbtl-Staff-Jt-PC_Electric Rev Req Model (2009 GRC) Revised 01-18-2010 2 4 2" xfId="20095"/>
    <cellStyle name="_Value Copy 11 30 05 gas 12 09 05 AURORA at 12 14 05_Power Costs - Comparison bx Rbtl-Staff-Jt-PC_Electric Rev Req Model (2009 GRC) Revised 01-18-2010 3" xfId="20096"/>
    <cellStyle name="_Value Copy 11 30 05 gas 12 09 05 AURORA at 12 14 05_Power Costs - Comparison bx Rbtl-Staff-Jt-PC_Electric Rev Req Model (2009 GRC) Revised 01-18-2010 3 2" xfId="20097"/>
    <cellStyle name="_Value Copy 11 30 05 gas 12 09 05 AURORA at 12 14 05_Power Costs - Comparison bx Rbtl-Staff-Jt-PC_Electric Rev Req Model (2009 GRC) Revised 01-18-2010 3 2 2" xfId="20098"/>
    <cellStyle name="_Value Copy 11 30 05 gas 12 09 05 AURORA at 12 14 05_Power Costs - Comparison bx Rbtl-Staff-Jt-PC_Electric Rev Req Model (2009 GRC) Revised 01-18-2010 3 3" xfId="20099"/>
    <cellStyle name="_Value Copy 11 30 05 gas 12 09 05 AURORA at 12 14 05_Power Costs - Comparison bx Rbtl-Staff-Jt-PC_Electric Rev Req Model (2009 GRC) Revised 01-18-2010 4" xfId="20100"/>
    <cellStyle name="_Value Copy 11 30 05 gas 12 09 05 AURORA at 12 14 05_Power Costs - Comparison bx Rbtl-Staff-Jt-PC_Electric Rev Req Model (2009 GRC) Revised 01-18-2010 4 2" xfId="20101"/>
    <cellStyle name="_Value Copy 11 30 05 gas 12 09 05 AURORA at 12 14 05_Power Costs - Comparison bx Rbtl-Staff-Jt-PC_Electric Rev Req Model (2009 GRC) Revised 01-18-2010 4 2 2" xfId="20102"/>
    <cellStyle name="_Value Copy 11 30 05 gas 12 09 05 AURORA at 12 14 05_Power Costs - Comparison bx Rbtl-Staff-Jt-PC_Electric Rev Req Model (2009 GRC) Revised 01-18-2010 4 3" xfId="20103"/>
    <cellStyle name="_Value Copy 11 30 05 gas 12 09 05 AURORA at 12 14 05_Power Costs - Comparison bx Rbtl-Staff-Jt-PC_Electric Rev Req Model (2009 GRC) Revised 01-18-2010 5" xfId="20104"/>
    <cellStyle name="_Value Copy 11 30 05 gas 12 09 05 AURORA at 12 14 05_Power Costs - Comparison bx Rbtl-Staff-Jt-PC_Electric Rev Req Model (2009 GRC) Revised 01-18-2010 5 2" xfId="20105"/>
    <cellStyle name="_Value Copy 11 30 05 gas 12 09 05 AURORA at 12 14 05_Power Costs - Comparison bx Rbtl-Staff-Jt-PC_Electric Rev Req Model (2009 GRC) Revised 01-18-2010 6" xfId="20106"/>
    <cellStyle name="_Value Copy 11 30 05 gas 12 09 05 AURORA at 12 14 05_Power Costs - Comparison bx Rbtl-Staff-Jt-PC_Electric Rev Req Model (2009 GRC) Revised 01-18-2010 6 2" xfId="20107"/>
    <cellStyle name="_Value Copy 11 30 05 gas 12 09 05 AURORA at 12 14 05_Power Costs - Comparison bx Rbtl-Staff-Jt-PC_Electric Rev Req Model (2009 GRC) Revised 01-18-2010_DEM-WP(C) ENERG10C--ctn Mid-C_042010 2010GRC" xfId="20108"/>
    <cellStyle name="_Value Copy 11 30 05 gas 12 09 05 AURORA at 12 14 05_Power Costs - Comparison bx Rbtl-Staff-Jt-PC_Electric Rev Req Model (2009 GRC) Revised 01-18-2010_DEM-WP(C) ENERG10C--ctn Mid-C_042010 2010GRC 2" xfId="20109"/>
    <cellStyle name="_Value Copy 11 30 05 gas 12 09 05 AURORA at 12 14 05_Power Costs - Comparison bx Rbtl-Staff-Jt-PC_Final Order Electric EXHIBIT A-1" xfId="20110"/>
    <cellStyle name="_Value Copy 11 30 05 gas 12 09 05 AURORA at 12 14 05_Power Costs - Comparison bx Rbtl-Staff-Jt-PC_Final Order Electric EXHIBIT A-1 2" xfId="20111"/>
    <cellStyle name="_Value Copy 11 30 05 gas 12 09 05 AURORA at 12 14 05_Power Costs - Comparison bx Rbtl-Staff-Jt-PC_Final Order Electric EXHIBIT A-1 2 2" xfId="20112"/>
    <cellStyle name="_Value Copy 11 30 05 gas 12 09 05 AURORA at 12 14 05_Power Costs - Comparison bx Rbtl-Staff-Jt-PC_Final Order Electric EXHIBIT A-1 2 2 2" xfId="20113"/>
    <cellStyle name="_Value Copy 11 30 05 gas 12 09 05 AURORA at 12 14 05_Power Costs - Comparison bx Rbtl-Staff-Jt-PC_Final Order Electric EXHIBIT A-1 2 3" xfId="20114"/>
    <cellStyle name="_Value Copy 11 30 05 gas 12 09 05 AURORA at 12 14 05_Power Costs - Comparison bx Rbtl-Staff-Jt-PC_Final Order Electric EXHIBIT A-1 3" xfId="20115"/>
    <cellStyle name="_Value Copy 11 30 05 gas 12 09 05 AURORA at 12 14 05_Power Costs - Comparison bx Rbtl-Staff-Jt-PC_Final Order Electric EXHIBIT A-1 3 2" xfId="20116"/>
    <cellStyle name="_Value Copy 11 30 05 gas 12 09 05 AURORA at 12 14 05_Power Costs - Comparison bx Rbtl-Staff-Jt-PC_Final Order Electric EXHIBIT A-1 3 2 2" xfId="20117"/>
    <cellStyle name="_Value Copy 11 30 05 gas 12 09 05 AURORA at 12 14 05_Power Costs - Comparison bx Rbtl-Staff-Jt-PC_Final Order Electric EXHIBIT A-1 3 3" xfId="20118"/>
    <cellStyle name="_Value Copy 11 30 05 gas 12 09 05 AURORA at 12 14 05_Power Costs - Comparison bx Rbtl-Staff-Jt-PC_Final Order Electric EXHIBIT A-1 4" xfId="20119"/>
    <cellStyle name="_Value Copy 11 30 05 gas 12 09 05 AURORA at 12 14 05_Power Costs - Comparison bx Rbtl-Staff-Jt-PC_Final Order Electric EXHIBIT A-1 4 2" xfId="20120"/>
    <cellStyle name="_Value Copy 11 30 05 gas 12 09 05 AURORA at 12 14 05_Power Costs - Comparison bx Rbtl-Staff-Jt-PC_Final Order Electric EXHIBIT A-1 5" xfId="20121"/>
    <cellStyle name="_Value Copy 11 30 05 gas 12 09 05 AURORA at 12 14 05_Power Costs - Comparison bx Rbtl-Staff-Jt-PC_Final Order Electric EXHIBIT A-1 6" xfId="20122"/>
    <cellStyle name="_Value Copy 11 30 05 gas 12 09 05 AURORA at 12 14 05_Production Adj 4.37" xfId="20123"/>
    <cellStyle name="_Value Copy 11 30 05 gas 12 09 05 AURORA at 12 14 05_Production Adj 4.37 2" xfId="20124"/>
    <cellStyle name="_Value Copy 11 30 05 gas 12 09 05 AURORA at 12 14 05_Production Adj 4.37 2 2" xfId="20125"/>
    <cellStyle name="_Value Copy 11 30 05 gas 12 09 05 AURORA at 12 14 05_Production Adj 4.37 2 2 2" xfId="20126"/>
    <cellStyle name="_Value Copy 11 30 05 gas 12 09 05 AURORA at 12 14 05_Production Adj 4.37 2 3" xfId="20127"/>
    <cellStyle name="_Value Copy 11 30 05 gas 12 09 05 AURORA at 12 14 05_Production Adj 4.37 3" xfId="20128"/>
    <cellStyle name="_Value Copy 11 30 05 gas 12 09 05 AURORA at 12 14 05_Production Adj 4.37 3 2" xfId="20129"/>
    <cellStyle name="_Value Copy 11 30 05 gas 12 09 05 AURORA at 12 14 05_Production Adj 4.37 4" xfId="20130"/>
    <cellStyle name="_Value Copy 11 30 05 gas 12 09 05 AURORA at 12 14 05_Purchased Power Adj 4.03" xfId="20131"/>
    <cellStyle name="_Value Copy 11 30 05 gas 12 09 05 AURORA at 12 14 05_Purchased Power Adj 4.03 2" xfId="20132"/>
    <cellStyle name="_Value Copy 11 30 05 gas 12 09 05 AURORA at 12 14 05_Purchased Power Adj 4.03 2 2" xfId="20133"/>
    <cellStyle name="_Value Copy 11 30 05 gas 12 09 05 AURORA at 12 14 05_Purchased Power Adj 4.03 2 2 2" xfId="20134"/>
    <cellStyle name="_Value Copy 11 30 05 gas 12 09 05 AURORA at 12 14 05_Purchased Power Adj 4.03 2 3" xfId="20135"/>
    <cellStyle name="_Value Copy 11 30 05 gas 12 09 05 AURORA at 12 14 05_Purchased Power Adj 4.03 3" xfId="20136"/>
    <cellStyle name="_Value Copy 11 30 05 gas 12 09 05 AURORA at 12 14 05_Purchased Power Adj 4.03 3 2" xfId="20137"/>
    <cellStyle name="_Value Copy 11 30 05 gas 12 09 05 AURORA at 12 14 05_Purchased Power Adj 4.03 4" xfId="20138"/>
    <cellStyle name="_Value Copy 11 30 05 gas 12 09 05 AURORA at 12 14 05_Rate Design Sch 24" xfId="20139"/>
    <cellStyle name="_Value Copy 11 30 05 gas 12 09 05 AURORA at 12 14 05_Rate Design Sch 24 2" xfId="20140"/>
    <cellStyle name="_Value Copy 11 30 05 gas 12 09 05 AURORA at 12 14 05_Rate Design Sch 24 2 2" xfId="20141"/>
    <cellStyle name="_Value Copy 11 30 05 gas 12 09 05 AURORA at 12 14 05_Rate Design Sch 24 3" xfId="20142"/>
    <cellStyle name="_Value Copy 11 30 05 gas 12 09 05 AURORA at 12 14 05_Rate Design Sch 25" xfId="20143"/>
    <cellStyle name="_Value Copy 11 30 05 gas 12 09 05 AURORA at 12 14 05_Rate Design Sch 25 2" xfId="20144"/>
    <cellStyle name="_Value Copy 11 30 05 gas 12 09 05 AURORA at 12 14 05_Rate Design Sch 25 2 2" xfId="20145"/>
    <cellStyle name="_Value Copy 11 30 05 gas 12 09 05 AURORA at 12 14 05_Rate Design Sch 25 2 2 2" xfId="20146"/>
    <cellStyle name="_Value Copy 11 30 05 gas 12 09 05 AURORA at 12 14 05_Rate Design Sch 25 2 3" xfId="20147"/>
    <cellStyle name="_Value Copy 11 30 05 gas 12 09 05 AURORA at 12 14 05_Rate Design Sch 25 3" xfId="20148"/>
    <cellStyle name="_Value Copy 11 30 05 gas 12 09 05 AURORA at 12 14 05_Rate Design Sch 25 3 2" xfId="20149"/>
    <cellStyle name="_Value Copy 11 30 05 gas 12 09 05 AURORA at 12 14 05_Rate Design Sch 25 4" xfId="20150"/>
    <cellStyle name="_Value Copy 11 30 05 gas 12 09 05 AURORA at 12 14 05_Rate Design Sch 26" xfId="20151"/>
    <cellStyle name="_Value Copy 11 30 05 gas 12 09 05 AURORA at 12 14 05_Rate Design Sch 26 2" xfId="20152"/>
    <cellStyle name="_Value Copy 11 30 05 gas 12 09 05 AURORA at 12 14 05_Rate Design Sch 26 2 2" xfId="20153"/>
    <cellStyle name="_Value Copy 11 30 05 gas 12 09 05 AURORA at 12 14 05_Rate Design Sch 26 2 2 2" xfId="20154"/>
    <cellStyle name="_Value Copy 11 30 05 gas 12 09 05 AURORA at 12 14 05_Rate Design Sch 26 2 3" xfId="20155"/>
    <cellStyle name="_Value Copy 11 30 05 gas 12 09 05 AURORA at 12 14 05_Rate Design Sch 26 3" xfId="20156"/>
    <cellStyle name="_Value Copy 11 30 05 gas 12 09 05 AURORA at 12 14 05_Rate Design Sch 26 3 2" xfId="20157"/>
    <cellStyle name="_Value Copy 11 30 05 gas 12 09 05 AURORA at 12 14 05_Rate Design Sch 26 4" xfId="20158"/>
    <cellStyle name="_Value Copy 11 30 05 gas 12 09 05 AURORA at 12 14 05_Rate Design Sch 31" xfId="20159"/>
    <cellStyle name="_Value Copy 11 30 05 gas 12 09 05 AURORA at 12 14 05_Rate Design Sch 31 2" xfId="20160"/>
    <cellStyle name="_Value Copy 11 30 05 gas 12 09 05 AURORA at 12 14 05_Rate Design Sch 31 2 2" xfId="20161"/>
    <cellStyle name="_Value Copy 11 30 05 gas 12 09 05 AURORA at 12 14 05_Rate Design Sch 31 2 2 2" xfId="20162"/>
    <cellStyle name="_Value Copy 11 30 05 gas 12 09 05 AURORA at 12 14 05_Rate Design Sch 31 2 3" xfId="20163"/>
    <cellStyle name="_Value Copy 11 30 05 gas 12 09 05 AURORA at 12 14 05_Rate Design Sch 31 3" xfId="20164"/>
    <cellStyle name="_Value Copy 11 30 05 gas 12 09 05 AURORA at 12 14 05_Rate Design Sch 31 3 2" xfId="20165"/>
    <cellStyle name="_Value Copy 11 30 05 gas 12 09 05 AURORA at 12 14 05_Rate Design Sch 31 4" xfId="20166"/>
    <cellStyle name="_Value Copy 11 30 05 gas 12 09 05 AURORA at 12 14 05_Rate Design Sch 43" xfId="20167"/>
    <cellStyle name="_Value Copy 11 30 05 gas 12 09 05 AURORA at 12 14 05_Rate Design Sch 43 2" xfId="20168"/>
    <cellStyle name="_Value Copy 11 30 05 gas 12 09 05 AURORA at 12 14 05_Rate Design Sch 43 2 2" xfId="20169"/>
    <cellStyle name="_Value Copy 11 30 05 gas 12 09 05 AURORA at 12 14 05_Rate Design Sch 43 2 2 2" xfId="20170"/>
    <cellStyle name="_Value Copy 11 30 05 gas 12 09 05 AURORA at 12 14 05_Rate Design Sch 43 2 3" xfId="20171"/>
    <cellStyle name="_Value Copy 11 30 05 gas 12 09 05 AURORA at 12 14 05_Rate Design Sch 43 3" xfId="20172"/>
    <cellStyle name="_Value Copy 11 30 05 gas 12 09 05 AURORA at 12 14 05_Rate Design Sch 43 3 2" xfId="20173"/>
    <cellStyle name="_Value Copy 11 30 05 gas 12 09 05 AURORA at 12 14 05_Rate Design Sch 43 4" xfId="20174"/>
    <cellStyle name="_Value Copy 11 30 05 gas 12 09 05 AURORA at 12 14 05_Rate Design Sch 448-449" xfId="20175"/>
    <cellStyle name="_Value Copy 11 30 05 gas 12 09 05 AURORA at 12 14 05_Rate Design Sch 448-449 2" xfId="20176"/>
    <cellStyle name="_Value Copy 11 30 05 gas 12 09 05 AURORA at 12 14 05_Rate Design Sch 448-449 2 2" xfId="20177"/>
    <cellStyle name="_Value Copy 11 30 05 gas 12 09 05 AURORA at 12 14 05_Rate Design Sch 448-449 3" xfId="20178"/>
    <cellStyle name="_Value Copy 11 30 05 gas 12 09 05 AURORA at 12 14 05_Rate Design Sch 46" xfId="20179"/>
    <cellStyle name="_Value Copy 11 30 05 gas 12 09 05 AURORA at 12 14 05_Rate Design Sch 46 2" xfId="20180"/>
    <cellStyle name="_Value Copy 11 30 05 gas 12 09 05 AURORA at 12 14 05_Rate Design Sch 46 2 2" xfId="20181"/>
    <cellStyle name="_Value Copy 11 30 05 gas 12 09 05 AURORA at 12 14 05_Rate Design Sch 46 2 2 2" xfId="20182"/>
    <cellStyle name="_Value Copy 11 30 05 gas 12 09 05 AURORA at 12 14 05_Rate Design Sch 46 2 3" xfId="20183"/>
    <cellStyle name="_Value Copy 11 30 05 gas 12 09 05 AURORA at 12 14 05_Rate Design Sch 46 3" xfId="20184"/>
    <cellStyle name="_Value Copy 11 30 05 gas 12 09 05 AURORA at 12 14 05_Rate Design Sch 46 3 2" xfId="20185"/>
    <cellStyle name="_Value Copy 11 30 05 gas 12 09 05 AURORA at 12 14 05_Rate Design Sch 46 4" xfId="20186"/>
    <cellStyle name="_Value Copy 11 30 05 gas 12 09 05 AURORA at 12 14 05_Rate Spread" xfId="20187"/>
    <cellStyle name="_Value Copy 11 30 05 gas 12 09 05 AURORA at 12 14 05_Rate Spread 2" xfId="20188"/>
    <cellStyle name="_Value Copy 11 30 05 gas 12 09 05 AURORA at 12 14 05_Rate Spread 2 2" xfId="20189"/>
    <cellStyle name="_Value Copy 11 30 05 gas 12 09 05 AURORA at 12 14 05_Rate Spread 2 2 2" xfId="20190"/>
    <cellStyle name="_Value Copy 11 30 05 gas 12 09 05 AURORA at 12 14 05_Rate Spread 2 3" xfId="20191"/>
    <cellStyle name="_Value Copy 11 30 05 gas 12 09 05 AURORA at 12 14 05_Rate Spread 3" xfId="20192"/>
    <cellStyle name="_Value Copy 11 30 05 gas 12 09 05 AURORA at 12 14 05_Rate Spread 3 2" xfId="20193"/>
    <cellStyle name="_Value Copy 11 30 05 gas 12 09 05 AURORA at 12 14 05_Rate Spread 4" xfId="20194"/>
    <cellStyle name="_Value Copy 11 30 05 gas 12 09 05 AURORA at 12 14 05_Rebuttal Power Costs" xfId="20195"/>
    <cellStyle name="_Value Copy 11 30 05 gas 12 09 05 AURORA at 12 14 05_Rebuttal Power Costs 2" xfId="20196"/>
    <cellStyle name="_Value Copy 11 30 05 gas 12 09 05 AURORA at 12 14 05_Rebuttal Power Costs 2 2" xfId="20197"/>
    <cellStyle name="_Value Copy 11 30 05 gas 12 09 05 AURORA at 12 14 05_Rebuttal Power Costs 2 2 2" xfId="20198"/>
    <cellStyle name="_Value Copy 11 30 05 gas 12 09 05 AURORA at 12 14 05_Rebuttal Power Costs 2 2 2 2" xfId="20199"/>
    <cellStyle name="_Value Copy 11 30 05 gas 12 09 05 AURORA at 12 14 05_Rebuttal Power Costs 2 3" xfId="20200"/>
    <cellStyle name="_Value Copy 11 30 05 gas 12 09 05 AURORA at 12 14 05_Rebuttal Power Costs 2 3 2" xfId="20201"/>
    <cellStyle name="_Value Copy 11 30 05 gas 12 09 05 AURORA at 12 14 05_Rebuttal Power Costs 2 4" xfId="20202"/>
    <cellStyle name="_Value Copy 11 30 05 gas 12 09 05 AURORA at 12 14 05_Rebuttal Power Costs 2 4 2" xfId="20203"/>
    <cellStyle name="_Value Copy 11 30 05 gas 12 09 05 AURORA at 12 14 05_Rebuttal Power Costs 3" xfId="20204"/>
    <cellStyle name="_Value Copy 11 30 05 gas 12 09 05 AURORA at 12 14 05_Rebuttal Power Costs 3 2" xfId="20205"/>
    <cellStyle name="_Value Copy 11 30 05 gas 12 09 05 AURORA at 12 14 05_Rebuttal Power Costs 3 2 2" xfId="20206"/>
    <cellStyle name="_Value Copy 11 30 05 gas 12 09 05 AURORA at 12 14 05_Rebuttal Power Costs 3 3" xfId="20207"/>
    <cellStyle name="_Value Copy 11 30 05 gas 12 09 05 AURORA at 12 14 05_Rebuttal Power Costs 4" xfId="20208"/>
    <cellStyle name="_Value Copy 11 30 05 gas 12 09 05 AURORA at 12 14 05_Rebuttal Power Costs 4 2" xfId="20209"/>
    <cellStyle name="_Value Copy 11 30 05 gas 12 09 05 AURORA at 12 14 05_Rebuttal Power Costs 4 2 2" xfId="20210"/>
    <cellStyle name="_Value Copy 11 30 05 gas 12 09 05 AURORA at 12 14 05_Rebuttal Power Costs 4 3" xfId="20211"/>
    <cellStyle name="_Value Copy 11 30 05 gas 12 09 05 AURORA at 12 14 05_Rebuttal Power Costs 5" xfId="20212"/>
    <cellStyle name="_Value Copy 11 30 05 gas 12 09 05 AURORA at 12 14 05_Rebuttal Power Costs 5 2" xfId="20213"/>
    <cellStyle name="_Value Copy 11 30 05 gas 12 09 05 AURORA at 12 14 05_Rebuttal Power Costs 6" xfId="20214"/>
    <cellStyle name="_Value Copy 11 30 05 gas 12 09 05 AURORA at 12 14 05_Rebuttal Power Costs 6 2" xfId="20215"/>
    <cellStyle name="_Value Copy 11 30 05 gas 12 09 05 AURORA at 12 14 05_Rebuttal Power Costs_Adj Bench DR 3 for Initial Briefs (Electric)" xfId="20216"/>
    <cellStyle name="_Value Copy 11 30 05 gas 12 09 05 AURORA at 12 14 05_Rebuttal Power Costs_Adj Bench DR 3 for Initial Briefs (Electric) 2" xfId="20217"/>
    <cellStyle name="_Value Copy 11 30 05 gas 12 09 05 AURORA at 12 14 05_Rebuttal Power Costs_Adj Bench DR 3 for Initial Briefs (Electric) 2 2" xfId="20218"/>
    <cellStyle name="_Value Copy 11 30 05 gas 12 09 05 AURORA at 12 14 05_Rebuttal Power Costs_Adj Bench DR 3 for Initial Briefs (Electric) 2 2 2" xfId="20219"/>
    <cellStyle name="_Value Copy 11 30 05 gas 12 09 05 AURORA at 12 14 05_Rebuttal Power Costs_Adj Bench DR 3 for Initial Briefs (Electric) 2 2 2 2" xfId="20220"/>
    <cellStyle name="_Value Copy 11 30 05 gas 12 09 05 AURORA at 12 14 05_Rebuttal Power Costs_Adj Bench DR 3 for Initial Briefs (Electric) 2 3" xfId="20221"/>
    <cellStyle name="_Value Copy 11 30 05 gas 12 09 05 AURORA at 12 14 05_Rebuttal Power Costs_Adj Bench DR 3 for Initial Briefs (Electric) 2 3 2" xfId="20222"/>
    <cellStyle name="_Value Copy 11 30 05 gas 12 09 05 AURORA at 12 14 05_Rebuttal Power Costs_Adj Bench DR 3 for Initial Briefs (Electric) 2 4" xfId="20223"/>
    <cellStyle name="_Value Copy 11 30 05 gas 12 09 05 AURORA at 12 14 05_Rebuttal Power Costs_Adj Bench DR 3 for Initial Briefs (Electric) 2 4 2" xfId="20224"/>
    <cellStyle name="_Value Copy 11 30 05 gas 12 09 05 AURORA at 12 14 05_Rebuttal Power Costs_Adj Bench DR 3 for Initial Briefs (Electric) 3" xfId="20225"/>
    <cellStyle name="_Value Copy 11 30 05 gas 12 09 05 AURORA at 12 14 05_Rebuttal Power Costs_Adj Bench DR 3 for Initial Briefs (Electric) 3 2" xfId="20226"/>
    <cellStyle name="_Value Copy 11 30 05 gas 12 09 05 AURORA at 12 14 05_Rebuttal Power Costs_Adj Bench DR 3 for Initial Briefs (Electric) 3 2 2" xfId="20227"/>
    <cellStyle name="_Value Copy 11 30 05 gas 12 09 05 AURORA at 12 14 05_Rebuttal Power Costs_Adj Bench DR 3 for Initial Briefs (Electric) 3 3" xfId="20228"/>
    <cellStyle name="_Value Copy 11 30 05 gas 12 09 05 AURORA at 12 14 05_Rebuttal Power Costs_Adj Bench DR 3 for Initial Briefs (Electric) 4" xfId="20229"/>
    <cellStyle name="_Value Copy 11 30 05 gas 12 09 05 AURORA at 12 14 05_Rebuttal Power Costs_Adj Bench DR 3 for Initial Briefs (Electric) 4 2" xfId="20230"/>
    <cellStyle name="_Value Copy 11 30 05 gas 12 09 05 AURORA at 12 14 05_Rebuttal Power Costs_Adj Bench DR 3 for Initial Briefs (Electric) 4 2 2" xfId="20231"/>
    <cellStyle name="_Value Copy 11 30 05 gas 12 09 05 AURORA at 12 14 05_Rebuttal Power Costs_Adj Bench DR 3 for Initial Briefs (Electric) 4 3" xfId="20232"/>
    <cellStyle name="_Value Copy 11 30 05 gas 12 09 05 AURORA at 12 14 05_Rebuttal Power Costs_Adj Bench DR 3 for Initial Briefs (Electric) 5" xfId="20233"/>
    <cellStyle name="_Value Copy 11 30 05 gas 12 09 05 AURORA at 12 14 05_Rebuttal Power Costs_Adj Bench DR 3 for Initial Briefs (Electric) 5 2" xfId="20234"/>
    <cellStyle name="_Value Copy 11 30 05 gas 12 09 05 AURORA at 12 14 05_Rebuttal Power Costs_Adj Bench DR 3 for Initial Briefs (Electric) 6" xfId="20235"/>
    <cellStyle name="_Value Copy 11 30 05 gas 12 09 05 AURORA at 12 14 05_Rebuttal Power Costs_Adj Bench DR 3 for Initial Briefs (Electric) 6 2" xfId="20236"/>
    <cellStyle name="_Value Copy 11 30 05 gas 12 09 05 AURORA at 12 14 05_Rebuttal Power Costs_Adj Bench DR 3 for Initial Briefs (Electric)_DEM-WP(C) ENERG10C--ctn Mid-C_042010 2010GRC" xfId="20237"/>
    <cellStyle name="_Value Copy 11 30 05 gas 12 09 05 AURORA at 12 14 05_Rebuttal Power Costs_Adj Bench DR 3 for Initial Briefs (Electric)_DEM-WP(C) ENERG10C--ctn Mid-C_042010 2010GRC 2" xfId="20238"/>
    <cellStyle name="_Value Copy 11 30 05 gas 12 09 05 AURORA at 12 14 05_Rebuttal Power Costs_DEM-WP(C) ENERG10C--ctn Mid-C_042010 2010GRC" xfId="20239"/>
    <cellStyle name="_Value Copy 11 30 05 gas 12 09 05 AURORA at 12 14 05_Rebuttal Power Costs_DEM-WP(C) ENERG10C--ctn Mid-C_042010 2010GRC 2" xfId="20240"/>
    <cellStyle name="_Value Copy 11 30 05 gas 12 09 05 AURORA at 12 14 05_Rebuttal Power Costs_Electric Rev Req Model (2009 GRC) Rebuttal" xfId="20241"/>
    <cellStyle name="_Value Copy 11 30 05 gas 12 09 05 AURORA at 12 14 05_Rebuttal Power Costs_Electric Rev Req Model (2009 GRC) Rebuttal 2" xfId="20242"/>
    <cellStyle name="_Value Copy 11 30 05 gas 12 09 05 AURORA at 12 14 05_Rebuttal Power Costs_Electric Rev Req Model (2009 GRC) Rebuttal 2 2" xfId="20243"/>
    <cellStyle name="_Value Copy 11 30 05 gas 12 09 05 AURORA at 12 14 05_Rebuttal Power Costs_Electric Rev Req Model (2009 GRC) Rebuttal 2 2 2" xfId="20244"/>
    <cellStyle name="_Value Copy 11 30 05 gas 12 09 05 AURORA at 12 14 05_Rebuttal Power Costs_Electric Rev Req Model (2009 GRC) Rebuttal 2 3" xfId="20245"/>
    <cellStyle name="_Value Copy 11 30 05 gas 12 09 05 AURORA at 12 14 05_Rebuttal Power Costs_Electric Rev Req Model (2009 GRC) Rebuttal 3" xfId="20246"/>
    <cellStyle name="_Value Copy 11 30 05 gas 12 09 05 AURORA at 12 14 05_Rebuttal Power Costs_Electric Rev Req Model (2009 GRC) Rebuttal 3 2" xfId="20247"/>
    <cellStyle name="_Value Copy 11 30 05 gas 12 09 05 AURORA at 12 14 05_Rebuttal Power Costs_Electric Rev Req Model (2009 GRC) Rebuttal 4" xfId="20248"/>
    <cellStyle name="_Value Copy 11 30 05 gas 12 09 05 AURORA at 12 14 05_Rebuttal Power Costs_Electric Rev Req Model (2009 GRC) Rebuttal REmoval of New  WH Solar AdjustMI" xfId="20249"/>
    <cellStyle name="_Value Copy 11 30 05 gas 12 09 05 AURORA at 12 14 05_Rebuttal Power Costs_Electric Rev Req Model (2009 GRC) Rebuttal REmoval of New  WH Solar AdjustMI 2" xfId="20250"/>
    <cellStyle name="_Value Copy 11 30 05 gas 12 09 05 AURORA at 12 14 05_Rebuttal Power Costs_Electric Rev Req Model (2009 GRC) Rebuttal REmoval of New  WH Solar AdjustMI 2 2" xfId="20251"/>
    <cellStyle name="_Value Copy 11 30 05 gas 12 09 05 AURORA at 12 14 05_Rebuttal Power Costs_Electric Rev Req Model (2009 GRC) Rebuttal REmoval of New  WH Solar AdjustMI 2 2 2" xfId="20252"/>
    <cellStyle name="_Value Copy 11 30 05 gas 12 09 05 AURORA at 12 14 05_Rebuttal Power Costs_Electric Rev Req Model (2009 GRC) Rebuttal REmoval of New  WH Solar AdjustMI 2 2 2 2" xfId="20253"/>
    <cellStyle name="_Value Copy 11 30 05 gas 12 09 05 AURORA at 12 14 05_Rebuttal Power Costs_Electric Rev Req Model (2009 GRC) Rebuttal REmoval of New  WH Solar AdjustMI 2 3" xfId="20254"/>
    <cellStyle name="_Value Copy 11 30 05 gas 12 09 05 AURORA at 12 14 05_Rebuttal Power Costs_Electric Rev Req Model (2009 GRC) Rebuttal REmoval of New  WH Solar AdjustMI 2 3 2" xfId="20255"/>
    <cellStyle name="_Value Copy 11 30 05 gas 12 09 05 AURORA at 12 14 05_Rebuttal Power Costs_Electric Rev Req Model (2009 GRC) Rebuttal REmoval of New  WH Solar AdjustMI 2 4" xfId="20256"/>
    <cellStyle name="_Value Copy 11 30 05 gas 12 09 05 AURORA at 12 14 05_Rebuttal Power Costs_Electric Rev Req Model (2009 GRC) Rebuttal REmoval of New  WH Solar AdjustMI 2 4 2" xfId="20257"/>
    <cellStyle name="_Value Copy 11 30 05 gas 12 09 05 AURORA at 12 14 05_Rebuttal Power Costs_Electric Rev Req Model (2009 GRC) Rebuttal REmoval of New  WH Solar AdjustMI 3" xfId="20258"/>
    <cellStyle name="_Value Copy 11 30 05 gas 12 09 05 AURORA at 12 14 05_Rebuttal Power Costs_Electric Rev Req Model (2009 GRC) Rebuttal REmoval of New  WH Solar AdjustMI 3 2" xfId="20259"/>
    <cellStyle name="_Value Copy 11 30 05 gas 12 09 05 AURORA at 12 14 05_Rebuttal Power Costs_Electric Rev Req Model (2009 GRC) Rebuttal REmoval of New  WH Solar AdjustMI 3 2 2" xfId="20260"/>
    <cellStyle name="_Value Copy 11 30 05 gas 12 09 05 AURORA at 12 14 05_Rebuttal Power Costs_Electric Rev Req Model (2009 GRC) Rebuttal REmoval of New  WH Solar AdjustMI 3 3" xfId="20261"/>
    <cellStyle name="_Value Copy 11 30 05 gas 12 09 05 AURORA at 12 14 05_Rebuttal Power Costs_Electric Rev Req Model (2009 GRC) Rebuttal REmoval of New  WH Solar AdjustMI 4" xfId="20262"/>
    <cellStyle name="_Value Copy 11 30 05 gas 12 09 05 AURORA at 12 14 05_Rebuttal Power Costs_Electric Rev Req Model (2009 GRC) Rebuttal REmoval of New  WH Solar AdjustMI 4 2" xfId="20263"/>
    <cellStyle name="_Value Copy 11 30 05 gas 12 09 05 AURORA at 12 14 05_Rebuttal Power Costs_Electric Rev Req Model (2009 GRC) Rebuttal REmoval of New  WH Solar AdjustMI 4 2 2" xfId="20264"/>
    <cellStyle name="_Value Copy 11 30 05 gas 12 09 05 AURORA at 12 14 05_Rebuttal Power Costs_Electric Rev Req Model (2009 GRC) Rebuttal REmoval of New  WH Solar AdjustMI 4 3" xfId="20265"/>
    <cellStyle name="_Value Copy 11 30 05 gas 12 09 05 AURORA at 12 14 05_Rebuttal Power Costs_Electric Rev Req Model (2009 GRC) Rebuttal REmoval of New  WH Solar AdjustMI 5" xfId="20266"/>
    <cellStyle name="_Value Copy 11 30 05 gas 12 09 05 AURORA at 12 14 05_Rebuttal Power Costs_Electric Rev Req Model (2009 GRC) Rebuttal REmoval of New  WH Solar AdjustMI 5 2" xfId="20267"/>
    <cellStyle name="_Value Copy 11 30 05 gas 12 09 05 AURORA at 12 14 05_Rebuttal Power Costs_Electric Rev Req Model (2009 GRC) Rebuttal REmoval of New  WH Solar AdjustMI 6" xfId="20268"/>
    <cellStyle name="_Value Copy 11 30 05 gas 12 09 05 AURORA at 12 14 05_Rebuttal Power Costs_Electric Rev Req Model (2009 GRC) Rebuttal REmoval of New  WH Solar AdjustMI 6 2" xfId="20269"/>
    <cellStyle name="_Value Copy 11 30 05 gas 12 09 05 AURORA at 12 14 05_Rebuttal Power Costs_Electric Rev Req Model (2009 GRC) Rebuttal REmoval of New  WH Solar AdjustMI_DEM-WP(C) ENERG10C--ctn Mid-C_042010 2010GRC" xfId="20270"/>
    <cellStyle name="_Value Copy 11 30 05 gas 12 09 05 AURORA at 12 14 05_Rebuttal Power Costs_Electric Rev Req Model (2009 GRC) Rebuttal REmoval of New  WH Solar AdjustMI_DEM-WP(C) ENERG10C--ctn Mid-C_042010 2010GRC 2" xfId="20271"/>
    <cellStyle name="_Value Copy 11 30 05 gas 12 09 05 AURORA at 12 14 05_Rebuttal Power Costs_Electric Rev Req Model (2009 GRC) Revised 01-18-2010" xfId="20272"/>
    <cellStyle name="_Value Copy 11 30 05 gas 12 09 05 AURORA at 12 14 05_Rebuttal Power Costs_Electric Rev Req Model (2009 GRC) Revised 01-18-2010 2" xfId="20273"/>
    <cellStyle name="_Value Copy 11 30 05 gas 12 09 05 AURORA at 12 14 05_Rebuttal Power Costs_Electric Rev Req Model (2009 GRC) Revised 01-18-2010 2 2" xfId="20274"/>
    <cellStyle name="_Value Copy 11 30 05 gas 12 09 05 AURORA at 12 14 05_Rebuttal Power Costs_Electric Rev Req Model (2009 GRC) Revised 01-18-2010 2 2 2" xfId="20275"/>
    <cellStyle name="_Value Copy 11 30 05 gas 12 09 05 AURORA at 12 14 05_Rebuttal Power Costs_Electric Rev Req Model (2009 GRC) Revised 01-18-2010 2 2 2 2" xfId="20276"/>
    <cellStyle name="_Value Copy 11 30 05 gas 12 09 05 AURORA at 12 14 05_Rebuttal Power Costs_Electric Rev Req Model (2009 GRC) Revised 01-18-2010 2 3" xfId="20277"/>
    <cellStyle name="_Value Copy 11 30 05 gas 12 09 05 AURORA at 12 14 05_Rebuttal Power Costs_Electric Rev Req Model (2009 GRC) Revised 01-18-2010 2 3 2" xfId="20278"/>
    <cellStyle name="_Value Copy 11 30 05 gas 12 09 05 AURORA at 12 14 05_Rebuttal Power Costs_Electric Rev Req Model (2009 GRC) Revised 01-18-2010 2 4" xfId="20279"/>
    <cellStyle name="_Value Copy 11 30 05 gas 12 09 05 AURORA at 12 14 05_Rebuttal Power Costs_Electric Rev Req Model (2009 GRC) Revised 01-18-2010 2 4 2" xfId="20280"/>
    <cellStyle name="_Value Copy 11 30 05 gas 12 09 05 AURORA at 12 14 05_Rebuttal Power Costs_Electric Rev Req Model (2009 GRC) Revised 01-18-2010 3" xfId="20281"/>
    <cellStyle name="_Value Copy 11 30 05 gas 12 09 05 AURORA at 12 14 05_Rebuttal Power Costs_Electric Rev Req Model (2009 GRC) Revised 01-18-2010 3 2" xfId="20282"/>
    <cellStyle name="_Value Copy 11 30 05 gas 12 09 05 AURORA at 12 14 05_Rebuttal Power Costs_Electric Rev Req Model (2009 GRC) Revised 01-18-2010 3 2 2" xfId="20283"/>
    <cellStyle name="_Value Copy 11 30 05 gas 12 09 05 AURORA at 12 14 05_Rebuttal Power Costs_Electric Rev Req Model (2009 GRC) Revised 01-18-2010 3 3" xfId="20284"/>
    <cellStyle name="_Value Copy 11 30 05 gas 12 09 05 AURORA at 12 14 05_Rebuttal Power Costs_Electric Rev Req Model (2009 GRC) Revised 01-18-2010 4" xfId="20285"/>
    <cellStyle name="_Value Copy 11 30 05 gas 12 09 05 AURORA at 12 14 05_Rebuttal Power Costs_Electric Rev Req Model (2009 GRC) Revised 01-18-2010 4 2" xfId="20286"/>
    <cellStyle name="_Value Copy 11 30 05 gas 12 09 05 AURORA at 12 14 05_Rebuttal Power Costs_Electric Rev Req Model (2009 GRC) Revised 01-18-2010 4 2 2" xfId="20287"/>
    <cellStyle name="_Value Copy 11 30 05 gas 12 09 05 AURORA at 12 14 05_Rebuttal Power Costs_Electric Rev Req Model (2009 GRC) Revised 01-18-2010 4 3" xfId="20288"/>
    <cellStyle name="_Value Copy 11 30 05 gas 12 09 05 AURORA at 12 14 05_Rebuttal Power Costs_Electric Rev Req Model (2009 GRC) Revised 01-18-2010 5" xfId="20289"/>
    <cellStyle name="_Value Copy 11 30 05 gas 12 09 05 AURORA at 12 14 05_Rebuttal Power Costs_Electric Rev Req Model (2009 GRC) Revised 01-18-2010 5 2" xfId="20290"/>
    <cellStyle name="_Value Copy 11 30 05 gas 12 09 05 AURORA at 12 14 05_Rebuttal Power Costs_Electric Rev Req Model (2009 GRC) Revised 01-18-2010 6" xfId="20291"/>
    <cellStyle name="_Value Copy 11 30 05 gas 12 09 05 AURORA at 12 14 05_Rebuttal Power Costs_Electric Rev Req Model (2009 GRC) Revised 01-18-2010 6 2" xfId="20292"/>
    <cellStyle name="_Value Copy 11 30 05 gas 12 09 05 AURORA at 12 14 05_Rebuttal Power Costs_Electric Rev Req Model (2009 GRC) Revised 01-18-2010_DEM-WP(C) ENERG10C--ctn Mid-C_042010 2010GRC" xfId="20293"/>
    <cellStyle name="_Value Copy 11 30 05 gas 12 09 05 AURORA at 12 14 05_Rebuttal Power Costs_Electric Rev Req Model (2009 GRC) Revised 01-18-2010_DEM-WP(C) ENERG10C--ctn Mid-C_042010 2010GRC 2" xfId="20294"/>
    <cellStyle name="_Value Copy 11 30 05 gas 12 09 05 AURORA at 12 14 05_Rebuttal Power Costs_Final Order Electric EXHIBIT A-1" xfId="20295"/>
    <cellStyle name="_Value Copy 11 30 05 gas 12 09 05 AURORA at 12 14 05_Rebuttal Power Costs_Final Order Electric EXHIBIT A-1 2" xfId="20296"/>
    <cellStyle name="_Value Copy 11 30 05 gas 12 09 05 AURORA at 12 14 05_Rebuttal Power Costs_Final Order Electric EXHIBIT A-1 2 2" xfId="20297"/>
    <cellStyle name="_Value Copy 11 30 05 gas 12 09 05 AURORA at 12 14 05_Rebuttal Power Costs_Final Order Electric EXHIBIT A-1 2 2 2" xfId="20298"/>
    <cellStyle name="_Value Copy 11 30 05 gas 12 09 05 AURORA at 12 14 05_Rebuttal Power Costs_Final Order Electric EXHIBIT A-1 2 3" xfId="20299"/>
    <cellStyle name="_Value Copy 11 30 05 gas 12 09 05 AURORA at 12 14 05_Rebuttal Power Costs_Final Order Electric EXHIBIT A-1 3" xfId="20300"/>
    <cellStyle name="_Value Copy 11 30 05 gas 12 09 05 AURORA at 12 14 05_Rebuttal Power Costs_Final Order Electric EXHIBIT A-1 3 2" xfId="20301"/>
    <cellStyle name="_Value Copy 11 30 05 gas 12 09 05 AURORA at 12 14 05_Rebuttal Power Costs_Final Order Electric EXHIBIT A-1 3 2 2" xfId="20302"/>
    <cellStyle name="_Value Copy 11 30 05 gas 12 09 05 AURORA at 12 14 05_Rebuttal Power Costs_Final Order Electric EXHIBIT A-1 3 3" xfId="20303"/>
    <cellStyle name="_Value Copy 11 30 05 gas 12 09 05 AURORA at 12 14 05_Rebuttal Power Costs_Final Order Electric EXHIBIT A-1 4" xfId="20304"/>
    <cellStyle name="_Value Copy 11 30 05 gas 12 09 05 AURORA at 12 14 05_Rebuttal Power Costs_Final Order Electric EXHIBIT A-1 4 2" xfId="20305"/>
    <cellStyle name="_Value Copy 11 30 05 gas 12 09 05 AURORA at 12 14 05_Rebuttal Power Costs_Final Order Electric EXHIBIT A-1 5" xfId="20306"/>
    <cellStyle name="_Value Copy 11 30 05 gas 12 09 05 AURORA at 12 14 05_Rebuttal Power Costs_Final Order Electric EXHIBIT A-1 6" xfId="20307"/>
    <cellStyle name="_Value Copy 11 30 05 gas 12 09 05 AURORA at 12 14 05_RECS vs PTC's w Interest 6-28-10" xfId="20308"/>
    <cellStyle name="_Value Copy 11 30 05 gas 12 09 05 AURORA at 12 14 05_ROR 5.02" xfId="20309"/>
    <cellStyle name="_Value Copy 11 30 05 gas 12 09 05 AURORA at 12 14 05_ROR 5.02 2" xfId="20310"/>
    <cellStyle name="_Value Copy 11 30 05 gas 12 09 05 AURORA at 12 14 05_ROR 5.02 2 2" xfId="20311"/>
    <cellStyle name="_Value Copy 11 30 05 gas 12 09 05 AURORA at 12 14 05_ROR 5.02 2 2 2" xfId="20312"/>
    <cellStyle name="_Value Copy 11 30 05 gas 12 09 05 AURORA at 12 14 05_ROR 5.02 2 3" xfId="20313"/>
    <cellStyle name="_Value Copy 11 30 05 gas 12 09 05 AURORA at 12 14 05_ROR 5.02 3" xfId="20314"/>
    <cellStyle name="_Value Copy 11 30 05 gas 12 09 05 AURORA at 12 14 05_ROR 5.02 3 2" xfId="20315"/>
    <cellStyle name="_Value Copy 11 30 05 gas 12 09 05 AURORA at 12 14 05_ROR 5.02 4" xfId="20316"/>
    <cellStyle name="_Value Copy 11 30 05 gas 12 09 05 AURORA at 12 14 05_Sch 40 Feeder OH 2008" xfId="20317"/>
    <cellStyle name="_Value Copy 11 30 05 gas 12 09 05 AURORA at 12 14 05_Sch 40 Feeder OH 2008 2" xfId="20318"/>
    <cellStyle name="_Value Copy 11 30 05 gas 12 09 05 AURORA at 12 14 05_Sch 40 Feeder OH 2008 2 2" xfId="20319"/>
    <cellStyle name="_Value Copy 11 30 05 gas 12 09 05 AURORA at 12 14 05_Sch 40 Feeder OH 2008 2 2 2" xfId="20320"/>
    <cellStyle name="_Value Copy 11 30 05 gas 12 09 05 AURORA at 12 14 05_Sch 40 Feeder OH 2008 2 3" xfId="20321"/>
    <cellStyle name="_Value Copy 11 30 05 gas 12 09 05 AURORA at 12 14 05_Sch 40 Feeder OH 2008 3" xfId="20322"/>
    <cellStyle name="_Value Copy 11 30 05 gas 12 09 05 AURORA at 12 14 05_Sch 40 Feeder OH 2008 3 2" xfId="20323"/>
    <cellStyle name="_Value Copy 11 30 05 gas 12 09 05 AURORA at 12 14 05_Sch 40 Feeder OH 2008 4" xfId="20324"/>
    <cellStyle name="_Value Copy 11 30 05 gas 12 09 05 AURORA at 12 14 05_Sch 40 Interim Energy Rates " xfId="20325"/>
    <cellStyle name="_Value Copy 11 30 05 gas 12 09 05 AURORA at 12 14 05_Sch 40 Interim Energy Rates  2" xfId="20326"/>
    <cellStyle name="_Value Copy 11 30 05 gas 12 09 05 AURORA at 12 14 05_Sch 40 Interim Energy Rates  2 2" xfId="20327"/>
    <cellStyle name="_Value Copy 11 30 05 gas 12 09 05 AURORA at 12 14 05_Sch 40 Interim Energy Rates  2 2 2" xfId="20328"/>
    <cellStyle name="_Value Copy 11 30 05 gas 12 09 05 AURORA at 12 14 05_Sch 40 Interim Energy Rates  2 3" xfId="20329"/>
    <cellStyle name="_Value Copy 11 30 05 gas 12 09 05 AURORA at 12 14 05_Sch 40 Interim Energy Rates  3" xfId="20330"/>
    <cellStyle name="_Value Copy 11 30 05 gas 12 09 05 AURORA at 12 14 05_Sch 40 Interim Energy Rates  3 2" xfId="20331"/>
    <cellStyle name="_Value Copy 11 30 05 gas 12 09 05 AURORA at 12 14 05_Sch 40 Interim Energy Rates  4" xfId="20332"/>
    <cellStyle name="_Value Copy 11 30 05 gas 12 09 05 AURORA at 12 14 05_Sch 40 Substation A&amp;G 2008" xfId="20333"/>
    <cellStyle name="_Value Copy 11 30 05 gas 12 09 05 AURORA at 12 14 05_Sch 40 Substation A&amp;G 2008 2" xfId="20334"/>
    <cellStyle name="_Value Copy 11 30 05 gas 12 09 05 AURORA at 12 14 05_Sch 40 Substation A&amp;G 2008 2 2" xfId="20335"/>
    <cellStyle name="_Value Copy 11 30 05 gas 12 09 05 AURORA at 12 14 05_Sch 40 Substation A&amp;G 2008 2 2 2" xfId="20336"/>
    <cellStyle name="_Value Copy 11 30 05 gas 12 09 05 AURORA at 12 14 05_Sch 40 Substation A&amp;G 2008 2 3" xfId="20337"/>
    <cellStyle name="_Value Copy 11 30 05 gas 12 09 05 AURORA at 12 14 05_Sch 40 Substation A&amp;G 2008 3" xfId="20338"/>
    <cellStyle name="_Value Copy 11 30 05 gas 12 09 05 AURORA at 12 14 05_Sch 40 Substation A&amp;G 2008 3 2" xfId="20339"/>
    <cellStyle name="_Value Copy 11 30 05 gas 12 09 05 AURORA at 12 14 05_Sch 40 Substation A&amp;G 2008 4" xfId="20340"/>
    <cellStyle name="_Value Copy 11 30 05 gas 12 09 05 AURORA at 12 14 05_Sch 40 Substation O&amp;M 2008" xfId="20341"/>
    <cellStyle name="_Value Copy 11 30 05 gas 12 09 05 AURORA at 12 14 05_Sch 40 Substation O&amp;M 2008 2" xfId="20342"/>
    <cellStyle name="_Value Copy 11 30 05 gas 12 09 05 AURORA at 12 14 05_Sch 40 Substation O&amp;M 2008 2 2" xfId="20343"/>
    <cellStyle name="_Value Copy 11 30 05 gas 12 09 05 AURORA at 12 14 05_Sch 40 Substation O&amp;M 2008 2 2 2" xfId="20344"/>
    <cellStyle name="_Value Copy 11 30 05 gas 12 09 05 AURORA at 12 14 05_Sch 40 Substation O&amp;M 2008 2 3" xfId="20345"/>
    <cellStyle name="_Value Copy 11 30 05 gas 12 09 05 AURORA at 12 14 05_Sch 40 Substation O&amp;M 2008 3" xfId="20346"/>
    <cellStyle name="_Value Copy 11 30 05 gas 12 09 05 AURORA at 12 14 05_Sch 40 Substation O&amp;M 2008 3 2" xfId="20347"/>
    <cellStyle name="_Value Copy 11 30 05 gas 12 09 05 AURORA at 12 14 05_Sch 40 Substation O&amp;M 2008 4" xfId="20348"/>
    <cellStyle name="_Value Copy 11 30 05 gas 12 09 05 AURORA at 12 14 05_Subs 2008" xfId="20349"/>
    <cellStyle name="_Value Copy 11 30 05 gas 12 09 05 AURORA at 12 14 05_Subs 2008 2" xfId="20350"/>
    <cellStyle name="_Value Copy 11 30 05 gas 12 09 05 AURORA at 12 14 05_Subs 2008 2 2" xfId="20351"/>
    <cellStyle name="_Value Copy 11 30 05 gas 12 09 05 AURORA at 12 14 05_Subs 2008 2 2 2" xfId="20352"/>
    <cellStyle name="_Value Copy 11 30 05 gas 12 09 05 AURORA at 12 14 05_Subs 2008 2 3" xfId="20353"/>
    <cellStyle name="_Value Copy 11 30 05 gas 12 09 05 AURORA at 12 14 05_Subs 2008 3" xfId="20354"/>
    <cellStyle name="_Value Copy 11 30 05 gas 12 09 05 AURORA at 12 14 05_Subs 2008 3 2" xfId="20355"/>
    <cellStyle name="_Value Copy 11 30 05 gas 12 09 05 AURORA at 12 14 05_Subs 2008 4" xfId="20356"/>
    <cellStyle name="_Value Copy 11 30 05 gas 12 09 05 AURORA at 12 14 05_Transmission Workbook for May BOD" xfId="20357"/>
    <cellStyle name="_Value Copy 11 30 05 gas 12 09 05 AURORA at 12 14 05_Transmission Workbook for May BOD 2" xfId="20358"/>
    <cellStyle name="_Value Copy 11 30 05 gas 12 09 05 AURORA at 12 14 05_Transmission Workbook for May BOD 2 2" xfId="20359"/>
    <cellStyle name="_Value Copy 11 30 05 gas 12 09 05 AURORA at 12 14 05_Transmission Workbook for May BOD 2 2 2" xfId="20360"/>
    <cellStyle name="_Value Copy 11 30 05 gas 12 09 05 AURORA at 12 14 05_Transmission Workbook for May BOD 2 2 2 2" xfId="20361"/>
    <cellStyle name="_Value Copy 11 30 05 gas 12 09 05 AURORA at 12 14 05_Transmission Workbook for May BOD 2 3" xfId="20362"/>
    <cellStyle name="_Value Copy 11 30 05 gas 12 09 05 AURORA at 12 14 05_Transmission Workbook for May BOD 2 3 2" xfId="20363"/>
    <cellStyle name="_Value Copy 11 30 05 gas 12 09 05 AURORA at 12 14 05_Transmission Workbook for May BOD 2 4" xfId="20364"/>
    <cellStyle name="_Value Copy 11 30 05 gas 12 09 05 AURORA at 12 14 05_Transmission Workbook for May BOD 2 4 2" xfId="20365"/>
    <cellStyle name="_Value Copy 11 30 05 gas 12 09 05 AURORA at 12 14 05_Transmission Workbook for May BOD 3" xfId="20366"/>
    <cellStyle name="_Value Copy 11 30 05 gas 12 09 05 AURORA at 12 14 05_Transmission Workbook for May BOD 3 2" xfId="20367"/>
    <cellStyle name="_Value Copy 11 30 05 gas 12 09 05 AURORA at 12 14 05_Transmission Workbook for May BOD 3 2 2" xfId="20368"/>
    <cellStyle name="_Value Copy 11 30 05 gas 12 09 05 AURORA at 12 14 05_Transmission Workbook for May BOD 3 3" xfId="20369"/>
    <cellStyle name="_Value Copy 11 30 05 gas 12 09 05 AURORA at 12 14 05_Transmission Workbook for May BOD 4" xfId="20370"/>
    <cellStyle name="_Value Copy 11 30 05 gas 12 09 05 AURORA at 12 14 05_Transmission Workbook for May BOD 4 2" xfId="20371"/>
    <cellStyle name="_Value Copy 11 30 05 gas 12 09 05 AURORA at 12 14 05_Transmission Workbook for May BOD 4 2 2" xfId="20372"/>
    <cellStyle name="_Value Copy 11 30 05 gas 12 09 05 AURORA at 12 14 05_Transmission Workbook for May BOD 4 3" xfId="20373"/>
    <cellStyle name="_Value Copy 11 30 05 gas 12 09 05 AURORA at 12 14 05_Transmission Workbook for May BOD 5" xfId="20374"/>
    <cellStyle name="_Value Copy 11 30 05 gas 12 09 05 AURORA at 12 14 05_Transmission Workbook for May BOD 5 2" xfId="20375"/>
    <cellStyle name="_Value Copy 11 30 05 gas 12 09 05 AURORA at 12 14 05_Transmission Workbook for May BOD 6" xfId="20376"/>
    <cellStyle name="_Value Copy 11 30 05 gas 12 09 05 AURORA at 12 14 05_Transmission Workbook for May BOD 6 2" xfId="20377"/>
    <cellStyle name="_Value Copy 11 30 05 gas 12 09 05 AURORA at 12 14 05_Transmission Workbook for May BOD_DEM-WP(C) ENERG10C--ctn Mid-C_042010 2010GRC" xfId="20378"/>
    <cellStyle name="_Value Copy 11 30 05 gas 12 09 05 AURORA at 12 14 05_Transmission Workbook for May BOD_DEM-WP(C) ENERG10C--ctn Mid-C_042010 2010GRC 2" xfId="20379"/>
    <cellStyle name="_Value Copy 11 30 05 gas 12 09 05 AURORA at 12 14 05_Wind Integration 10GRC" xfId="20380"/>
    <cellStyle name="_Value Copy 11 30 05 gas 12 09 05 AURORA at 12 14 05_Wind Integration 10GRC 2" xfId="20381"/>
    <cellStyle name="_Value Copy 11 30 05 gas 12 09 05 AURORA at 12 14 05_Wind Integration 10GRC 2 2" xfId="20382"/>
    <cellStyle name="_Value Copy 11 30 05 gas 12 09 05 AURORA at 12 14 05_Wind Integration 10GRC 2 2 2" xfId="20383"/>
    <cellStyle name="_Value Copy 11 30 05 gas 12 09 05 AURORA at 12 14 05_Wind Integration 10GRC 2 2 2 2" xfId="20384"/>
    <cellStyle name="_Value Copy 11 30 05 gas 12 09 05 AURORA at 12 14 05_Wind Integration 10GRC 2 3" xfId="20385"/>
    <cellStyle name="_Value Copy 11 30 05 gas 12 09 05 AURORA at 12 14 05_Wind Integration 10GRC 2 3 2" xfId="20386"/>
    <cellStyle name="_Value Copy 11 30 05 gas 12 09 05 AURORA at 12 14 05_Wind Integration 10GRC 2 4" xfId="20387"/>
    <cellStyle name="_Value Copy 11 30 05 gas 12 09 05 AURORA at 12 14 05_Wind Integration 10GRC 2 4 2" xfId="20388"/>
    <cellStyle name="_Value Copy 11 30 05 gas 12 09 05 AURORA at 12 14 05_Wind Integration 10GRC 3" xfId="20389"/>
    <cellStyle name="_Value Copy 11 30 05 gas 12 09 05 AURORA at 12 14 05_Wind Integration 10GRC 3 2" xfId="20390"/>
    <cellStyle name="_Value Copy 11 30 05 gas 12 09 05 AURORA at 12 14 05_Wind Integration 10GRC 3 2 2" xfId="20391"/>
    <cellStyle name="_Value Copy 11 30 05 gas 12 09 05 AURORA at 12 14 05_Wind Integration 10GRC 3 3" xfId="20392"/>
    <cellStyle name="_Value Copy 11 30 05 gas 12 09 05 AURORA at 12 14 05_Wind Integration 10GRC 4" xfId="20393"/>
    <cellStyle name="_Value Copy 11 30 05 gas 12 09 05 AURORA at 12 14 05_Wind Integration 10GRC 4 2" xfId="20394"/>
    <cellStyle name="_Value Copy 11 30 05 gas 12 09 05 AURORA at 12 14 05_Wind Integration 10GRC 4 2 2" xfId="20395"/>
    <cellStyle name="_Value Copy 11 30 05 gas 12 09 05 AURORA at 12 14 05_Wind Integration 10GRC 4 3" xfId="20396"/>
    <cellStyle name="_Value Copy 11 30 05 gas 12 09 05 AURORA at 12 14 05_Wind Integration 10GRC 5" xfId="20397"/>
    <cellStyle name="_Value Copy 11 30 05 gas 12 09 05 AURORA at 12 14 05_Wind Integration 10GRC 5 2" xfId="20398"/>
    <cellStyle name="_Value Copy 11 30 05 gas 12 09 05 AURORA at 12 14 05_Wind Integration 10GRC 6" xfId="20399"/>
    <cellStyle name="_Value Copy 11 30 05 gas 12 09 05 AURORA at 12 14 05_Wind Integration 10GRC 6 2" xfId="20400"/>
    <cellStyle name="_Value Copy 11 30 05 gas 12 09 05 AURORA at 12 14 05_Wind Integration 10GRC_DEM-WP(C) ENERG10C--ctn Mid-C_042010 2010GRC" xfId="20401"/>
    <cellStyle name="_Value Copy 11 30 05 gas 12 09 05 AURORA at 12 14 05_Wind Integration 10GRC_DEM-WP(C) ENERG10C--ctn Mid-C_042010 2010GRC 2" xfId="20402"/>
    <cellStyle name="_VC 2007GRC PC 10312007" xfId="20403"/>
    <cellStyle name="_VC 2007GRC PC 10312007 2" xfId="20404"/>
    <cellStyle name="_VC 6.15.06 update on 06GRC power costs.xls Chart 1" xfId="20405"/>
    <cellStyle name="_VC 6.15.06 update on 06GRC power costs.xls Chart 1 10" xfId="20406"/>
    <cellStyle name="_VC 6.15.06 update on 06GRC power costs.xls Chart 1 10 2" xfId="20407"/>
    <cellStyle name="_VC 6.15.06 update on 06GRC power costs.xls Chart 1 11" xfId="20408"/>
    <cellStyle name="_VC 6.15.06 update on 06GRC power costs.xls Chart 1 11 2" xfId="20409"/>
    <cellStyle name="_VC 6.15.06 update on 06GRC power costs.xls Chart 1 11 3" xfId="20410"/>
    <cellStyle name="_VC 6.15.06 update on 06GRC power costs.xls Chart 1 2" xfId="20411"/>
    <cellStyle name="_VC 6.15.06 update on 06GRC power costs.xls Chart 1 2 2" xfId="20412"/>
    <cellStyle name="_VC 6.15.06 update on 06GRC power costs.xls Chart 1 2 2 2" xfId="20413"/>
    <cellStyle name="_VC 6.15.06 update on 06GRC power costs.xls Chart 1 2 2 2 2" xfId="20414"/>
    <cellStyle name="_VC 6.15.06 update on 06GRC power costs.xls Chart 1 2 2 2 2 2" xfId="20415"/>
    <cellStyle name="_VC 6.15.06 update on 06GRC power costs.xls Chart 1 2 2 3" xfId="20416"/>
    <cellStyle name="_VC 6.15.06 update on 06GRC power costs.xls Chart 1 2 2 3 2" xfId="20417"/>
    <cellStyle name="_VC 6.15.06 update on 06GRC power costs.xls Chart 1 2 2 4" xfId="20418"/>
    <cellStyle name="_VC 6.15.06 update on 06GRC power costs.xls Chart 1 2 2 4 2" xfId="20419"/>
    <cellStyle name="_VC 6.15.06 update on 06GRC power costs.xls Chart 1 2 3" xfId="20420"/>
    <cellStyle name="_VC 6.15.06 update on 06GRC power costs.xls Chart 1 2 3 2" xfId="20421"/>
    <cellStyle name="_VC 6.15.06 update on 06GRC power costs.xls Chart 1 2 3 2 2" xfId="20422"/>
    <cellStyle name="_VC 6.15.06 update on 06GRC power costs.xls Chart 1 2 3 3" xfId="20423"/>
    <cellStyle name="_VC 6.15.06 update on 06GRC power costs.xls Chart 1 2 4" xfId="20424"/>
    <cellStyle name="_VC 6.15.06 update on 06GRC power costs.xls Chart 1 2 4 2" xfId="20425"/>
    <cellStyle name="_VC 6.15.06 update on 06GRC power costs.xls Chart 1 2 4 2 2" xfId="20426"/>
    <cellStyle name="_VC 6.15.06 update on 06GRC power costs.xls Chart 1 2 4 3" xfId="20427"/>
    <cellStyle name="_VC 6.15.06 update on 06GRC power costs.xls Chart 1 2 5" xfId="20428"/>
    <cellStyle name="_VC 6.15.06 update on 06GRC power costs.xls Chart 1 2 5 2" xfId="20429"/>
    <cellStyle name="_VC 6.15.06 update on 06GRC power costs.xls Chart 1 2 6" xfId="20430"/>
    <cellStyle name="_VC 6.15.06 update on 06GRC power costs.xls Chart 1 2 6 2" xfId="20431"/>
    <cellStyle name="_VC 6.15.06 update on 06GRC power costs.xls Chart 1 3" xfId="20432"/>
    <cellStyle name="_VC 6.15.06 update on 06GRC power costs.xls Chart 1 3 2" xfId="20433"/>
    <cellStyle name="_VC 6.15.06 update on 06GRC power costs.xls Chart 1 3 2 2" xfId="20434"/>
    <cellStyle name="_VC 6.15.06 update on 06GRC power costs.xls Chart 1 3 2 2 2" xfId="20435"/>
    <cellStyle name="_VC 6.15.06 update on 06GRC power costs.xls Chart 1 3 2 3" xfId="20436"/>
    <cellStyle name="_VC 6.15.06 update on 06GRC power costs.xls Chart 1 3 3" xfId="20437"/>
    <cellStyle name="_VC 6.15.06 update on 06GRC power costs.xls Chart 1 3 3 2" xfId="20438"/>
    <cellStyle name="_VC 6.15.06 update on 06GRC power costs.xls Chart 1 3 3 2 2" xfId="20439"/>
    <cellStyle name="_VC 6.15.06 update on 06GRC power costs.xls Chart 1 3 3 3" xfId="20440"/>
    <cellStyle name="_VC 6.15.06 update on 06GRC power costs.xls Chart 1 3 4" xfId="20441"/>
    <cellStyle name="_VC 6.15.06 update on 06GRC power costs.xls Chart 1 3 4 2" xfId="20442"/>
    <cellStyle name="_VC 6.15.06 update on 06GRC power costs.xls Chart 1 3 4 2 2" xfId="20443"/>
    <cellStyle name="_VC 6.15.06 update on 06GRC power costs.xls Chart 1 3 4 3" xfId="20444"/>
    <cellStyle name="_VC 6.15.06 update on 06GRC power costs.xls Chart 1 3 5" xfId="20445"/>
    <cellStyle name="_VC 6.15.06 update on 06GRC power costs.xls Chart 1 3 5 2" xfId="20446"/>
    <cellStyle name="_VC 6.15.06 update on 06GRC power costs.xls Chart 1 4" xfId="20447"/>
    <cellStyle name="_VC 6.15.06 update on 06GRC power costs.xls Chart 1 4 2" xfId="20448"/>
    <cellStyle name="_VC 6.15.06 update on 06GRC power costs.xls Chart 1 4 2 2" xfId="20449"/>
    <cellStyle name="_VC 6.15.06 update on 06GRC power costs.xls Chart 1 4 2 2 2" xfId="20450"/>
    <cellStyle name="_VC 6.15.06 update on 06GRC power costs.xls Chart 1 4 2 2 2 2" xfId="20451"/>
    <cellStyle name="_VC 6.15.06 update on 06GRC power costs.xls Chart 1 4 2 3" xfId="20452"/>
    <cellStyle name="_VC 6.15.06 update on 06GRC power costs.xls Chart 1 4 2 3 2" xfId="20453"/>
    <cellStyle name="_VC 6.15.06 update on 06GRC power costs.xls Chart 1 4 2 4" xfId="20454"/>
    <cellStyle name="_VC 6.15.06 update on 06GRC power costs.xls Chart 1 4 2 4 2" xfId="20455"/>
    <cellStyle name="_VC 6.15.06 update on 06GRC power costs.xls Chart 1 4 3" xfId="20456"/>
    <cellStyle name="_VC 6.15.06 update on 06GRC power costs.xls Chart 1 4 3 2" xfId="20457"/>
    <cellStyle name="_VC 6.15.06 update on 06GRC power costs.xls Chart 1 4 3 2 2" xfId="20458"/>
    <cellStyle name="_VC 6.15.06 update on 06GRC power costs.xls Chart 1 4 3 3" xfId="20459"/>
    <cellStyle name="_VC 6.15.06 update on 06GRC power costs.xls Chart 1 4 4" xfId="20460"/>
    <cellStyle name="_VC 6.15.06 update on 06GRC power costs.xls Chart 1 4 4 2" xfId="20461"/>
    <cellStyle name="_VC 6.15.06 update on 06GRC power costs.xls Chart 1 4 4 2 2" xfId="20462"/>
    <cellStyle name="_VC 6.15.06 update on 06GRC power costs.xls Chart 1 4 4 3" xfId="20463"/>
    <cellStyle name="_VC 6.15.06 update on 06GRC power costs.xls Chart 1 4 5" xfId="20464"/>
    <cellStyle name="_VC 6.15.06 update on 06GRC power costs.xls Chart 1 4 5 2" xfId="20465"/>
    <cellStyle name="_VC 6.15.06 update on 06GRC power costs.xls Chart 1 4 6" xfId="20466"/>
    <cellStyle name="_VC 6.15.06 update on 06GRC power costs.xls Chart 1 4 6 2" xfId="20467"/>
    <cellStyle name="_VC 6.15.06 update on 06GRC power costs.xls Chart 1 5" xfId="20468"/>
    <cellStyle name="_VC 6.15.06 update on 06GRC power costs.xls Chart 1 5 2" xfId="20469"/>
    <cellStyle name="_VC 6.15.06 update on 06GRC power costs.xls Chart 1 5 2 2" xfId="20470"/>
    <cellStyle name="_VC 6.15.06 update on 06GRC power costs.xls Chart 1 5 2 2 2" xfId="20471"/>
    <cellStyle name="_VC 6.15.06 update on 06GRC power costs.xls Chart 1 5 2 2 2 2" xfId="20472"/>
    <cellStyle name="_VC 6.15.06 update on 06GRC power costs.xls Chart 1 5 2 3" xfId="20473"/>
    <cellStyle name="_VC 6.15.06 update on 06GRC power costs.xls Chart 1 5 2 3 2" xfId="20474"/>
    <cellStyle name="_VC 6.15.06 update on 06GRC power costs.xls Chart 1 5 2 4" xfId="20475"/>
    <cellStyle name="_VC 6.15.06 update on 06GRC power costs.xls Chart 1 5 2 4 2" xfId="20476"/>
    <cellStyle name="_VC 6.15.06 update on 06GRC power costs.xls Chart 1 5 2 5" xfId="20477"/>
    <cellStyle name="_VC 6.15.06 update on 06GRC power costs.xls Chart 1 5 3" xfId="20478"/>
    <cellStyle name="_VC 6.15.06 update on 06GRC power costs.xls Chart 1 5 3 2" xfId="20479"/>
    <cellStyle name="_VC 6.15.06 update on 06GRC power costs.xls Chart 1 5 3 2 2" xfId="20480"/>
    <cellStyle name="_VC 6.15.06 update on 06GRC power costs.xls Chart 1 5 4" xfId="20481"/>
    <cellStyle name="_VC 6.15.06 update on 06GRC power costs.xls Chart 1 5 4 2" xfId="20482"/>
    <cellStyle name="_VC 6.15.06 update on 06GRC power costs.xls Chart 1 5 5" xfId="20483"/>
    <cellStyle name="_VC 6.15.06 update on 06GRC power costs.xls Chart 1 5 5 2" xfId="20484"/>
    <cellStyle name="_VC 6.15.06 update on 06GRC power costs.xls Chart 1 6" xfId="20485"/>
    <cellStyle name="_VC 6.15.06 update on 06GRC power costs.xls Chart 1 6 2" xfId="20486"/>
    <cellStyle name="_VC 6.15.06 update on 06GRC power costs.xls Chart 1 6 2 2" xfId="20487"/>
    <cellStyle name="_VC 6.15.06 update on 06GRC power costs.xls Chart 1 6 2 2 2" xfId="20488"/>
    <cellStyle name="_VC 6.15.06 update on 06GRC power costs.xls Chart 1 6 3" xfId="20489"/>
    <cellStyle name="_VC 6.15.06 update on 06GRC power costs.xls Chart 1 6 3 2" xfId="20490"/>
    <cellStyle name="_VC 6.15.06 update on 06GRC power costs.xls Chart 1 6 4" xfId="20491"/>
    <cellStyle name="_VC 6.15.06 update on 06GRC power costs.xls Chart 1 6 4 2" xfId="20492"/>
    <cellStyle name="_VC 6.15.06 update on 06GRC power costs.xls Chart 1 7" xfId="20493"/>
    <cellStyle name="_VC 6.15.06 update on 06GRC power costs.xls Chart 1 7 2" xfId="20494"/>
    <cellStyle name="_VC 6.15.06 update on 06GRC power costs.xls Chart 1 7 2 2" xfId="20495"/>
    <cellStyle name="_VC 6.15.06 update on 06GRC power costs.xls Chart 1 7 3" xfId="20496"/>
    <cellStyle name="_VC 6.15.06 update on 06GRC power costs.xls Chart 1 8" xfId="20497"/>
    <cellStyle name="_VC 6.15.06 update on 06GRC power costs.xls Chart 1 8 2" xfId="20498"/>
    <cellStyle name="_VC 6.15.06 update on 06GRC power costs.xls Chart 1 8 2 2" xfId="20499"/>
    <cellStyle name="_VC 6.15.06 update on 06GRC power costs.xls Chart 1 8 3" xfId="20500"/>
    <cellStyle name="_VC 6.15.06 update on 06GRC power costs.xls Chart 1 9" xfId="20501"/>
    <cellStyle name="_VC 6.15.06 update on 06GRC power costs.xls Chart 1 9 2" xfId="20502"/>
    <cellStyle name="_VC 6.15.06 update on 06GRC power costs.xls Chart 1 9 2 2" xfId="20503"/>
    <cellStyle name="_VC 6.15.06 update on 06GRC power costs.xls Chart 1 9 2 2 2" xfId="20504"/>
    <cellStyle name="_VC 6.15.06 update on 06GRC power costs.xls Chart 1 9 2 3" xfId="20505"/>
    <cellStyle name="_VC 6.15.06 update on 06GRC power costs.xls Chart 1 9 3" xfId="20506"/>
    <cellStyle name="_VC 6.15.06 update on 06GRC power costs.xls Chart 1 9 3 2" xfId="20507"/>
    <cellStyle name="_VC 6.15.06 update on 06GRC power costs.xls Chart 1 9 4" xfId="20508"/>
    <cellStyle name="_VC 6.15.06 update on 06GRC power costs.xls Chart 1_04 07E Wild Horse Wind Expansion (C) (2)" xfId="20509"/>
    <cellStyle name="_VC 6.15.06 update on 06GRC power costs.xls Chart 1_04 07E Wild Horse Wind Expansion (C) (2) 2" xfId="20510"/>
    <cellStyle name="_VC 6.15.06 update on 06GRC power costs.xls Chart 1_04 07E Wild Horse Wind Expansion (C) (2) 2 2" xfId="20511"/>
    <cellStyle name="_VC 6.15.06 update on 06GRC power costs.xls Chart 1_04 07E Wild Horse Wind Expansion (C) (2) 2 2 2" xfId="20512"/>
    <cellStyle name="_VC 6.15.06 update on 06GRC power costs.xls Chart 1_04 07E Wild Horse Wind Expansion (C) (2) 2 2 2 2" xfId="20513"/>
    <cellStyle name="_VC 6.15.06 update on 06GRC power costs.xls Chart 1_04 07E Wild Horse Wind Expansion (C) (2) 2 3" xfId="20514"/>
    <cellStyle name="_VC 6.15.06 update on 06GRC power costs.xls Chart 1_04 07E Wild Horse Wind Expansion (C) (2) 2 3 2" xfId="20515"/>
    <cellStyle name="_VC 6.15.06 update on 06GRC power costs.xls Chart 1_04 07E Wild Horse Wind Expansion (C) (2) 2 4" xfId="20516"/>
    <cellStyle name="_VC 6.15.06 update on 06GRC power costs.xls Chart 1_04 07E Wild Horse Wind Expansion (C) (2) 2 4 2" xfId="20517"/>
    <cellStyle name="_VC 6.15.06 update on 06GRC power costs.xls Chart 1_04 07E Wild Horse Wind Expansion (C) (2) 3" xfId="20518"/>
    <cellStyle name="_VC 6.15.06 update on 06GRC power costs.xls Chart 1_04 07E Wild Horse Wind Expansion (C) (2) 3 2" xfId="20519"/>
    <cellStyle name="_VC 6.15.06 update on 06GRC power costs.xls Chart 1_04 07E Wild Horse Wind Expansion (C) (2) 3 2 2" xfId="20520"/>
    <cellStyle name="_VC 6.15.06 update on 06GRC power costs.xls Chart 1_04 07E Wild Horse Wind Expansion (C) (2) 3 3" xfId="20521"/>
    <cellStyle name="_VC 6.15.06 update on 06GRC power costs.xls Chart 1_04 07E Wild Horse Wind Expansion (C) (2) 4" xfId="20522"/>
    <cellStyle name="_VC 6.15.06 update on 06GRC power costs.xls Chart 1_04 07E Wild Horse Wind Expansion (C) (2) 4 2" xfId="20523"/>
    <cellStyle name="_VC 6.15.06 update on 06GRC power costs.xls Chart 1_04 07E Wild Horse Wind Expansion (C) (2) 4 2 2" xfId="20524"/>
    <cellStyle name="_VC 6.15.06 update on 06GRC power costs.xls Chart 1_04 07E Wild Horse Wind Expansion (C) (2) 4 3" xfId="20525"/>
    <cellStyle name="_VC 6.15.06 update on 06GRC power costs.xls Chart 1_04 07E Wild Horse Wind Expansion (C) (2) 5" xfId="20526"/>
    <cellStyle name="_VC 6.15.06 update on 06GRC power costs.xls Chart 1_04 07E Wild Horse Wind Expansion (C) (2) 5 2" xfId="20527"/>
    <cellStyle name="_VC 6.15.06 update on 06GRC power costs.xls Chart 1_04 07E Wild Horse Wind Expansion (C) (2) 6" xfId="20528"/>
    <cellStyle name="_VC 6.15.06 update on 06GRC power costs.xls Chart 1_04 07E Wild Horse Wind Expansion (C) (2) 6 2" xfId="20529"/>
    <cellStyle name="_VC 6.15.06 update on 06GRC power costs.xls Chart 1_04 07E Wild Horse Wind Expansion (C) (2)_Adj Bench DR 3 for Initial Briefs (Electric)" xfId="20530"/>
    <cellStyle name="_VC 6.15.06 update on 06GRC power costs.xls Chart 1_04 07E Wild Horse Wind Expansion (C) (2)_Adj Bench DR 3 for Initial Briefs (Electric) 2" xfId="20531"/>
    <cellStyle name="_VC 6.15.06 update on 06GRC power costs.xls Chart 1_04 07E Wild Horse Wind Expansion (C) (2)_Adj Bench DR 3 for Initial Briefs (Electric) 2 2" xfId="20532"/>
    <cellStyle name="_VC 6.15.06 update on 06GRC power costs.xls Chart 1_04 07E Wild Horse Wind Expansion (C) (2)_Adj Bench DR 3 for Initial Briefs (Electric) 2 2 2" xfId="20533"/>
    <cellStyle name="_VC 6.15.06 update on 06GRC power costs.xls Chart 1_04 07E Wild Horse Wind Expansion (C) (2)_Adj Bench DR 3 for Initial Briefs (Electric) 2 2 2 2" xfId="20534"/>
    <cellStyle name="_VC 6.15.06 update on 06GRC power costs.xls Chart 1_04 07E Wild Horse Wind Expansion (C) (2)_Adj Bench DR 3 for Initial Briefs (Electric) 2 3" xfId="20535"/>
    <cellStyle name="_VC 6.15.06 update on 06GRC power costs.xls Chart 1_04 07E Wild Horse Wind Expansion (C) (2)_Adj Bench DR 3 for Initial Briefs (Electric) 2 3 2" xfId="20536"/>
    <cellStyle name="_VC 6.15.06 update on 06GRC power costs.xls Chart 1_04 07E Wild Horse Wind Expansion (C) (2)_Adj Bench DR 3 for Initial Briefs (Electric) 2 4" xfId="20537"/>
    <cellStyle name="_VC 6.15.06 update on 06GRC power costs.xls Chart 1_04 07E Wild Horse Wind Expansion (C) (2)_Adj Bench DR 3 for Initial Briefs (Electric) 2 4 2" xfId="20538"/>
    <cellStyle name="_VC 6.15.06 update on 06GRC power costs.xls Chart 1_04 07E Wild Horse Wind Expansion (C) (2)_Adj Bench DR 3 for Initial Briefs (Electric) 3" xfId="20539"/>
    <cellStyle name="_VC 6.15.06 update on 06GRC power costs.xls Chart 1_04 07E Wild Horse Wind Expansion (C) (2)_Adj Bench DR 3 for Initial Briefs (Electric) 3 2" xfId="20540"/>
    <cellStyle name="_VC 6.15.06 update on 06GRC power costs.xls Chart 1_04 07E Wild Horse Wind Expansion (C) (2)_Adj Bench DR 3 for Initial Briefs (Electric) 3 2 2" xfId="20541"/>
    <cellStyle name="_VC 6.15.06 update on 06GRC power costs.xls Chart 1_04 07E Wild Horse Wind Expansion (C) (2)_Adj Bench DR 3 for Initial Briefs (Electric) 3 3" xfId="20542"/>
    <cellStyle name="_VC 6.15.06 update on 06GRC power costs.xls Chart 1_04 07E Wild Horse Wind Expansion (C) (2)_Adj Bench DR 3 for Initial Briefs (Electric) 4" xfId="20543"/>
    <cellStyle name="_VC 6.15.06 update on 06GRC power costs.xls Chart 1_04 07E Wild Horse Wind Expansion (C) (2)_Adj Bench DR 3 for Initial Briefs (Electric) 4 2" xfId="20544"/>
    <cellStyle name="_VC 6.15.06 update on 06GRC power costs.xls Chart 1_04 07E Wild Horse Wind Expansion (C) (2)_Adj Bench DR 3 for Initial Briefs (Electric) 4 2 2" xfId="20545"/>
    <cellStyle name="_VC 6.15.06 update on 06GRC power costs.xls Chart 1_04 07E Wild Horse Wind Expansion (C) (2)_Adj Bench DR 3 for Initial Briefs (Electric) 4 3" xfId="20546"/>
    <cellStyle name="_VC 6.15.06 update on 06GRC power costs.xls Chart 1_04 07E Wild Horse Wind Expansion (C) (2)_Adj Bench DR 3 for Initial Briefs (Electric) 5" xfId="20547"/>
    <cellStyle name="_VC 6.15.06 update on 06GRC power costs.xls Chart 1_04 07E Wild Horse Wind Expansion (C) (2)_Adj Bench DR 3 for Initial Briefs (Electric) 5 2" xfId="20548"/>
    <cellStyle name="_VC 6.15.06 update on 06GRC power costs.xls Chart 1_04 07E Wild Horse Wind Expansion (C) (2)_Adj Bench DR 3 for Initial Briefs (Electric) 6" xfId="20549"/>
    <cellStyle name="_VC 6.15.06 update on 06GRC power costs.xls Chart 1_04 07E Wild Horse Wind Expansion (C) (2)_Adj Bench DR 3 for Initial Briefs (Electric) 6 2" xfId="20550"/>
    <cellStyle name="_VC 6.15.06 update on 06GRC power costs.xls Chart 1_04 07E Wild Horse Wind Expansion (C) (2)_Adj Bench DR 3 for Initial Briefs (Electric)_DEM-WP(C) ENERG10C--ctn Mid-C_042010 2010GRC" xfId="20551"/>
    <cellStyle name="_VC 6.15.06 update on 06GRC power costs.xls Chart 1_04 07E Wild Horse Wind Expansion (C) (2)_Adj Bench DR 3 for Initial Briefs (Electric)_DEM-WP(C) ENERG10C--ctn Mid-C_042010 2010GRC 2" xfId="20552"/>
    <cellStyle name="_VC 6.15.06 update on 06GRC power costs.xls Chart 1_04 07E Wild Horse Wind Expansion (C) (2)_Book1" xfId="20553"/>
    <cellStyle name="_VC 6.15.06 update on 06GRC power costs.xls Chart 1_04 07E Wild Horse Wind Expansion (C) (2)_Book1 2" xfId="20554"/>
    <cellStyle name="_VC 6.15.06 update on 06GRC power costs.xls Chart 1_04 07E Wild Horse Wind Expansion (C) (2)_DEM-WP(C) ENERG10C--ctn Mid-C_042010 2010GRC" xfId="20555"/>
    <cellStyle name="_VC 6.15.06 update on 06GRC power costs.xls Chart 1_04 07E Wild Horse Wind Expansion (C) (2)_DEM-WP(C) ENERG10C--ctn Mid-C_042010 2010GRC 2" xfId="20556"/>
    <cellStyle name="_VC 6.15.06 update on 06GRC power costs.xls Chart 1_04 07E Wild Horse Wind Expansion (C) (2)_Electric Rev Req Model (2009 GRC) " xfId="20557"/>
    <cellStyle name="_VC 6.15.06 update on 06GRC power costs.xls Chart 1_04 07E Wild Horse Wind Expansion (C) (2)_Electric Rev Req Model (2009 GRC)  2" xfId="20558"/>
    <cellStyle name="_VC 6.15.06 update on 06GRC power costs.xls Chart 1_04 07E Wild Horse Wind Expansion (C) (2)_Electric Rev Req Model (2009 GRC)  2 2" xfId="20559"/>
    <cellStyle name="_VC 6.15.06 update on 06GRC power costs.xls Chart 1_04 07E Wild Horse Wind Expansion (C) (2)_Electric Rev Req Model (2009 GRC)  2 2 2" xfId="20560"/>
    <cellStyle name="_VC 6.15.06 update on 06GRC power costs.xls Chart 1_04 07E Wild Horse Wind Expansion (C) (2)_Electric Rev Req Model (2009 GRC)  2 2 2 2" xfId="20561"/>
    <cellStyle name="_VC 6.15.06 update on 06GRC power costs.xls Chart 1_04 07E Wild Horse Wind Expansion (C) (2)_Electric Rev Req Model (2009 GRC)  2 3" xfId="20562"/>
    <cellStyle name="_VC 6.15.06 update on 06GRC power costs.xls Chart 1_04 07E Wild Horse Wind Expansion (C) (2)_Electric Rev Req Model (2009 GRC)  2 3 2" xfId="20563"/>
    <cellStyle name="_VC 6.15.06 update on 06GRC power costs.xls Chart 1_04 07E Wild Horse Wind Expansion (C) (2)_Electric Rev Req Model (2009 GRC)  2 4" xfId="20564"/>
    <cellStyle name="_VC 6.15.06 update on 06GRC power costs.xls Chart 1_04 07E Wild Horse Wind Expansion (C) (2)_Electric Rev Req Model (2009 GRC)  2 4 2" xfId="20565"/>
    <cellStyle name="_VC 6.15.06 update on 06GRC power costs.xls Chart 1_04 07E Wild Horse Wind Expansion (C) (2)_Electric Rev Req Model (2009 GRC)  3" xfId="20566"/>
    <cellStyle name="_VC 6.15.06 update on 06GRC power costs.xls Chart 1_04 07E Wild Horse Wind Expansion (C) (2)_Electric Rev Req Model (2009 GRC)  3 2" xfId="20567"/>
    <cellStyle name="_VC 6.15.06 update on 06GRC power costs.xls Chart 1_04 07E Wild Horse Wind Expansion (C) (2)_Electric Rev Req Model (2009 GRC)  3 2 2" xfId="20568"/>
    <cellStyle name="_VC 6.15.06 update on 06GRC power costs.xls Chart 1_04 07E Wild Horse Wind Expansion (C) (2)_Electric Rev Req Model (2009 GRC)  3 3" xfId="20569"/>
    <cellStyle name="_VC 6.15.06 update on 06GRC power costs.xls Chart 1_04 07E Wild Horse Wind Expansion (C) (2)_Electric Rev Req Model (2009 GRC)  4" xfId="20570"/>
    <cellStyle name="_VC 6.15.06 update on 06GRC power costs.xls Chart 1_04 07E Wild Horse Wind Expansion (C) (2)_Electric Rev Req Model (2009 GRC)  4 2" xfId="20571"/>
    <cellStyle name="_VC 6.15.06 update on 06GRC power costs.xls Chart 1_04 07E Wild Horse Wind Expansion (C) (2)_Electric Rev Req Model (2009 GRC)  4 2 2" xfId="20572"/>
    <cellStyle name="_VC 6.15.06 update on 06GRC power costs.xls Chart 1_04 07E Wild Horse Wind Expansion (C) (2)_Electric Rev Req Model (2009 GRC)  4 3" xfId="20573"/>
    <cellStyle name="_VC 6.15.06 update on 06GRC power costs.xls Chart 1_04 07E Wild Horse Wind Expansion (C) (2)_Electric Rev Req Model (2009 GRC)  5" xfId="20574"/>
    <cellStyle name="_VC 6.15.06 update on 06GRC power costs.xls Chart 1_04 07E Wild Horse Wind Expansion (C) (2)_Electric Rev Req Model (2009 GRC)  5 2" xfId="20575"/>
    <cellStyle name="_VC 6.15.06 update on 06GRC power costs.xls Chart 1_04 07E Wild Horse Wind Expansion (C) (2)_Electric Rev Req Model (2009 GRC)  6" xfId="20576"/>
    <cellStyle name="_VC 6.15.06 update on 06GRC power costs.xls Chart 1_04 07E Wild Horse Wind Expansion (C) (2)_Electric Rev Req Model (2009 GRC)  6 2" xfId="20577"/>
    <cellStyle name="_VC 6.15.06 update on 06GRC power costs.xls Chart 1_04 07E Wild Horse Wind Expansion (C) (2)_Electric Rev Req Model (2009 GRC) _DEM-WP(C) ENERG10C--ctn Mid-C_042010 2010GRC" xfId="20578"/>
    <cellStyle name="_VC 6.15.06 update on 06GRC power costs.xls Chart 1_04 07E Wild Horse Wind Expansion (C) (2)_Electric Rev Req Model (2009 GRC) _DEM-WP(C) ENERG10C--ctn Mid-C_042010 2010GRC 2" xfId="20579"/>
    <cellStyle name="_VC 6.15.06 update on 06GRC power costs.xls Chart 1_04 07E Wild Horse Wind Expansion (C) (2)_Electric Rev Req Model (2009 GRC) Rebuttal" xfId="20580"/>
    <cellStyle name="_VC 6.15.06 update on 06GRC power costs.xls Chart 1_04 07E Wild Horse Wind Expansion (C) (2)_Electric Rev Req Model (2009 GRC) Rebuttal 2" xfId="20581"/>
    <cellStyle name="_VC 6.15.06 update on 06GRC power costs.xls Chart 1_04 07E Wild Horse Wind Expansion (C) (2)_Electric Rev Req Model (2009 GRC) Rebuttal 2 2" xfId="20582"/>
    <cellStyle name="_VC 6.15.06 update on 06GRC power costs.xls Chart 1_04 07E Wild Horse Wind Expansion (C) (2)_Electric Rev Req Model (2009 GRC) Rebuttal 2 2 2" xfId="20583"/>
    <cellStyle name="_VC 6.15.06 update on 06GRC power costs.xls Chart 1_04 07E Wild Horse Wind Expansion (C) (2)_Electric Rev Req Model (2009 GRC) Rebuttal 2 3" xfId="20584"/>
    <cellStyle name="_VC 6.15.06 update on 06GRC power costs.xls Chart 1_04 07E Wild Horse Wind Expansion (C) (2)_Electric Rev Req Model (2009 GRC) Rebuttal 3" xfId="20585"/>
    <cellStyle name="_VC 6.15.06 update on 06GRC power costs.xls Chart 1_04 07E Wild Horse Wind Expansion (C) (2)_Electric Rev Req Model (2009 GRC) Rebuttal 3 2" xfId="20586"/>
    <cellStyle name="_VC 6.15.06 update on 06GRC power costs.xls Chart 1_04 07E Wild Horse Wind Expansion (C) (2)_Electric Rev Req Model (2009 GRC) Rebuttal 4" xfId="20587"/>
    <cellStyle name="_VC 6.15.06 update on 06GRC power costs.xls Chart 1_04 07E Wild Horse Wind Expansion (C) (2)_Electric Rev Req Model (2009 GRC) Rebuttal REmoval of New  WH Solar AdjustMI" xfId="20588"/>
    <cellStyle name="_VC 6.15.06 update on 06GRC power costs.xls Chart 1_04 07E Wild Horse Wind Expansion (C) (2)_Electric Rev Req Model (2009 GRC) Rebuttal REmoval of New  WH Solar AdjustMI 2" xfId="20589"/>
    <cellStyle name="_VC 6.15.06 update on 06GRC power costs.xls Chart 1_04 07E Wild Horse Wind Expansion (C) (2)_Electric Rev Req Model (2009 GRC) Rebuttal REmoval of New  WH Solar AdjustMI 2 2" xfId="20590"/>
    <cellStyle name="_VC 6.15.06 update on 06GRC power costs.xls Chart 1_04 07E Wild Horse Wind Expansion (C) (2)_Electric Rev Req Model (2009 GRC) Rebuttal REmoval of New  WH Solar AdjustMI 2 2 2" xfId="20591"/>
    <cellStyle name="_VC 6.15.06 update on 06GRC power costs.xls Chart 1_04 07E Wild Horse Wind Expansion (C) (2)_Electric Rev Req Model (2009 GRC) Rebuttal REmoval of New  WH Solar AdjustMI 2 2 2 2" xfId="20592"/>
    <cellStyle name="_VC 6.15.06 update on 06GRC power costs.xls Chart 1_04 07E Wild Horse Wind Expansion (C) (2)_Electric Rev Req Model (2009 GRC) Rebuttal REmoval of New  WH Solar AdjustMI 2 3" xfId="20593"/>
    <cellStyle name="_VC 6.15.06 update on 06GRC power costs.xls Chart 1_04 07E Wild Horse Wind Expansion (C) (2)_Electric Rev Req Model (2009 GRC) Rebuttal REmoval of New  WH Solar AdjustMI 2 3 2" xfId="20594"/>
    <cellStyle name="_VC 6.15.06 update on 06GRC power costs.xls Chart 1_04 07E Wild Horse Wind Expansion (C) (2)_Electric Rev Req Model (2009 GRC) Rebuttal REmoval of New  WH Solar AdjustMI 2 4" xfId="20595"/>
    <cellStyle name="_VC 6.15.06 update on 06GRC power costs.xls Chart 1_04 07E Wild Horse Wind Expansion (C) (2)_Electric Rev Req Model (2009 GRC) Rebuttal REmoval of New  WH Solar AdjustMI 2 4 2" xfId="20596"/>
    <cellStyle name="_VC 6.15.06 update on 06GRC power costs.xls Chart 1_04 07E Wild Horse Wind Expansion (C) (2)_Electric Rev Req Model (2009 GRC) Rebuttal REmoval of New  WH Solar AdjustMI 3" xfId="20597"/>
    <cellStyle name="_VC 6.15.06 update on 06GRC power costs.xls Chart 1_04 07E Wild Horse Wind Expansion (C) (2)_Electric Rev Req Model (2009 GRC) Rebuttal REmoval of New  WH Solar AdjustMI 3 2" xfId="20598"/>
    <cellStyle name="_VC 6.15.06 update on 06GRC power costs.xls Chart 1_04 07E Wild Horse Wind Expansion (C) (2)_Electric Rev Req Model (2009 GRC) Rebuttal REmoval of New  WH Solar AdjustMI 3 2 2" xfId="20599"/>
    <cellStyle name="_VC 6.15.06 update on 06GRC power costs.xls Chart 1_04 07E Wild Horse Wind Expansion (C) (2)_Electric Rev Req Model (2009 GRC) Rebuttal REmoval of New  WH Solar AdjustMI 3 3" xfId="20600"/>
    <cellStyle name="_VC 6.15.06 update on 06GRC power costs.xls Chart 1_04 07E Wild Horse Wind Expansion (C) (2)_Electric Rev Req Model (2009 GRC) Rebuttal REmoval of New  WH Solar AdjustMI 4" xfId="20601"/>
    <cellStyle name="_VC 6.15.06 update on 06GRC power costs.xls Chart 1_04 07E Wild Horse Wind Expansion (C) (2)_Electric Rev Req Model (2009 GRC) Rebuttal REmoval of New  WH Solar AdjustMI 4 2" xfId="20602"/>
    <cellStyle name="_VC 6.15.06 update on 06GRC power costs.xls Chart 1_04 07E Wild Horse Wind Expansion (C) (2)_Electric Rev Req Model (2009 GRC) Rebuttal REmoval of New  WH Solar AdjustMI 4 2 2" xfId="20603"/>
    <cellStyle name="_VC 6.15.06 update on 06GRC power costs.xls Chart 1_04 07E Wild Horse Wind Expansion (C) (2)_Electric Rev Req Model (2009 GRC) Rebuttal REmoval of New  WH Solar AdjustMI 4 3" xfId="20604"/>
    <cellStyle name="_VC 6.15.06 update on 06GRC power costs.xls Chart 1_04 07E Wild Horse Wind Expansion (C) (2)_Electric Rev Req Model (2009 GRC) Rebuttal REmoval of New  WH Solar AdjustMI 5" xfId="20605"/>
    <cellStyle name="_VC 6.15.06 update on 06GRC power costs.xls Chart 1_04 07E Wild Horse Wind Expansion (C) (2)_Electric Rev Req Model (2009 GRC) Rebuttal REmoval of New  WH Solar AdjustMI 5 2" xfId="20606"/>
    <cellStyle name="_VC 6.15.06 update on 06GRC power costs.xls Chart 1_04 07E Wild Horse Wind Expansion (C) (2)_Electric Rev Req Model (2009 GRC) Rebuttal REmoval of New  WH Solar AdjustMI 6" xfId="20607"/>
    <cellStyle name="_VC 6.15.06 update on 06GRC power costs.xls Chart 1_04 07E Wild Horse Wind Expansion (C) (2)_Electric Rev Req Model (2009 GRC) Rebuttal REmoval of New  WH Solar AdjustMI 6 2" xfId="20608"/>
    <cellStyle name="_VC 6.15.06 update on 06GRC power costs.xls Chart 1_04 07E Wild Horse Wind Expansion (C) (2)_Electric Rev Req Model (2009 GRC) Rebuttal REmoval of New  WH Solar AdjustMI_DEM-WP(C) ENERG10C--ctn Mid-C_042010 2010GRC" xfId="20609"/>
    <cellStyle name="_VC 6.15.06 update on 06GRC power costs.xls Chart 1_04 07E Wild Horse Wind Expansion (C) (2)_Electric Rev Req Model (2009 GRC) Rebuttal REmoval of New  WH Solar AdjustMI_DEM-WP(C) ENERG10C--ctn Mid-C_042010 2010GRC 2" xfId="20610"/>
    <cellStyle name="_VC 6.15.06 update on 06GRC power costs.xls Chart 1_04 07E Wild Horse Wind Expansion (C) (2)_Electric Rev Req Model (2009 GRC) Revised 01-18-2010" xfId="20611"/>
    <cellStyle name="_VC 6.15.06 update on 06GRC power costs.xls Chart 1_04 07E Wild Horse Wind Expansion (C) (2)_Electric Rev Req Model (2009 GRC) Revised 01-18-2010 2" xfId="20612"/>
    <cellStyle name="_VC 6.15.06 update on 06GRC power costs.xls Chart 1_04 07E Wild Horse Wind Expansion (C) (2)_Electric Rev Req Model (2009 GRC) Revised 01-18-2010 2 2" xfId="20613"/>
    <cellStyle name="_VC 6.15.06 update on 06GRC power costs.xls Chart 1_04 07E Wild Horse Wind Expansion (C) (2)_Electric Rev Req Model (2009 GRC) Revised 01-18-2010 2 2 2" xfId="20614"/>
    <cellStyle name="_VC 6.15.06 update on 06GRC power costs.xls Chart 1_04 07E Wild Horse Wind Expansion (C) (2)_Electric Rev Req Model (2009 GRC) Revised 01-18-2010 2 2 2 2" xfId="20615"/>
    <cellStyle name="_VC 6.15.06 update on 06GRC power costs.xls Chart 1_04 07E Wild Horse Wind Expansion (C) (2)_Electric Rev Req Model (2009 GRC) Revised 01-18-2010 2 3" xfId="20616"/>
    <cellStyle name="_VC 6.15.06 update on 06GRC power costs.xls Chart 1_04 07E Wild Horse Wind Expansion (C) (2)_Electric Rev Req Model (2009 GRC) Revised 01-18-2010 2 3 2" xfId="20617"/>
    <cellStyle name="_VC 6.15.06 update on 06GRC power costs.xls Chart 1_04 07E Wild Horse Wind Expansion (C) (2)_Electric Rev Req Model (2009 GRC) Revised 01-18-2010 2 4" xfId="20618"/>
    <cellStyle name="_VC 6.15.06 update on 06GRC power costs.xls Chart 1_04 07E Wild Horse Wind Expansion (C) (2)_Electric Rev Req Model (2009 GRC) Revised 01-18-2010 2 4 2" xfId="20619"/>
    <cellStyle name="_VC 6.15.06 update on 06GRC power costs.xls Chart 1_04 07E Wild Horse Wind Expansion (C) (2)_Electric Rev Req Model (2009 GRC) Revised 01-18-2010 3" xfId="20620"/>
    <cellStyle name="_VC 6.15.06 update on 06GRC power costs.xls Chart 1_04 07E Wild Horse Wind Expansion (C) (2)_Electric Rev Req Model (2009 GRC) Revised 01-18-2010 3 2" xfId="20621"/>
    <cellStyle name="_VC 6.15.06 update on 06GRC power costs.xls Chart 1_04 07E Wild Horse Wind Expansion (C) (2)_Electric Rev Req Model (2009 GRC) Revised 01-18-2010 3 2 2" xfId="20622"/>
    <cellStyle name="_VC 6.15.06 update on 06GRC power costs.xls Chart 1_04 07E Wild Horse Wind Expansion (C) (2)_Electric Rev Req Model (2009 GRC) Revised 01-18-2010 3 3" xfId="20623"/>
    <cellStyle name="_VC 6.15.06 update on 06GRC power costs.xls Chart 1_04 07E Wild Horse Wind Expansion (C) (2)_Electric Rev Req Model (2009 GRC) Revised 01-18-2010 4" xfId="20624"/>
    <cellStyle name="_VC 6.15.06 update on 06GRC power costs.xls Chart 1_04 07E Wild Horse Wind Expansion (C) (2)_Electric Rev Req Model (2009 GRC) Revised 01-18-2010 4 2" xfId="20625"/>
    <cellStyle name="_VC 6.15.06 update on 06GRC power costs.xls Chart 1_04 07E Wild Horse Wind Expansion (C) (2)_Electric Rev Req Model (2009 GRC) Revised 01-18-2010 4 2 2" xfId="20626"/>
    <cellStyle name="_VC 6.15.06 update on 06GRC power costs.xls Chart 1_04 07E Wild Horse Wind Expansion (C) (2)_Electric Rev Req Model (2009 GRC) Revised 01-18-2010 4 3" xfId="20627"/>
    <cellStyle name="_VC 6.15.06 update on 06GRC power costs.xls Chart 1_04 07E Wild Horse Wind Expansion (C) (2)_Electric Rev Req Model (2009 GRC) Revised 01-18-2010 5" xfId="20628"/>
    <cellStyle name="_VC 6.15.06 update on 06GRC power costs.xls Chart 1_04 07E Wild Horse Wind Expansion (C) (2)_Electric Rev Req Model (2009 GRC) Revised 01-18-2010 5 2" xfId="20629"/>
    <cellStyle name="_VC 6.15.06 update on 06GRC power costs.xls Chart 1_04 07E Wild Horse Wind Expansion (C) (2)_Electric Rev Req Model (2009 GRC) Revised 01-18-2010 6" xfId="20630"/>
    <cellStyle name="_VC 6.15.06 update on 06GRC power costs.xls Chart 1_04 07E Wild Horse Wind Expansion (C) (2)_Electric Rev Req Model (2009 GRC) Revised 01-18-2010 6 2" xfId="20631"/>
    <cellStyle name="_VC 6.15.06 update on 06GRC power costs.xls Chart 1_04 07E Wild Horse Wind Expansion (C) (2)_Electric Rev Req Model (2009 GRC) Revised 01-18-2010_DEM-WP(C) ENERG10C--ctn Mid-C_042010 2010GRC" xfId="20632"/>
    <cellStyle name="_VC 6.15.06 update on 06GRC power costs.xls Chart 1_04 07E Wild Horse Wind Expansion (C) (2)_Electric Rev Req Model (2009 GRC) Revised 01-18-2010_DEM-WP(C) ENERG10C--ctn Mid-C_042010 2010GRC 2" xfId="20633"/>
    <cellStyle name="_VC 6.15.06 update on 06GRC power costs.xls Chart 1_04 07E Wild Horse Wind Expansion (C) (2)_Electric Rev Req Model (2010 GRC)" xfId="20634"/>
    <cellStyle name="_VC 6.15.06 update on 06GRC power costs.xls Chart 1_04 07E Wild Horse Wind Expansion (C) (2)_Electric Rev Req Model (2010 GRC) 2" xfId="20635"/>
    <cellStyle name="_VC 6.15.06 update on 06GRC power costs.xls Chart 1_04 07E Wild Horse Wind Expansion (C) (2)_Electric Rev Req Model (2010 GRC) SF" xfId="20636"/>
    <cellStyle name="_VC 6.15.06 update on 06GRC power costs.xls Chart 1_04 07E Wild Horse Wind Expansion (C) (2)_Electric Rev Req Model (2010 GRC) SF 2" xfId="20637"/>
    <cellStyle name="_VC 6.15.06 update on 06GRC power costs.xls Chart 1_04 07E Wild Horse Wind Expansion (C) (2)_Final Order Electric EXHIBIT A-1" xfId="20638"/>
    <cellStyle name="_VC 6.15.06 update on 06GRC power costs.xls Chart 1_04 07E Wild Horse Wind Expansion (C) (2)_Final Order Electric EXHIBIT A-1 2" xfId="20639"/>
    <cellStyle name="_VC 6.15.06 update on 06GRC power costs.xls Chart 1_04 07E Wild Horse Wind Expansion (C) (2)_Final Order Electric EXHIBIT A-1 2 2" xfId="20640"/>
    <cellStyle name="_VC 6.15.06 update on 06GRC power costs.xls Chart 1_04 07E Wild Horse Wind Expansion (C) (2)_Final Order Electric EXHIBIT A-1 2 2 2" xfId="20641"/>
    <cellStyle name="_VC 6.15.06 update on 06GRC power costs.xls Chart 1_04 07E Wild Horse Wind Expansion (C) (2)_Final Order Electric EXHIBIT A-1 2 3" xfId="20642"/>
    <cellStyle name="_VC 6.15.06 update on 06GRC power costs.xls Chart 1_04 07E Wild Horse Wind Expansion (C) (2)_Final Order Electric EXHIBIT A-1 3" xfId="20643"/>
    <cellStyle name="_VC 6.15.06 update on 06GRC power costs.xls Chart 1_04 07E Wild Horse Wind Expansion (C) (2)_Final Order Electric EXHIBIT A-1 3 2" xfId="20644"/>
    <cellStyle name="_VC 6.15.06 update on 06GRC power costs.xls Chart 1_04 07E Wild Horse Wind Expansion (C) (2)_Final Order Electric EXHIBIT A-1 3 2 2" xfId="20645"/>
    <cellStyle name="_VC 6.15.06 update on 06GRC power costs.xls Chart 1_04 07E Wild Horse Wind Expansion (C) (2)_Final Order Electric EXHIBIT A-1 3 3" xfId="20646"/>
    <cellStyle name="_VC 6.15.06 update on 06GRC power costs.xls Chart 1_04 07E Wild Horse Wind Expansion (C) (2)_Final Order Electric EXHIBIT A-1 4" xfId="20647"/>
    <cellStyle name="_VC 6.15.06 update on 06GRC power costs.xls Chart 1_04 07E Wild Horse Wind Expansion (C) (2)_Final Order Electric EXHIBIT A-1 4 2" xfId="20648"/>
    <cellStyle name="_VC 6.15.06 update on 06GRC power costs.xls Chart 1_04 07E Wild Horse Wind Expansion (C) (2)_Final Order Electric EXHIBIT A-1 5" xfId="20649"/>
    <cellStyle name="_VC 6.15.06 update on 06GRC power costs.xls Chart 1_04 07E Wild Horse Wind Expansion (C) (2)_Final Order Electric EXHIBIT A-1 6" xfId="20650"/>
    <cellStyle name="_VC 6.15.06 update on 06GRC power costs.xls Chart 1_04 07E Wild Horse Wind Expansion (C) (2)_TENASKA REGULATORY ASSET" xfId="20651"/>
    <cellStyle name="_VC 6.15.06 update on 06GRC power costs.xls Chart 1_04 07E Wild Horse Wind Expansion (C) (2)_TENASKA REGULATORY ASSET 2" xfId="20652"/>
    <cellStyle name="_VC 6.15.06 update on 06GRC power costs.xls Chart 1_04 07E Wild Horse Wind Expansion (C) (2)_TENASKA REGULATORY ASSET 2 2" xfId="20653"/>
    <cellStyle name="_VC 6.15.06 update on 06GRC power costs.xls Chart 1_04 07E Wild Horse Wind Expansion (C) (2)_TENASKA REGULATORY ASSET 2 2 2" xfId="20654"/>
    <cellStyle name="_VC 6.15.06 update on 06GRC power costs.xls Chart 1_04 07E Wild Horse Wind Expansion (C) (2)_TENASKA REGULATORY ASSET 2 3" xfId="20655"/>
    <cellStyle name="_VC 6.15.06 update on 06GRC power costs.xls Chart 1_04 07E Wild Horse Wind Expansion (C) (2)_TENASKA REGULATORY ASSET 3" xfId="20656"/>
    <cellStyle name="_VC 6.15.06 update on 06GRC power costs.xls Chart 1_04 07E Wild Horse Wind Expansion (C) (2)_TENASKA REGULATORY ASSET 3 2" xfId="20657"/>
    <cellStyle name="_VC 6.15.06 update on 06GRC power costs.xls Chart 1_04 07E Wild Horse Wind Expansion (C) (2)_TENASKA REGULATORY ASSET 3 2 2" xfId="20658"/>
    <cellStyle name="_VC 6.15.06 update on 06GRC power costs.xls Chart 1_04 07E Wild Horse Wind Expansion (C) (2)_TENASKA REGULATORY ASSET 3 3" xfId="20659"/>
    <cellStyle name="_VC 6.15.06 update on 06GRC power costs.xls Chart 1_04 07E Wild Horse Wind Expansion (C) (2)_TENASKA REGULATORY ASSET 4" xfId="20660"/>
    <cellStyle name="_VC 6.15.06 update on 06GRC power costs.xls Chart 1_04 07E Wild Horse Wind Expansion (C) (2)_TENASKA REGULATORY ASSET 4 2" xfId="20661"/>
    <cellStyle name="_VC 6.15.06 update on 06GRC power costs.xls Chart 1_04 07E Wild Horse Wind Expansion (C) (2)_TENASKA REGULATORY ASSET 5" xfId="20662"/>
    <cellStyle name="_VC 6.15.06 update on 06GRC power costs.xls Chart 1_04 07E Wild Horse Wind Expansion (C) (2)_TENASKA REGULATORY ASSET 6" xfId="20663"/>
    <cellStyle name="_VC 6.15.06 update on 06GRC power costs.xls Chart 1_16.37E Wild Horse Expansion DeferralRevwrkingfile SF" xfId="20664"/>
    <cellStyle name="_VC 6.15.06 update on 06GRC power costs.xls Chart 1_16.37E Wild Horse Expansion DeferralRevwrkingfile SF 2" xfId="20665"/>
    <cellStyle name="_VC 6.15.06 update on 06GRC power costs.xls Chart 1_16.37E Wild Horse Expansion DeferralRevwrkingfile SF 2 2" xfId="20666"/>
    <cellStyle name="_VC 6.15.06 update on 06GRC power costs.xls Chart 1_16.37E Wild Horse Expansion DeferralRevwrkingfile SF 2 2 2" xfId="20667"/>
    <cellStyle name="_VC 6.15.06 update on 06GRC power costs.xls Chart 1_16.37E Wild Horse Expansion DeferralRevwrkingfile SF 2 2 2 2" xfId="20668"/>
    <cellStyle name="_VC 6.15.06 update on 06GRC power costs.xls Chart 1_16.37E Wild Horse Expansion DeferralRevwrkingfile SF 2 3" xfId="20669"/>
    <cellStyle name="_VC 6.15.06 update on 06GRC power costs.xls Chart 1_16.37E Wild Horse Expansion DeferralRevwrkingfile SF 2 3 2" xfId="20670"/>
    <cellStyle name="_VC 6.15.06 update on 06GRC power costs.xls Chart 1_16.37E Wild Horse Expansion DeferralRevwrkingfile SF 2 4" xfId="20671"/>
    <cellStyle name="_VC 6.15.06 update on 06GRC power costs.xls Chart 1_16.37E Wild Horse Expansion DeferralRevwrkingfile SF 2 4 2" xfId="20672"/>
    <cellStyle name="_VC 6.15.06 update on 06GRC power costs.xls Chart 1_16.37E Wild Horse Expansion DeferralRevwrkingfile SF 3" xfId="20673"/>
    <cellStyle name="_VC 6.15.06 update on 06GRC power costs.xls Chart 1_16.37E Wild Horse Expansion DeferralRevwrkingfile SF 3 2" xfId="20674"/>
    <cellStyle name="_VC 6.15.06 update on 06GRC power costs.xls Chart 1_16.37E Wild Horse Expansion DeferralRevwrkingfile SF 3 2 2" xfId="20675"/>
    <cellStyle name="_VC 6.15.06 update on 06GRC power costs.xls Chart 1_16.37E Wild Horse Expansion DeferralRevwrkingfile SF 3 3" xfId="20676"/>
    <cellStyle name="_VC 6.15.06 update on 06GRC power costs.xls Chart 1_16.37E Wild Horse Expansion DeferralRevwrkingfile SF 4" xfId="20677"/>
    <cellStyle name="_VC 6.15.06 update on 06GRC power costs.xls Chart 1_16.37E Wild Horse Expansion DeferralRevwrkingfile SF 4 2" xfId="20678"/>
    <cellStyle name="_VC 6.15.06 update on 06GRC power costs.xls Chart 1_16.37E Wild Horse Expansion DeferralRevwrkingfile SF 4 2 2" xfId="20679"/>
    <cellStyle name="_VC 6.15.06 update on 06GRC power costs.xls Chart 1_16.37E Wild Horse Expansion DeferralRevwrkingfile SF 4 3" xfId="20680"/>
    <cellStyle name="_VC 6.15.06 update on 06GRC power costs.xls Chart 1_16.37E Wild Horse Expansion DeferralRevwrkingfile SF 5" xfId="20681"/>
    <cellStyle name="_VC 6.15.06 update on 06GRC power costs.xls Chart 1_16.37E Wild Horse Expansion DeferralRevwrkingfile SF 5 2" xfId="20682"/>
    <cellStyle name="_VC 6.15.06 update on 06GRC power costs.xls Chart 1_16.37E Wild Horse Expansion DeferralRevwrkingfile SF 6" xfId="20683"/>
    <cellStyle name="_VC 6.15.06 update on 06GRC power costs.xls Chart 1_16.37E Wild Horse Expansion DeferralRevwrkingfile SF 6 2" xfId="20684"/>
    <cellStyle name="_VC 6.15.06 update on 06GRC power costs.xls Chart 1_16.37E Wild Horse Expansion DeferralRevwrkingfile SF_DEM-WP(C) ENERG10C--ctn Mid-C_042010 2010GRC" xfId="20685"/>
    <cellStyle name="_VC 6.15.06 update on 06GRC power costs.xls Chart 1_16.37E Wild Horse Expansion DeferralRevwrkingfile SF_DEM-WP(C) ENERG10C--ctn Mid-C_042010 2010GRC 2" xfId="20686"/>
    <cellStyle name="_VC 6.15.06 update on 06GRC power costs.xls Chart 1_2009 Compliance Filing PCA Exhibits for GRC" xfId="20687"/>
    <cellStyle name="_VC 6.15.06 update on 06GRC power costs.xls Chart 1_2009 Compliance Filing PCA Exhibits for GRC 2" xfId="20688"/>
    <cellStyle name="_VC 6.15.06 update on 06GRC power costs.xls Chart 1_2009 Compliance Filing PCA Exhibits for GRC 2 2" xfId="20689"/>
    <cellStyle name="_VC 6.15.06 update on 06GRC power costs.xls Chart 1_2009 Compliance Filing PCA Exhibits for GRC 3" xfId="20690"/>
    <cellStyle name="_VC 6.15.06 update on 06GRC power costs.xls Chart 1_2009 GRC Compl Filing - Exhibit D" xfId="20691"/>
    <cellStyle name="_VC 6.15.06 update on 06GRC power costs.xls Chart 1_2009 GRC Compl Filing - Exhibit D 2" xfId="20692"/>
    <cellStyle name="_VC 6.15.06 update on 06GRC power costs.xls Chart 1_2009 GRC Compl Filing - Exhibit D 2 2" xfId="20693"/>
    <cellStyle name="_VC 6.15.06 update on 06GRC power costs.xls Chart 1_2009 GRC Compl Filing - Exhibit D 2 2 2" xfId="20694"/>
    <cellStyle name="_VC 6.15.06 update on 06GRC power costs.xls Chart 1_2009 GRC Compl Filing - Exhibit D 2 2 2 2" xfId="20695"/>
    <cellStyle name="_VC 6.15.06 update on 06GRC power costs.xls Chart 1_2009 GRC Compl Filing - Exhibit D 2 3" xfId="20696"/>
    <cellStyle name="_VC 6.15.06 update on 06GRC power costs.xls Chart 1_2009 GRC Compl Filing - Exhibit D 2 3 2" xfId="20697"/>
    <cellStyle name="_VC 6.15.06 update on 06GRC power costs.xls Chart 1_2009 GRC Compl Filing - Exhibit D 2 4" xfId="20698"/>
    <cellStyle name="_VC 6.15.06 update on 06GRC power costs.xls Chart 1_2009 GRC Compl Filing - Exhibit D 2 4 2" xfId="20699"/>
    <cellStyle name="_VC 6.15.06 update on 06GRC power costs.xls Chart 1_2009 GRC Compl Filing - Exhibit D 3" xfId="20700"/>
    <cellStyle name="_VC 6.15.06 update on 06GRC power costs.xls Chart 1_2009 GRC Compl Filing - Exhibit D 3 2" xfId="20701"/>
    <cellStyle name="_VC 6.15.06 update on 06GRC power costs.xls Chart 1_2009 GRC Compl Filing - Exhibit D 3 2 2" xfId="20702"/>
    <cellStyle name="_VC 6.15.06 update on 06GRC power costs.xls Chart 1_2009 GRC Compl Filing - Exhibit D 3 3" xfId="20703"/>
    <cellStyle name="_VC 6.15.06 update on 06GRC power costs.xls Chart 1_2009 GRC Compl Filing - Exhibit D 4" xfId="20704"/>
    <cellStyle name="_VC 6.15.06 update on 06GRC power costs.xls Chart 1_2009 GRC Compl Filing - Exhibit D 4 2" xfId="20705"/>
    <cellStyle name="_VC 6.15.06 update on 06GRC power costs.xls Chart 1_2009 GRC Compl Filing - Exhibit D 4 2 2" xfId="20706"/>
    <cellStyle name="_VC 6.15.06 update on 06GRC power costs.xls Chart 1_2009 GRC Compl Filing - Exhibit D 4 3" xfId="20707"/>
    <cellStyle name="_VC 6.15.06 update on 06GRC power costs.xls Chart 1_2009 GRC Compl Filing - Exhibit D 5" xfId="20708"/>
    <cellStyle name="_VC 6.15.06 update on 06GRC power costs.xls Chart 1_2009 GRC Compl Filing - Exhibit D 5 2" xfId="20709"/>
    <cellStyle name="_VC 6.15.06 update on 06GRC power costs.xls Chart 1_2009 GRC Compl Filing - Exhibit D 6" xfId="20710"/>
    <cellStyle name="_VC 6.15.06 update on 06GRC power costs.xls Chart 1_2009 GRC Compl Filing - Exhibit D 6 2" xfId="20711"/>
    <cellStyle name="_VC 6.15.06 update on 06GRC power costs.xls Chart 1_2009 GRC Compl Filing - Exhibit D_DEM-WP(C) ENERG10C--ctn Mid-C_042010 2010GRC" xfId="20712"/>
    <cellStyle name="_VC 6.15.06 update on 06GRC power costs.xls Chart 1_2009 GRC Compl Filing - Exhibit D_DEM-WP(C) ENERG10C--ctn Mid-C_042010 2010GRC 2" xfId="20713"/>
    <cellStyle name="_VC 6.15.06 update on 06GRC power costs.xls Chart 1_2010 PTC's July1_Dec31 2010 " xfId="20714"/>
    <cellStyle name="_VC 6.15.06 update on 06GRC power costs.xls Chart 1_2010 PTC's Sept10_Aug11 (Version 4)" xfId="20715"/>
    <cellStyle name="_VC 6.15.06 update on 06GRC power costs.xls Chart 1_3.01 Income Statement" xfId="20716"/>
    <cellStyle name="_VC 6.15.06 update on 06GRC power costs.xls Chart 1_4 31 Regulatory Assets and Liabilities  7 06- Exhibit D" xfId="20717"/>
    <cellStyle name="_VC 6.15.06 update on 06GRC power costs.xls Chart 1_4 31 Regulatory Assets and Liabilities  7 06- Exhibit D 2" xfId="20718"/>
    <cellStyle name="_VC 6.15.06 update on 06GRC power costs.xls Chart 1_4 31 Regulatory Assets and Liabilities  7 06- Exhibit D 2 2" xfId="20719"/>
    <cellStyle name="_VC 6.15.06 update on 06GRC power costs.xls Chart 1_4 31 Regulatory Assets and Liabilities  7 06- Exhibit D 2 2 2" xfId="20720"/>
    <cellStyle name="_VC 6.15.06 update on 06GRC power costs.xls Chart 1_4 31 Regulatory Assets and Liabilities  7 06- Exhibit D 2 2 2 2" xfId="20721"/>
    <cellStyle name="_VC 6.15.06 update on 06GRC power costs.xls Chart 1_4 31 Regulatory Assets and Liabilities  7 06- Exhibit D 2 3" xfId="20722"/>
    <cellStyle name="_VC 6.15.06 update on 06GRC power costs.xls Chart 1_4 31 Regulatory Assets and Liabilities  7 06- Exhibit D 2 3 2" xfId="20723"/>
    <cellStyle name="_VC 6.15.06 update on 06GRC power costs.xls Chart 1_4 31 Regulatory Assets and Liabilities  7 06- Exhibit D 2 4" xfId="20724"/>
    <cellStyle name="_VC 6.15.06 update on 06GRC power costs.xls Chart 1_4 31 Regulatory Assets and Liabilities  7 06- Exhibit D 2 4 2" xfId="20725"/>
    <cellStyle name="_VC 6.15.06 update on 06GRC power costs.xls Chart 1_4 31 Regulatory Assets and Liabilities  7 06- Exhibit D 3" xfId="20726"/>
    <cellStyle name="_VC 6.15.06 update on 06GRC power costs.xls Chart 1_4 31 Regulatory Assets and Liabilities  7 06- Exhibit D 3 2" xfId="20727"/>
    <cellStyle name="_VC 6.15.06 update on 06GRC power costs.xls Chart 1_4 31 Regulatory Assets and Liabilities  7 06- Exhibit D 3 2 2" xfId="20728"/>
    <cellStyle name="_VC 6.15.06 update on 06GRC power costs.xls Chart 1_4 31 Regulatory Assets and Liabilities  7 06- Exhibit D 3 3" xfId="20729"/>
    <cellStyle name="_VC 6.15.06 update on 06GRC power costs.xls Chart 1_4 31 Regulatory Assets and Liabilities  7 06- Exhibit D 4" xfId="20730"/>
    <cellStyle name="_VC 6.15.06 update on 06GRC power costs.xls Chart 1_4 31 Regulatory Assets and Liabilities  7 06- Exhibit D 4 2" xfId="20731"/>
    <cellStyle name="_VC 6.15.06 update on 06GRC power costs.xls Chart 1_4 31 Regulatory Assets and Liabilities  7 06- Exhibit D 4 2 2" xfId="20732"/>
    <cellStyle name="_VC 6.15.06 update on 06GRC power costs.xls Chart 1_4 31 Regulatory Assets and Liabilities  7 06- Exhibit D 4 3" xfId="20733"/>
    <cellStyle name="_VC 6.15.06 update on 06GRC power costs.xls Chart 1_4 31 Regulatory Assets and Liabilities  7 06- Exhibit D 5" xfId="20734"/>
    <cellStyle name="_VC 6.15.06 update on 06GRC power costs.xls Chart 1_4 31 Regulatory Assets and Liabilities  7 06- Exhibit D 5 2" xfId="20735"/>
    <cellStyle name="_VC 6.15.06 update on 06GRC power costs.xls Chart 1_4 31 Regulatory Assets and Liabilities  7 06- Exhibit D 6" xfId="20736"/>
    <cellStyle name="_VC 6.15.06 update on 06GRC power costs.xls Chart 1_4 31 Regulatory Assets and Liabilities  7 06- Exhibit D 6 2" xfId="20737"/>
    <cellStyle name="_VC 6.15.06 update on 06GRC power costs.xls Chart 1_4 31 Regulatory Assets and Liabilities  7 06- Exhibit D_DEM-WP(C) ENERG10C--ctn Mid-C_042010 2010GRC" xfId="20738"/>
    <cellStyle name="_VC 6.15.06 update on 06GRC power costs.xls Chart 1_4 31 Regulatory Assets and Liabilities  7 06- Exhibit D_DEM-WP(C) ENERG10C--ctn Mid-C_042010 2010GRC 2" xfId="20739"/>
    <cellStyle name="_VC 6.15.06 update on 06GRC power costs.xls Chart 1_4 31 Regulatory Assets and Liabilities  7 06- Exhibit D_NIM Summary" xfId="20740"/>
    <cellStyle name="_VC 6.15.06 update on 06GRC power costs.xls Chart 1_4 31 Regulatory Assets and Liabilities  7 06- Exhibit D_NIM Summary 2" xfId="20741"/>
    <cellStyle name="_VC 6.15.06 update on 06GRC power costs.xls Chart 1_4 31 Regulatory Assets and Liabilities  7 06- Exhibit D_NIM Summary 2 2" xfId="20742"/>
    <cellStyle name="_VC 6.15.06 update on 06GRC power costs.xls Chart 1_4 31 Regulatory Assets and Liabilities  7 06- Exhibit D_NIM Summary 2 2 2" xfId="20743"/>
    <cellStyle name="_VC 6.15.06 update on 06GRC power costs.xls Chart 1_4 31 Regulatory Assets and Liabilities  7 06- Exhibit D_NIM Summary 2 2 2 2" xfId="20744"/>
    <cellStyle name="_VC 6.15.06 update on 06GRC power costs.xls Chart 1_4 31 Regulatory Assets and Liabilities  7 06- Exhibit D_NIM Summary 2 3" xfId="20745"/>
    <cellStyle name="_VC 6.15.06 update on 06GRC power costs.xls Chart 1_4 31 Regulatory Assets and Liabilities  7 06- Exhibit D_NIM Summary 2 3 2" xfId="20746"/>
    <cellStyle name="_VC 6.15.06 update on 06GRC power costs.xls Chart 1_4 31 Regulatory Assets and Liabilities  7 06- Exhibit D_NIM Summary 2 4" xfId="20747"/>
    <cellStyle name="_VC 6.15.06 update on 06GRC power costs.xls Chart 1_4 31 Regulatory Assets and Liabilities  7 06- Exhibit D_NIM Summary 2 4 2" xfId="20748"/>
    <cellStyle name="_VC 6.15.06 update on 06GRC power costs.xls Chart 1_4 31 Regulatory Assets and Liabilities  7 06- Exhibit D_NIM Summary 3" xfId="20749"/>
    <cellStyle name="_VC 6.15.06 update on 06GRC power costs.xls Chart 1_4 31 Regulatory Assets and Liabilities  7 06- Exhibit D_NIM Summary 3 2" xfId="20750"/>
    <cellStyle name="_VC 6.15.06 update on 06GRC power costs.xls Chart 1_4 31 Regulatory Assets and Liabilities  7 06- Exhibit D_NIM Summary 3 2 2" xfId="20751"/>
    <cellStyle name="_VC 6.15.06 update on 06GRC power costs.xls Chart 1_4 31 Regulatory Assets and Liabilities  7 06- Exhibit D_NIM Summary 3 3" xfId="20752"/>
    <cellStyle name="_VC 6.15.06 update on 06GRC power costs.xls Chart 1_4 31 Regulatory Assets and Liabilities  7 06- Exhibit D_NIM Summary 4" xfId="20753"/>
    <cellStyle name="_VC 6.15.06 update on 06GRC power costs.xls Chart 1_4 31 Regulatory Assets and Liabilities  7 06- Exhibit D_NIM Summary 4 2" xfId="20754"/>
    <cellStyle name="_VC 6.15.06 update on 06GRC power costs.xls Chart 1_4 31 Regulatory Assets and Liabilities  7 06- Exhibit D_NIM Summary 4 2 2" xfId="20755"/>
    <cellStyle name="_VC 6.15.06 update on 06GRC power costs.xls Chart 1_4 31 Regulatory Assets and Liabilities  7 06- Exhibit D_NIM Summary 4 3" xfId="20756"/>
    <cellStyle name="_VC 6.15.06 update on 06GRC power costs.xls Chart 1_4 31 Regulatory Assets and Liabilities  7 06- Exhibit D_NIM Summary 5" xfId="20757"/>
    <cellStyle name="_VC 6.15.06 update on 06GRC power costs.xls Chart 1_4 31 Regulatory Assets and Liabilities  7 06- Exhibit D_NIM Summary 5 2" xfId="20758"/>
    <cellStyle name="_VC 6.15.06 update on 06GRC power costs.xls Chart 1_4 31 Regulatory Assets and Liabilities  7 06- Exhibit D_NIM Summary 6" xfId="20759"/>
    <cellStyle name="_VC 6.15.06 update on 06GRC power costs.xls Chart 1_4 31 Regulatory Assets and Liabilities  7 06- Exhibit D_NIM Summary 6 2" xfId="20760"/>
    <cellStyle name="_VC 6.15.06 update on 06GRC power costs.xls Chart 1_4 31 Regulatory Assets and Liabilities  7 06- Exhibit D_NIM Summary_DEM-WP(C) ENERG10C--ctn Mid-C_042010 2010GRC" xfId="20761"/>
    <cellStyle name="_VC 6.15.06 update on 06GRC power costs.xls Chart 1_4 31 Regulatory Assets and Liabilities  7 06- Exhibit D_NIM Summary_DEM-WP(C) ENERG10C--ctn Mid-C_042010 2010GRC 2" xfId="20762"/>
    <cellStyle name="_VC 6.15.06 update on 06GRC power costs.xls Chart 1_4 31E Reg Asset  Liab and EXH D" xfId="20763"/>
    <cellStyle name="_VC 6.15.06 update on 06GRC power costs.xls Chart 1_4 31E Reg Asset  Liab and EXH D _ Aug 10 Filing (2)" xfId="20764"/>
    <cellStyle name="_VC 6.15.06 update on 06GRC power costs.xls Chart 1_4 31E Reg Asset  Liab and EXH D _ Aug 10 Filing (2) 2" xfId="20765"/>
    <cellStyle name="_VC 6.15.06 update on 06GRC power costs.xls Chart 1_4 31E Reg Asset  Liab and EXH D _ Aug 10 Filing (2) 2 2" xfId="20766"/>
    <cellStyle name="_VC 6.15.06 update on 06GRC power costs.xls Chart 1_4 31E Reg Asset  Liab and EXH D _ Aug 10 Filing (2) 2 2 2" xfId="20767"/>
    <cellStyle name="_VC 6.15.06 update on 06GRC power costs.xls Chart 1_4 31E Reg Asset  Liab and EXH D _ Aug 10 Filing (2) 2 3" xfId="20768"/>
    <cellStyle name="_VC 6.15.06 update on 06GRC power costs.xls Chart 1_4 31E Reg Asset  Liab and EXH D _ Aug 10 Filing (2) 3" xfId="20769"/>
    <cellStyle name="_VC 6.15.06 update on 06GRC power costs.xls Chart 1_4 31E Reg Asset  Liab and EXH D _ Aug 10 Filing (2) 3 2" xfId="20770"/>
    <cellStyle name="_VC 6.15.06 update on 06GRC power costs.xls Chart 1_4 31E Reg Asset  Liab and EXH D _ Aug 10 Filing (2) 3 2 2" xfId="20771"/>
    <cellStyle name="_VC 6.15.06 update on 06GRC power costs.xls Chart 1_4 31E Reg Asset  Liab and EXH D _ Aug 10 Filing (2) 3 3" xfId="20772"/>
    <cellStyle name="_VC 6.15.06 update on 06GRC power costs.xls Chart 1_4 31E Reg Asset  Liab and EXH D _ Aug 10 Filing (2) 4" xfId="20773"/>
    <cellStyle name="_VC 6.15.06 update on 06GRC power costs.xls Chart 1_4 31E Reg Asset  Liab and EXH D _ Aug 10 Filing (2) 4 2" xfId="20774"/>
    <cellStyle name="_VC 6.15.06 update on 06GRC power costs.xls Chart 1_4 31E Reg Asset  Liab and EXH D _ Aug 10 Filing (2) 5" xfId="20775"/>
    <cellStyle name="_VC 6.15.06 update on 06GRC power costs.xls Chart 1_4 31E Reg Asset  Liab and EXH D _ Aug 10 Filing (2) 5 2" xfId="20776"/>
    <cellStyle name="_VC 6.15.06 update on 06GRC power costs.xls Chart 1_4 31E Reg Asset  Liab and EXH D 10" xfId="20777"/>
    <cellStyle name="_VC 6.15.06 update on 06GRC power costs.xls Chart 1_4 31E Reg Asset  Liab and EXH D 10 2" xfId="20778"/>
    <cellStyle name="_VC 6.15.06 update on 06GRC power costs.xls Chart 1_4 31E Reg Asset  Liab and EXH D 10 2 2" xfId="20779"/>
    <cellStyle name="_VC 6.15.06 update on 06GRC power costs.xls Chart 1_4 31E Reg Asset  Liab and EXH D 10 3" xfId="20780"/>
    <cellStyle name="_VC 6.15.06 update on 06GRC power costs.xls Chart 1_4 31E Reg Asset  Liab and EXH D 11" xfId="20781"/>
    <cellStyle name="_VC 6.15.06 update on 06GRC power costs.xls Chart 1_4 31E Reg Asset  Liab and EXH D 11 2" xfId="20782"/>
    <cellStyle name="_VC 6.15.06 update on 06GRC power costs.xls Chart 1_4 31E Reg Asset  Liab and EXH D 11 2 2" xfId="20783"/>
    <cellStyle name="_VC 6.15.06 update on 06GRC power costs.xls Chart 1_4 31E Reg Asset  Liab and EXH D 11 3" xfId="20784"/>
    <cellStyle name="_VC 6.15.06 update on 06GRC power costs.xls Chart 1_4 31E Reg Asset  Liab and EXH D 12" xfId="20785"/>
    <cellStyle name="_VC 6.15.06 update on 06GRC power costs.xls Chart 1_4 31E Reg Asset  Liab and EXH D 12 2" xfId="20786"/>
    <cellStyle name="_VC 6.15.06 update on 06GRC power costs.xls Chart 1_4 31E Reg Asset  Liab and EXH D 12 2 2" xfId="20787"/>
    <cellStyle name="_VC 6.15.06 update on 06GRC power costs.xls Chart 1_4 31E Reg Asset  Liab and EXH D 12 3" xfId="20788"/>
    <cellStyle name="_VC 6.15.06 update on 06GRC power costs.xls Chart 1_4 31E Reg Asset  Liab and EXH D 13" xfId="20789"/>
    <cellStyle name="_VC 6.15.06 update on 06GRC power costs.xls Chart 1_4 31E Reg Asset  Liab and EXH D 13 2" xfId="20790"/>
    <cellStyle name="_VC 6.15.06 update on 06GRC power costs.xls Chart 1_4 31E Reg Asset  Liab and EXH D 13 2 2" xfId="20791"/>
    <cellStyle name="_VC 6.15.06 update on 06GRC power costs.xls Chart 1_4 31E Reg Asset  Liab and EXH D 13 3" xfId="20792"/>
    <cellStyle name="_VC 6.15.06 update on 06GRC power costs.xls Chart 1_4 31E Reg Asset  Liab and EXH D 14" xfId="20793"/>
    <cellStyle name="_VC 6.15.06 update on 06GRC power costs.xls Chart 1_4 31E Reg Asset  Liab and EXH D 14 2" xfId="20794"/>
    <cellStyle name="_VC 6.15.06 update on 06GRC power costs.xls Chart 1_4 31E Reg Asset  Liab and EXH D 14 2 2" xfId="20795"/>
    <cellStyle name="_VC 6.15.06 update on 06GRC power costs.xls Chart 1_4 31E Reg Asset  Liab and EXH D 14 3" xfId="20796"/>
    <cellStyle name="_VC 6.15.06 update on 06GRC power costs.xls Chart 1_4 31E Reg Asset  Liab and EXH D 15" xfId="20797"/>
    <cellStyle name="_VC 6.15.06 update on 06GRC power costs.xls Chart 1_4 31E Reg Asset  Liab and EXH D 15 2" xfId="20798"/>
    <cellStyle name="_VC 6.15.06 update on 06GRC power costs.xls Chart 1_4 31E Reg Asset  Liab and EXH D 15 2 2" xfId="20799"/>
    <cellStyle name="_VC 6.15.06 update on 06GRC power costs.xls Chart 1_4 31E Reg Asset  Liab and EXH D 15 3" xfId="20800"/>
    <cellStyle name="_VC 6.15.06 update on 06GRC power costs.xls Chart 1_4 31E Reg Asset  Liab and EXH D 16" xfId="20801"/>
    <cellStyle name="_VC 6.15.06 update on 06GRC power costs.xls Chart 1_4 31E Reg Asset  Liab and EXH D 16 2" xfId="20802"/>
    <cellStyle name="_VC 6.15.06 update on 06GRC power costs.xls Chart 1_4 31E Reg Asset  Liab and EXH D 16 2 2" xfId="20803"/>
    <cellStyle name="_VC 6.15.06 update on 06GRC power costs.xls Chart 1_4 31E Reg Asset  Liab and EXH D 16 3" xfId="20804"/>
    <cellStyle name="_VC 6.15.06 update on 06GRC power costs.xls Chart 1_4 31E Reg Asset  Liab and EXH D 17" xfId="20805"/>
    <cellStyle name="_VC 6.15.06 update on 06GRC power costs.xls Chart 1_4 31E Reg Asset  Liab and EXH D 17 2" xfId="20806"/>
    <cellStyle name="_VC 6.15.06 update on 06GRC power costs.xls Chart 1_4 31E Reg Asset  Liab and EXH D 18" xfId="20807"/>
    <cellStyle name="_VC 6.15.06 update on 06GRC power costs.xls Chart 1_4 31E Reg Asset  Liab and EXH D 18 2" xfId="20808"/>
    <cellStyle name="_VC 6.15.06 update on 06GRC power costs.xls Chart 1_4 31E Reg Asset  Liab and EXH D 19" xfId="20809"/>
    <cellStyle name="_VC 6.15.06 update on 06GRC power costs.xls Chart 1_4 31E Reg Asset  Liab and EXH D 19 2" xfId="20810"/>
    <cellStyle name="_VC 6.15.06 update on 06GRC power costs.xls Chart 1_4 31E Reg Asset  Liab and EXH D 2" xfId="20811"/>
    <cellStyle name="_VC 6.15.06 update on 06GRC power costs.xls Chart 1_4 31E Reg Asset  Liab and EXH D 2 2" xfId="20812"/>
    <cellStyle name="_VC 6.15.06 update on 06GRC power costs.xls Chart 1_4 31E Reg Asset  Liab and EXH D 2 2 2" xfId="20813"/>
    <cellStyle name="_VC 6.15.06 update on 06GRC power costs.xls Chart 1_4 31E Reg Asset  Liab and EXH D 2 3" xfId="20814"/>
    <cellStyle name="_VC 6.15.06 update on 06GRC power costs.xls Chart 1_4 31E Reg Asset  Liab and EXH D 20" xfId="20815"/>
    <cellStyle name="_VC 6.15.06 update on 06GRC power costs.xls Chart 1_4 31E Reg Asset  Liab and EXH D 20 2" xfId="20816"/>
    <cellStyle name="_VC 6.15.06 update on 06GRC power costs.xls Chart 1_4 31E Reg Asset  Liab and EXH D 21" xfId="20817"/>
    <cellStyle name="_VC 6.15.06 update on 06GRC power costs.xls Chart 1_4 31E Reg Asset  Liab and EXH D 21 2" xfId="20818"/>
    <cellStyle name="_VC 6.15.06 update on 06GRC power costs.xls Chart 1_4 31E Reg Asset  Liab and EXH D 22" xfId="20819"/>
    <cellStyle name="_VC 6.15.06 update on 06GRC power costs.xls Chart 1_4 31E Reg Asset  Liab and EXH D 22 2" xfId="20820"/>
    <cellStyle name="_VC 6.15.06 update on 06GRC power costs.xls Chart 1_4 31E Reg Asset  Liab and EXH D 23" xfId="20821"/>
    <cellStyle name="_VC 6.15.06 update on 06GRC power costs.xls Chart 1_4 31E Reg Asset  Liab and EXH D 23 2" xfId="20822"/>
    <cellStyle name="_VC 6.15.06 update on 06GRC power costs.xls Chart 1_4 31E Reg Asset  Liab and EXH D 24" xfId="20823"/>
    <cellStyle name="_VC 6.15.06 update on 06GRC power costs.xls Chart 1_4 31E Reg Asset  Liab and EXH D 24 2" xfId="20824"/>
    <cellStyle name="_VC 6.15.06 update on 06GRC power costs.xls Chart 1_4 31E Reg Asset  Liab and EXH D 25" xfId="20825"/>
    <cellStyle name="_VC 6.15.06 update on 06GRC power costs.xls Chart 1_4 31E Reg Asset  Liab and EXH D 25 2" xfId="20826"/>
    <cellStyle name="_VC 6.15.06 update on 06GRC power costs.xls Chart 1_4 31E Reg Asset  Liab and EXH D 26" xfId="20827"/>
    <cellStyle name="_VC 6.15.06 update on 06GRC power costs.xls Chart 1_4 31E Reg Asset  Liab and EXH D 26 2" xfId="20828"/>
    <cellStyle name="_VC 6.15.06 update on 06GRC power costs.xls Chart 1_4 31E Reg Asset  Liab and EXH D 27" xfId="20829"/>
    <cellStyle name="_VC 6.15.06 update on 06GRC power costs.xls Chart 1_4 31E Reg Asset  Liab and EXH D 27 2" xfId="20830"/>
    <cellStyle name="_VC 6.15.06 update on 06GRC power costs.xls Chart 1_4 31E Reg Asset  Liab and EXH D 28" xfId="20831"/>
    <cellStyle name="_VC 6.15.06 update on 06GRC power costs.xls Chart 1_4 31E Reg Asset  Liab and EXH D 28 2" xfId="20832"/>
    <cellStyle name="_VC 6.15.06 update on 06GRC power costs.xls Chart 1_4 31E Reg Asset  Liab and EXH D 29" xfId="20833"/>
    <cellStyle name="_VC 6.15.06 update on 06GRC power costs.xls Chart 1_4 31E Reg Asset  Liab and EXH D 29 2" xfId="20834"/>
    <cellStyle name="_VC 6.15.06 update on 06GRC power costs.xls Chart 1_4 31E Reg Asset  Liab and EXH D 3" xfId="20835"/>
    <cellStyle name="_VC 6.15.06 update on 06GRC power costs.xls Chart 1_4 31E Reg Asset  Liab and EXH D 3 2" xfId="20836"/>
    <cellStyle name="_VC 6.15.06 update on 06GRC power costs.xls Chart 1_4 31E Reg Asset  Liab and EXH D 3 2 2" xfId="20837"/>
    <cellStyle name="_VC 6.15.06 update on 06GRC power costs.xls Chart 1_4 31E Reg Asset  Liab and EXH D 3 3" xfId="20838"/>
    <cellStyle name="_VC 6.15.06 update on 06GRC power costs.xls Chart 1_4 31E Reg Asset  Liab and EXH D 30" xfId="20839"/>
    <cellStyle name="_VC 6.15.06 update on 06GRC power costs.xls Chart 1_4 31E Reg Asset  Liab and EXH D 30 2" xfId="20840"/>
    <cellStyle name="_VC 6.15.06 update on 06GRC power costs.xls Chart 1_4 31E Reg Asset  Liab and EXH D 4" xfId="20841"/>
    <cellStyle name="_VC 6.15.06 update on 06GRC power costs.xls Chart 1_4 31E Reg Asset  Liab and EXH D 4 2" xfId="20842"/>
    <cellStyle name="_VC 6.15.06 update on 06GRC power costs.xls Chart 1_4 31E Reg Asset  Liab and EXH D 4 2 2" xfId="20843"/>
    <cellStyle name="_VC 6.15.06 update on 06GRC power costs.xls Chart 1_4 31E Reg Asset  Liab and EXH D 5" xfId="20844"/>
    <cellStyle name="_VC 6.15.06 update on 06GRC power costs.xls Chart 1_4 31E Reg Asset  Liab and EXH D 5 2" xfId="20845"/>
    <cellStyle name="_VC 6.15.06 update on 06GRC power costs.xls Chart 1_4 31E Reg Asset  Liab and EXH D 5 2 2" xfId="20846"/>
    <cellStyle name="_VC 6.15.06 update on 06GRC power costs.xls Chart 1_4 31E Reg Asset  Liab and EXH D 6" xfId="20847"/>
    <cellStyle name="_VC 6.15.06 update on 06GRC power costs.xls Chart 1_4 31E Reg Asset  Liab and EXH D 6 2" xfId="20848"/>
    <cellStyle name="_VC 6.15.06 update on 06GRC power costs.xls Chart 1_4 31E Reg Asset  Liab and EXH D 6 2 2" xfId="20849"/>
    <cellStyle name="_VC 6.15.06 update on 06GRC power costs.xls Chart 1_4 31E Reg Asset  Liab and EXH D 6 3" xfId="20850"/>
    <cellStyle name="_VC 6.15.06 update on 06GRC power costs.xls Chart 1_4 31E Reg Asset  Liab and EXH D 7" xfId="20851"/>
    <cellStyle name="_VC 6.15.06 update on 06GRC power costs.xls Chart 1_4 31E Reg Asset  Liab and EXH D 7 2" xfId="20852"/>
    <cellStyle name="_VC 6.15.06 update on 06GRC power costs.xls Chart 1_4 31E Reg Asset  Liab and EXH D 7 2 2" xfId="20853"/>
    <cellStyle name="_VC 6.15.06 update on 06GRC power costs.xls Chart 1_4 31E Reg Asset  Liab and EXH D 7 3" xfId="20854"/>
    <cellStyle name="_VC 6.15.06 update on 06GRC power costs.xls Chart 1_4 31E Reg Asset  Liab and EXH D 8" xfId="20855"/>
    <cellStyle name="_VC 6.15.06 update on 06GRC power costs.xls Chart 1_4 31E Reg Asset  Liab and EXH D 8 2" xfId="20856"/>
    <cellStyle name="_VC 6.15.06 update on 06GRC power costs.xls Chart 1_4 31E Reg Asset  Liab and EXH D 8 2 2" xfId="20857"/>
    <cellStyle name="_VC 6.15.06 update on 06GRC power costs.xls Chart 1_4 31E Reg Asset  Liab and EXH D 8 3" xfId="20858"/>
    <cellStyle name="_VC 6.15.06 update on 06GRC power costs.xls Chart 1_4 31E Reg Asset  Liab and EXH D 9" xfId="20859"/>
    <cellStyle name="_VC 6.15.06 update on 06GRC power costs.xls Chart 1_4 31E Reg Asset  Liab and EXH D 9 2" xfId="20860"/>
    <cellStyle name="_VC 6.15.06 update on 06GRC power costs.xls Chart 1_4 31E Reg Asset  Liab and EXH D 9 2 2" xfId="20861"/>
    <cellStyle name="_VC 6.15.06 update on 06GRC power costs.xls Chart 1_4 31E Reg Asset  Liab and EXH D 9 3" xfId="20862"/>
    <cellStyle name="_VC 6.15.06 update on 06GRC power costs.xls Chart 1_4 32 Regulatory Assets and Liabilities  7 06- Exhibit D" xfId="20863"/>
    <cellStyle name="_VC 6.15.06 update on 06GRC power costs.xls Chart 1_4 32 Regulatory Assets and Liabilities  7 06- Exhibit D 2" xfId="20864"/>
    <cellStyle name="_VC 6.15.06 update on 06GRC power costs.xls Chart 1_4 32 Regulatory Assets and Liabilities  7 06- Exhibit D 2 2" xfId="20865"/>
    <cellStyle name="_VC 6.15.06 update on 06GRC power costs.xls Chart 1_4 32 Regulatory Assets and Liabilities  7 06- Exhibit D 2 2 2" xfId="20866"/>
    <cellStyle name="_VC 6.15.06 update on 06GRC power costs.xls Chart 1_4 32 Regulatory Assets and Liabilities  7 06- Exhibit D 2 2 2 2" xfId="20867"/>
    <cellStyle name="_VC 6.15.06 update on 06GRC power costs.xls Chart 1_4 32 Regulatory Assets and Liabilities  7 06- Exhibit D 2 3" xfId="20868"/>
    <cellStyle name="_VC 6.15.06 update on 06GRC power costs.xls Chart 1_4 32 Regulatory Assets and Liabilities  7 06- Exhibit D 2 3 2" xfId="20869"/>
    <cellStyle name="_VC 6.15.06 update on 06GRC power costs.xls Chart 1_4 32 Regulatory Assets and Liabilities  7 06- Exhibit D 2 4" xfId="20870"/>
    <cellStyle name="_VC 6.15.06 update on 06GRC power costs.xls Chart 1_4 32 Regulatory Assets and Liabilities  7 06- Exhibit D 2 4 2" xfId="20871"/>
    <cellStyle name="_VC 6.15.06 update on 06GRC power costs.xls Chart 1_4 32 Regulatory Assets and Liabilities  7 06- Exhibit D 3" xfId="20872"/>
    <cellStyle name="_VC 6.15.06 update on 06GRC power costs.xls Chart 1_4 32 Regulatory Assets and Liabilities  7 06- Exhibit D 3 2" xfId="20873"/>
    <cellStyle name="_VC 6.15.06 update on 06GRC power costs.xls Chart 1_4 32 Regulatory Assets and Liabilities  7 06- Exhibit D 3 2 2" xfId="20874"/>
    <cellStyle name="_VC 6.15.06 update on 06GRC power costs.xls Chart 1_4 32 Regulatory Assets and Liabilities  7 06- Exhibit D 3 3" xfId="20875"/>
    <cellStyle name="_VC 6.15.06 update on 06GRC power costs.xls Chart 1_4 32 Regulatory Assets and Liabilities  7 06- Exhibit D 4" xfId="20876"/>
    <cellStyle name="_VC 6.15.06 update on 06GRC power costs.xls Chart 1_4 32 Regulatory Assets and Liabilities  7 06- Exhibit D 4 2" xfId="20877"/>
    <cellStyle name="_VC 6.15.06 update on 06GRC power costs.xls Chart 1_4 32 Regulatory Assets and Liabilities  7 06- Exhibit D 4 2 2" xfId="20878"/>
    <cellStyle name="_VC 6.15.06 update on 06GRC power costs.xls Chart 1_4 32 Regulatory Assets and Liabilities  7 06- Exhibit D 4 3" xfId="20879"/>
    <cellStyle name="_VC 6.15.06 update on 06GRC power costs.xls Chart 1_4 32 Regulatory Assets and Liabilities  7 06- Exhibit D 5" xfId="20880"/>
    <cellStyle name="_VC 6.15.06 update on 06GRC power costs.xls Chart 1_4 32 Regulatory Assets and Liabilities  7 06- Exhibit D 5 2" xfId="20881"/>
    <cellStyle name="_VC 6.15.06 update on 06GRC power costs.xls Chart 1_4 32 Regulatory Assets and Liabilities  7 06- Exhibit D 6" xfId="20882"/>
    <cellStyle name="_VC 6.15.06 update on 06GRC power costs.xls Chart 1_4 32 Regulatory Assets and Liabilities  7 06- Exhibit D 6 2" xfId="20883"/>
    <cellStyle name="_VC 6.15.06 update on 06GRC power costs.xls Chart 1_4 32 Regulatory Assets and Liabilities  7 06- Exhibit D_DEM-WP(C) ENERG10C--ctn Mid-C_042010 2010GRC" xfId="20884"/>
    <cellStyle name="_VC 6.15.06 update on 06GRC power costs.xls Chart 1_4 32 Regulatory Assets and Liabilities  7 06- Exhibit D_DEM-WP(C) ENERG10C--ctn Mid-C_042010 2010GRC 2" xfId="20885"/>
    <cellStyle name="_VC 6.15.06 update on 06GRC power costs.xls Chart 1_4 32 Regulatory Assets and Liabilities  7 06- Exhibit D_NIM Summary" xfId="20886"/>
    <cellStyle name="_VC 6.15.06 update on 06GRC power costs.xls Chart 1_4 32 Regulatory Assets and Liabilities  7 06- Exhibit D_NIM Summary 2" xfId="20887"/>
    <cellStyle name="_VC 6.15.06 update on 06GRC power costs.xls Chart 1_4 32 Regulatory Assets and Liabilities  7 06- Exhibit D_NIM Summary 2 2" xfId="20888"/>
    <cellStyle name="_VC 6.15.06 update on 06GRC power costs.xls Chart 1_4 32 Regulatory Assets and Liabilities  7 06- Exhibit D_NIM Summary 2 2 2" xfId="20889"/>
    <cellStyle name="_VC 6.15.06 update on 06GRC power costs.xls Chart 1_4 32 Regulatory Assets and Liabilities  7 06- Exhibit D_NIM Summary 2 2 2 2" xfId="20890"/>
    <cellStyle name="_VC 6.15.06 update on 06GRC power costs.xls Chart 1_4 32 Regulatory Assets and Liabilities  7 06- Exhibit D_NIM Summary 2 3" xfId="20891"/>
    <cellStyle name="_VC 6.15.06 update on 06GRC power costs.xls Chart 1_4 32 Regulatory Assets and Liabilities  7 06- Exhibit D_NIM Summary 2 3 2" xfId="20892"/>
    <cellStyle name="_VC 6.15.06 update on 06GRC power costs.xls Chart 1_4 32 Regulatory Assets and Liabilities  7 06- Exhibit D_NIM Summary 2 4" xfId="20893"/>
    <cellStyle name="_VC 6.15.06 update on 06GRC power costs.xls Chart 1_4 32 Regulatory Assets and Liabilities  7 06- Exhibit D_NIM Summary 2 4 2" xfId="20894"/>
    <cellStyle name="_VC 6.15.06 update on 06GRC power costs.xls Chart 1_4 32 Regulatory Assets and Liabilities  7 06- Exhibit D_NIM Summary 3" xfId="20895"/>
    <cellStyle name="_VC 6.15.06 update on 06GRC power costs.xls Chart 1_4 32 Regulatory Assets and Liabilities  7 06- Exhibit D_NIM Summary 3 2" xfId="20896"/>
    <cellStyle name="_VC 6.15.06 update on 06GRC power costs.xls Chart 1_4 32 Regulatory Assets and Liabilities  7 06- Exhibit D_NIM Summary 3 2 2" xfId="20897"/>
    <cellStyle name="_VC 6.15.06 update on 06GRC power costs.xls Chart 1_4 32 Regulatory Assets and Liabilities  7 06- Exhibit D_NIM Summary 3 3" xfId="20898"/>
    <cellStyle name="_VC 6.15.06 update on 06GRC power costs.xls Chart 1_4 32 Regulatory Assets and Liabilities  7 06- Exhibit D_NIM Summary 4" xfId="20899"/>
    <cellStyle name="_VC 6.15.06 update on 06GRC power costs.xls Chart 1_4 32 Regulatory Assets and Liabilities  7 06- Exhibit D_NIM Summary 4 2" xfId="20900"/>
    <cellStyle name="_VC 6.15.06 update on 06GRC power costs.xls Chart 1_4 32 Regulatory Assets and Liabilities  7 06- Exhibit D_NIM Summary 4 2 2" xfId="20901"/>
    <cellStyle name="_VC 6.15.06 update on 06GRC power costs.xls Chart 1_4 32 Regulatory Assets and Liabilities  7 06- Exhibit D_NIM Summary 4 3" xfId="20902"/>
    <cellStyle name="_VC 6.15.06 update on 06GRC power costs.xls Chart 1_4 32 Regulatory Assets and Liabilities  7 06- Exhibit D_NIM Summary 5" xfId="20903"/>
    <cellStyle name="_VC 6.15.06 update on 06GRC power costs.xls Chart 1_4 32 Regulatory Assets and Liabilities  7 06- Exhibit D_NIM Summary 5 2" xfId="20904"/>
    <cellStyle name="_VC 6.15.06 update on 06GRC power costs.xls Chart 1_4 32 Regulatory Assets and Liabilities  7 06- Exhibit D_NIM Summary 6" xfId="20905"/>
    <cellStyle name="_VC 6.15.06 update on 06GRC power costs.xls Chart 1_4 32 Regulatory Assets and Liabilities  7 06- Exhibit D_NIM Summary 6 2" xfId="20906"/>
    <cellStyle name="_VC 6.15.06 update on 06GRC power costs.xls Chart 1_4 32 Regulatory Assets and Liabilities  7 06- Exhibit D_NIM Summary_DEM-WP(C) ENERG10C--ctn Mid-C_042010 2010GRC" xfId="20907"/>
    <cellStyle name="_VC 6.15.06 update on 06GRC power costs.xls Chart 1_4 32 Regulatory Assets and Liabilities  7 06- Exhibit D_NIM Summary_DEM-WP(C) ENERG10C--ctn Mid-C_042010 2010GRC 2" xfId="20908"/>
    <cellStyle name="_VC 6.15.06 update on 06GRC power costs.xls Chart 1_ACCOUNTS" xfId="20909"/>
    <cellStyle name="_VC 6.15.06 update on 06GRC power costs.xls Chart 1_Att B to RECs proceeds proposal" xfId="20910"/>
    <cellStyle name="_VC 6.15.06 update on 06GRC power costs.xls Chart 1_AURORA Total New" xfId="20911"/>
    <cellStyle name="_VC 6.15.06 update on 06GRC power costs.xls Chart 1_AURORA Total New 2" xfId="20912"/>
    <cellStyle name="_VC 6.15.06 update on 06GRC power costs.xls Chart 1_AURORA Total New 2 2" xfId="20913"/>
    <cellStyle name="_VC 6.15.06 update on 06GRC power costs.xls Chart 1_AURORA Total New 2 2 2" xfId="20914"/>
    <cellStyle name="_VC 6.15.06 update on 06GRC power costs.xls Chart 1_AURORA Total New 2 2 2 2" xfId="20915"/>
    <cellStyle name="_VC 6.15.06 update on 06GRC power costs.xls Chart 1_AURORA Total New 2 3" xfId="20916"/>
    <cellStyle name="_VC 6.15.06 update on 06GRC power costs.xls Chart 1_AURORA Total New 2 3 2" xfId="20917"/>
    <cellStyle name="_VC 6.15.06 update on 06GRC power costs.xls Chart 1_AURORA Total New 2 4" xfId="20918"/>
    <cellStyle name="_VC 6.15.06 update on 06GRC power costs.xls Chart 1_AURORA Total New 2 4 2" xfId="20919"/>
    <cellStyle name="_VC 6.15.06 update on 06GRC power costs.xls Chart 1_AURORA Total New 3" xfId="20920"/>
    <cellStyle name="_VC 6.15.06 update on 06GRC power costs.xls Chart 1_AURORA Total New 3 2" xfId="20921"/>
    <cellStyle name="_VC 6.15.06 update on 06GRC power costs.xls Chart 1_AURORA Total New 3 2 2" xfId="20922"/>
    <cellStyle name="_VC 6.15.06 update on 06GRC power costs.xls Chart 1_AURORA Total New 4" xfId="20923"/>
    <cellStyle name="_VC 6.15.06 update on 06GRC power costs.xls Chart 1_AURORA Total New 4 2" xfId="20924"/>
    <cellStyle name="_VC 6.15.06 update on 06GRC power costs.xls Chart 1_AURORA Total New 5" xfId="20925"/>
    <cellStyle name="_VC 6.15.06 update on 06GRC power costs.xls Chart 1_AURORA Total New 5 2" xfId="20926"/>
    <cellStyle name="_VC 6.15.06 update on 06GRC power costs.xls Chart 1_Backup for Attachment B 2010-09-09" xfId="20927"/>
    <cellStyle name="_VC 6.15.06 update on 06GRC power costs.xls Chart 1_Bench Request - Attachment B" xfId="20928"/>
    <cellStyle name="_VC 6.15.06 update on 06GRC power costs.xls Chart 1_Book2" xfId="20929"/>
    <cellStyle name="_VC 6.15.06 update on 06GRC power costs.xls Chart 1_Book2 2" xfId="20930"/>
    <cellStyle name="_VC 6.15.06 update on 06GRC power costs.xls Chart 1_Book2 2 2" xfId="20931"/>
    <cellStyle name="_VC 6.15.06 update on 06GRC power costs.xls Chart 1_Book2 2 2 2" xfId="20932"/>
    <cellStyle name="_VC 6.15.06 update on 06GRC power costs.xls Chart 1_Book2 2 2 2 2" xfId="20933"/>
    <cellStyle name="_VC 6.15.06 update on 06GRC power costs.xls Chart 1_Book2 2 3" xfId="20934"/>
    <cellStyle name="_VC 6.15.06 update on 06GRC power costs.xls Chart 1_Book2 2 3 2" xfId="20935"/>
    <cellStyle name="_VC 6.15.06 update on 06GRC power costs.xls Chart 1_Book2 2 4" xfId="20936"/>
    <cellStyle name="_VC 6.15.06 update on 06GRC power costs.xls Chart 1_Book2 2 4 2" xfId="20937"/>
    <cellStyle name="_VC 6.15.06 update on 06GRC power costs.xls Chart 1_Book2 3" xfId="20938"/>
    <cellStyle name="_VC 6.15.06 update on 06GRC power costs.xls Chart 1_Book2 3 2" xfId="20939"/>
    <cellStyle name="_VC 6.15.06 update on 06GRC power costs.xls Chart 1_Book2 3 2 2" xfId="20940"/>
    <cellStyle name="_VC 6.15.06 update on 06GRC power costs.xls Chart 1_Book2 3 3" xfId="20941"/>
    <cellStyle name="_VC 6.15.06 update on 06GRC power costs.xls Chart 1_Book2 4" xfId="20942"/>
    <cellStyle name="_VC 6.15.06 update on 06GRC power costs.xls Chart 1_Book2 4 2" xfId="20943"/>
    <cellStyle name="_VC 6.15.06 update on 06GRC power costs.xls Chart 1_Book2 4 2 2" xfId="20944"/>
    <cellStyle name="_VC 6.15.06 update on 06GRC power costs.xls Chart 1_Book2 4 3" xfId="20945"/>
    <cellStyle name="_VC 6.15.06 update on 06GRC power costs.xls Chart 1_Book2 5" xfId="20946"/>
    <cellStyle name="_VC 6.15.06 update on 06GRC power costs.xls Chart 1_Book2 5 2" xfId="20947"/>
    <cellStyle name="_VC 6.15.06 update on 06GRC power costs.xls Chart 1_Book2 6" xfId="20948"/>
    <cellStyle name="_VC 6.15.06 update on 06GRC power costs.xls Chart 1_Book2 6 2" xfId="20949"/>
    <cellStyle name="_VC 6.15.06 update on 06GRC power costs.xls Chart 1_Book2_Adj Bench DR 3 for Initial Briefs (Electric)" xfId="20950"/>
    <cellStyle name="_VC 6.15.06 update on 06GRC power costs.xls Chart 1_Book2_Adj Bench DR 3 for Initial Briefs (Electric) 2" xfId="20951"/>
    <cellStyle name="_VC 6.15.06 update on 06GRC power costs.xls Chart 1_Book2_Adj Bench DR 3 for Initial Briefs (Electric) 2 2" xfId="20952"/>
    <cellStyle name="_VC 6.15.06 update on 06GRC power costs.xls Chart 1_Book2_Adj Bench DR 3 for Initial Briefs (Electric) 2 2 2" xfId="20953"/>
    <cellStyle name="_VC 6.15.06 update on 06GRC power costs.xls Chart 1_Book2_Adj Bench DR 3 for Initial Briefs (Electric) 2 2 2 2" xfId="20954"/>
    <cellStyle name="_VC 6.15.06 update on 06GRC power costs.xls Chart 1_Book2_Adj Bench DR 3 for Initial Briefs (Electric) 2 3" xfId="20955"/>
    <cellStyle name="_VC 6.15.06 update on 06GRC power costs.xls Chart 1_Book2_Adj Bench DR 3 for Initial Briefs (Electric) 2 3 2" xfId="20956"/>
    <cellStyle name="_VC 6.15.06 update on 06GRC power costs.xls Chart 1_Book2_Adj Bench DR 3 for Initial Briefs (Electric) 2 4" xfId="20957"/>
    <cellStyle name="_VC 6.15.06 update on 06GRC power costs.xls Chart 1_Book2_Adj Bench DR 3 for Initial Briefs (Electric) 2 4 2" xfId="20958"/>
    <cellStyle name="_VC 6.15.06 update on 06GRC power costs.xls Chart 1_Book2_Adj Bench DR 3 for Initial Briefs (Electric) 3" xfId="20959"/>
    <cellStyle name="_VC 6.15.06 update on 06GRC power costs.xls Chart 1_Book2_Adj Bench DR 3 for Initial Briefs (Electric) 3 2" xfId="20960"/>
    <cellStyle name="_VC 6.15.06 update on 06GRC power costs.xls Chart 1_Book2_Adj Bench DR 3 for Initial Briefs (Electric) 3 2 2" xfId="20961"/>
    <cellStyle name="_VC 6.15.06 update on 06GRC power costs.xls Chart 1_Book2_Adj Bench DR 3 for Initial Briefs (Electric) 3 3" xfId="20962"/>
    <cellStyle name="_VC 6.15.06 update on 06GRC power costs.xls Chart 1_Book2_Adj Bench DR 3 for Initial Briefs (Electric) 4" xfId="20963"/>
    <cellStyle name="_VC 6.15.06 update on 06GRC power costs.xls Chart 1_Book2_Adj Bench DR 3 for Initial Briefs (Electric) 4 2" xfId="20964"/>
    <cellStyle name="_VC 6.15.06 update on 06GRC power costs.xls Chart 1_Book2_Adj Bench DR 3 for Initial Briefs (Electric) 4 2 2" xfId="20965"/>
    <cellStyle name="_VC 6.15.06 update on 06GRC power costs.xls Chart 1_Book2_Adj Bench DR 3 for Initial Briefs (Electric) 4 3" xfId="20966"/>
    <cellStyle name="_VC 6.15.06 update on 06GRC power costs.xls Chart 1_Book2_Adj Bench DR 3 for Initial Briefs (Electric) 5" xfId="20967"/>
    <cellStyle name="_VC 6.15.06 update on 06GRC power costs.xls Chart 1_Book2_Adj Bench DR 3 for Initial Briefs (Electric) 5 2" xfId="20968"/>
    <cellStyle name="_VC 6.15.06 update on 06GRC power costs.xls Chart 1_Book2_Adj Bench DR 3 for Initial Briefs (Electric) 6" xfId="20969"/>
    <cellStyle name="_VC 6.15.06 update on 06GRC power costs.xls Chart 1_Book2_Adj Bench DR 3 for Initial Briefs (Electric) 6 2" xfId="20970"/>
    <cellStyle name="_VC 6.15.06 update on 06GRC power costs.xls Chart 1_Book2_Adj Bench DR 3 for Initial Briefs (Electric)_DEM-WP(C) ENERG10C--ctn Mid-C_042010 2010GRC" xfId="20971"/>
    <cellStyle name="_VC 6.15.06 update on 06GRC power costs.xls Chart 1_Book2_Adj Bench DR 3 for Initial Briefs (Electric)_DEM-WP(C) ENERG10C--ctn Mid-C_042010 2010GRC 2" xfId="20972"/>
    <cellStyle name="_VC 6.15.06 update on 06GRC power costs.xls Chart 1_Book2_DEM-WP(C) ENERG10C--ctn Mid-C_042010 2010GRC" xfId="20973"/>
    <cellStyle name="_VC 6.15.06 update on 06GRC power costs.xls Chart 1_Book2_DEM-WP(C) ENERG10C--ctn Mid-C_042010 2010GRC 2" xfId="20974"/>
    <cellStyle name="_VC 6.15.06 update on 06GRC power costs.xls Chart 1_Book2_Electric Rev Req Model (2009 GRC) Rebuttal" xfId="20975"/>
    <cellStyle name="_VC 6.15.06 update on 06GRC power costs.xls Chart 1_Book2_Electric Rev Req Model (2009 GRC) Rebuttal 2" xfId="20976"/>
    <cellStyle name="_VC 6.15.06 update on 06GRC power costs.xls Chart 1_Book2_Electric Rev Req Model (2009 GRC) Rebuttal 2 2" xfId="20977"/>
    <cellStyle name="_VC 6.15.06 update on 06GRC power costs.xls Chart 1_Book2_Electric Rev Req Model (2009 GRC) Rebuttal 2 2 2" xfId="20978"/>
    <cellStyle name="_VC 6.15.06 update on 06GRC power costs.xls Chart 1_Book2_Electric Rev Req Model (2009 GRC) Rebuttal 2 3" xfId="20979"/>
    <cellStyle name="_VC 6.15.06 update on 06GRC power costs.xls Chart 1_Book2_Electric Rev Req Model (2009 GRC) Rebuttal 3" xfId="20980"/>
    <cellStyle name="_VC 6.15.06 update on 06GRC power costs.xls Chart 1_Book2_Electric Rev Req Model (2009 GRC) Rebuttal 3 2" xfId="20981"/>
    <cellStyle name="_VC 6.15.06 update on 06GRC power costs.xls Chart 1_Book2_Electric Rev Req Model (2009 GRC) Rebuttal 4" xfId="20982"/>
    <cellStyle name="_VC 6.15.06 update on 06GRC power costs.xls Chart 1_Book2_Electric Rev Req Model (2009 GRC) Rebuttal REmoval of New  WH Solar AdjustMI" xfId="20983"/>
    <cellStyle name="_VC 6.15.06 update on 06GRC power costs.xls Chart 1_Book2_Electric Rev Req Model (2009 GRC) Rebuttal REmoval of New  WH Solar AdjustMI 2" xfId="20984"/>
    <cellStyle name="_VC 6.15.06 update on 06GRC power costs.xls Chart 1_Book2_Electric Rev Req Model (2009 GRC) Rebuttal REmoval of New  WH Solar AdjustMI 2 2" xfId="20985"/>
    <cellStyle name="_VC 6.15.06 update on 06GRC power costs.xls Chart 1_Book2_Electric Rev Req Model (2009 GRC) Rebuttal REmoval of New  WH Solar AdjustMI 2 2 2" xfId="20986"/>
    <cellStyle name="_VC 6.15.06 update on 06GRC power costs.xls Chart 1_Book2_Electric Rev Req Model (2009 GRC) Rebuttal REmoval of New  WH Solar AdjustMI 2 2 2 2" xfId="20987"/>
    <cellStyle name="_VC 6.15.06 update on 06GRC power costs.xls Chart 1_Book2_Electric Rev Req Model (2009 GRC) Rebuttal REmoval of New  WH Solar AdjustMI 2 3" xfId="20988"/>
    <cellStyle name="_VC 6.15.06 update on 06GRC power costs.xls Chart 1_Book2_Electric Rev Req Model (2009 GRC) Rebuttal REmoval of New  WH Solar AdjustMI 2 3 2" xfId="20989"/>
    <cellStyle name="_VC 6.15.06 update on 06GRC power costs.xls Chart 1_Book2_Electric Rev Req Model (2009 GRC) Rebuttal REmoval of New  WH Solar AdjustMI 2 4" xfId="20990"/>
    <cellStyle name="_VC 6.15.06 update on 06GRC power costs.xls Chart 1_Book2_Electric Rev Req Model (2009 GRC) Rebuttal REmoval of New  WH Solar AdjustMI 2 4 2" xfId="20991"/>
    <cellStyle name="_VC 6.15.06 update on 06GRC power costs.xls Chart 1_Book2_Electric Rev Req Model (2009 GRC) Rebuttal REmoval of New  WH Solar AdjustMI 3" xfId="20992"/>
    <cellStyle name="_VC 6.15.06 update on 06GRC power costs.xls Chart 1_Book2_Electric Rev Req Model (2009 GRC) Rebuttal REmoval of New  WH Solar AdjustMI 3 2" xfId="20993"/>
    <cellStyle name="_VC 6.15.06 update on 06GRC power costs.xls Chart 1_Book2_Electric Rev Req Model (2009 GRC) Rebuttal REmoval of New  WH Solar AdjustMI 3 2 2" xfId="20994"/>
    <cellStyle name="_VC 6.15.06 update on 06GRC power costs.xls Chart 1_Book2_Electric Rev Req Model (2009 GRC) Rebuttal REmoval of New  WH Solar AdjustMI 3 3" xfId="20995"/>
    <cellStyle name="_VC 6.15.06 update on 06GRC power costs.xls Chart 1_Book2_Electric Rev Req Model (2009 GRC) Rebuttal REmoval of New  WH Solar AdjustMI 4" xfId="20996"/>
    <cellStyle name="_VC 6.15.06 update on 06GRC power costs.xls Chart 1_Book2_Electric Rev Req Model (2009 GRC) Rebuttal REmoval of New  WH Solar AdjustMI 4 2" xfId="20997"/>
    <cellStyle name="_VC 6.15.06 update on 06GRC power costs.xls Chart 1_Book2_Electric Rev Req Model (2009 GRC) Rebuttal REmoval of New  WH Solar AdjustMI 4 2 2" xfId="20998"/>
    <cellStyle name="_VC 6.15.06 update on 06GRC power costs.xls Chart 1_Book2_Electric Rev Req Model (2009 GRC) Rebuttal REmoval of New  WH Solar AdjustMI 4 3" xfId="20999"/>
    <cellStyle name="_VC 6.15.06 update on 06GRC power costs.xls Chart 1_Book2_Electric Rev Req Model (2009 GRC) Rebuttal REmoval of New  WH Solar AdjustMI 5" xfId="21000"/>
    <cellStyle name="_VC 6.15.06 update on 06GRC power costs.xls Chart 1_Book2_Electric Rev Req Model (2009 GRC) Rebuttal REmoval of New  WH Solar AdjustMI 5 2" xfId="21001"/>
    <cellStyle name="_VC 6.15.06 update on 06GRC power costs.xls Chart 1_Book2_Electric Rev Req Model (2009 GRC) Rebuttal REmoval of New  WH Solar AdjustMI 6" xfId="21002"/>
    <cellStyle name="_VC 6.15.06 update on 06GRC power costs.xls Chart 1_Book2_Electric Rev Req Model (2009 GRC) Rebuttal REmoval of New  WH Solar AdjustMI 6 2" xfId="21003"/>
    <cellStyle name="_VC 6.15.06 update on 06GRC power costs.xls Chart 1_Book2_Electric Rev Req Model (2009 GRC) Rebuttal REmoval of New  WH Solar AdjustMI_DEM-WP(C) ENERG10C--ctn Mid-C_042010 2010GRC" xfId="21004"/>
    <cellStyle name="_VC 6.15.06 update on 06GRC power costs.xls Chart 1_Book2_Electric Rev Req Model (2009 GRC) Rebuttal REmoval of New  WH Solar AdjustMI_DEM-WP(C) ENERG10C--ctn Mid-C_042010 2010GRC 2" xfId="21005"/>
    <cellStyle name="_VC 6.15.06 update on 06GRC power costs.xls Chart 1_Book2_Electric Rev Req Model (2009 GRC) Revised 01-18-2010" xfId="21006"/>
    <cellStyle name="_VC 6.15.06 update on 06GRC power costs.xls Chart 1_Book2_Electric Rev Req Model (2009 GRC) Revised 01-18-2010 2" xfId="21007"/>
    <cellStyle name="_VC 6.15.06 update on 06GRC power costs.xls Chart 1_Book2_Electric Rev Req Model (2009 GRC) Revised 01-18-2010 2 2" xfId="21008"/>
    <cellStyle name="_VC 6.15.06 update on 06GRC power costs.xls Chart 1_Book2_Electric Rev Req Model (2009 GRC) Revised 01-18-2010 2 2 2" xfId="21009"/>
    <cellStyle name="_VC 6.15.06 update on 06GRC power costs.xls Chart 1_Book2_Electric Rev Req Model (2009 GRC) Revised 01-18-2010 2 2 2 2" xfId="21010"/>
    <cellStyle name="_VC 6.15.06 update on 06GRC power costs.xls Chart 1_Book2_Electric Rev Req Model (2009 GRC) Revised 01-18-2010 2 3" xfId="21011"/>
    <cellStyle name="_VC 6.15.06 update on 06GRC power costs.xls Chart 1_Book2_Electric Rev Req Model (2009 GRC) Revised 01-18-2010 2 3 2" xfId="21012"/>
    <cellStyle name="_VC 6.15.06 update on 06GRC power costs.xls Chart 1_Book2_Electric Rev Req Model (2009 GRC) Revised 01-18-2010 2 4" xfId="21013"/>
    <cellStyle name="_VC 6.15.06 update on 06GRC power costs.xls Chart 1_Book2_Electric Rev Req Model (2009 GRC) Revised 01-18-2010 2 4 2" xfId="21014"/>
    <cellStyle name="_VC 6.15.06 update on 06GRC power costs.xls Chart 1_Book2_Electric Rev Req Model (2009 GRC) Revised 01-18-2010 3" xfId="21015"/>
    <cellStyle name="_VC 6.15.06 update on 06GRC power costs.xls Chart 1_Book2_Electric Rev Req Model (2009 GRC) Revised 01-18-2010 3 2" xfId="21016"/>
    <cellStyle name="_VC 6.15.06 update on 06GRC power costs.xls Chart 1_Book2_Electric Rev Req Model (2009 GRC) Revised 01-18-2010 3 2 2" xfId="21017"/>
    <cellStyle name="_VC 6.15.06 update on 06GRC power costs.xls Chart 1_Book2_Electric Rev Req Model (2009 GRC) Revised 01-18-2010 3 3" xfId="21018"/>
    <cellStyle name="_VC 6.15.06 update on 06GRC power costs.xls Chart 1_Book2_Electric Rev Req Model (2009 GRC) Revised 01-18-2010 4" xfId="21019"/>
    <cellStyle name="_VC 6.15.06 update on 06GRC power costs.xls Chart 1_Book2_Electric Rev Req Model (2009 GRC) Revised 01-18-2010 4 2" xfId="21020"/>
    <cellStyle name="_VC 6.15.06 update on 06GRC power costs.xls Chart 1_Book2_Electric Rev Req Model (2009 GRC) Revised 01-18-2010 4 2 2" xfId="21021"/>
    <cellStyle name="_VC 6.15.06 update on 06GRC power costs.xls Chart 1_Book2_Electric Rev Req Model (2009 GRC) Revised 01-18-2010 4 3" xfId="21022"/>
    <cellStyle name="_VC 6.15.06 update on 06GRC power costs.xls Chart 1_Book2_Electric Rev Req Model (2009 GRC) Revised 01-18-2010 5" xfId="21023"/>
    <cellStyle name="_VC 6.15.06 update on 06GRC power costs.xls Chart 1_Book2_Electric Rev Req Model (2009 GRC) Revised 01-18-2010 5 2" xfId="21024"/>
    <cellStyle name="_VC 6.15.06 update on 06GRC power costs.xls Chart 1_Book2_Electric Rev Req Model (2009 GRC) Revised 01-18-2010 6" xfId="21025"/>
    <cellStyle name="_VC 6.15.06 update on 06GRC power costs.xls Chart 1_Book2_Electric Rev Req Model (2009 GRC) Revised 01-18-2010 6 2" xfId="21026"/>
    <cellStyle name="_VC 6.15.06 update on 06GRC power costs.xls Chart 1_Book2_Electric Rev Req Model (2009 GRC) Revised 01-18-2010_DEM-WP(C) ENERG10C--ctn Mid-C_042010 2010GRC" xfId="21027"/>
    <cellStyle name="_VC 6.15.06 update on 06GRC power costs.xls Chart 1_Book2_Electric Rev Req Model (2009 GRC) Revised 01-18-2010_DEM-WP(C) ENERG10C--ctn Mid-C_042010 2010GRC 2" xfId="21028"/>
    <cellStyle name="_VC 6.15.06 update on 06GRC power costs.xls Chart 1_Book2_Final Order Electric EXHIBIT A-1" xfId="21029"/>
    <cellStyle name="_VC 6.15.06 update on 06GRC power costs.xls Chart 1_Book2_Final Order Electric EXHIBIT A-1 2" xfId="21030"/>
    <cellStyle name="_VC 6.15.06 update on 06GRC power costs.xls Chart 1_Book2_Final Order Electric EXHIBIT A-1 2 2" xfId="21031"/>
    <cellStyle name="_VC 6.15.06 update on 06GRC power costs.xls Chart 1_Book2_Final Order Electric EXHIBIT A-1 2 2 2" xfId="21032"/>
    <cellStyle name="_VC 6.15.06 update on 06GRC power costs.xls Chart 1_Book2_Final Order Electric EXHIBIT A-1 2 3" xfId="21033"/>
    <cellStyle name="_VC 6.15.06 update on 06GRC power costs.xls Chart 1_Book2_Final Order Electric EXHIBIT A-1 3" xfId="21034"/>
    <cellStyle name="_VC 6.15.06 update on 06GRC power costs.xls Chart 1_Book2_Final Order Electric EXHIBIT A-1 3 2" xfId="21035"/>
    <cellStyle name="_VC 6.15.06 update on 06GRC power costs.xls Chart 1_Book2_Final Order Electric EXHIBIT A-1 3 2 2" xfId="21036"/>
    <cellStyle name="_VC 6.15.06 update on 06GRC power costs.xls Chart 1_Book2_Final Order Electric EXHIBIT A-1 3 3" xfId="21037"/>
    <cellStyle name="_VC 6.15.06 update on 06GRC power costs.xls Chart 1_Book2_Final Order Electric EXHIBIT A-1 4" xfId="21038"/>
    <cellStyle name="_VC 6.15.06 update on 06GRC power costs.xls Chart 1_Book2_Final Order Electric EXHIBIT A-1 4 2" xfId="21039"/>
    <cellStyle name="_VC 6.15.06 update on 06GRC power costs.xls Chart 1_Book2_Final Order Electric EXHIBIT A-1 5" xfId="21040"/>
    <cellStyle name="_VC 6.15.06 update on 06GRC power costs.xls Chart 1_Book2_Final Order Electric EXHIBIT A-1 6" xfId="21041"/>
    <cellStyle name="_VC 6.15.06 update on 06GRC power costs.xls Chart 1_Book4" xfId="21042"/>
    <cellStyle name="_VC 6.15.06 update on 06GRC power costs.xls Chart 1_Book4 2" xfId="21043"/>
    <cellStyle name="_VC 6.15.06 update on 06GRC power costs.xls Chart 1_Book4 2 2" xfId="21044"/>
    <cellStyle name="_VC 6.15.06 update on 06GRC power costs.xls Chart 1_Book4 2 2 2" xfId="21045"/>
    <cellStyle name="_VC 6.15.06 update on 06GRC power costs.xls Chart 1_Book4 2 2 2 2" xfId="21046"/>
    <cellStyle name="_VC 6.15.06 update on 06GRC power costs.xls Chart 1_Book4 2 3" xfId="21047"/>
    <cellStyle name="_VC 6.15.06 update on 06GRC power costs.xls Chart 1_Book4 2 3 2" xfId="21048"/>
    <cellStyle name="_VC 6.15.06 update on 06GRC power costs.xls Chart 1_Book4 2 4" xfId="21049"/>
    <cellStyle name="_VC 6.15.06 update on 06GRC power costs.xls Chart 1_Book4 2 4 2" xfId="21050"/>
    <cellStyle name="_VC 6.15.06 update on 06GRC power costs.xls Chart 1_Book4 3" xfId="21051"/>
    <cellStyle name="_VC 6.15.06 update on 06GRC power costs.xls Chart 1_Book4 3 2" xfId="21052"/>
    <cellStyle name="_VC 6.15.06 update on 06GRC power costs.xls Chart 1_Book4 3 2 2" xfId="21053"/>
    <cellStyle name="_VC 6.15.06 update on 06GRC power costs.xls Chart 1_Book4 3 3" xfId="21054"/>
    <cellStyle name="_VC 6.15.06 update on 06GRC power costs.xls Chart 1_Book4 4" xfId="21055"/>
    <cellStyle name="_VC 6.15.06 update on 06GRC power costs.xls Chart 1_Book4 4 2" xfId="21056"/>
    <cellStyle name="_VC 6.15.06 update on 06GRC power costs.xls Chart 1_Book4 4 2 2" xfId="21057"/>
    <cellStyle name="_VC 6.15.06 update on 06GRC power costs.xls Chart 1_Book4 4 3" xfId="21058"/>
    <cellStyle name="_VC 6.15.06 update on 06GRC power costs.xls Chart 1_Book4 5" xfId="21059"/>
    <cellStyle name="_VC 6.15.06 update on 06GRC power costs.xls Chart 1_Book4 5 2" xfId="21060"/>
    <cellStyle name="_VC 6.15.06 update on 06GRC power costs.xls Chart 1_Book4 6" xfId="21061"/>
    <cellStyle name="_VC 6.15.06 update on 06GRC power costs.xls Chart 1_Book4 6 2" xfId="21062"/>
    <cellStyle name="_VC 6.15.06 update on 06GRC power costs.xls Chart 1_Book4_DEM-WP(C) ENERG10C--ctn Mid-C_042010 2010GRC" xfId="21063"/>
    <cellStyle name="_VC 6.15.06 update on 06GRC power costs.xls Chart 1_Book4_DEM-WP(C) ENERG10C--ctn Mid-C_042010 2010GRC 2" xfId="21064"/>
    <cellStyle name="_VC 6.15.06 update on 06GRC power costs.xls Chart 1_Book9" xfId="21065"/>
    <cellStyle name="_VC 6.15.06 update on 06GRC power costs.xls Chart 1_Book9 2" xfId="21066"/>
    <cellStyle name="_VC 6.15.06 update on 06GRC power costs.xls Chart 1_Book9 2 2" xfId="21067"/>
    <cellStyle name="_VC 6.15.06 update on 06GRC power costs.xls Chart 1_Book9 2 2 2" xfId="21068"/>
    <cellStyle name="_VC 6.15.06 update on 06GRC power costs.xls Chart 1_Book9 2 2 2 2" xfId="21069"/>
    <cellStyle name="_VC 6.15.06 update on 06GRC power costs.xls Chart 1_Book9 2 3" xfId="21070"/>
    <cellStyle name="_VC 6.15.06 update on 06GRC power costs.xls Chart 1_Book9 2 3 2" xfId="21071"/>
    <cellStyle name="_VC 6.15.06 update on 06GRC power costs.xls Chart 1_Book9 2 4" xfId="21072"/>
    <cellStyle name="_VC 6.15.06 update on 06GRC power costs.xls Chart 1_Book9 2 4 2" xfId="21073"/>
    <cellStyle name="_VC 6.15.06 update on 06GRC power costs.xls Chart 1_Book9 3" xfId="21074"/>
    <cellStyle name="_VC 6.15.06 update on 06GRC power costs.xls Chart 1_Book9 3 2" xfId="21075"/>
    <cellStyle name="_VC 6.15.06 update on 06GRC power costs.xls Chart 1_Book9 3 2 2" xfId="21076"/>
    <cellStyle name="_VC 6.15.06 update on 06GRC power costs.xls Chart 1_Book9 3 3" xfId="21077"/>
    <cellStyle name="_VC 6.15.06 update on 06GRC power costs.xls Chart 1_Book9 4" xfId="21078"/>
    <cellStyle name="_VC 6.15.06 update on 06GRC power costs.xls Chart 1_Book9 4 2" xfId="21079"/>
    <cellStyle name="_VC 6.15.06 update on 06GRC power costs.xls Chart 1_Book9 4 2 2" xfId="21080"/>
    <cellStyle name="_VC 6.15.06 update on 06GRC power costs.xls Chart 1_Book9 4 3" xfId="21081"/>
    <cellStyle name="_VC 6.15.06 update on 06GRC power costs.xls Chart 1_Book9 5" xfId="21082"/>
    <cellStyle name="_VC 6.15.06 update on 06GRC power costs.xls Chart 1_Book9 5 2" xfId="21083"/>
    <cellStyle name="_VC 6.15.06 update on 06GRC power costs.xls Chart 1_Book9 6" xfId="21084"/>
    <cellStyle name="_VC 6.15.06 update on 06GRC power costs.xls Chart 1_Book9 6 2" xfId="21085"/>
    <cellStyle name="_VC 6.15.06 update on 06GRC power costs.xls Chart 1_Book9_DEM-WP(C) ENERG10C--ctn Mid-C_042010 2010GRC" xfId="21086"/>
    <cellStyle name="_VC 6.15.06 update on 06GRC power costs.xls Chart 1_Book9_DEM-WP(C) ENERG10C--ctn Mid-C_042010 2010GRC 2" xfId="21087"/>
    <cellStyle name="_VC 6.15.06 update on 06GRC power costs.xls Chart 1_Chelan PUD Power Costs (8-10)" xfId="21088"/>
    <cellStyle name="_VC 6.15.06 update on 06GRC power costs.xls Chart 1_Chelan PUD Power Costs (8-10) 2" xfId="21089"/>
    <cellStyle name="_VC 6.15.06 update on 06GRC power costs.xls Chart 1_DEM-WP(C) Chelan Power Costs" xfId="21090"/>
    <cellStyle name="_VC 6.15.06 update on 06GRC power costs.xls Chart 1_DEM-WP(C) Chelan Power Costs 2" xfId="21091"/>
    <cellStyle name="_VC 6.15.06 update on 06GRC power costs.xls Chart 1_DEM-WP(C) Chelan Power Costs 2 2" xfId="21092"/>
    <cellStyle name="_VC 6.15.06 update on 06GRC power costs.xls Chart 1_DEM-WP(C) Chelan Power Costs 2 2 2" xfId="21093"/>
    <cellStyle name="_VC 6.15.06 update on 06GRC power costs.xls Chart 1_DEM-WP(C) Chelan Power Costs 2 3" xfId="21094"/>
    <cellStyle name="_VC 6.15.06 update on 06GRC power costs.xls Chart 1_DEM-WP(C) Chelan Power Costs 3" xfId="21095"/>
    <cellStyle name="_VC 6.15.06 update on 06GRC power costs.xls Chart 1_DEM-WP(C) Chelan Power Costs 3 2" xfId="21096"/>
    <cellStyle name="_VC 6.15.06 update on 06GRC power costs.xls Chart 1_DEM-WP(C) Chelan Power Costs 3 2 2" xfId="21097"/>
    <cellStyle name="_VC 6.15.06 update on 06GRC power costs.xls Chart 1_DEM-WP(C) Chelan Power Costs 3 3" xfId="21098"/>
    <cellStyle name="_VC 6.15.06 update on 06GRC power costs.xls Chart 1_DEM-WP(C) Chelan Power Costs 4" xfId="21099"/>
    <cellStyle name="_VC 6.15.06 update on 06GRC power costs.xls Chart 1_DEM-WP(C) Chelan Power Costs 4 2" xfId="21100"/>
    <cellStyle name="_VC 6.15.06 update on 06GRC power costs.xls Chart 1_DEM-WP(C) Chelan Power Costs 5" xfId="21101"/>
    <cellStyle name="_VC 6.15.06 update on 06GRC power costs.xls Chart 1_DEM-WP(C) Chelan Power Costs 5 2" xfId="21102"/>
    <cellStyle name="_VC 6.15.06 update on 06GRC power costs.xls Chart 1_DEM-WP(C) ENERG10C--ctn Mid-C_042010 2010GRC" xfId="21103"/>
    <cellStyle name="_VC 6.15.06 update on 06GRC power costs.xls Chart 1_DEM-WP(C) ENERG10C--ctn Mid-C_042010 2010GRC 2" xfId="21104"/>
    <cellStyle name="_VC 6.15.06 update on 06GRC power costs.xls Chart 1_DEM-WP(C) Gas Transport 2010GRC" xfId="21105"/>
    <cellStyle name="_VC 6.15.06 update on 06GRC power costs.xls Chart 1_DEM-WP(C) Gas Transport 2010GRC 2" xfId="21106"/>
    <cellStyle name="_VC 6.15.06 update on 06GRC power costs.xls Chart 1_DEM-WP(C) Gas Transport 2010GRC 2 2" xfId="21107"/>
    <cellStyle name="_VC 6.15.06 update on 06GRC power costs.xls Chart 1_DEM-WP(C) Gas Transport 2010GRC 2 2 2" xfId="21108"/>
    <cellStyle name="_VC 6.15.06 update on 06GRC power costs.xls Chart 1_DEM-WP(C) Gas Transport 2010GRC 2 3" xfId="21109"/>
    <cellStyle name="_VC 6.15.06 update on 06GRC power costs.xls Chart 1_DEM-WP(C) Gas Transport 2010GRC 3" xfId="21110"/>
    <cellStyle name="_VC 6.15.06 update on 06GRC power costs.xls Chart 1_DEM-WP(C) Gas Transport 2010GRC 3 2" xfId="21111"/>
    <cellStyle name="_VC 6.15.06 update on 06GRC power costs.xls Chart 1_DEM-WP(C) Gas Transport 2010GRC 3 2 2" xfId="21112"/>
    <cellStyle name="_VC 6.15.06 update on 06GRC power costs.xls Chart 1_DEM-WP(C) Gas Transport 2010GRC 3 3" xfId="21113"/>
    <cellStyle name="_VC 6.15.06 update on 06GRC power costs.xls Chart 1_DEM-WP(C) Gas Transport 2010GRC 4" xfId="21114"/>
    <cellStyle name="_VC 6.15.06 update on 06GRC power costs.xls Chart 1_DEM-WP(C) Gas Transport 2010GRC 4 2" xfId="21115"/>
    <cellStyle name="_VC 6.15.06 update on 06GRC power costs.xls Chart 1_DEM-WP(C) Gas Transport 2010GRC 5" xfId="21116"/>
    <cellStyle name="_VC 6.15.06 update on 06GRC power costs.xls Chart 1_DEM-WP(C) Gas Transport 2010GRC 5 2" xfId="21117"/>
    <cellStyle name="_VC 6.15.06 update on 06GRC power costs.xls Chart 1_Exh A-1 resulting from UE-112050 effective Jan 1 2012" xfId="21118"/>
    <cellStyle name="_VC 6.15.06 update on 06GRC power costs.xls Chart 1_Exh A-1 resulting from UE-112050 effective Jan 1 2012 2" xfId="21119"/>
    <cellStyle name="_VC 6.15.06 update on 06GRC power costs.xls Chart 1_Exhibit A-1 effective 4-1-11 fr S Free 12-11" xfId="21120"/>
    <cellStyle name="_VC 6.15.06 update on 06GRC power costs.xls Chart 1_Exhibit A-1 effective 4-1-11 fr S Free 12-11 2" xfId="21121"/>
    <cellStyle name="_VC 6.15.06 update on 06GRC power costs.xls Chart 1_Gas Rev Req Model (2010 GRC)" xfId="21122"/>
    <cellStyle name="_VC 6.15.06 update on 06GRC power costs.xls Chart 1_INPUTS" xfId="21123"/>
    <cellStyle name="_VC 6.15.06 update on 06GRC power costs.xls Chart 1_INPUTS 2" xfId="21124"/>
    <cellStyle name="_VC 6.15.06 update on 06GRC power costs.xls Chart 1_INPUTS 2 2" xfId="21125"/>
    <cellStyle name="_VC 6.15.06 update on 06GRC power costs.xls Chart 1_INPUTS 2 2 2" xfId="21126"/>
    <cellStyle name="_VC 6.15.06 update on 06GRC power costs.xls Chart 1_INPUTS 2 3" xfId="21127"/>
    <cellStyle name="_VC 6.15.06 update on 06GRC power costs.xls Chart 1_INPUTS 3" xfId="21128"/>
    <cellStyle name="_VC 6.15.06 update on 06GRC power costs.xls Chart 1_INPUTS 3 2" xfId="21129"/>
    <cellStyle name="_VC 6.15.06 update on 06GRC power costs.xls Chart 1_INPUTS 4" xfId="21130"/>
    <cellStyle name="_VC 6.15.06 update on 06GRC power costs.xls Chart 1_Mint Farm Generation BPA" xfId="21131"/>
    <cellStyle name="_VC 6.15.06 update on 06GRC power costs.xls Chart 1_NIM Summary" xfId="21132"/>
    <cellStyle name="_VC 6.15.06 update on 06GRC power costs.xls Chart 1_NIM Summary 09GRC" xfId="21133"/>
    <cellStyle name="_VC 6.15.06 update on 06GRC power costs.xls Chart 1_NIM Summary 09GRC 2" xfId="21134"/>
    <cellStyle name="_VC 6.15.06 update on 06GRC power costs.xls Chart 1_NIM Summary 09GRC 2 2" xfId="21135"/>
    <cellStyle name="_VC 6.15.06 update on 06GRC power costs.xls Chart 1_NIM Summary 09GRC 2 2 2" xfId="21136"/>
    <cellStyle name="_VC 6.15.06 update on 06GRC power costs.xls Chart 1_NIM Summary 09GRC 2 2 2 2" xfId="21137"/>
    <cellStyle name="_VC 6.15.06 update on 06GRC power costs.xls Chart 1_NIM Summary 09GRC 2 3" xfId="21138"/>
    <cellStyle name="_VC 6.15.06 update on 06GRC power costs.xls Chart 1_NIM Summary 09GRC 2 3 2" xfId="21139"/>
    <cellStyle name="_VC 6.15.06 update on 06GRC power costs.xls Chart 1_NIM Summary 09GRC 2 4" xfId="21140"/>
    <cellStyle name="_VC 6.15.06 update on 06GRC power costs.xls Chart 1_NIM Summary 09GRC 2 4 2" xfId="21141"/>
    <cellStyle name="_VC 6.15.06 update on 06GRC power costs.xls Chart 1_NIM Summary 09GRC 3" xfId="21142"/>
    <cellStyle name="_VC 6.15.06 update on 06GRC power costs.xls Chart 1_NIM Summary 09GRC 3 2" xfId="21143"/>
    <cellStyle name="_VC 6.15.06 update on 06GRC power costs.xls Chart 1_NIM Summary 09GRC 3 2 2" xfId="21144"/>
    <cellStyle name="_VC 6.15.06 update on 06GRC power costs.xls Chart 1_NIM Summary 09GRC 3 3" xfId="21145"/>
    <cellStyle name="_VC 6.15.06 update on 06GRC power costs.xls Chart 1_NIM Summary 09GRC 4" xfId="21146"/>
    <cellStyle name="_VC 6.15.06 update on 06GRC power costs.xls Chart 1_NIM Summary 09GRC 4 2" xfId="21147"/>
    <cellStyle name="_VC 6.15.06 update on 06GRC power costs.xls Chart 1_NIM Summary 09GRC 4 2 2" xfId="21148"/>
    <cellStyle name="_VC 6.15.06 update on 06GRC power costs.xls Chart 1_NIM Summary 09GRC 4 3" xfId="21149"/>
    <cellStyle name="_VC 6.15.06 update on 06GRC power costs.xls Chart 1_NIM Summary 09GRC 5" xfId="21150"/>
    <cellStyle name="_VC 6.15.06 update on 06GRC power costs.xls Chart 1_NIM Summary 09GRC 5 2" xfId="21151"/>
    <cellStyle name="_VC 6.15.06 update on 06GRC power costs.xls Chart 1_NIM Summary 09GRC 6" xfId="21152"/>
    <cellStyle name="_VC 6.15.06 update on 06GRC power costs.xls Chart 1_NIM Summary 09GRC 6 2" xfId="21153"/>
    <cellStyle name="_VC 6.15.06 update on 06GRC power costs.xls Chart 1_NIM Summary 09GRC_DEM-WP(C) ENERG10C--ctn Mid-C_042010 2010GRC" xfId="21154"/>
    <cellStyle name="_VC 6.15.06 update on 06GRC power costs.xls Chart 1_NIM Summary 09GRC_DEM-WP(C) ENERG10C--ctn Mid-C_042010 2010GRC 2" xfId="21155"/>
    <cellStyle name="_VC 6.15.06 update on 06GRC power costs.xls Chart 1_NIM Summary 10" xfId="21156"/>
    <cellStyle name="_VC 6.15.06 update on 06GRC power costs.xls Chart 1_NIM Summary 10 2" xfId="21157"/>
    <cellStyle name="_VC 6.15.06 update on 06GRC power costs.xls Chart 1_NIM Summary 10 2 2" xfId="21158"/>
    <cellStyle name="_VC 6.15.06 update on 06GRC power costs.xls Chart 1_NIM Summary 10 3" xfId="21159"/>
    <cellStyle name="_VC 6.15.06 update on 06GRC power costs.xls Chart 1_NIM Summary 10 4" xfId="21160"/>
    <cellStyle name="_VC 6.15.06 update on 06GRC power costs.xls Chart 1_NIM Summary 11" xfId="21161"/>
    <cellStyle name="_VC 6.15.06 update on 06GRC power costs.xls Chart 1_NIM Summary 11 2" xfId="21162"/>
    <cellStyle name="_VC 6.15.06 update on 06GRC power costs.xls Chart 1_NIM Summary 11 2 2" xfId="21163"/>
    <cellStyle name="_VC 6.15.06 update on 06GRC power costs.xls Chart 1_NIM Summary 11 3" xfId="21164"/>
    <cellStyle name="_VC 6.15.06 update on 06GRC power costs.xls Chart 1_NIM Summary 11 4" xfId="21165"/>
    <cellStyle name="_VC 6.15.06 update on 06GRC power costs.xls Chart 1_NIM Summary 12" xfId="21166"/>
    <cellStyle name="_VC 6.15.06 update on 06GRC power costs.xls Chart 1_NIM Summary 12 2" xfId="21167"/>
    <cellStyle name="_VC 6.15.06 update on 06GRC power costs.xls Chart 1_NIM Summary 12 2 2" xfId="21168"/>
    <cellStyle name="_VC 6.15.06 update on 06GRC power costs.xls Chart 1_NIM Summary 12 3" xfId="21169"/>
    <cellStyle name="_VC 6.15.06 update on 06GRC power costs.xls Chart 1_NIM Summary 12 4" xfId="21170"/>
    <cellStyle name="_VC 6.15.06 update on 06GRC power costs.xls Chart 1_NIM Summary 13" xfId="21171"/>
    <cellStyle name="_VC 6.15.06 update on 06GRC power costs.xls Chart 1_NIM Summary 13 2" xfId="21172"/>
    <cellStyle name="_VC 6.15.06 update on 06GRC power costs.xls Chart 1_NIM Summary 13 2 2" xfId="21173"/>
    <cellStyle name="_VC 6.15.06 update on 06GRC power costs.xls Chart 1_NIM Summary 13 3" xfId="21174"/>
    <cellStyle name="_VC 6.15.06 update on 06GRC power costs.xls Chart 1_NIM Summary 13 4" xfId="21175"/>
    <cellStyle name="_VC 6.15.06 update on 06GRC power costs.xls Chart 1_NIM Summary 14" xfId="21176"/>
    <cellStyle name="_VC 6.15.06 update on 06GRC power costs.xls Chart 1_NIM Summary 14 2" xfId="21177"/>
    <cellStyle name="_VC 6.15.06 update on 06GRC power costs.xls Chart 1_NIM Summary 14 2 2" xfId="21178"/>
    <cellStyle name="_VC 6.15.06 update on 06GRC power costs.xls Chart 1_NIM Summary 14 3" xfId="21179"/>
    <cellStyle name="_VC 6.15.06 update on 06GRC power costs.xls Chart 1_NIM Summary 14 4" xfId="21180"/>
    <cellStyle name="_VC 6.15.06 update on 06GRC power costs.xls Chart 1_NIM Summary 15" xfId="21181"/>
    <cellStyle name="_VC 6.15.06 update on 06GRC power costs.xls Chart 1_NIM Summary 15 2" xfId="21182"/>
    <cellStyle name="_VC 6.15.06 update on 06GRC power costs.xls Chart 1_NIM Summary 15 2 2" xfId="21183"/>
    <cellStyle name="_VC 6.15.06 update on 06GRC power costs.xls Chart 1_NIM Summary 15 3" xfId="21184"/>
    <cellStyle name="_VC 6.15.06 update on 06GRC power costs.xls Chart 1_NIM Summary 15 4" xfId="21185"/>
    <cellStyle name="_VC 6.15.06 update on 06GRC power costs.xls Chart 1_NIM Summary 16" xfId="21186"/>
    <cellStyle name="_VC 6.15.06 update on 06GRC power costs.xls Chart 1_NIM Summary 16 2" xfId="21187"/>
    <cellStyle name="_VC 6.15.06 update on 06GRC power costs.xls Chart 1_NIM Summary 16 2 2" xfId="21188"/>
    <cellStyle name="_VC 6.15.06 update on 06GRC power costs.xls Chart 1_NIM Summary 16 3" xfId="21189"/>
    <cellStyle name="_VC 6.15.06 update on 06GRC power costs.xls Chart 1_NIM Summary 16 4" xfId="21190"/>
    <cellStyle name="_VC 6.15.06 update on 06GRC power costs.xls Chart 1_NIM Summary 17" xfId="21191"/>
    <cellStyle name="_VC 6.15.06 update on 06GRC power costs.xls Chart 1_NIM Summary 17 2" xfId="21192"/>
    <cellStyle name="_VC 6.15.06 update on 06GRC power costs.xls Chart 1_NIM Summary 17 2 2" xfId="21193"/>
    <cellStyle name="_VC 6.15.06 update on 06GRC power costs.xls Chart 1_NIM Summary 17 3" xfId="21194"/>
    <cellStyle name="_VC 6.15.06 update on 06GRC power costs.xls Chart 1_NIM Summary 17 4" xfId="21195"/>
    <cellStyle name="_VC 6.15.06 update on 06GRC power costs.xls Chart 1_NIM Summary 18" xfId="21196"/>
    <cellStyle name="_VC 6.15.06 update on 06GRC power costs.xls Chart 1_NIM Summary 18 2" xfId="21197"/>
    <cellStyle name="_VC 6.15.06 update on 06GRC power costs.xls Chart 1_NIM Summary 18 3" xfId="21198"/>
    <cellStyle name="_VC 6.15.06 update on 06GRC power costs.xls Chart 1_NIM Summary 19" xfId="21199"/>
    <cellStyle name="_VC 6.15.06 update on 06GRC power costs.xls Chart 1_NIM Summary 19 2" xfId="21200"/>
    <cellStyle name="_VC 6.15.06 update on 06GRC power costs.xls Chart 1_NIM Summary 19 3" xfId="21201"/>
    <cellStyle name="_VC 6.15.06 update on 06GRC power costs.xls Chart 1_NIM Summary 2" xfId="21202"/>
    <cellStyle name="_VC 6.15.06 update on 06GRC power costs.xls Chart 1_NIM Summary 2 2" xfId="21203"/>
    <cellStyle name="_VC 6.15.06 update on 06GRC power costs.xls Chart 1_NIM Summary 2 2 2" xfId="21204"/>
    <cellStyle name="_VC 6.15.06 update on 06GRC power costs.xls Chart 1_NIM Summary 2 2 2 2" xfId="21205"/>
    <cellStyle name="_VC 6.15.06 update on 06GRC power costs.xls Chart 1_NIM Summary 2 3" xfId="21206"/>
    <cellStyle name="_VC 6.15.06 update on 06GRC power costs.xls Chart 1_NIM Summary 2 3 2" xfId="21207"/>
    <cellStyle name="_VC 6.15.06 update on 06GRC power costs.xls Chart 1_NIM Summary 2 4" xfId="21208"/>
    <cellStyle name="_VC 6.15.06 update on 06GRC power costs.xls Chart 1_NIM Summary 2 4 2" xfId="21209"/>
    <cellStyle name="_VC 6.15.06 update on 06GRC power costs.xls Chart 1_NIM Summary 20" xfId="21210"/>
    <cellStyle name="_VC 6.15.06 update on 06GRC power costs.xls Chart 1_NIM Summary 20 2" xfId="21211"/>
    <cellStyle name="_VC 6.15.06 update on 06GRC power costs.xls Chart 1_NIM Summary 20 3" xfId="21212"/>
    <cellStyle name="_VC 6.15.06 update on 06GRC power costs.xls Chart 1_NIM Summary 21" xfId="21213"/>
    <cellStyle name="_VC 6.15.06 update on 06GRC power costs.xls Chart 1_NIM Summary 21 2" xfId="21214"/>
    <cellStyle name="_VC 6.15.06 update on 06GRC power costs.xls Chart 1_NIM Summary 21 3" xfId="21215"/>
    <cellStyle name="_VC 6.15.06 update on 06GRC power costs.xls Chart 1_NIM Summary 22" xfId="21216"/>
    <cellStyle name="_VC 6.15.06 update on 06GRC power costs.xls Chart 1_NIM Summary 22 2" xfId="21217"/>
    <cellStyle name="_VC 6.15.06 update on 06GRC power costs.xls Chart 1_NIM Summary 22 3" xfId="21218"/>
    <cellStyle name="_VC 6.15.06 update on 06GRC power costs.xls Chart 1_NIM Summary 23" xfId="21219"/>
    <cellStyle name="_VC 6.15.06 update on 06GRC power costs.xls Chart 1_NIM Summary 23 2" xfId="21220"/>
    <cellStyle name="_VC 6.15.06 update on 06GRC power costs.xls Chart 1_NIM Summary 23 3" xfId="21221"/>
    <cellStyle name="_VC 6.15.06 update on 06GRC power costs.xls Chart 1_NIM Summary 24" xfId="21222"/>
    <cellStyle name="_VC 6.15.06 update on 06GRC power costs.xls Chart 1_NIM Summary 24 2" xfId="21223"/>
    <cellStyle name="_VC 6.15.06 update on 06GRC power costs.xls Chart 1_NIM Summary 24 3" xfId="21224"/>
    <cellStyle name="_VC 6.15.06 update on 06GRC power costs.xls Chart 1_NIM Summary 25" xfId="21225"/>
    <cellStyle name="_VC 6.15.06 update on 06GRC power costs.xls Chart 1_NIM Summary 25 2" xfId="21226"/>
    <cellStyle name="_VC 6.15.06 update on 06GRC power costs.xls Chart 1_NIM Summary 25 3" xfId="21227"/>
    <cellStyle name="_VC 6.15.06 update on 06GRC power costs.xls Chart 1_NIM Summary 26" xfId="21228"/>
    <cellStyle name="_VC 6.15.06 update on 06GRC power costs.xls Chart 1_NIM Summary 26 2" xfId="21229"/>
    <cellStyle name="_VC 6.15.06 update on 06GRC power costs.xls Chart 1_NIM Summary 26 3" xfId="21230"/>
    <cellStyle name="_VC 6.15.06 update on 06GRC power costs.xls Chart 1_NIM Summary 27" xfId="21231"/>
    <cellStyle name="_VC 6.15.06 update on 06GRC power costs.xls Chart 1_NIM Summary 27 2" xfId="21232"/>
    <cellStyle name="_VC 6.15.06 update on 06GRC power costs.xls Chart 1_NIM Summary 27 3" xfId="21233"/>
    <cellStyle name="_VC 6.15.06 update on 06GRC power costs.xls Chart 1_NIM Summary 28" xfId="21234"/>
    <cellStyle name="_VC 6.15.06 update on 06GRC power costs.xls Chart 1_NIM Summary 28 2" xfId="21235"/>
    <cellStyle name="_VC 6.15.06 update on 06GRC power costs.xls Chart 1_NIM Summary 28 3" xfId="21236"/>
    <cellStyle name="_VC 6.15.06 update on 06GRC power costs.xls Chart 1_NIM Summary 29" xfId="21237"/>
    <cellStyle name="_VC 6.15.06 update on 06GRC power costs.xls Chart 1_NIM Summary 29 2" xfId="21238"/>
    <cellStyle name="_VC 6.15.06 update on 06GRC power costs.xls Chart 1_NIM Summary 29 3" xfId="21239"/>
    <cellStyle name="_VC 6.15.06 update on 06GRC power costs.xls Chart 1_NIM Summary 3" xfId="21240"/>
    <cellStyle name="_VC 6.15.06 update on 06GRC power costs.xls Chart 1_NIM Summary 3 2" xfId="21241"/>
    <cellStyle name="_VC 6.15.06 update on 06GRC power costs.xls Chart 1_NIM Summary 3 2 2" xfId="21242"/>
    <cellStyle name="_VC 6.15.06 update on 06GRC power costs.xls Chart 1_NIM Summary 3 3" xfId="21243"/>
    <cellStyle name="_VC 6.15.06 update on 06GRC power costs.xls Chart 1_NIM Summary 30" xfId="21244"/>
    <cellStyle name="_VC 6.15.06 update on 06GRC power costs.xls Chart 1_NIM Summary 30 2" xfId="21245"/>
    <cellStyle name="_VC 6.15.06 update on 06GRC power costs.xls Chart 1_NIM Summary 30 3" xfId="21246"/>
    <cellStyle name="_VC 6.15.06 update on 06GRC power costs.xls Chart 1_NIM Summary 31" xfId="21247"/>
    <cellStyle name="_VC 6.15.06 update on 06GRC power costs.xls Chart 1_NIM Summary 31 2" xfId="21248"/>
    <cellStyle name="_VC 6.15.06 update on 06GRC power costs.xls Chart 1_NIM Summary 31 3" xfId="21249"/>
    <cellStyle name="_VC 6.15.06 update on 06GRC power costs.xls Chart 1_NIM Summary 32" xfId="21250"/>
    <cellStyle name="_VC 6.15.06 update on 06GRC power costs.xls Chart 1_NIM Summary 32 2" xfId="21251"/>
    <cellStyle name="_VC 6.15.06 update on 06GRC power costs.xls Chart 1_NIM Summary 33" xfId="21252"/>
    <cellStyle name="_VC 6.15.06 update on 06GRC power costs.xls Chart 1_NIM Summary 33 2" xfId="21253"/>
    <cellStyle name="_VC 6.15.06 update on 06GRC power costs.xls Chart 1_NIM Summary 34" xfId="21254"/>
    <cellStyle name="_VC 6.15.06 update on 06GRC power costs.xls Chart 1_NIM Summary 34 2" xfId="21255"/>
    <cellStyle name="_VC 6.15.06 update on 06GRC power costs.xls Chart 1_NIM Summary 35" xfId="21256"/>
    <cellStyle name="_VC 6.15.06 update on 06GRC power costs.xls Chart 1_NIM Summary 35 2" xfId="21257"/>
    <cellStyle name="_VC 6.15.06 update on 06GRC power costs.xls Chart 1_NIM Summary 36" xfId="21258"/>
    <cellStyle name="_VC 6.15.06 update on 06GRC power costs.xls Chart 1_NIM Summary 36 2" xfId="21259"/>
    <cellStyle name="_VC 6.15.06 update on 06GRC power costs.xls Chart 1_NIM Summary 37" xfId="21260"/>
    <cellStyle name="_VC 6.15.06 update on 06GRC power costs.xls Chart 1_NIM Summary 37 2" xfId="21261"/>
    <cellStyle name="_VC 6.15.06 update on 06GRC power costs.xls Chart 1_NIM Summary 38" xfId="21262"/>
    <cellStyle name="_VC 6.15.06 update on 06GRC power costs.xls Chart 1_NIM Summary 38 2" xfId="21263"/>
    <cellStyle name="_VC 6.15.06 update on 06GRC power costs.xls Chart 1_NIM Summary 39" xfId="21264"/>
    <cellStyle name="_VC 6.15.06 update on 06GRC power costs.xls Chart 1_NIM Summary 39 2" xfId="21265"/>
    <cellStyle name="_VC 6.15.06 update on 06GRC power costs.xls Chart 1_NIM Summary 4" xfId="21266"/>
    <cellStyle name="_VC 6.15.06 update on 06GRC power costs.xls Chart 1_NIM Summary 4 2" xfId="21267"/>
    <cellStyle name="_VC 6.15.06 update on 06GRC power costs.xls Chart 1_NIM Summary 4 2 2" xfId="21268"/>
    <cellStyle name="_VC 6.15.06 update on 06GRC power costs.xls Chart 1_NIM Summary 4 3" xfId="21269"/>
    <cellStyle name="_VC 6.15.06 update on 06GRC power costs.xls Chart 1_NIM Summary 40" xfId="21270"/>
    <cellStyle name="_VC 6.15.06 update on 06GRC power costs.xls Chart 1_NIM Summary 40 2" xfId="21271"/>
    <cellStyle name="_VC 6.15.06 update on 06GRC power costs.xls Chart 1_NIM Summary 41" xfId="21272"/>
    <cellStyle name="_VC 6.15.06 update on 06GRC power costs.xls Chart 1_NIM Summary 41 2" xfId="21273"/>
    <cellStyle name="_VC 6.15.06 update on 06GRC power costs.xls Chart 1_NIM Summary 42" xfId="21274"/>
    <cellStyle name="_VC 6.15.06 update on 06GRC power costs.xls Chart 1_NIM Summary 42 2" xfId="21275"/>
    <cellStyle name="_VC 6.15.06 update on 06GRC power costs.xls Chart 1_NIM Summary 43" xfId="21276"/>
    <cellStyle name="_VC 6.15.06 update on 06GRC power costs.xls Chart 1_NIM Summary 43 2" xfId="21277"/>
    <cellStyle name="_VC 6.15.06 update on 06GRC power costs.xls Chart 1_NIM Summary 44" xfId="21278"/>
    <cellStyle name="_VC 6.15.06 update on 06GRC power costs.xls Chart 1_NIM Summary 44 2" xfId="21279"/>
    <cellStyle name="_VC 6.15.06 update on 06GRC power costs.xls Chart 1_NIM Summary 45" xfId="21280"/>
    <cellStyle name="_VC 6.15.06 update on 06GRC power costs.xls Chart 1_NIM Summary 45 2" xfId="21281"/>
    <cellStyle name="_VC 6.15.06 update on 06GRC power costs.xls Chart 1_NIM Summary 46" xfId="21282"/>
    <cellStyle name="_VC 6.15.06 update on 06GRC power costs.xls Chart 1_NIM Summary 46 2" xfId="21283"/>
    <cellStyle name="_VC 6.15.06 update on 06GRC power costs.xls Chart 1_NIM Summary 47" xfId="21284"/>
    <cellStyle name="_VC 6.15.06 update on 06GRC power costs.xls Chart 1_NIM Summary 47 2" xfId="21285"/>
    <cellStyle name="_VC 6.15.06 update on 06GRC power costs.xls Chart 1_NIM Summary 48" xfId="21286"/>
    <cellStyle name="_VC 6.15.06 update on 06GRC power costs.xls Chart 1_NIM Summary 49" xfId="21287"/>
    <cellStyle name="_VC 6.15.06 update on 06GRC power costs.xls Chart 1_NIM Summary 5" xfId="21288"/>
    <cellStyle name="_VC 6.15.06 update on 06GRC power costs.xls Chart 1_NIM Summary 5 2" xfId="21289"/>
    <cellStyle name="_VC 6.15.06 update on 06GRC power costs.xls Chart 1_NIM Summary 5 2 2" xfId="21290"/>
    <cellStyle name="_VC 6.15.06 update on 06GRC power costs.xls Chart 1_NIM Summary 5 3" xfId="21291"/>
    <cellStyle name="_VC 6.15.06 update on 06GRC power costs.xls Chart 1_NIM Summary 50" xfId="21292"/>
    <cellStyle name="_VC 6.15.06 update on 06GRC power costs.xls Chart 1_NIM Summary 51" xfId="21293"/>
    <cellStyle name="_VC 6.15.06 update on 06GRC power costs.xls Chart 1_NIM Summary 6" xfId="21294"/>
    <cellStyle name="_VC 6.15.06 update on 06GRC power costs.xls Chart 1_NIM Summary 6 2" xfId="21295"/>
    <cellStyle name="_VC 6.15.06 update on 06GRC power costs.xls Chart 1_NIM Summary 6 2 2" xfId="21296"/>
    <cellStyle name="_VC 6.15.06 update on 06GRC power costs.xls Chart 1_NIM Summary 6 3" xfId="21297"/>
    <cellStyle name="_VC 6.15.06 update on 06GRC power costs.xls Chart 1_NIM Summary 7" xfId="21298"/>
    <cellStyle name="_VC 6.15.06 update on 06GRC power costs.xls Chart 1_NIM Summary 7 2" xfId="21299"/>
    <cellStyle name="_VC 6.15.06 update on 06GRC power costs.xls Chart 1_NIM Summary 7 2 2" xfId="21300"/>
    <cellStyle name="_VC 6.15.06 update on 06GRC power costs.xls Chart 1_NIM Summary 7 3" xfId="21301"/>
    <cellStyle name="_VC 6.15.06 update on 06GRC power costs.xls Chart 1_NIM Summary 7 4" xfId="21302"/>
    <cellStyle name="_VC 6.15.06 update on 06GRC power costs.xls Chart 1_NIM Summary 8" xfId="21303"/>
    <cellStyle name="_VC 6.15.06 update on 06GRC power costs.xls Chart 1_NIM Summary 8 2" xfId="21304"/>
    <cellStyle name="_VC 6.15.06 update on 06GRC power costs.xls Chart 1_NIM Summary 8 2 2" xfId="21305"/>
    <cellStyle name="_VC 6.15.06 update on 06GRC power costs.xls Chart 1_NIM Summary 8 3" xfId="21306"/>
    <cellStyle name="_VC 6.15.06 update on 06GRC power costs.xls Chart 1_NIM Summary 8 4" xfId="21307"/>
    <cellStyle name="_VC 6.15.06 update on 06GRC power costs.xls Chart 1_NIM Summary 9" xfId="21308"/>
    <cellStyle name="_VC 6.15.06 update on 06GRC power costs.xls Chart 1_NIM Summary 9 2" xfId="21309"/>
    <cellStyle name="_VC 6.15.06 update on 06GRC power costs.xls Chart 1_NIM Summary 9 2 2" xfId="21310"/>
    <cellStyle name="_VC 6.15.06 update on 06GRC power costs.xls Chart 1_NIM Summary 9 3" xfId="21311"/>
    <cellStyle name="_VC 6.15.06 update on 06GRC power costs.xls Chart 1_NIM Summary 9 4" xfId="21312"/>
    <cellStyle name="_VC 6.15.06 update on 06GRC power costs.xls Chart 1_NIM Summary_DEM-WP(C) ENERG10C--ctn Mid-C_042010 2010GRC" xfId="21313"/>
    <cellStyle name="_VC 6.15.06 update on 06GRC power costs.xls Chart 1_NIM Summary_DEM-WP(C) ENERG10C--ctn Mid-C_042010 2010GRC 2" xfId="21314"/>
    <cellStyle name="_VC 6.15.06 update on 06GRC power costs.xls Chart 1_PCA 10 -  Exhibit D Dec 2011" xfId="21315"/>
    <cellStyle name="_VC 6.15.06 update on 06GRC power costs.xls Chart 1_PCA 10 -  Exhibit D Dec 2011 2" xfId="21316"/>
    <cellStyle name="_VC 6.15.06 update on 06GRC power costs.xls Chart 1_PCA 10 -  Exhibit D from A Kellogg Jan 2011" xfId="21317"/>
    <cellStyle name="_VC 6.15.06 update on 06GRC power costs.xls Chart 1_PCA 10 -  Exhibit D from A Kellogg Jan 2011 2" xfId="21318"/>
    <cellStyle name="_VC 6.15.06 update on 06GRC power costs.xls Chart 1_PCA 10 -  Exhibit D from A Kellogg July 2011" xfId="21319"/>
    <cellStyle name="_VC 6.15.06 update on 06GRC power costs.xls Chart 1_PCA 10 -  Exhibit D from A Kellogg July 2011 2" xfId="21320"/>
    <cellStyle name="_VC 6.15.06 update on 06GRC power costs.xls Chart 1_PCA 10 -  Exhibit D from S Free Rcv'd 12-11" xfId="21321"/>
    <cellStyle name="_VC 6.15.06 update on 06GRC power costs.xls Chart 1_PCA 10 -  Exhibit D from S Free Rcv'd 12-11 2" xfId="21322"/>
    <cellStyle name="_VC 6.15.06 update on 06GRC power costs.xls Chart 1_PCA 11 -  Exhibit D Jan 2012 fr A Kellogg" xfId="21323"/>
    <cellStyle name="_VC 6.15.06 update on 06GRC power costs.xls Chart 1_PCA 11 -  Exhibit D Jan 2012 fr A Kellogg 2" xfId="21324"/>
    <cellStyle name="_VC 6.15.06 update on 06GRC power costs.xls Chart 1_PCA 11 -  Exhibit D Jan 2012 WF" xfId="21325"/>
    <cellStyle name="_VC 6.15.06 update on 06GRC power costs.xls Chart 1_PCA 11 -  Exhibit D Jan 2012 WF 2" xfId="21326"/>
    <cellStyle name="_VC 6.15.06 update on 06GRC power costs.xls Chart 1_PCA 9 -  Exhibit D April 2010" xfId="21327"/>
    <cellStyle name="_VC 6.15.06 update on 06GRC power costs.xls Chart 1_PCA 9 -  Exhibit D April 2010 (3)" xfId="21328"/>
    <cellStyle name="_VC 6.15.06 update on 06GRC power costs.xls Chart 1_PCA 9 -  Exhibit D April 2010 (3) 2" xfId="21329"/>
    <cellStyle name="_VC 6.15.06 update on 06GRC power costs.xls Chart 1_PCA 9 -  Exhibit D April 2010 (3) 2 2" xfId="21330"/>
    <cellStyle name="_VC 6.15.06 update on 06GRC power costs.xls Chart 1_PCA 9 -  Exhibit D April 2010 (3) 2 2 2" xfId="21331"/>
    <cellStyle name="_VC 6.15.06 update on 06GRC power costs.xls Chart 1_PCA 9 -  Exhibit D April 2010 (3) 2 2 2 2" xfId="21332"/>
    <cellStyle name="_VC 6.15.06 update on 06GRC power costs.xls Chart 1_PCA 9 -  Exhibit D April 2010 (3) 2 3" xfId="21333"/>
    <cellStyle name="_VC 6.15.06 update on 06GRC power costs.xls Chart 1_PCA 9 -  Exhibit D April 2010 (3) 2 3 2" xfId="21334"/>
    <cellStyle name="_VC 6.15.06 update on 06GRC power costs.xls Chart 1_PCA 9 -  Exhibit D April 2010 (3) 2 4" xfId="21335"/>
    <cellStyle name="_VC 6.15.06 update on 06GRC power costs.xls Chart 1_PCA 9 -  Exhibit D April 2010 (3) 2 4 2" xfId="21336"/>
    <cellStyle name="_VC 6.15.06 update on 06GRC power costs.xls Chart 1_PCA 9 -  Exhibit D April 2010 (3) 3" xfId="21337"/>
    <cellStyle name="_VC 6.15.06 update on 06GRC power costs.xls Chart 1_PCA 9 -  Exhibit D April 2010 (3) 3 2" xfId="21338"/>
    <cellStyle name="_VC 6.15.06 update on 06GRC power costs.xls Chart 1_PCA 9 -  Exhibit D April 2010 (3) 3 2 2" xfId="21339"/>
    <cellStyle name="_VC 6.15.06 update on 06GRC power costs.xls Chart 1_PCA 9 -  Exhibit D April 2010 (3) 3 3" xfId="21340"/>
    <cellStyle name="_VC 6.15.06 update on 06GRC power costs.xls Chart 1_PCA 9 -  Exhibit D April 2010 (3) 4" xfId="21341"/>
    <cellStyle name="_VC 6.15.06 update on 06GRC power costs.xls Chart 1_PCA 9 -  Exhibit D April 2010 (3) 4 2" xfId="21342"/>
    <cellStyle name="_VC 6.15.06 update on 06GRC power costs.xls Chart 1_PCA 9 -  Exhibit D April 2010 (3) 4 2 2" xfId="21343"/>
    <cellStyle name="_VC 6.15.06 update on 06GRC power costs.xls Chart 1_PCA 9 -  Exhibit D April 2010 (3) 4 3" xfId="21344"/>
    <cellStyle name="_VC 6.15.06 update on 06GRC power costs.xls Chart 1_PCA 9 -  Exhibit D April 2010 (3) 5" xfId="21345"/>
    <cellStyle name="_VC 6.15.06 update on 06GRC power costs.xls Chart 1_PCA 9 -  Exhibit D April 2010 (3) 5 2" xfId="21346"/>
    <cellStyle name="_VC 6.15.06 update on 06GRC power costs.xls Chart 1_PCA 9 -  Exhibit D April 2010 (3) 6" xfId="21347"/>
    <cellStyle name="_VC 6.15.06 update on 06GRC power costs.xls Chart 1_PCA 9 -  Exhibit D April 2010 (3) 6 2" xfId="21348"/>
    <cellStyle name="_VC 6.15.06 update on 06GRC power costs.xls Chart 1_PCA 9 -  Exhibit D April 2010 (3)_DEM-WP(C) ENERG10C--ctn Mid-C_042010 2010GRC" xfId="21349"/>
    <cellStyle name="_VC 6.15.06 update on 06GRC power costs.xls Chart 1_PCA 9 -  Exhibit D April 2010 (3)_DEM-WP(C) ENERG10C--ctn Mid-C_042010 2010GRC 2" xfId="21350"/>
    <cellStyle name="_VC 6.15.06 update on 06GRC power costs.xls Chart 1_PCA 9 -  Exhibit D April 2010 2" xfId="21351"/>
    <cellStyle name="_VC 6.15.06 update on 06GRC power costs.xls Chart 1_PCA 9 -  Exhibit D April 2010 2 2" xfId="21352"/>
    <cellStyle name="_VC 6.15.06 update on 06GRC power costs.xls Chart 1_PCA 9 -  Exhibit D April 2010 3" xfId="21353"/>
    <cellStyle name="_VC 6.15.06 update on 06GRC power costs.xls Chart 1_PCA 9 -  Exhibit D April 2010 3 2" xfId="21354"/>
    <cellStyle name="_VC 6.15.06 update on 06GRC power costs.xls Chart 1_PCA 9 -  Exhibit D April 2010 4" xfId="21355"/>
    <cellStyle name="_VC 6.15.06 update on 06GRC power costs.xls Chart 1_PCA 9 -  Exhibit D April 2010 4 2" xfId="21356"/>
    <cellStyle name="_VC 6.15.06 update on 06GRC power costs.xls Chart 1_PCA 9 -  Exhibit D April 2010 5" xfId="21357"/>
    <cellStyle name="_VC 6.15.06 update on 06GRC power costs.xls Chart 1_PCA 9 -  Exhibit D April 2010 5 2" xfId="21358"/>
    <cellStyle name="_VC 6.15.06 update on 06GRC power costs.xls Chart 1_PCA 9 -  Exhibit D April 2010 6" xfId="21359"/>
    <cellStyle name="_VC 6.15.06 update on 06GRC power costs.xls Chart 1_PCA 9 -  Exhibit D April 2010 6 2" xfId="21360"/>
    <cellStyle name="_VC 6.15.06 update on 06GRC power costs.xls Chart 1_PCA 9 -  Exhibit D April 2010 7" xfId="21361"/>
    <cellStyle name="_VC 6.15.06 update on 06GRC power costs.xls Chart 1_PCA 9 -  Exhibit D Nov 2010" xfId="21362"/>
    <cellStyle name="_VC 6.15.06 update on 06GRC power costs.xls Chart 1_PCA 9 -  Exhibit D Nov 2010 2" xfId="21363"/>
    <cellStyle name="_VC 6.15.06 update on 06GRC power costs.xls Chart 1_PCA 9 -  Exhibit D Nov 2010 2 2" xfId="21364"/>
    <cellStyle name="_VC 6.15.06 update on 06GRC power costs.xls Chart 1_PCA 9 -  Exhibit D Nov 2010 3" xfId="21365"/>
    <cellStyle name="_VC 6.15.06 update on 06GRC power costs.xls Chart 1_PCA 9 - Exhibit D at August 2010" xfId="21366"/>
    <cellStyle name="_VC 6.15.06 update on 06GRC power costs.xls Chart 1_PCA 9 - Exhibit D at August 2010 2" xfId="21367"/>
    <cellStyle name="_VC 6.15.06 update on 06GRC power costs.xls Chart 1_PCA 9 - Exhibit D at August 2010 2 2" xfId="21368"/>
    <cellStyle name="_VC 6.15.06 update on 06GRC power costs.xls Chart 1_PCA 9 - Exhibit D at August 2010 3" xfId="21369"/>
    <cellStyle name="_VC 6.15.06 update on 06GRC power costs.xls Chart 1_PCA 9 - Exhibit D June 2010 GRC" xfId="21370"/>
    <cellStyle name="_VC 6.15.06 update on 06GRC power costs.xls Chart 1_PCA 9 - Exhibit D June 2010 GRC 2" xfId="21371"/>
    <cellStyle name="_VC 6.15.06 update on 06GRC power costs.xls Chart 1_PCA 9 - Exhibit D June 2010 GRC 2 2" xfId="21372"/>
    <cellStyle name="_VC 6.15.06 update on 06GRC power costs.xls Chart 1_PCA 9 - Exhibit D June 2010 GRC 3" xfId="21373"/>
    <cellStyle name="_VC 6.15.06 update on 06GRC power costs.xls Chart 1_Power Costs - Comparison bx Rbtl-Staff-Jt-PC" xfId="21374"/>
    <cellStyle name="_VC 6.15.06 update on 06GRC power costs.xls Chart 1_Power Costs - Comparison bx Rbtl-Staff-Jt-PC 2" xfId="21375"/>
    <cellStyle name="_VC 6.15.06 update on 06GRC power costs.xls Chart 1_Power Costs - Comparison bx Rbtl-Staff-Jt-PC 2 2" xfId="21376"/>
    <cellStyle name="_VC 6.15.06 update on 06GRC power costs.xls Chart 1_Power Costs - Comparison bx Rbtl-Staff-Jt-PC 2 2 2" xfId="21377"/>
    <cellStyle name="_VC 6.15.06 update on 06GRC power costs.xls Chart 1_Power Costs - Comparison bx Rbtl-Staff-Jt-PC 2 2 2 2" xfId="21378"/>
    <cellStyle name="_VC 6.15.06 update on 06GRC power costs.xls Chart 1_Power Costs - Comparison bx Rbtl-Staff-Jt-PC 2 3" xfId="21379"/>
    <cellStyle name="_VC 6.15.06 update on 06GRC power costs.xls Chart 1_Power Costs - Comparison bx Rbtl-Staff-Jt-PC 2 3 2" xfId="21380"/>
    <cellStyle name="_VC 6.15.06 update on 06GRC power costs.xls Chart 1_Power Costs - Comparison bx Rbtl-Staff-Jt-PC 2 4" xfId="21381"/>
    <cellStyle name="_VC 6.15.06 update on 06GRC power costs.xls Chart 1_Power Costs - Comparison bx Rbtl-Staff-Jt-PC 2 4 2" xfId="21382"/>
    <cellStyle name="_VC 6.15.06 update on 06GRC power costs.xls Chart 1_Power Costs - Comparison bx Rbtl-Staff-Jt-PC 3" xfId="21383"/>
    <cellStyle name="_VC 6.15.06 update on 06GRC power costs.xls Chart 1_Power Costs - Comparison bx Rbtl-Staff-Jt-PC 3 2" xfId="21384"/>
    <cellStyle name="_VC 6.15.06 update on 06GRC power costs.xls Chart 1_Power Costs - Comparison bx Rbtl-Staff-Jt-PC 3 2 2" xfId="21385"/>
    <cellStyle name="_VC 6.15.06 update on 06GRC power costs.xls Chart 1_Power Costs - Comparison bx Rbtl-Staff-Jt-PC 3 3" xfId="21386"/>
    <cellStyle name="_VC 6.15.06 update on 06GRC power costs.xls Chart 1_Power Costs - Comparison bx Rbtl-Staff-Jt-PC 4" xfId="21387"/>
    <cellStyle name="_VC 6.15.06 update on 06GRC power costs.xls Chart 1_Power Costs - Comparison bx Rbtl-Staff-Jt-PC 4 2" xfId="21388"/>
    <cellStyle name="_VC 6.15.06 update on 06GRC power costs.xls Chart 1_Power Costs - Comparison bx Rbtl-Staff-Jt-PC 4 2 2" xfId="21389"/>
    <cellStyle name="_VC 6.15.06 update on 06GRC power costs.xls Chart 1_Power Costs - Comparison bx Rbtl-Staff-Jt-PC 4 3" xfId="21390"/>
    <cellStyle name="_VC 6.15.06 update on 06GRC power costs.xls Chart 1_Power Costs - Comparison bx Rbtl-Staff-Jt-PC 5" xfId="21391"/>
    <cellStyle name="_VC 6.15.06 update on 06GRC power costs.xls Chart 1_Power Costs - Comparison bx Rbtl-Staff-Jt-PC 5 2" xfId="21392"/>
    <cellStyle name="_VC 6.15.06 update on 06GRC power costs.xls Chart 1_Power Costs - Comparison bx Rbtl-Staff-Jt-PC 6" xfId="21393"/>
    <cellStyle name="_VC 6.15.06 update on 06GRC power costs.xls Chart 1_Power Costs - Comparison bx Rbtl-Staff-Jt-PC 6 2" xfId="21394"/>
    <cellStyle name="_VC 6.15.06 update on 06GRC power costs.xls Chart 1_Power Costs - Comparison bx Rbtl-Staff-Jt-PC_Adj Bench DR 3 for Initial Briefs (Electric)" xfId="21395"/>
    <cellStyle name="_VC 6.15.06 update on 06GRC power costs.xls Chart 1_Power Costs - Comparison bx Rbtl-Staff-Jt-PC_Adj Bench DR 3 for Initial Briefs (Electric) 2" xfId="21396"/>
    <cellStyle name="_VC 6.15.06 update on 06GRC power costs.xls Chart 1_Power Costs - Comparison bx Rbtl-Staff-Jt-PC_Adj Bench DR 3 for Initial Briefs (Electric) 2 2" xfId="21397"/>
    <cellStyle name="_VC 6.15.06 update on 06GRC power costs.xls Chart 1_Power Costs - Comparison bx Rbtl-Staff-Jt-PC_Adj Bench DR 3 for Initial Briefs (Electric) 2 2 2" xfId="21398"/>
    <cellStyle name="_VC 6.15.06 update on 06GRC power costs.xls Chart 1_Power Costs - Comparison bx Rbtl-Staff-Jt-PC_Adj Bench DR 3 for Initial Briefs (Electric) 2 2 2 2" xfId="21399"/>
    <cellStyle name="_VC 6.15.06 update on 06GRC power costs.xls Chart 1_Power Costs - Comparison bx Rbtl-Staff-Jt-PC_Adj Bench DR 3 for Initial Briefs (Electric) 2 3" xfId="21400"/>
    <cellStyle name="_VC 6.15.06 update on 06GRC power costs.xls Chart 1_Power Costs - Comparison bx Rbtl-Staff-Jt-PC_Adj Bench DR 3 for Initial Briefs (Electric) 2 3 2" xfId="21401"/>
    <cellStyle name="_VC 6.15.06 update on 06GRC power costs.xls Chart 1_Power Costs - Comparison bx Rbtl-Staff-Jt-PC_Adj Bench DR 3 for Initial Briefs (Electric) 2 4" xfId="21402"/>
    <cellStyle name="_VC 6.15.06 update on 06GRC power costs.xls Chart 1_Power Costs - Comparison bx Rbtl-Staff-Jt-PC_Adj Bench DR 3 for Initial Briefs (Electric) 2 4 2" xfId="21403"/>
    <cellStyle name="_VC 6.15.06 update on 06GRC power costs.xls Chart 1_Power Costs - Comparison bx Rbtl-Staff-Jt-PC_Adj Bench DR 3 for Initial Briefs (Electric) 3" xfId="21404"/>
    <cellStyle name="_VC 6.15.06 update on 06GRC power costs.xls Chart 1_Power Costs - Comparison bx Rbtl-Staff-Jt-PC_Adj Bench DR 3 for Initial Briefs (Electric) 3 2" xfId="21405"/>
    <cellStyle name="_VC 6.15.06 update on 06GRC power costs.xls Chart 1_Power Costs - Comparison bx Rbtl-Staff-Jt-PC_Adj Bench DR 3 for Initial Briefs (Electric) 3 2 2" xfId="21406"/>
    <cellStyle name="_VC 6.15.06 update on 06GRC power costs.xls Chart 1_Power Costs - Comparison bx Rbtl-Staff-Jt-PC_Adj Bench DR 3 for Initial Briefs (Electric) 3 3" xfId="21407"/>
    <cellStyle name="_VC 6.15.06 update on 06GRC power costs.xls Chart 1_Power Costs - Comparison bx Rbtl-Staff-Jt-PC_Adj Bench DR 3 for Initial Briefs (Electric) 4" xfId="21408"/>
    <cellStyle name="_VC 6.15.06 update on 06GRC power costs.xls Chart 1_Power Costs - Comparison bx Rbtl-Staff-Jt-PC_Adj Bench DR 3 for Initial Briefs (Electric) 4 2" xfId="21409"/>
    <cellStyle name="_VC 6.15.06 update on 06GRC power costs.xls Chart 1_Power Costs - Comparison bx Rbtl-Staff-Jt-PC_Adj Bench DR 3 for Initial Briefs (Electric) 4 2 2" xfId="21410"/>
    <cellStyle name="_VC 6.15.06 update on 06GRC power costs.xls Chart 1_Power Costs - Comparison bx Rbtl-Staff-Jt-PC_Adj Bench DR 3 for Initial Briefs (Electric) 4 3" xfId="21411"/>
    <cellStyle name="_VC 6.15.06 update on 06GRC power costs.xls Chart 1_Power Costs - Comparison bx Rbtl-Staff-Jt-PC_Adj Bench DR 3 for Initial Briefs (Electric) 5" xfId="21412"/>
    <cellStyle name="_VC 6.15.06 update on 06GRC power costs.xls Chart 1_Power Costs - Comparison bx Rbtl-Staff-Jt-PC_Adj Bench DR 3 for Initial Briefs (Electric) 5 2" xfId="21413"/>
    <cellStyle name="_VC 6.15.06 update on 06GRC power costs.xls Chart 1_Power Costs - Comparison bx Rbtl-Staff-Jt-PC_Adj Bench DR 3 for Initial Briefs (Electric) 6" xfId="21414"/>
    <cellStyle name="_VC 6.15.06 update on 06GRC power costs.xls Chart 1_Power Costs - Comparison bx Rbtl-Staff-Jt-PC_Adj Bench DR 3 for Initial Briefs (Electric) 6 2" xfId="21415"/>
    <cellStyle name="_VC 6.15.06 update on 06GRC power costs.xls Chart 1_Power Costs - Comparison bx Rbtl-Staff-Jt-PC_Adj Bench DR 3 for Initial Briefs (Electric)_DEM-WP(C) ENERG10C--ctn Mid-C_042010 2010GRC" xfId="21416"/>
    <cellStyle name="_VC 6.15.06 update on 06GRC power costs.xls Chart 1_Power Costs - Comparison bx Rbtl-Staff-Jt-PC_Adj Bench DR 3 for Initial Briefs (Electric)_DEM-WP(C) ENERG10C--ctn Mid-C_042010 2010GRC 2" xfId="21417"/>
    <cellStyle name="_VC 6.15.06 update on 06GRC power costs.xls Chart 1_Power Costs - Comparison bx Rbtl-Staff-Jt-PC_DEM-WP(C) ENERG10C--ctn Mid-C_042010 2010GRC" xfId="21418"/>
    <cellStyle name="_VC 6.15.06 update on 06GRC power costs.xls Chart 1_Power Costs - Comparison bx Rbtl-Staff-Jt-PC_DEM-WP(C) ENERG10C--ctn Mid-C_042010 2010GRC 2" xfId="21419"/>
    <cellStyle name="_VC 6.15.06 update on 06GRC power costs.xls Chart 1_Power Costs - Comparison bx Rbtl-Staff-Jt-PC_Electric Rev Req Model (2009 GRC) Rebuttal" xfId="21420"/>
    <cellStyle name="_VC 6.15.06 update on 06GRC power costs.xls Chart 1_Power Costs - Comparison bx Rbtl-Staff-Jt-PC_Electric Rev Req Model (2009 GRC) Rebuttal 2" xfId="21421"/>
    <cellStyle name="_VC 6.15.06 update on 06GRC power costs.xls Chart 1_Power Costs - Comparison bx Rbtl-Staff-Jt-PC_Electric Rev Req Model (2009 GRC) Rebuttal 2 2" xfId="21422"/>
    <cellStyle name="_VC 6.15.06 update on 06GRC power costs.xls Chart 1_Power Costs - Comparison bx Rbtl-Staff-Jt-PC_Electric Rev Req Model (2009 GRC) Rebuttal 2 2 2" xfId="21423"/>
    <cellStyle name="_VC 6.15.06 update on 06GRC power costs.xls Chart 1_Power Costs - Comparison bx Rbtl-Staff-Jt-PC_Electric Rev Req Model (2009 GRC) Rebuttal 2 3" xfId="21424"/>
    <cellStyle name="_VC 6.15.06 update on 06GRC power costs.xls Chart 1_Power Costs - Comparison bx Rbtl-Staff-Jt-PC_Electric Rev Req Model (2009 GRC) Rebuttal 3" xfId="21425"/>
    <cellStyle name="_VC 6.15.06 update on 06GRC power costs.xls Chart 1_Power Costs - Comparison bx Rbtl-Staff-Jt-PC_Electric Rev Req Model (2009 GRC) Rebuttal 3 2" xfId="21426"/>
    <cellStyle name="_VC 6.15.06 update on 06GRC power costs.xls Chart 1_Power Costs - Comparison bx Rbtl-Staff-Jt-PC_Electric Rev Req Model (2009 GRC) Rebuttal 4" xfId="21427"/>
    <cellStyle name="_VC 6.15.06 update on 06GRC power costs.xls Chart 1_Power Costs - Comparison bx Rbtl-Staff-Jt-PC_Electric Rev Req Model (2009 GRC) Rebuttal REmoval of New  WH Solar AdjustMI" xfId="21428"/>
    <cellStyle name="_VC 6.15.06 update on 06GRC power costs.xls Chart 1_Power Costs - Comparison bx Rbtl-Staff-Jt-PC_Electric Rev Req Model (2009 GRC) Rebuttal REmoval of New  WH Solar AdjustMI 2" xfId="21429"/>
    <cellStyle name="_VC 6.15.06 update on 06GRC power costs.xls Chart 1_Power Costs - Comparison bx Rbtl-Staff-Jt-PC_Electric Rev Req Model (2009 GRC) Rebuttal REmoval of New  WH Solar AdjustMI 2 2" xfId="21430"/>
    <cellStyle name="_VC 6.15.06 update on 06GRC power costs.xls Chart 1_Power Costs - Comparison bx Rbtl-Staff-Jt-PC_Electric Rev Req Model (2009 GRC) Rebuttal REmoval of New  WH Solar AdjustMI 2 2 2" xfId="21431"/>
    <cellStyle name="_VC 6.15.06 update on 06GRC power costs.xls Chart 1_Power Costs - Comparison bx Rbtl-Staff-Jt-PC_Electric Rev Req Model (2009 GRC) Rebuttal REmoval of New  WH Solar AdjustMI 2 2 2 2" xfId="21432"/>
    <cellStyle name="_VC 6.15.06 update on 06GRC power costs.xls Chart 1_Power Costs - Comparison bx Rbtl-Staff-Jt-PC_Electric Rev Req Model (2009 GRC) Rebuttal REmoval of New  WH Solar AdjustMI 2 3" xfId="21433"/>
    <cellStyle name="_VC 6.15.06 update on 06GRC power costs.xls Chart 1_Power Costs - Comparison bx Rbtl-Staff-Jt-PC_Electric Rev Req Model (2009 GRC) Rebuttal REmoval of New  WH Solar AdjustMI 2 3 2" xfId="21434"/>
    <cellStyle name="_VC 6.15.06 update on 06GRC power costs.xls Chart 1_Power Costs - Comparison bx Rbtl-Staff-Jt-PC_Electric Rev Req Model (2009 GRC) Rebuttal REmoval of New  WH Solar AdjustMI 2 4" xfId="21435"/>
    <cellStyle name="_VC 6.15.06 update on 06GRC power costs.xls Chart 1_Power Costs - Comparison bx Rbtl-Staff-Jt-PC_Electric Rev Req Model (2009 GRC) Rebuttal REmoval of New  WH Solar AdjustMI 2 4 2" xfId="21436"/>
    <cellStyle name="_VC 6.15.06 update on 06GRC power costs.xls Chart 1_Power Costs - Comparison bx Rbtl-Staff-Jt-PC_Electric Rev Req Model (2009 GRC) Rebuttal REmoval of New  WH Solar AdjustMI 3" xfId="21437"/>
    <cellStyle name="_VC 6.15.06 update on 06GRC power costs.xls Chart 1_Power Costs - Comparison bx Rbtl-Staff-Jt-PC_Electric Rev Req Model (2009 GRC) Rebuttal REmoval of New  WH Solar AdjustMI 3 2" xfId="21438"/>
    <cellStyle name="_VC 6.15.06 update on 06GRC power costs.xls Chart 1_Power Costs - Comparison bx Rbtl-Staff-Jt-PC_Electric Rev Req Model (2009 GRC) Rebuttal REmoval of New  WH Solar AdjustMI 3 2 2" xfId="21439"/>
    <cellStyle name="_VC 6.15.06 update on 06GRC power costs.xls Chart 1_Power Costs - Comparison bx Rbtl-Staff-Jt-PC_Electric Rev Req Model (2009 GRC) Rebuttal REmoval of New  WH Solar AdjustMI 3 3" xfId="21440"/>
    <cellStyle name="_VC 6.15.06 update on 06GRC power costs.xls Chart 1_Power Costs - Comparison bx Rbtl-Staff-Jt-PC_Electric Rev Req Model (2009 GRC) Rebuttal REmoval of New  WH Solar AdjustMI 4" xfId="21441"/>
    <cellStyle name="_VC 6.15.06 update on 06GRC power costs.xls Chart 1_Power Costs - Comparison bx Rbtl-Staff-Jt-PC_Electric Rev Req Model (2009 GRC) Rebuttal REmoval of New  WH Solar AdjustMI 4 2" xfId="21442"/>
    <cellStyle name="_VC 6.15.06 update on 06GRC power costs.xls Chart 1_Power Costs - Comparison bx Rbtl-Staff-Jt-PC_Electric Rev Req Model (2009 GRC) Rebuttal REmoval of New  WH Solar AdjustMI 4 2 2" xfId="21443"/>
    <cellStyle name="_VC 6.15.06 update on 06GRC power costs.xls Chart 1_Power Costs - Comparison bx Rbtl-Staff-Jt-PC_Electric Rev Req Model (2009 GRC) Rebuttal REmoval of New  WH Solar AdjustMI 4 3" xfId="21444"/>
    <cellStyle name="_VC 6.15.06 update on 06GRC power costs.xls Chart 1_Power Costs - Comparison bx Rbtl-Staff-Jt-PC_Electric Rev Req Model (2009 GRC) Rebuttal REmoval of New  WH Solar AdjustMI 5" xfId="21445"/>
    <cellStyle name="_VC 6.15.06 update on 06GRC power costs.xls Chart 1_Power Costs - Comparison bx Rbtl-Staff-Jt-PC_Electric Rev Req Model (2009 GRC) Rebuttal REmoval of New  WH Solar AdjustMI 5 2" xfId="21446"/>
    <cellStyle name="_VC 6.15.06 update on 06GRC power costs.xls Chart 1_Power Costs - Comparison bx Rbtl-Staff-Jt-PC_Electric Rev Req Model (2009 GRC) Rebuttal REmoval of New  WH Solar AdjustMI 6" xfId="21447"/>
    <cellStyle name="_VC 6.15.06 update on 06GRC power costs.xls Chart 1_Power Costs - Comparison bx Rbtl-Staff-Jt-PC_Electric Rev Req Model (2009 GRC) Rebuttal REmoval of New  WH Solar AdjustMI 6 2" xfId="21448"/>
    <cellStyle name="_VC 6.15.06 update on 06GRC power costs.xls Chart 1_Power Costs - Comparison bx Rbtl-Staff-Jt-PC_Electric Rev Req Model (2009 GRC) Rebuttal REmoval of New  WH Solar AdjustMI_DEM-WP(C) ENERG10C--ctn Mid-C_042010 2010GRC" xfId="21449"/>
    <cellStyle name="_VC 6.15.06 update on 06GRC power costs.xls Chart 1_Power Costs - Comparison bx Rbtl-Staff-Jt-PC_Electric Rev Req Model (2009 GRC) Rebuttal REmoval of New  WH Solar AdjustMI_DEM-WP(C) ENERG10C--ctn Mid-C_042010 2010GRC 2" xfId="21450"/>
    <cellStyle name="_VC 6.15.06 update on 06GRC power costs.xls Chart 1_Power Costs - Comparison bx Rbtl-Staff-Jt-PC_Electric Rev Req Model (2009 GRC) Revised 01-18-2010" xfId="21451"/>
    <cellStyle name="_VC 6.15.06 update on 06GRC power costs.xls Chart 1_Power Costs - Comparison bx Rbtl-Staff-Jt-PC_Electric Rev Req Model (2009 GRC) Revised 01-18-2010 2" xfId="21452"/>
    <cellStyle name="_VC 6.15.06 update on 06GRC power costs.xls Chart 1_Power Costs - Comparison bx Rbtl-Staff-Jt-PC_Electric Rev Req Model (2009 GRC) Revised 01-18-2010 2 2" xfId="21453"/>
    <cellStyle name="_VC 6.15.06 update on 06GRC power costs.xls Chart 1_Power Costs - Comparison bx Rbtl-Staff-Jt-PC_Electric Rev Req Model (2009 GRC) Revised 01-18-2010 2 2 2" xfId="21454"/>
    <cellStyle name="_VC 6.15.06 update on 06GRC power costs.xls Chart 1_Power Costs - Comparison bx Rbtl-Staff-Jt-PC_Electric Rev Req Model (2009 GRC) Revised 01-18-2010 2 2 2 2" xfId="21455"/>
    <cellStyle name="_VC 6.15.06 update on 06GRC power costs.xls Chart 1_Power Costs - Comparison bx Rbtl-Staff-Jt-PC_Electric Rev Req Model (2009 GRC) Revised 01-18-2010 2 3" xfId="21456"/>
    <cellStyle name="_VC 6.15.06 update on 06GRC power costs.xls Chart 1_Power Costs - Comparison bx Rbtl-Staff-Jt-PC_Electric Rev Req Model (2009 GRC) Revised 01-18-2010 2 3 2" xfId="21457"/>
    <cellStyle name="_VC 6.15.06 update on 06GRC power costs.xls Chart 1_Power Costs - Comparison bx Rbtl-Staff-Jt-PC_Electric Rev Req Model (2009 GRC) Revised 01-18-2010 2 4" xfId="21458"/>
    <cellStyle name="_VC 6.15.06 update on 06GRC power costs.xls Chart 1_Power Costs - Comparison bx Rbtl-Staff-Jt-PC_Electric Rev Req Model (2009 GRC) Revised 01-18-2010 2 4 2" xfId="21459"/>
    <cellStyle name="_VC 6.15.06 update on 06GRC power costs.xls Chart 1_Power Costs - Comparison bx Rbtl-Staff-Jt-PC_Electric Rev Req Model (2009 GRC) Revised 01-18-2010 3" xfId="21460"/>
    <cellStyle name="_VC 6.15.06 update on 06GRC power costs.xls Chart 1_Power Costs - Comparison bx Rbtl-Staff-Jt-PC_Electric Rev Req Model (2009 GRC) Revised 01-18-2010 3 2" xfId="21461"/>
    <cellStyle name="_VC 6.15.06 update on 06GRC power costs.xls Chart 1_Power Costs - Comparison bx Rbtl-Staff-Jt-PC_Electric Rev Req Model (2009 GRC) Revised 01-18-2010 3 2 2" xfId="21462"/>
    <cellStyle name="_VC 6.15.06 update on 06GRC power costs.xls Chart 1_Power Costs - Comparison bx Rbtl-Staff-Jt-PC_Electric Rev Req Model (2009 GRC) Revised 01-18-2010 3 3" xfId="21463"/>
    <cellStyle name="_VC 6.15.06 update on 06GRC power costs.xls Chart 1_Power Costs - Comparison bx Rbtl-Staff-Jt-PC_Electric Rev Req Model (2009 GRC) Revised 01-18-2010 4" xfId="21464"/>
    <cellStyle name="_VC 6.15.06 update on 06GRC power costs.xls Chart 1_Power Costs - Comparison bx Rbtl-Staff-Jt-PC_Electric Rev Req Model (2009 GRC) Revised 01-18-2010 4 2" xfId="21465"/>
    <cellStyle name="_VC 6.15.06 update on 06GRC power costs.xls Chart 1_Power Costs - Comparison bx Rbtl-Staff-Jt-PC_Electric Rev Req Model (2009 GRC) Revised 01-18-2010 4 2 2" xfId="21466"/>
    <cellStyle name="_VC 6.15.06 update on 06GRC power costs.xls Chart 1_Power Costs - Comparison bx Rbtl-Staff-Jt-PC_Electric Rev Req Model (2009 GRC) Revised 01-18-2010 4 3" xfId="21467"/>
    <cellStyle name="_VC 6.15.06 update on 06GRC power costs.xls Chart 1_Power Costs - Comparison bx Rbtl-Staff-Jt-PC_Electric Rev Req Model (2009 GRC) Revised 01-18-2010 5" xfId="21468"/>
    <cellStyle name="_VC 6.15.06 update on 06GRC power costs.xls Chart 1_Power Costs - Comparison bx Rbtl-Staff-Jt-PC_Electric Rev Req Model (2009 GRC) Revised 01-18-2010 5 2" xfId="21469"/>
    <cellStyle name="_VC 6.15.06 update on 06GRC power costs.xls Chart 1_Power Costs - Comparison bx Rbtl-Staff-Jt-PC_Electric Rev Req Model (2009 GRC) Revised 01-18-2010 6" xfId="21470"/>
    <cellStyle name="_VC 6.15.06 update on 06GRC power costs.xls Chart 1_Power Costs - Comparison bx Rbtl-Staff-Jt-PC_Electric Rev Req Model (2009 GRC) Revised 01-18-2010 6 2" xfId="21471"/>
    <cellStyle name="_VC 6.15.06 update on 06GRC power costs.xls Chart 1_Power Costs - Comparison bx Rbtl-Staff-Jt-PC_Electric Rev Req Model (2009 GRC) Revised 01-18-2010_DEM-WP(C) ENERG10C--ctn Mid-C_042010 2010GRC" xfId="21472"/>
    <cellStyle name="_VC 6.15.06 update on 06GRC power costs.xls Chart 1_Power Costs - Comparison bx Rbtl-Staff-Jt-PC_Electric Rev Req Model (2009 GRC) Revised 01-18-2010_DEM-WP(C) ENERG10C--ctn Mid-C_042010 2010GRC 2" xfId="21473"/>
    <cellStyle name="_VC 6.15.06 update on 06GRC power costs.xls Chart 1_Power Costs - Comparison bx Rbtl-Staff-Jt-PC_Final Order Electric EXHIBIT A-1" xfId="21474"/>
    <cellStyle name="_VC 6.15.06 update on 06GRC power costs.xls Chart 1_Power Costs - Comparison bx Rbtl-Staff-Jt-PC_Final Order Electric EXHIBIT A-1 2" xfId="21475"/>
    <cellStyle name="_VC 6.15.06 update on 06GRC power costs.xls Chart 1_Power Costs - Comparison bx Rbtl-Staff-Jt-PC_Final Order Electric EXHIBIT A-1 2 2" xfId="21476"/>
    <cellStyle name="_VC 6.15.06 update on 06GRC power costs.xls Chart 1_Power Costs - Comparison bx Rbtl-Staff-Jt-PC_Final Order Electric EXHIBIT A-1 2 2 2" xfId="21477"/>
    <cellStyle name="_VC 6.15.06 update on 06GRC power costs.xls Chart 1_Power Costs - Comparison bx Rbtl-Staff-Jt-PC_Final Order Electric EXHIBIT A-1 2 3" xfId="21478"/>
    <cellStyle name="_VC 6.15.06 update on 06GRC power costs.xls Chart 1_Power Costs - Comparison bx Rbtl-Staff-Jt-PC_Final Order Electric EXHIBIT A-1 3" xfId="21479"/>
    <cellStyle name="_VC 6.15.06 update on 06GRC power costs.xls Chart 1_Power Costs - Comparison bx Rbtl-Staff-Jt-PC_Final Order Electric EXHIBIT A-1 3 2" xfId="21480"/>
    <cellStyle name="_VC 6.15.06 update on 06GRC power costs.xls Chart 1_Power Costs - Comparison bx Rbtl-Staff-Jt-PC_Final Order Electric EXHIBIT A-1 3 2 2" xfId="21481"/>
    <cellStyle name="_VC 6.15.06 update on 06GRC power costs.xls Chart 1_Power Costs - Comparison bx Rbtl-Staff-Jt-PC_Final Order Electric EXHIBIT A-1 3 3" xfId="21482"/>
    <cellStyle name="_VC 6.15.06 update on 06GRC power costs.xls Chart 1_Power Costs - Comparison bx Rbtl-Staff-Jt-PC_Final Order Electric EXHIBIT A-1 4" xfId="21483"/>
    <cellStyle name="_VC 6.15.06 update on 06GRC power costs.xls Chart 1_Power Costs - Comparison bx Rbtl-Staff-Jt-PC_Final Order Electric EXHIBIT A-1 4 2" xfId="21484"/>
    <cellStyle name="_VC 6.15.06 update on 06GRC power costs.xls Chart 1_Power Costs - Comparison bx Rbtl-Staff-Jt-PC_Final Order Electric EXHIBIT A-1 5" xfId="21485"/>
    <cellStyle name="_VC 6.15.06 update on 06GRC power costs.xls Chart 1_Power Costs - Comparison bx Rbtl-Staff-Jt-PC_Final Order Electric EXHIBIT A-1 6" xfId="21486"/>
    <cellStyle name="_VC 6.15.06 update on 06GRC power costs.xls Chart 1_Production Adj 4.37" xfId="21487"/>
    <cellStyle name="_VC 6.15.06 update on 06GRC power costs.xls Chart 1_Production Adj 4.37 2" xfId="21488"/>
    <cellStyle name="_VC 6.15.06 update on 06GRC power costs.xls Chart 1_Production Adj 4.37 2 2" xfId="21489"/>
    <cellStyle name="_VC 6.15.06 update on 06GRC power costs.xls Chart 1_Production Adj 4.37 2 2 2" xfId="21490"/>
    <cellStyle name="_VC 6.15.06 update on 06GRC power costs.xls Chart 1_Production Adj 4.37 2 3" xfId="21491"/>
    <cellStyle name="_VC 6.15.06 update on 06GRC power costs.xls Chart 1_Production Adj 4.37 3" xfId="21492"/>
    <cellStyle name="_VC 6.15.06 update on 06GRC power costs.xls Chart 1_Production Adj 4.37 3 2" xfId="21493"/>
    <cellStyle name="_VC 6.15.06 update on 06GRC power costs.xls Chart 1_Production Adj 4.37 4" xfId="21494"/>
    <cellStyle name="_VC 6.15.06 update on 06GRC power costs.xls Chart 1_Purchased Power Adj 4.03" xfId="21495"/>
    <cellStyle name="_VC 6.15.06 update on 06GRC power costs.xls Chart 1_Purchased Power Adj 4.03 2" xfId="21496"/>
    <cellStyle name="_VC 6.15.06 update on 06GRC power costs.xls Chart 1_Purchased Power Adj 4.03 2 2" xfId="21497"/>
    <cellStyle name="_VC 6.15.06 update on 06GRC power costs.xls Chart 1_Purchased Power Adj 4.03 2 2 2" xfId="21498"/>
    <cellStyle name="_VC 6.15.06 update on 06GRC power costs.xls Chart 1_Purchased Power Adj 4.03 2 3" xfId="21499"/>
    <cellStyle name="_VC 6.15.06 update on 06GRC power costs.xls Chart 1_Purchased Power Adj 4.03 3" xfId="21500"/>
    <cellStyle name="_VC 6.15.06 update on 06GRC power costs.xls Chart 1_Purchased Power Adj 4.03 3 2" xfId="21501"/>
    <cellStyle name="_VC 6.15.06 update on 06GRC power costs.xls Chart 1_Purchased Power Adj 4.03 4" xfId="21502"/>
    <cellStyle name="_VC 6.15.06 update on 06GRC power costs.xls Chart 1_Rebuttal Power Costs" xfId="21503"/>
    <cellStyle name="_VC 6.15.06 update on 06GRC power costs.xls Chart 1_Rebuttal Power Costs 2" xfId="21504"/>
    <cellStyle name="_VC 6.15.06 update on 06GRC power costs.xls Chart 1_Rebuttal Power Costs 2 2" xfId="21505"/>
    <cellStyle name="_VC 6.15.06 update on 06GRC power costs.xls Chart 1_Rebuttal Power Costs 2 2 2" xfId="21506"/>
    <cellStyle name="_VC 6.15.06 update on 06GRC power costs.xls Chart 1_Rebuttal Power Costs 2 2 2 2" xfId="21507"/>
    <cellStyle name="_VC 6.15.06 update on 06GRC power costs.xls Chart 1_Rebuttal Power Costs 2 3" xfId="21508"/>
    <cellStyle name="_VC 6.15.06 update on 06GRC power costs.xls Chart 1_Rebuttal Power Costs 2 3 2" xfId="21509"/>
    <cellStyle name="_VC 6.15.06 update on 06GRC power costs.xls Chart 1_Rebuttal Power Costs 2 4" xfId="21510"/>
    <cellStyle name="_VC 6.15.06 update on 06GRC power costs.xls Chart 1_Rebuttal Power Costs 2 4 2" xfId="21511"/>
    <cellStyle name="_VC 6.15.06 update on 06GRC power costs.xls Chart 1_Rebuttal Power Costs 3" xfId="21512"/>
    <cellStyle name="_VC 6.15.06 update on 06GRC power costs.xls Chart 1_Rebuttal Power Costs 3 2" xfId="21513"/>
    <cellStyle name="_VC 6.15.06 update on 06GRC power costs.xls Chart 1_Rebuttal Power Costs 3 2 2" xfId="21514"/>
    <cellStyle name="_VC 6.15.06 update on 06GRC power costs.xls Chart 1_Rebuttal Power Costs 3 3" xfId="21515"/>
    <cellStyle name="_VC 6.15.06 update on 06GRC power costs.xls Chart 1_Rebuttal Power Costs 4" xfId="21516"/>
    <cellStyle name="_VC 6.15.06 update on 06GRC power costs.xls Chart 1_Rebuttal Power Costs 4 2" xfId="21517"/>
    <cellStyle name="_VC 6.15.06 update on 06GRC power costs.xls Chart 1_Rebuttal Power Costs 4 2 2" xfId="21518"/>
    <cellStyle name="_VC 6.15.06 update on 06GRC power costs.xls Chart 1_Rebuttal Power Costs 4 3" xfId="21519"/>
    <cellStyle name="_VC 6.15.06 update on 06GRC power costs.xls Chart 1_Rebuttal Power Costs 5" xfId="21520"/>
    <cellStyle name="_VC 6.15.06 update on 06GRC power costs.xls Chart 1_Rebuttal Power Costs 5 2" xfId="21521"/>
    <cellStyle name="_VC 6.15.06 update on 06GRC power costs.xls Chart 1_Rebuttal Power Costs 6" xfId="21522"/>
    <cellStyle name="_VC 6.15.06 update on 06GRC power costs.xls Chart 1_Rebuttal Power Costs 6 2" xfId="21523"/>
    <cellStyle name="_VC 6.15.06 update on 06GRC power costs.xls Chart 1_Rebuttal Power Costs_Adj Bench DR 3 for Initial Briefs (Electric)" xfId="21524"/>
    <cellStyle name="_VC 6.15.06 update on 06GRC power costs.xls Chart 1_Rebuttal Power Costs_Adj Bench DR 3 for Initial Briefs (Electric) 2" xfId="21525"/>
    <cellStyle name="_VC 6.15.06 update on 06GRC power costs.xls Chart 1_Rebuttal Power Costs_Adj Bench DR 3 for Initial Briefs (Electric) 2 2" xfId="21526"/>
    <cellStyle name="_VC 6.15.06 update on 06GRC power costs.xls Chart 1_Rebuttal Power Costs_Adj Bench DR 3 for Initial Briefs (Electric) 2 2 2" xfId="21527"/>
    <cellStyle name="_VC 6.15.06 update on 06GRC power costs.xls Chart 1_Rebuttal Power Costs_Adj Bench DR 3 for Initial Briefs (Electric) 2 2 2 2" xfId="21528"/>
    <cellStyle name="_VC 6.15.06 update on 06GRC power costs.xls Chart 1_Rebuttal Power Costs_Adj Bench DR 3 for Initial Briefs (Electric) 2 3" xfId="21529"/>
    <cellStyle name="_VC 6.15.06 update on 06GRC power costs.xls Chart 1_Rebuttal Power Costs_Adj Bench DR 3 for Initial Briefs (Electric) 2 3 2" xfId="21530"/>
    <cellStyle name="_VC 6.15.06 update on 06GRC power costs.xls Chart 1_Rebuttal Power Costs_Adj Bench DR 3 for Initial Briefs (Electric) 2 4" xfId="21531"/>
    <cellStyle name="_VC 6.15.06 update on 06GRC power costs.xls Chart 1_Rebuttal Power Costs_Adj Bench DR 3 for Initial Briefs (Electric) 2 4 2" xfId="21532"/>
    <cellStyle name="_VC 6.15.06 update on 06GRC power costs.xls Chart 1_Rebuttal Power Costs_Adj Bench DR 3 for Initial Briefs (Electric) 3" xfId="21533"/>
    <cellStyle name="_VC 6.15.06 update on 06GRC power costs.xls Chart 1_Rebuttal Power Costs_Adj Bench DR 3 for Initial Briefs (Electric) 3 2" xfId="21534"/>
    <cellStyle name="_VC 6.15.06 update on 06GRC power costs.xls Chart 1_Rebuttal Power Costs_Adj Bench DR 3 for Initial Briefs (Electric) 3 2 2" xfId="21535"/>
    <cellStyle name="_VC 6.15.06 update on 06GRC power costs.xls Chart 1_Rebuttal Power Costs_Adj Bench DR 3 for Initial Briefs (Electric) 3 3" xfId="21536"/>
    <cellStyle name="_VC 6.15.06 update on 06GRC power costs.xls Chart 1_Rebuttal Power Costs_Adj Bench DR 3 for Initial Briefs (Electric) 4" xfId="21537"/>
    <cellStyle name="_VC 6.15.06 update on 06GRC power costs.xls Chart 1_Rebuttal Power Costs_Adj Bench DR 3 for Initial Briefs (Electric) 4 2" xfId="21538"/>
    <cellStyle name="_VC 6.15.06 update on 06GRC power costs.xls Chart 1_Rebuttal Power Costs_Adj Bench DR 3 for Initial Briefs (Electric) 4 2 2" xfId="21539"/>
    <cellStyle name="_VC 6.15.06 update on 06GRC power costs.xls Chart 1_Rebuttal Power Costs_Adj Bench DR 3 for Initial Briefs (Electric) 4 3" xfId="21540"/>
    <cellStyle name="_VC 6.15.06 update on 06GRC power costs.xls Chart 1_Rebuttal Power Costs_Adj Bench DR 3 for Initial Briefs (Electric) 5" xfId="21541"/>
    <cellStyle name="_VC 6.15.06 update on 06GRC power costs.xls Chart 1_Rebuttal Power Costs_Adj Bench DR 3 for Initial Briefs (Electric) 5 2" xfId="21542"/>
    <cellStyle name="_VC 6.15.06 update on 06GRC power costs.xls Chart 1_Rebuttal Power Costs_Adj Bench DR 3 for Initial Briefs (Electric) 6" xfId="21543"/>
    <cellStyle name="_VC 6.15.06 update on 06GRC power costs.xls Chart 1_Rebuttal Power Costs_Adj Bench DR 3 for Initial Briefs (Electric) 6 2" xfId="21544"/>
    <cellStyle name="_VC 6.15.06 update on 06GRC power costs.xls Chart 1_Rebuttal Power Costs_Adj Bench DR 3 for Initial Briefs (Electric)_DEM-WP(C) ENERG10C--ctn Mid-C_042010 2010GRC" xfId="21545"/>
    <cellStyle name="_VC 6.15.06 update on 06GRC power costs.xls Chart 1_Rebuttal Power Costs_Adj Bench DR 3 for Initial Briefs (Electric)_DEM-WP(C) ENERG10C--ctn Mid-C_042010 2010GRC 2" xfId="21546"/>
    <cellStyle name="_VC 6.15.06 update on 06GRC power costs.xls Chart 1_Rebuttal Power Costs_DEM-WP(C) ENERG10C--ctn Mid-C_042010 2010GRC" xfId="21547"/>
    <cellStyle name="_VC 6.15.06 update on 06GRC power costs.xls Chart 1_Rebuttal Power Costs_DEM-WP(C) ENERG10C--ctn Mid-C_042010 2010GRC 2" xfId="21548"/>
    <cellStyle name="_VC 6.15.06 update on 06GRC power costs.xls Chart 1_Rebuttal Power Costs_Electric Rev Req Model (2009 GRC) Rebuttal" xfId="21549"/>
    <cellStyle name="_VC 6.15.06 update on 06GRC power costs.xls Chart 1_Rebuttal Power Costs_Electric Rev Req Model (2009 GRC) Rebuttal 2" xfId="21550"/>
    <cellStyle name="_VC 6.15.06 update on 06GRC power costs.xls Chart 1_Rebuttal Power Costs_Electric Rev Req Model (2009 GRC) Rebuttal 2 2" xfId="21551"/>
    <cellStyle name="_VC 6.15.06 update on 06GRC power costs.xls Chart 1_Rebuttal Power Costs_Electric Rev Req Model (2009 GRC) Rebuttal 2 2 2" xfId="21552"/>
    <cellStyle name="_VC 6.15.06 update on 06GRC power costs.xls Chart 1_Rebuttal Power Costs_Electric Rev Req Model (2009 GRC) Rebuttal 2 3" xfId="21553"/>
    <cellStyle name="_VC 6.15.06 update on 06GRC power costs.xls Chart 1_Rebuttal Power Costs_Electric Rev Req Model (2009 GRC) Rebuttal 3" xfId="21554"/>
    <cellStyle name="_VC 6.15.06 update on 06GRC power costs.xls Chart 1_Rebuttal Power Costs_Electric Rev Req Model (2009 GRC) Rebuttal 3 2" xfId="21555"/>
    <cellStyle name="_VC 6.15.06 update on 06GRC power costs.xls Chart 1_Rebuttal Power Costs_Electric Rev Req Model (2009 GRC) Rebuttal 4" xfId="21556"/>
    <cellStyle name="_VC 6.15.06 update on 06GRC power costs.xls Chart 1_Rebuttal Power Costs_Electric Rev Req Model (2009 GRC) Rebuttal REmoval of New  WH Solar AdjustMI" xfId="21557"/>
    <cellStyle name="_VC 6.15.06 update on 06GRC power costs.xls Chart 1_Rebuttal Power Costs_Electric Rev Req Model (2009 GRC) Rebuttal REmoval of New  WH Solar AdjustMI 2" xfId="21558"/>
    <cellStyle name="_VC 6.15.06 update on 06GRC power costs.xls Chart 1_Rebuttal Power Costs_Electric Rev Req Model (2009 GRC) Rebuttal REmoval of New  WH Solar AdjustMI 2 2" xfId="21559"/>
    <cellStyle name="_VC 6.15.06 update on 06GRC power costs.xls Chart 1_Rebuttal Power Costs_Electric Rev Req Model (2009 GRC) Rebuttal REmoval of New  WH Solar AdjustMI 2 2 2" xfId="21560"/>
    <cellStyle name="_VC 6.15.06 update on 06GRC power costs.xls Chart 1_Rebuttal Power Costs_Electric Rev Req Model (2009 GRC) Rebuttal REmoval of New  WH Solar AdjustMI 2 2 2 2" xfId="21561"/>
    <cellStyle name="_VC 6.15.06 update on 06GRC power costs.xls Chart 1_Rebuttal Power Costs_Electric Rev Req Model (2009 GRC) Rebuttal REmoval of New  WH Solar AdjustMI 2 3" xfId="21562"/>
    <cellStyle name="_VC 6.15.06 update on 06GRC power costs.xls Chart 1_Rebuttal Power Costs_Electric Rev Req Model (2009 GRC) Rebuttal REmoval of New  WH Solar AdjustMI 2 3 2" xfId="21563"/>
    <cellStyle name="_VC 6.15.06 update on 06GRC power costs.xls Chart 1_Rebuttal Power Costs_Electric Rev Req Model (2009 GRC) Rebuttal REmoval of New  WH Solar AdjustMI 2 4" xfId="21564"/>
    <cellStyle name="_VC 6.15.06 update on 06GRC power costs.xls Chart 1_Rebuttal Power Costs_Electric Rev Req Model (2009 GRC) Rebuttal REmoval of New  WH Solar AdjustMI 2 4 2" xfId="21565"/>
    <cellStyle name="_VC 6.15.06 update on 06GRC power costs.xls Chart 1_Rebuttal Power Costs_Electric Rev Req Model (2009 GRC) Rebuttal REmoval of New  WH Solar AdjustMI 3" xfId="21566"/>
    <cellStyle name="_VC 6.15.06 update on 06GRC power costs.xls Chart 1_Rebuttal Power Costs_Electric Rev Req Model (2009 GRC) Rebuttal REmoval of New  WH Solar AdjustMI 3 2" xfId="21567"/>
    <cellStyle name="_VC 6.15.06 update on 06GRC power costs.xls Chart 1_Rebuttal Power Costs_Electric Rev Req Model (2009 GRC) Rebuttal REmoval of New  WH Solar AdjustMI 3 2 2" xfId="21568"/>
    <cellStyle name="_VC 6.15.06 update on 06GRC power costs.xls Chart 1_Rebuttal Power Costs_Electric Rev Req Model (2009 GRC) Rebuttal REmoval of New  WH Solar AdjustMI 3 3" xfId="21569"/>
    <cellStyle name="_VC 6.15.06 update on 06GRC power costs.xls Chart 1_Rebuttal Power Costs_Electric Rev Req Model (2009 GRC) Rebuttal REmoval of New  WH Solar AdjustMI 4" xfId="21570"/>
    <cellStyle name="_VC 6.15.06 update on 06GRC power costs.xls Chart 1_Rebuttal Power Costs_Electric Rev Req Model (2009 GRC) Rebuttal REmoval of New  WH Solar AdjustMI 4 2" xfId="21571"/>
    <cellStyle name="_VC 6.15.06 update on 06GRC power costs.xls Chart 1_Rebuttal Power Costs_Electric Rev Req Model (2009 GRC) Rebuttal REmoval of New  WH Solar AdjustMI 4 2 2" xfId="21572"/>
    <cellStyle name="_VC 6.15.06 update on 06GRC power costs.xls Chart 1_Rebuttal Power Costs_Electric Rev Req Model (2009 GRC) Rebuttal REmoval of New  WH Solar AdjustMI 4 3" xfId="21573"/>
    <cellStyle name="_VC 6.15.06 update on 06GRC power costs.xls Chart 1_Rebuttal Power Costs_Electric Rev Req Model (2009 GRC) Rebuttal REmoval of New  WH Solar AdjustMI 5" xfId="21574"/>
    <cellStyle name="_VC 6.15.06 update on 06GRC power costs.xls Chart 1_Rebuttal Power Costs_Electric Rev Req Model (2009 GRC) Rebuttal REmoval of New  WH Solar AdjustMI 5 2" xfId="21575"/>
    <cellStyle name="_VC 6.15.06 update on 06GRC power costs.xls Chart 1_Rebuttal Power Costs_Electric Rev Req Model (2009 GRC) Rebuttal REmoval of New  WH Solar AdjustMI 6" xfId="21576"/>
    <cellStyle name="_VC 6.15.06 update on 06GRC power costs.xls Chart 1_Rebuttal Power Costs_Electric Rev Req Model (2009 GRC) Rebuttal REmoval of New  WH Solar AdjustMI 6 2" xfId="21577"/>
    <cellStyle name="_VC 6.15.06 update on 06GRC power costs.xls Chart 1_Rebuttal Power Costs_Electric Rev Req Model (2009 GRC) Rebuttal REmoval of New  WH Solar AdjustMI_DEM-WP(C) ENERG10C--ctn Mid-C_042010 2010GRC" xfId="21578"/>
    <cellStyle name="_VC 6.15.06 update on 06GRC power costs.xls Chart 1_Rebuttal Power Costs_Electric Rev Req Model (2009 GRC) Rebuttal REmoval of New  WH Solar AdjustMI_DEM-WP(C) ENERG10C--ctn Mid-C_042010 2010GRC 2" xfId="21579"/>
    <cellStyle name="_VC 6.15.06 update on 06GRC power costs.xls Chart 1_Rebuttal Power Costs_Electric Rev Req Model (2009 GRC) Revised 01-18-2010" xfId="21580"/>
    <cellStyle name="_VC 6.15.06 update on 06GRC power costs.xls Chart 1_Rebuttal Power Costs_Electric Rev Req Model (2009 GRC) Revised 01-18-2010 2" xfId="21581"/>
    <cellStyle name="_VC 6.15.06 update on 06GRC power costs.xls Chart 1_Rebuttal Power Costs_Electric Rev Req Model (2009 GRC) Revised 01-18-2010 2 2" xfId="21582"/>
    <cellStyle name="_VC 6.15.06 update on 06GRC power costs.xls Chart 1_Rebuttal Power Costs_Electric Rev Req Model (2009 GRC) Revised 01-18-2010 2 2 2" xfId="21583"/>
    <cellStyle name="_VC 6.15.06 update on 06GRC power costs.xls Chart 1_Rebuttal Power Costs_Electric Rev Req Model (2009 GRC) Revised 01-18-2010 2 2 2 2" xfId="21584"/>
    <cellStyle name="_VC 6.15.06 update on 06GRC power costs.xls Chart 1_Rebuttal Power Costs_Electric Rev Req Model (2009 GRC) Revised 01-18-2010 2 3" xfId="21585"/>
    <cellStyle name="_VC 6.15.06 update on 06GRC power costs.xls Chart 1_Rebuttal Power Costs_Electric Rev Req Model (2009 GRC) Revised 01-18-2010 2 3 2" xfId="21586"/>
    <cellStyle name="_VC 6.15.06 update on 06GRC power costs.xls Chart 1_Rebuttal Power Costs_Electric Rev Req Model (2009 GRC) Revised 01-18-2010 2 4" xfId="21587"/>
    <cellStyle name="_VC 6.15.06 update on 06GRC power costs.xls Chart 1_Rebuttal Power Costs_Electric Rev Req Model (2009 GRC) Revised 01-18-2010 2 4 2" xfId="21588"/>
    <cellStyle name="_VC 6.15.06 update on 06GRC power costs.xls Chart 1_Rebuttal Power Costs_Electric Rev Req Model (2009 GRC) Revised 01-18-2010 3" xfId="21589"/>
    <cellStyle name="_VC 6.15.06 update on 06GRC power costs.xls Chart 1_Rebuttal Power Costs_Electric Rev Req Model (2009 GRC) Revised 01-18-2010 3 2" xfId="21590"/>
    <cellStyle name="_VC 6.15.06 update on 06GRC power costs.xls Chart 1_Rebuttal Power Costs_Electric Rev Req Model (2009 GRC) Revised 01-18-2010 3 2 2" xfId="21591"/>
    <cellStyle name="_VC 6.15.06 update on 06GRC power costs.xls Chart 1_Rebuttal Power Costs_Electric Rev Req Model (2009 GRC) Revised 01-18-2010 3 3" xfId="21592"/>
    <cellStyle name="_VC 6.15.06 update on 06GRC power costs.xls Chart 1_Rebuttal Power Costs_Electric Rev Req Model (2009 GRC) Revised 01-18-2010 4" xfId="21593"/>
    <cellStyle name="_VC 6.15.06 update on 06GRC power costs.xls Chart 1_Rebuttal Power Costs_Electric Rev Req Model (2009 GRC) Revised 01-18-2010 4 2" xfId="21594"/>
    <cellStyle name="_VC 6.15.06 update on 06GRC power costs.xls Chart 1_Rebuttal Power Costs_Electric Rev Req Model (2009 GRC) Revised 01-18-2010 4 2 2" xfId="21595"/>
    <cellStyle name="_VC 6.15.06 update on 06GRC power costs.xls Chart 1_Rebuttal Power Costs_Electric Rev Req Model (2009 GRC) Revised 01-18-2010 4 3" xfId="21596"/>
    <cellStyle name="_VC 6.15.06 update on 06GRC power costs.xls Chart 1_Rebuttal Power Costs_Electric Rev Req Model (2009 GRC) Revised 01-18-2010 5" xfId="21597"/>
    <cellStyle name="_VC 6.15.06 update on 06GRC power costs.xls Chart 1_Rebuttal Power Costs_Electric Rev Req Model (2009 GRC) Revised 01-18-2010 5 2" xfId="21598"/>
    <cellStyle name="_VC 6.15.06 update on 06GRC power costs.xls Chart 1_Rebuttal Power Costs_Electric Rev Req Model (2009 GRC) Revised 01-18-2010 6" xfId="21599"/>
    <cellStyle name="_VC 6.15.06 update on 06GRC power costs.xls Chart 1_Rebuttal Power Costs_Electric Rev Req Model (2009 GRC) Revised 01-18-2010 6 2" xfId="21600"/>
    <cellStyle name="_VC 6.15.06 update on 06GRC power costs.xls Chart 1_Rebuttal Power Costs_Electric Rev Req Model (2009 GRC) Revised 01-18-2010_DEM-WP(C) ENERG10C--ctn Mid-C_042010 2010GRC" xfId="21601"/>
    <cellStyle name="_VC 6.15.06 update on 06GRC power costs.xls Chart 1_Rebuttal Power Costs_Electric Rev Req Model (2009 GRC) Revised 01-18-2010_DEM-WP(C) ENERG10C--ctn Mid-C_042010 2010GRC 2" xfId="21602"/>
    <cellStyle name="_VC 6.15.06 update on 06GRC power costs.xls Chart 1_Rebuttal Power Costs_Final Order Electric EXHIBIT A-1" xfId="21603"/>
    <cellStyle name="_VC 6.15.06 update on 06GRC power costs.xls Chart 1_Rebuttal Power Costs_Final Order Electric EXHIBIT A-1 2" xfId="21604"/>
    <cellStyle name="_VC 6.15.06 update on 06GRC power costs.xls Chart 1_Rebuttal Power Costs_Final Order Electric EXHIBIT A-1 2 2" xfId="21605"/>
    <cellStyle name="_VC 6.15.06 update on 06GRC power costs.xls Chart 1_Rebuttal Power Costs_Final Order Electric EXHIBIT A-1 2 2 2" xfId="21606"/>
    <cellStyle name="_VC 6.15.06 update on 06GRC power costs.xls Chart 1_Rebuttal Power Costs_Final Order Electric EXHIBIT A-1 2 3" xfId="21607"/>
    <cellStyle name="_VC 6.15.06 update on 06GRC power costs.xls Chart 1_Rebuttal Power Costs_Final Order Electric EXHIBIT A-1 3" xfId="21608"/>
    <cellStyle name="_VC 6.15.06 update on 06GRC power costs.xls Chart 1_Rebuttal Power Costs_Final Order Electric EXHIBIT A-1 3 2" xfId="21609"/>
    <cellStyle name="_VC 6.15.06 update on 06GRC power costs.xls Chart 1_Rebuttal Power Costs_Final Order Electric EXHIBIT A-1 3 2 2" xfId="21610"/>
    <cellStyle name="_VC 6.15.06 update on 06GRC power costs.xls Chart 1_Rebuttal Power Costs_Final Order Electric EXHIBIT A-1 3 3" xfId="21611"/>
    <cellStyle name="_VC 6.15.06 update on 06GRC power costs.xls Chart 1_Rebuttal Power Costs_Final Order Electric EXHIBIT A-1 4" xfId="21612"/>
    <cellStyle name="_VC 6.15.06 update on 06GRC power costs.xls Chart 1_Rebuttal Power Costs_Final Order Electric EXHIBIT A-1 4 2" xfId="21613"/>
    <cellStyle name="_VC 6.15.06 update on 06GRC power costs.xls Chart 1_Rebuttal Power Costs_Final Order Electric EXHIBIT A-1 5" xfId="21614"/>
    <cellStyle name="_VC 6.15.06 update on 06GRC power costs.xls Chart 1_Rebuttal Power Costs_Final Order Electric EXHIBIT A-1 6" xfId="21615"/>
    <cellStyle name="_VC 6.15.06 update on 06GRC power costs.xls Chart 1_RECS vs PTC's w Interest 6-28-10" xfId="21616"/>
    <cellStyle name="_VC 6.15.06 update on 06GRC power costs.xls Chart 1_ROR &amp; CONV FACTOR" xfId="21617"/>
    <cellStyle name="_VC 6.15.06 update on 06GRC power costs.xls Chart 1_ROR &amp; CONV FACTOR 2" xfId="21618"/>
    <cellStyle name="_VC 6.15.06 update on 06GRC power costs.xls Chart 1_ROR &amp; CONV FACTOR 2 2" xfId="21619"/>
    <cellStyle name="_VC 6.15.06 update on 06GRC power costs.xls Chart 1_ROR &amp; CONV FACTOR 2 2 2" xfId="21620"/>
    <cellStyle name="_VC 6.15.06 update on 06GRC power costs.xls Chart 1_ROR &amp; CONV FACTOR 2 3" xfId="21621"/>
    <cellStyle name="_VC 6.15.06 update on 06GRC power costs.xls Chart 1_ROR &amp; CONV FACTOR 3" xfId="21622"/>
    <cellStyle name="_VC 6.15.06 update on 06GRC power costs.xls Chart 1_ROR &amp; CONV FACTOR 3 2" xfId="21623"/>
    <cellStyle name="_VC 6.15.06 update on 06GRC power costs.xls Chart 1_ROR &amp; CONV FACTOR 4" xfId="21624"/>
    <cellStyle name="_VC 6.15.06 update on 06GRC power costs.xls Chart 1_ROR 5.02" xfId="21625"/>
    <cellStyle name="_VC 6.15.06 update on 06GRC power costs.xls Chart 1_ROR 5.02 2" xfId="21626"/>
    <cellStyle name="_VC 6.15.06 update on 06GRC power costs.xls Chart 1_ROR 5.02 2 2" xfId="21627"/>
    <cellStyle name="_VC 6.15.06 update on 06GRC power costs.xls Chart 1_ROR 5.02 2 2 2" xfId="21628"/>
    <cellStyle name="_VC 6.15.06 update on 06GRC power costs.xls Chart 1_ROR 5.02 2 3" xfId="21629"/>
    <cellStyle name="_VC 6.15.06 update on 06GRC power costs.xls Chart 1_ROR 5.02 3" xfId="21630"/>
    <cellStyle name="_VC 6.15.06 update on 06GRC power costs.xls Chart 1_ROR 5.02 3 2" xfId="21631"/>
    <cellStyle name="_VC 6.15.06 update on 06GRC power costs.xls Chart 1_ROR 5.02 4" xfId="21632"/>
    <cellStyle name="_VC 6.15.06 update on 06GRC power costs.xls Chart 1_Wind Integration 10GRC" xfId="21633"/>
    <cellStyle name="_VC 6.15.06 update on 06GRC power costs.xls Chart 1_Wind Integration 10GRC 2" xfId="21634"/>
    <cellStyle name="_VC 6.15.06 update on 06GRC power costs.xls Chart 1_Wind Integration 10GRC 2 2" xfId="21635"/>
    <cellStyle name="_VC 6.15.06 update on 06GRC power costs.xls Chart 1_Wind Integration 10GRC 2 2 2" xfId="21636"/>
    <cellStyle name="_VC 6.15.06 update on 06GRC power costs.xls Chart 1_Wind Integration 10GRC 2 2 2 2" xfId="21637"/>
    <cellStyle name="_VC 6.15.06 update on 06GRC power costs.xls Chart 1_Wind Integration 10GRC 2 3" xfId="21638"/>
    <cellStyle name="_VC 6.15.06 update on 06GRC power costs.xls Chart 1_Wind Integration 10GRC 2 3 2" xfId="21639"/>
    <cellStyle name="_VC 6.15.06 update on 06GRC power costs.xls Chart 1_Wind Integration 10GRC 2 4" xfId="21640"/>
    <cellStyle name="_VC 6.15.06 update on 06GRC power costs.xls Chart 1_Wind Integration 10GRC 2 4 2" xfId="21641"/>
    <cellStyle name="_VC 6.15.06 update on 06GRC power costs.xls Chart 1_Wind Integration 10GRC 3" xfId="21642"/>
    <cellStyle name="_VC 6.15.06 update on 06GRC power costs.xls Chart 1_Wind Integration 10GRC 3 2" xfId="21643"/>
    <cellStyle name="_VC 6.15.06 update on 06GRC power costs.xls Chart 1_Wind Integration 10GRC 3 2 2" xfId="21644"/>
    <cellStyle name="_VC 6.15.06 update on 06GRC power costs.xls Chart 1_Wind Integration 10GRC 3 3" xfId="21645"/>
    <cellStyle name="_VC 6.15.06 update on 06GRC power costs.xls Chart 1_Wind Integration 10GRC 4" xfId="21646"/>
    <cellStyle name="_VC 6.15.06 update on 06GRC power costs.xls Chart 1_Wind Integration 10GRC 4 2" xfId="21647"/>
    <cellStyle name="_VC 6.15.06 update on 06GRC power costs.xls Chart 1_Wind Integration 10GRC 4 2 2" xfId="21648"/>
    <cellStyle name="_VC 6.15.06 update on 06GRC power costs.xls Chart 1_Wind Integration 10GRC 4 3" xfId="21649"/>
    <cellStyle name="_VC 6.15.06 update on 06GRC power costs.xls Chart 1_Wind Integration 10GRC 5" xfId="21650"/>
    <cellStyle name="_VC 6.15.06 update on 06GRC power costs.xls Chart 1_Wind Integration 10GRC 5 2" xfId="21651"/>
    <cellStyle name="_VC 6.15.06 update on 06GRC power costs.xls Chart 1_Wind Integration 10GRC 6" xfId="21652"/>
    <cellStyle name="_VC 6.15.06 update on 06GRC power costs.xls Chart 1_Wind Integration 10GRC 6 2" xfId="21653"/>
    <cellStyle name="_VC 6.15.06 update on 06GRC power costs.xls Chart 1_Wind Integration 10GRC_DEM-WP(C) ENERG10C--ctn Mid-C_042010 2010GRC" xfId="21654"/>
    <cellStyle name="_VC 6.15.06 update on 06GRC power costs.xls Chart 1_Wind Integration 10GRC_DEM-WP(C) ENERG10C--ctn Mid-C_042010 2010GRC 2" xfId="21655"/>
    <cellStyle name="_VC 6.15.06 update on 06GRC power costs.xls Chart 2" xfId="21656"/>
    <cellStyle name="_VC 6.15.06 update on 06GRC power costs.xls Chart 2 10" xfId="21657"/>
    <cellStyle name="_VC 6.15.06 update on 06GRC power costs.xls Chart 2 10 2" xfId="21658"/>
    <cellStyle name="_VC 6.15.06 update on 06GRC power costs.xls Chart 2 11" xfId="21659"/>
    <cellStyle name="_VC 6.15.06 update on 06GRC power costs.xls Chart 2 11 2" xfId="21660"/>
    <cellStyle name="_VC 6.15.06 update on 06GRC power costs.xls Chart 2 11 3" xfId="21661"/>
    <cellStyle name="_VC 6.15.06 update on 06GRC power costs.xls Chart 2 2" xfId="21662"/>
    <cellStyle name="_VC 6.15.06 update on 06GRC power costs.xls Chart 2 2 2" xfId="21663"/>
    <cellStyle name="_VC 6.15.06 update on 06GRC power costs.xls Chart 2 2 2 2" xfId="21664"/>
    <cellStyle name="_VC 6.15.06 update on 06GRC power costs.xls Chart 2 2 2 2 2" xfId="21665"/>
    <cellStyle name="_VC 6.15.06 update on 06GRC power costs.xls Chart 2 2 2 2 2 2" xfId="21666"/>
    <cellStyle name="_VC 6.15.06 update on 06GRC power costs.xls Chart 2 2 2 3" xfId="21667"/>
    <cellStyle name="_VC 6.15.06 update on 06GRC power costs.xls Chart 2 2 2 3 2" xfId="21668"/>
    <cellStyle name="_VC 6.15.06 update on 06GRC power costs.xls Chart 2 2 2 4" xfId="21669"/>
    <cellStyle name="_VC 6.15.06 update on 06GRC power costs.xls Chart 2 2 2 4 2" xfId="21670"/>
    <cellStyle name="_VC 6.15.06 update on 06GRC power costs.xls Chart 2 2 3" xfId="21671"/>
    <cellStyle name="_VC 6.15.06 update on 06GRC power costs.xls Chart 2 2 3 2" xfId="21672"/>
    <cellStyle name="_VC 6.15.06 update on 06GRC power costs.xls Chart 2 2 3 2 2" xfId="21673"/>
    <cellStyle name="_VC 6.15.06 update on 06GRC power costs.xls Chart 2 2 3 3" xfId="21674"/>
    <cellStyle name="_VC 6.15.06 update on 06GRC power costs.xls Chart 2 2 4" xfId="21675"/>
    <cellStyle name="_VC 6.15.06 update on 06GRC power costs.xls Chart 2 2 4 2" xfId="21676"/>
    <cellStyle name="_VC 6.15.06 update on 06GRC power costs.xls Chart 2 2 4 2 2" xfId="21677"/>
    <cellStyle name="_VC 6.15.06 update on 06GRC power costs.xls Chart 2 2 4 3" xfId="21678"/>
    <cellStyle name="_VC 6.15.06 update on 06GRC power costs.xls Chart 2 2 5" xfId="21679"/>
    <cellStyle name="_VC 6.15.06 update on 06GRC power costs.xls Chart 2 2 5 2" xfId="21680"/>
    <cellStyle name="_VC 6.15.06 update on 06GRC power costs.xls Chart 2 2 6" xfId="21681"/>
    <cellStyle name="_VC 6.15.06 update on 06GRC power costs.xls Chart 2 2 6 2" xfId="21682"/>
    <cellStyle name="_VC 6.15.06 update on 06GRC power costs.xls Chart 2 3" xfId="21683"/>
    <cellStyle name="_VC 6.15.06 update on 06GRC power costs.xls Chart 2 3 2" xfId="21684"/>
    <cellStyle name="_VC 6.15.06 update on 06GRC power costs.xls Chart 2 3 2 2" xfId="21685"/>
    <cellStyle name="_VC 6.15.06 update on 06GRC power costs.xls Chart 2 3 2 2 2" xfId="21686"/>
    <cellStyle name="_VC 6.15.06 update on 06GRC power costs.xls Chart 2 3 2 3" xfId="21687"/>
    <cellStyle name="_VC 6.15.06 update on 06GRC power costs.xls Chart 2 3 3" xfId="21688"/>
    <cellStyle name="_VC 6.15.06 update on 06GRC power costs.xls Chart 2 3 3 2" xfId="21689"/>
    <cellStyle name="_VC 6.15.06 update on 06GRC power costs.xls Chart 2 3 3 2 2" xfId="21690"/>
    <cellStyle name="_VC 6.15.06 update on 06GRC power costs.xls Chart 2 3 3 3" xfId="21691"/>
    <cellStyle name="_VC 6.15.06 update on 06GRC power costs.xls Chart 2 3 4" xfId="21692"/>
    <cellStyle name="_VC 6.15.06 update on 06GRC power costs.xls Chart 2 3 4 2" xfId="21693"/>
    <cellStyle name="_VC 6.15.06 update on 06GRC power costs.xls Chart 2 3 4 2 2" xfId="21694"/>
    <cellStyle name="_VC 6.15.06 update on 06GRC power costs.xls Chart 2 3 4 3" xfId="21695"/>
    <cellStyle name="_VC 6.15.06 update on 06GRC power costs.xls Chart 2 3 5" xfId="21696"/>
    <cellStyle name="_VC 6.15.06 update on 06GRC power costs.xls Chart 2 3 5 2" xfId="21697"/>
    <cellStyle name="_VC 6.15.06 update on 06GRC power costs.xls Chart 2 4" xfId="21698"/>
    <cellStyle name="_VC 6.15.06 update on 06GRC power costs.xls Chart 2 4 2" xfId="21699"/>
    <cellStyle name="_VC 6.15.06 update on 06GRC power costs.xls Chart 2 4 2 2" xfId="21700"/>
    <cellStyle name="_VC 6.15.06 update on 06GRC power costs.xls Chart 2 4 2 2 2" xfId="21701"/>
    <cellStyle name="_VC 6.15.06 update on 06GRC power costs.xls Chart 2 4 2 2 2 2" xfId="21702"/>
    <cellStyle name="_VC 6.15.06 update on 06GRC power costs.xls Chart 2 4 2 3" xfId="21703"/>
    <cellStyle name="_VC 6.15.06 update on 06GRC power costs.xls Chart 2 4 2 3 2" xfId="21704"/>
    <cellStyle name="_VC 6.15.06 update on 06GRC power costs.xls Chart 2 4 2 4" xfId="21705"/>
    <cellStyle name="_VC 6.15.06 update on 06GRC power costs.xls Chart 2 4 2 4 2" xfId="21706"/>
    <cellStyle name="_VC 6.15.06 update on 06GRC power costs.xls Chart 2 4 3" xfId="21707"/>
    <cellStyle name="_VC 6.15.06 update on 06GRC power costs.xls Chart 2 4 3 2" xfId="21708"/>
    <cellStyle name="_VC 6.15.06 update on 06GRC power costs.xls Chart 2 4 3 2 2" xfId="21709"/>
    <cellStyle name="_VC 6.15.06 update on 06GRC power costs.xls Chart 2 4 3 3" xfId="21710"/>
    <cellStyle name="_VC 6.15.06 update on 06GRC power costs.xls Chart 2 4 4" xfId="21711"/>
    <cellStyle name="_VC 6.15.06 update on 06GRC power costs.xls Chart 2 4 4 2" xfId="21712"/>
    <cellStyle name="_VC 6.15.06 update on 06GRC power costs.xls Chart 2 4 4 2 2" xfId="21713"/>
    <cellStyle name="_VC 6.15.06 update on 06GRC power costs.xls Chart 2 4 4 3" xfId="21714"/>
    <cellStyle name="_VC 6.15.06 update on 06GRC power costs.xls Chart 2 4 5" xfId="21715"/>
    <cellStyle name="_VC 6.15.06 update on 06GRC power costs.xls Chart 2 4 5 2" xfId="21716"/>
    <cellStyle name="_VC 6.15.06 update on 06GRC power costs.xls Chart 2 4 6" xfId="21717"/>
    <cellStyle name="_VC 6.15.06 update on 06GRC power costs.xls Chart 2 4 6 2" xfId="21718"/>
    <cellStyle name="_VC 6.15.06 update on 06GRC power costs.xls Chart 2 5" xfId="21719"/>
    <cellStyle name="_VC 6.15.06 update on 06GRC power costs.xls Chart 2 5 2" xfId="21720"/>
    <cellStyle name="_VC 6.15.06 update on 06GRC power costs.xls Chart 2 5 2 2" xfId="21721"/>
    <cellStyle name="_VC 6.15.06 update on 06GRC power costs.xls Chart 2 5 2 2 2" xfId="21722"/>
    <cellStyle name="_VC 6.15.06 update on 06GRC power costs.xls Chart 2 5 2 2 2 2" xfId="21723"/>
    <cellStyle name="_VC 6.15.06 update on 06GRC power costs.xls Chart 2 5 2 3" xfId="21724"/>
    <cellStyle name="_VC 6.15.06 update on 06GRC power costs.xls Chart 2 5 2 3 2" xfId="21725"/>
    <cellStyle name="_VC 6.15.06 update on 06GRC power costs.xls Chart 2 5 2 4" xfId="21726"/>
    <cellStyle name="_VC 6.15.06 update on 06GRC power costs.xls Chart 2 5 2 4 2" xfId="21727"/>
    <cellStyle name="_VC 6.15.06 update on 06GRC power costs.xls Chart 2 5 2 5" xfId="21728"/>
    <cellStyle name="_VC 6.15.06 update on 06GRC power costs.xls Chart 2 5 3" xfId="21729"/>
    <cellStyle name="_VC 6.15.06 update on 06GRC power costs.xls Chart 2 5 3 2" xfId="21730"/>
    <cellStyle name="_VC 6.15.06 update on 06GRC power costs.xls Chart 2 5 3 2 2" xfId="21731"/>
    <cellStyle name="_VC 6.15.06 update on 06GRC power costs.xls Chart 2 5 4" xfId="21732"/>
    <cellStyle name="_VC 6.15.06 update on 06GRC power costs.xls Chart 2 5 4 2" xfId="21733"/>
    <cellStyle name="_VC 6.15.06 update on 06GRC power costs.xls Chart 2 5 5" xfId="21734"/>
    <cellStyle name="_VC 6.15.06 update on 06GRC power costs.xls Chart 2 5 5 2" xfId="21735"/>
    <cellStyle name="_VC 6.15.06 update on 06GRC power costs.xls Chart 2 6" xfId="21736"/>
    <cellStyle name="_VC 6.15.06 update on 06GRC power costs.xls Chart 2 6 2" xfId="21737"/>
    <cellStyle name="_VC 6.15.06 update on 06GRC power costs.xls Chart 2 6 2 2" xfId="21738"/>
    <cellStyle name="_VC 6.15.06 update on 06GRC power costs.xls Chart 2 6 2 2 2" xfId="21739"/>
    <cellStyle name="_VC 6.15.06 update on 06GRC power costs.xls Chart 2 6 3" xfId="21740"/>
    <cellStyle name="_VC 6.15.06 update on 06GRC power costs.xls Chart 2 6 3 2" xfId="21741"/>
    <cellStyle name="_VC 6.15.06 update on 06GRC power costs.xls Chart 2 6 4" xfId="21742"/>
    <cellStyle name="_VC 6.15.06 update on 06GRC power costs.xls Chart 2 6 4 2" xfId="21743"/>
    <cellStyle name="_VC 6.15.06 update on 06GRC power costs.xls Chart 2 7" xfId="21744"/>
    <cellStyle name="_VC 6.15.06 update on 06GRC power costs.xls Chart 2 7 2" xfId="21745"/>
    <cellStyle name="_VC 6.15.06 update on 06GRC power costs.xls Chart 2 7 2 2" xfId="21746"/>
    <cellStyle name="_VC 6.15.06 update on 06GRC power costs.xls Chart 2 7 3" xfId="21747"/>
    <cellStyle name="_VC 6.15.06 update on 06GRC power costs.xls Chart 2 8" xfId="21748"/>
    <cellStyle name="_VC 6.15.06 update on 06GRC power costs.xls Chart 2 8 2" xfId="21749"/>
    <cellStyle name="_VC 6.15.06 update on 06GRC power costs.xls Chart 2 8 2 2" xfId="21750"/>
    <cellStyle name="_VC 6.15.06 update on 06GRC power costs.xls Chart 2 8 3" xfId="21751"/>
    <cellStyle name="_VC 6.15.06 update on 06GRC power costs.xls Chart 2 9" xfId="21752"/>
    <cellStyle name="_VC 6.15.06 update on 06GRC power costs.xls Chart 2 9 2" xfId="21753"/>
    <cellStyle name="_VC 6.15.06 update on 06GRC power costs.xls Chart 2 9 2 2" xfId="21754"/>
    <cellStyle name="_VC 6.15.06 update on 06GRC power costs.xls Chart 2 9 2 2 2" xfId="21755"/>
    <cellStyle name="_VC 6.15.06 update on 06GRC power costs.xls Chart 2 9 2 3" xfId="21756"/>
    <cellStyle name="_VC 6.15.06 update on 06GRC power costs.xls Chart 2 9 3" xfId="21757"/>
    <cellStyle name="_VC 6.15.06 update on 06GRC power costs.xls Chart 2 9 3 2" xfId="21758"/>
    <cellStyle name="_VC 6.15.06 update on 06GRC power costs.xls Chart 2 9 4" xfId="21759"/>
    <cellStyle name="_VC 6.15.06 update on 06GRC power costs.xls Chart 2_04 07E Wild Horse Wind Expansion (C) (2)" xfId="21760"/>
    <cellStyle name="_VC 6.15.06 update on 06GRC power costs.xls Chart 2_04 07E Wild Horse Wind Expansion (C) (2) 2" xfId="21761"/>
    <cellStyle name="_VC 6.15.06 update on 06GRC power costs.xls Chart 2_04 07E Wild Horse Wind Expansion (C) (2) 2 2" xfId="21762"/>
    <cellStyle name="_VC 6.15.06 update on 06GRC power costs.xls Chart 2_04 07E Wild Horse Wind Expansion (C) (2) 2 2 2" xfId="21763"/>
    <cellStyle name="_VC 6.15.06 update on 06GRC power costs.xls Chart 2_04 07E Wild Horse Wind Expansion (C) (2) 2 2 2 2" xfId="21764"/>
    <cellStyle name="_VC 6.15.06 update on 06GRC power costs.xls Chart 2_04 07E Wild Horse Wind Expansion (C) (2) 2 3" xfId="21765"/>
    <cellStyle name="_VC 6.15.06 update on 06GRC power costs.xls Chart 2_04 07E Wild Horse Wind Expansion (C) (2) 2 3 2" xfId="21766"/>
    <cellStyle name="_VC 6.15.06 update on 06GRC power costs.xls Chart 2_04 07E Wild Horse Wind Expansion (C) (2) 2 4" xfId="21767"/>
    <cellStyle name="_VC 6.15.06 update on 06GRC power costs.xls Chart 2_04 07E Wild Horse Wind Expansion (C) (2) 2 4 2" xfId="21768"/>
    <cellStyle name="_VC 6.15.06 update on 06GRC power costs.xls Chart 2_04 07E Wild Horse Wind Expansion (C) (2) 3" xfId="21769"/>
    <cellStyle name="_VC 6.15.06 update on 06GRC power costs.xls Chart 2_04 07E Wild Horse Wind Expansion (C) (2) 3 2" xfId="21770"/>
    <cellStyle name="_VC 6.15.06 update on 06GRC power costs.xls Chart 2_04 07E Wild Horse Wind Expansion (C) (2) 3 2 2" xfId="21771"/>
    <cellStyle name="_VC 6.15.06 update on 06GRC power costs.xls Chart 2_04 07E Wild Horse Wind Expansion (C) (2) 3 3" xfId="21772"/>
    <cellStyle name="_VC 6.15.06 update on 06GRC power costs.xls Chart 2_04 07E Wild Horse Wind Expansion (C) (2) 4" xfId="21773"/>
    <cellStyle name="_VC 6.15.06 update on 06GRC power costs.xls Chart 2_04 07E Wild Horse Wind Expansion (C) (2) 4 2" xfId="21774"/>
    <cellStyle name="_VC 6.15.06 update on 06GRC power costs.xls Chart 2_04 07E Wild Horse Wind Expansion (C) (2) 4 2 2" xfId="21775"/>
    <cellStyle name="_VC 6.15.06 update on 06GRC power costs.xls Chart 2_04 07E Wild Horse Wind Expansion (C) (2) 4 3" xfId="21776"/>
    <cellStyle name="_VC 6.15.06 update on 06GRC power costs.xls Chart 2_04 07E Wild Horse Wind Expansion (C) (2) 5" xfId="21777"/>
    <cellStyle name="_VC 6.15.06 update on 06GRC power costs.xls Chart 2_04 07E Wild Horse Wind Expansion (C) (2) 5 2" xfId="21778"/>
    <cellStyle name="_VC 6.15.06 update on 06GRC power costs.xls Chart 2_04 07E Wild Horse Wind Expansion (C) (2) 6" xfId="21779"/>
    <cellStyle name="_VC 6.15.06 update on 06GRC power costs.xls Chart 2_04 07E Wild Horse Wind Expansion (C) (2) 6 2" xfId="21780"/>
    <cellStyle name="_VC 6.15.06 update on 06GRC power costs.xls Chart 2_04 07E Wild Horse Wind Expansion (C) (2)_Adj Bench DR 3 for Initial Briefs (Electric)" xfId="21781"/>
    <cellStyle name="_VC 6.15.06 update on 06GRC power costs.xls Chart 2_04 07E Wild Horse Wind Expansion (C) (2)_Adj Bench DR 3 for Initial Briefs (Electric) 2" xfId="21782"/>
    <cellStyle name="_VC 6.15.06 update on 06GRC power costs.xls Chart 2_04 07E Wild Horse Wind Expansion (C) (2)_Adj Bench DR 3 for Initial Briefs (Electric) 2 2" xfId="21783"/>
    <cellStyle name="_VC 6.15.06 update on 06GRC power costs.xls Chart 2_04 07E Wild Horse Wind Expansion (C) (2)_Adj Bench DR 3 for Initial Briefs (Electric) 2 2 2" xfId="21784"/>
    <cellStyle name="_VC 6.15.06 update on 06GRC power costs.xls Chart 2_04 07E Wild Horse Wind Expansion (C) (2)_Adj Bench DR 3 for Initial Briefs (Electric) 2 2 2 2" xfId="21785"/>
    <cellStyle name="_VC 6.15.06 update on 06GRC power costs.xls Chart 2_04 07E Wild Horse Wind Expansion (C) (2)_Adj Bench DR 3 for Initial Briefs (Electric) 2 3" xfId="21786"/>
    <cellStyle name="_VC 6.15.06 update on 06GRC power costs.xls Chart 2_04 07E Wild Horse Wind Expansion (C) (2)_Adj Bench DR 3 for Initial Briefs (Electric) 2 3 2" xfId="21787"/>
    <cellStyle name="_VC 6.15.06 update on 06GRC power costs.xls Chart 2_04 07E Wild Horse Wind Expansion (C) (2)_Adj Bench DR 3 for Initial Briefs (Electric) 2 4" xfId="21788"/>
    <cellStyle name="_VC 6.15.06 update on 06GRC power costs.xls Chart 2_04 07E Wild Horse Wind Expansion (C) (2)_Adj Bench DR 3 for Initial Briefs (Electric) 2 4 2" xfId="21789"/>
    <cellStyle name="_VC 6.15.06 update on 06GRC power costs.xls Chart 2_04 07E Wild Horse Wind Expansion (C) (2)_Adj Bench DR 3 for Initial Briefs (Electric) 3" xfId="21790"/>
    <cellStyle name="_VC 6.15.06 update on 06GRC power costs.xls Chart 2_04 07E Wild Horse Wind Expansion (C) (2)_Adj Bench DR 3 for Initial Briefs (Electric) 3 2" xfId="21791"/>
    <cellStyle name="_VC 6.15.06 update on 06GRC power costs.xls Chart 2_04 07E Wild Horse Wind Expansion (C) (2)_Adj Bench DR 3 for Initial Briefs (Electric) 3 2 2" xfId="21792"/>
    <cellStyle name="_VC 6.15.06 update on 06GRC power costs.xls Chart 2_04 07E Wild Horse Wind Expansion (C) (2)_Adj Bench DR 3 for Initial Briefs (Electric) 3 3" xfId="21793"/>
    <cellStyle name="_VC 6.15.06 update on 06GRC power costs.xls Chart 2_04 07E Wild Horse Wind Expansion (C) (2)_Adj Bench DR 3 for Initial Briefs (Electric) 4" xfId="21794"/>
    <cellStyle name="_VC 6.15.06 update on 06GRC power costs.xls Chart 2_04 07E Wild Horse Wind Expansion (C) (2)_Adj Bench DR 3 for Initial Briefs (Electric) 4 2" xfId="21795"/>
    <cellStyle name="_VC 6.15.06 update on 06GRC power costs.xls Chart 2_04 07E Wild Horse Wind Expansion (C) (2)_Adj Bench DR 3 for Initial Briefs (Electric) 4 2 2" xfId="21796"/>
    <cellStyle name="_VC 6.15.06 update on 06GRC power costs.xls Chart 2_04 07E Wild Horse Wind Expansion (C) (2)_Adj Bench DR 3 for Initial Briefs (Electric) 4 3" xfId="21797"/>
    <cellStyle name="_VC 6.15.06 update on 06GRC power costs.xls Chart 2_04 07E Wild Horse Wind Expansion (C) (2)_Adj Bench DR 3 for Initial Briefs (Electric) 5" xfId="21798"/>
    <cellStyle name="_VC 6.15.06 update on 06GRC power costs.xls Chart 2_04 07E Wild Horse Wind Expansion (C) (2)_Adj Bench DR 3 for Initial Briefs (Electric) 5 2" xfId="21799"/>
    <cellStyle name="_VC 6.15.06 update on 06GRC power costs.xls Chart 2_04 07E Wild Horse Wind Expansion (C) (2)_Adj Bench DR 3 for Initial Briefs (Electric) 6" xfId="21800"/>
    <cellStyle name="_VC 6.15.06 update on 06GRC power costs.xls Chart 2_04 07E Wild Horse Wind Expansion (C) (2)_Adj Bench DR 3 for Initial Briefs (Electric) 6 2" xfId="21801"/>
    <cellStyle name="_VC 6.15.06 update on 06GRC power costs.xls Chart 2_04 07E Wild Horse Wind Expansion (C) (2)_Adj Bench DR 3 for Initial Briefs (Electric)_DEM-WP(C) ENERG10C--ctn Mid-C_042010 2010GRC" xfId="21802"/>
    <cellStyle name="_VC 6.15.06 update on 06GRC power costs.xls Chart 2_04 07E Wild Horse Wind Expansion (C) (2)_Adj Bench DR 3 for Initial Briefs (Electric)_DEM-WP(C) ENERG10C--ctn Mid-C_042010 2010GRC 2" xfId="21803"/>
    <cellStyle name="_VC 6.15.06 update on 06GRC power costs.xls Chart 2_04 07E Wild Horse Wind Expansion (C) (2)_Book1" xfId="21804"/>
    <cellStyle name="_VC 6.15.06 update on 06GRC power costs.xls Chart 2_04 07E Wild Horse Wind Expansion (C) (2)_Book1 2" xfId="21805"/>
    <cellStyle name="_VC 6.15.06 update on 06GRC power costs.xls Chart 2_04 07E Wild Horse Wind Expansion (C) (2)_DEM-WP(C) ENERG10C--ctn Mid-C_042010 2010GRC" xfId="21806"/>
    <cellStyle name="_VC 6.15.06 update on 06GRC power costs.xls Chart 2_04 07E Wild Horse Wind Expansion (C) (2)_DEM-WP(C) ENERG10C--ctn Mid-C_042010 2010GRC 2" xfId="21807"/>
    <cellStyle name="_VC 6.15.06 update on 06GRC power costs.xls Chart 2_04 07E Wild Horse Wind Expansion (C) (2)_Electric Rev Req Model (2009 GRC) " xfId="21808"/>
    <cellStyle name="_VC 6.15.06 update on 06GRC power costs.xls Chart 2_04 07E Wild Horse Wind Expansion (C) (2)_Electric Rev Req Model (2009 GRC)  2" xfId="21809"/>
    <cellStyle name="_VC 6.15.06 update on 06GRC power costs.xls Chart 2_04 07E Wild Horse Wind Expansion (C) (2)_Electric Rev Req Model (2009 GRC)  2 2" xfId="21810"/>
    <cellStyle name="_VC 6.15.06 update on 06GRC power costs.xls Chart 2_04 07E Wild Horse Wind Expansion (C) (2)_Electric Rev Req Model (2009 GRC)  2 2 2" xfId="21811"/>
    <cellStyle name="_VC 6.15.06 update on 06GRC power costs.xls Chart 2_04 07E Wild Horse Wind Expansion (C) (2)_Electric Rev Req Model (2009 GRC)  2 2 2 2" xfId="21812"/>
    <cellStyle name="_VC 6.15.06 update on 06GRC power costs.xls Chart 2_04 07E Wild Horse Wind Expansion (C) (2)_Electric Rev Req Model (2009 GRC)  2 3" xfId="21813"/>
    <cellStyle name="_VC 6.15.06 update on 06GRC power costs.xls Chart 2_04 07E Wild Horse Wind Expansion (C) (2)_Electric Rev Req Model (2009 GRC)  2 3 2" xfId="21814"/>
    <cellStyle name="_VC 6.15.06 update on 06GRC power costs.xls Chart 2_04 07E Wild Horse Wind Expansion (C) (2)_Electric Rev Req Model (2009 GRC)  2 4" xfId="21815"/>
    <cellStyle name="_VC 6.15.06 update on 06GRC power costs.xls Chart 2_04 07E Wild Horse Wind Expansion (C) (2)_Electric Rev Req Model (2009 GRC)  2 4 2" xfId="21816"/>
    <cellStyle name="_VC 6.15.06 update on 06GRC power costs.xls Chart 2_04 07E Wild Horse Wind Expansion (C) (2)_Electric Rev Req Model (2009 GRC)  3" xfId="21817"/>
    <cellStyle name="_VC 6.15.06 update on 06GRC power costs.xls Chart 2_04 07E Wild Horse Wind Expansion (C) (2)_Electric Rev Req Model (2009 GRC)  3 2" xfId="21818"/>
    <cellStyle name="_VC 6.15.06 update on 06GRC power costs.xls Chart 2_04 07E Wild Horse Wind Expansion (C) (2)_Electric Rev Req Model (2009 GRC)  3 2 2" xfId="21819"/>
    <cellStyle name="_VC 6.15.06 update on 06GRC power costs.xls Chart 2_04 07E Wild Horse Wind Expansion (C) (2)_Electric Rev Req Model (2009 GRC)  3 3" xfId="21820"/>
    <cellStyle name="_VC 6.15.06 update on 06GRC power costs.xls Chart 2_04 07E Wild Horse Wind Expansion (C) (2)_Electric Rev Req Model (2009 GRC)  4" xfId="21821"/>
    <cellStyle name="_VC 6.15.06 update on 06GRC power costs.xls Chart 2_04 07E Wild Horse Wind Expansion (C) (2)_Electric Rev Req Model (2009 GRC)  4 2" xfId="21822"/>
    <cellStyle name="_VC 6.15.06 update on 06GRC power costs.xls Chart 2_04 07E Wild Horse Wind Expansion (C) (2)_Electric Rev Req Model (2009 GRC)  4 2 2" xfId="21823"/>
    <cellStyle name="_VC 6.15.06 update on 06GRC power costs.xls Chart 2_04 07E Wild Horse Wind Expansion (C) (2)_Electric Rev Req Model (2009 GRC)  4 3" xfId="21824"/>
    <cellStyle name="_VC 6.15.06 update on 06GRC power costs.xls Chart 2_04 07E Wild Horse Wind Expansion (C) (2)_Electric Rev Req Model (2009 GRC)  5" xfId="21825"/>
    <cellStyle name="_VC 6.15.06 update on 06GRC power costs.xls Chart 2_04 07E Wild Horse Wind Expansion (C) (2)_Electric Rev Req Model (2009 GRC)  5 2" xfId="21826"/>
    <cellStyle name="_VC 6.15.06 update on 06GRC power costs.xls Chart 2_04 07E Wild Horse Wind Expansion (C) (2)_Electric Rev Req Model (2009 GRC)  6" xfId="21827"/>
    <cellStyle name="_VC 6.15.06 update on 06GRC power costs.xls Chart 2_04 07E Wild Horse Wind Expansion (C) (2)_Electric Rev Req Model (2009 GRC)  6 2" xfId="21828"/>
    <cellStyle name="_VC 6.15.06 update on 06GRC power costs.xls Chart 2_04 07E Wild Horse Wind Expansion (C) (2)_Electric Rev Req Model (2009 GRC) _DEM-WP(C) ENERG10C--ctn Mid-C_042010 2010GRC" xfId="21829"/>
    <cellStyle name="_VC 6.15.06 update on 06GRC power costs.xls Chart 2_04 07E Wild Horse Wind Expansion (C) (2)_Electric Rev Req Model (2009 GRC) _DEM-WP(C) ENERG10C--ctn Mid-C_042010 2010GRC 2" xfId="21830"/>
    <cellStyle name="_VC 6.15.06 update on 06GRC power costs.xls Chart 2_04 07E Wild Horse Wind Expansion (C) (2)_Electric Rev Req Model (2009 GRC) Rebuttal" xfId="21831"/>
    <cellStyle name="_VC 6.15.06 update on 06GRC power costs.xls Chart 2_04 07E Wild Horse Wind Expansion (C) (2)_Electric Rev Req Model (2009 GRC) Rebuttal 2" xfId="21832"/>
    <cellStyle name="_VC 6.15.06 update on 06GRC power costs.xls Chart 2_04 07E Wild Horse Wind Expansion (C) (2)_Electric Rev Req Model (2009 GRC) Rebuttal 2 2" xfId="21833"/>
    <cellStyle name="_VC 6.15.06 update on 06GRC power costs.xls Chart 2_04 07E Wild Horse Wind Expansion (C) (2)_Electric Rev Req Model (2009 GRC) Rebuttal 2 2 2" xfId="21834"/>
    <cellStyle name="_VC 6.15.06 update on 06GRC power costs.xls Chart 2_04 07E Wild Horse Wind Expansion (C) (2)_Electric Rev Req Model (2009 GRC) Rebuttal 2 3" xfId="21835"/>
    <cellStyle name="_VC 6.15.06 update on 06GRC power costs.xls Chart 2_04 07E Wild Horse Wind Expansion (C) (2)_Electric Rev Req Model (2009 GRC) Rebuttal 3" xfId="21836"/>
    <cellStyle name="_VC 6.15.06 update on 06GRC power costs.xls Chart 2_04 07E Wild Horse Wind Expansion (C) (2)_Electric Rev Req Model (2009 GRC) Rebuttal 3 2" xfId="21837"/>
    <cellStyle name="_VC 6.15.06 update on 06GRC power costs.xls Chart 2_04 07E Wild Horse Wind Expansion (C) (2)_Electric Rev Req Model (2009 GRC) Rebuttal 4" xfId="21838"/>
    <cellStyle name="_VC 6.15.06 update on 06GRC power costs.xls Chart 2_04 07E Wild Horse Wind Expansion (C) (2)_Electric Rev Req Model (2009 GRC) Rebuttal REmoval of New  WH Solar AdjustMI" xfId="21839"/>
    <cellStyle name="_VC 6.15.06 update on 06GRC power costs.xls Chart 2_04 07E Wild Horse Wind Expansion (C) (2)_Electric Rev Req Model (2009 GRC) Rebuttal REmoval of New  WH Solar AdjustMI 2" xfId="21840"/>
    <cellStyle name="_VC 6.15.06 update on 06GRC power costs.xls Chart 2_04 07E Wild Horse Wind Expansion (C) (2)_Electric Rev Req Model (2009 GRC) Rebuttal REmoval of New  WH Solar AdjustMI 2 2" xfId="21841"/>
    <cellStyle name="_VC 6.15.06 update on 06GRC power costs.xls Chart 2_04 07E Wild Horse Wind Expansion (C) (2)_Electric Rev Req Model (2009 GRC) Rebuttal REmoval of New  WH Solar AdjustMI 2 2 2" xfId="21842"/>
    <cellStyle name="_VC 6.15.06 update on 06GRC power costs.xls Chart 2_04 07E Wild Horse Wind Expansion (C) (2)_Electric Rev Req Model (2009 GRC) Rebuttal REmoval of New  WH Solar AdjustMI 2 2 2 2" xfId="21843"/>
    <cellStyle name="_VC 6.15.06 update on 06GRC power costs.xls Chart 2_04 07E Wild Horse Wind Expansion (C) (2)_Electric Rev Req Model (2009 GRC) Rebuttal REmoval of New  WH Solar AdjustMI 2 3" xfId="21844"/>
    <cellStyle name="_VC 6.15.06 update on 06GRC power costs.xls Chart 2_04 07E Wild Horse Wind Expansion (C) (2)_Electric Rev Req Model (2009 GRC) Rebuttal REmoval of New  WH Solar AdjustMI 2 3 2" xfId="21845"/>
    <cellStyle name="_VC 6.15.06 update on 06GRC power costs.xls Chart 2_04 07E Wild Horse Wind Expansion (C) (2)_Electric Rev Req Model (2009 GRC) Rebuttal REmoval of New  WH Solar AdjustMI 2 4" xfId="21846"/>
    <cellStyle name="_VC 6.15.06 update on 06GRC power costs.xls Chart 2_04 07E Wild Horse Wind Expansion (C) (2)_Electric Rev Req Model (2009 GRC) Rebuttal REmoval of New  WH Solar AdjustMI 2 4 2" xfId="21847"/>
    <cellStyle name="_VC 6.15.06 update on 06GRC power costs.xls Chart 2_04 07E Wild Horse Wind Expansion (C) (2)_Electric Rev Req Model (2009 GRC) Rebuttal REmoval of New  WH Solar AdjustMI 3" xfId="21848"/>
    <cellStyle name="_VC 6.15.06 update on 06GRC power costs.xls Chart 2_04 07E Wild Horse Wind Expansion (C) (2)_Electric Rev Req Model (2009 GRC) Rebuttal REmoval of New  WH Solar AdjustMI 3 2" xfId="21849"/>
    <cellStyle name="_VC 6.15.06 update on 06GRC power costs.xls Chart 2_04 07E Wild Horse Wind Expansion (C) (2)_Electric Rev Req Model (2009 GRC) Rebuttal REmoval of New  WH Solar AdjustMI 3 2 2" xfId="21850"/>
    <cellStyle name="_VC 6.15.06 update on 06GRC power costs.xls Chart 2_04 07E Wild Horse Wind Expansion (C) (2)_Electric Rev Req Model (2009 GRC) Rebuttal REmoval of New  WH Solar AdjustMI 3 3" xfId="21851"/>
    <cellStyle name="_VC 6.15.06 update on 06GRC power costs.xls Chart 2_04 07E Wild Horse Wind Expansion (C) (2)_Electric Rev Req Model (2009 GRC) Rebuttal REmoval of New  WH Solar AdjustMI 4" xfId="21852"/>
    <cellStyle name="_VC 6.15.06 update on 06GRC power costs.xls Chart 2_04 07E Wild Horse Wind Expansion (C) (2)_Electric Rev Req Model (2009 GRC) Rebuttal REmoval of New  WH Solar AdjustMI 4 2" xfId="21853"/>
    <cellStyle name="_VC 6.15.06 update on 06GRC power costs.xls Chart 2_04 07E Wild Horse Wind Expansion (C) (2)_Electric Rev Req Model (2009 GRC) Rebuttal REmoval of New  WH Solar AdjustMI 4 2 2" xfId="21854"/>
    <cellStyle name="_VC 6.15.06 update on 06GRC power costs.xls Chart 2_04 07E Wild Horse Wind Expansion (C) (2)_Electric Rev Req Model (2009 GRC) Rebuttal REmoval of New  WH Solar AdjustMI 4 3" xfId="21855"/>
    <cellStyle name="_VC 6.15.06 update on 06GRC power costs.xls Chart 2_04 07E Wild Horse Wind Expansion (C) (2)_Electric Rev Req Model (2009 GRC) Rebuttal REmoval of New  WH Solar AdjustMI 5" xfId="21856"/>
    <cellStyle name="_VC 6.15.06 update on 06GRC power costs.xls Chart 2_04 07E Wild Horse Wind Expansion (C) (2)_Electric Rev Req Model (2009 GRC) Rebuttal REmoval of New  WH Solar AdjustMI 5 2" xfId="21857"/>
    <cellStyle name="_VC 6.15.06 update on 06GRC power costs.xls Chart 2_04 07E Wild Horse Wind Expansion (C) (2)_Electric Rev Req Model (2009 GRC) Rebuttal REmoval of New  WH Solar AdjustMI 6" xfId="21858"/>
    <cellStyle name="_VC 6.15.06 update on 06GRC power costs.xls Chart 2_04 07E Wild Horse Wind Expansion (C) (2)_Electric Rev Req Model (2009 GRC) Rebuttal REmoval of New  WH Solar AdjustMI 6 2" xfId="21859"/>
    <cellStyle name="_VC 6.15.06 update on 06GRC power costs.xls Chart 2_04 07E Wild Horse Wind Expansion (C) (2)_Electric Rev Req Model (2009 GRC) Rebuttal REmoval of New  WH Solar AdjustMI_DEM-WP(C) ENERG10C--ctn Mid-C_042010 2010GRC" xfId="21860"/>
    <cellStyle name="_VC 6.15.06 update on 06GRC power costs.xls Chart 2_04 07E Wild Horse Wind Expansion (C) (2)_Electric Rev Req Model (2009 GRC) Rebuttal REmoval of New  WH Solar AdjustMI_DEM-WP(C) ENERG10C--ctn Mid-C_042010 2010GRC 2" xfId="21861"/>
    <cellStyle name="_VC 6.15.06 update on 06GRC power costs.xls Chart 2_04 07E Wild Horse Wind Expansion (C) (2)_Electric Rev Req Model (2009 GRC) Revised 01-18-2010" xfId="21862"/>
    <cellStyle name="_VC 6.15.06 update on 06GRC power costs.xls Chart 2_04 07E Wild Horse Wind Expansion (C) (2)_Electric Rev Req Model (2009 GRC) Revised 01-18-2010 2" xfId="21863"/>
    <cellStyle name="_VC 6.15.06 update on 06GRC power costs.xls Chart 2_04 07E Wild Horse Wind Expansion (C) (2)_Electric Rev Req Model (2009 GRC) Revised 01-18-2010 2 2" xfId="21864"/>
    <cellStyle name="_VC 6.15.06 update on 06GRC power costs.xls Chart 2_04 07E Wild Horse Wind Expansion (C) (2)_Electric Rev Req Model (2009 GRC) Revised 01-18-2010 2 2 2" xfId="21865"/>
    <cellStyle name="_VC 6.15.06 update on 06GRC power costs.xls Chart 2_04 07E Wild Horse Wind Expansion (C) (2)_Electric Rev Req Model (2009 GRC) Revised 01-18-2010 2 2 2 2" xfId="21866"/>
    <cellStyle name="_VC 6.15.06 update on 06GRC power costs.xls Chart 2_04 07E Wild Horse Wind Expansion (C) (2)_Electric Rev Req Model (2009 GRC) Revised 01-18-2010 2 3" xfId="21867"/>
    <cellStyle name="_VC 6.15.06 update on 06GRC power costs.xls Chart 2_04 07E Wild Horse Wind Expansion (C) (2)_Electric Rev Req Model (2009 GRC) Revised 01-18-2010 2 3 2" xfId="21868"/>
    <cellStyle name="_VC 6.15.06 update on 06GRC power costs.xls Chart 2_04 07E Wild Horse Wind Expansion (C) (2)_Electric Rev Req Model (2009 GRC) Revised 01-18-2010 2 4" xfId="21869"/>
    <cellStyle name="_VC 6.15.06 update on 06GRC power costs.xls Chart 2_04 07E Wild Horse Wind Expansion (C) (2)_Electric Rev Req Model (2009 GRC) Revised 01-18-2010 2 4 2" xfId="21870"/>
    <cellStyle name="_VC 6.15.06 update on 06GRC power costs.xls Chart 2_04 07E Wild Horse Wind Expansion (C) (2)_Electric Rev Req Model (2009 GRC) Revised 01-18-2010 3" xfId="21871"/>
    <cellStyle name="_VC 6.15.06 update on 06GRC power costs.xls Chart 2_04 07E Wild Horse Wind Expansion (C) (2)_Electric Rev Req Model (2009 GRC) Revised 01-18-2010 3 2" xfId="21872"/>
    <cellStyle name="_VC 6.15.06 update on 06GRC power costs.xls Chart 2_04 07E Wild Horse Wind Expansion (C) (2)_Electric Rev Req Model (2009 GRC) Revised 01-18-2010 3 2 2" xfId="21873"/>
    <cellStyle name="_VC 6.15.06 update on 06GRC power costs.xls Chart 2_04 07E Wild Horse Wind Expansion (C) (2)_Electric Rev Req Model (2009 GRC) Revised 01-18-2010 3 3" xfId="21874"/>
    <cellStyle name="_VC 6.15.06 update on 06GRC power costs.xls Chart 2_04 07E Wild Horse Wind Expansion (C) (2)_Electric Rev Req Model (2009 GRC) Revised 01-18-2010 4" xfId="21875"/>
    <cellStyle name="_VC 6.15.06 update on 06GRC power costs.xls Chart 2_04 07E Wild Horse Wind Expansion (C) (2)_Electric Rev Req Model (2009 GRC) Revised 01-18-2010 4 2" xfId="21876"/>
    <cellStyle name="_VC 6.15.06 update on 06GRC power costs.xls Chart 2_04 07E Wild Horse Wind Expansion (C) (2)_Electric Rev Req Model (2009 GRC) Revised 01-18-2010 4 2 2" xfId="21877"/>
    <cellStyle name="_VC 6.15.06 update on 06GRC power costs.xls Chart 2_04 07E Wild Horse Wind Expansion (C) (2)_Electric Rev Req Model (2009 GRC) Revised 01-18-2010 4 3" xfId="21878"/>
    <cellStyle name="_VC 6.15.06 update on 06GRC power costs.xls Chart 2_04 07E Wild Horse Wind Expansion (C) (2)_Electric Rev Req Model (2009 GRC) Revised 01-18-2010 5" xfId="21879"/>
    <cellStyle name="_VC 6.15.06 update on 06GRC power costs.xls Chart 2_04 07E Wild Horse Wind Expansion (C) (2)_Electric Rev Req Model (2009 GRC) Revised 01-18-2010 5 2" xfId="21880"/>
    <cellStyle name="_VC 6.15.06 update on 06GRC power costs.xls Chart 2_04 07E Wild Horse Wind Expansion (C) (2)_Electric Rev Req Model (2009 GRC) Revised 01-18-2010 6" xfId="21881"/>
    <cellStyle name="_VC 6.15.06 update on 06GRC power costs.xls Chart 2_04 07E Wild Horse Wind Expansion (C) (2)_Electric Rev Req Model (2009 GRC) Revised 01-18-2010 6 2" xfId="21882"/>
    <cellStyle name="_VC 6.15.06 update on 06GRC power costs.xls Chart 2_04 07E Wild Horse Wind Expansion (C) (2)_Electric Rev Req Model (2009 GRC) Revised 01-18-2010_DEM-WP(C) ENERG10C--ctn Mid-C_042010 2010GRC" xfId="21883"/>
    <cellStyle name="_VC 6.15.06 update on 06GRC power costs.xls Chart 2_04 07E Wild Horse Wind Expansion (C) (2)_Electric Rev Req Model (2009 GRC) Revised 01-18-2010_DEM-WP(C) ENERG10C--ctn Mid-C_042010 2010GRC 2" xfId="21884"/>
    <cellStyle name="_VC 6.15.06 update on 06GRC power costs.xls Chart 2_04 07E Wild Horse Wind Expansion (C) (2)_Electric Rev Req Model (2010 GRC)" xfId="21885"/>
    <cellStyle name="_VC 6.15.06 update on 06GRC power costs.xls Chart 2_04 07E Wild Horse Wind Expansion (C) (2)_Electric Rev Req Model (2010 GRC) 2" xfId="21886"/>
    <cellStyle name="_VC 6.15.06 update on 06GRC power costs.xls Chart 2_04 07E Wild Horse Wind Expansion (C) (2)_Electric Rev Req Model (2010 GRC) SF" xfId="21887"/>
    <cellStyle name="_VC 6.15.06 update on 06GRC power costs.xls Chart 2_04 07E Wild Horse Wind Expansion (C) (2)_Electric Rev Req Model (2010 GRC) SF 2" xfId="21888"/>
    <cellStyle name="_VC 6.15.06 update on 06GRC power costs.xls Chart 2_04 07E Wild Horse Wind Expansion (C) (2)_Final Order Electric EXHIBIT A-1" xfId="21889"/>
    <cellStyle name="_VC 6.15.06 update on 06GRC power costs.xls Chart 2_04 07E Wild Horse Wind Expansion (C) (2)_Final Order Electric EXHIBIT A-1 2" xfId="21890"/>
    <cellStyle name="_VC 6.15.06 update on 06GRC power costs.xls Chart 2_04 07E Wild Horse Wind Expansion (C) (2)_Final Order Electric EXHIBIT A-1 2 2" xfId="21891"/>
    <cellStyle name="_VC 6.15.06 update on 06GRC power costs.xls Chart 2_04 07E Wild Horse Wind Expansion (C) (2)_Final Order Electric EXHIBIT A-1 2 2 2" xfId="21892"/>
    <cellStyle name="_VC 6.15.06 update on 06GRC power costs.xls Chart 2_04 07E Wild Horse Wind Expansion (C) (2)_Final Order Electric EXHIBIT A-1 2 3" xfId="21893"/>
    <cellStyle name="_VC 6.15.06 update on 06GRC power costs.xls Chart 2_04 07E Wild Horse Wind Expansion (C) (2)_Final Order Electric EXHIBIT A-1 3" xfId="21894"/>
    <cellStyle name="_VC 6.15.06 update on 06GRC power costs.xls Chart 2_04 07E Wild Horse Wind Expansion (C) (2)_Final Order Electric EXHIBIT A-1 3 2" xfId="21895"/>
    <cellStyle name="_VC 6.15.06 update on 06GRC power costs.xls Chart 2_04 07E Wild Horse Wind Expansion (C) (2)_Final Order Electric EXHIBIT A-1 3 2 2" xfId="21896"/>
    <cellStyle name="_VC 6.15.06 update on 06GRC power costs.xls Chart 2_04 07E Wild Horse Wind Expansion (C) (2)_Final Order Electric EXHIBIT A-1 3 3" xfId="21897"/>
    <cellStyle name="_VC 6.15.06 update on 06GRC power costs.xls Chart 2_04 07E Wild Horse Wind Expansion (C) (2)_Final Order Electric EXHIBIT A-1 4" xfId="21898"/>
    <cellStyle name="_VC 6.15.06 update on 06GRC power costs.xls Chart 2_04 07E Wild Horse Wind Expansion (C) (2)_Final Order Electric EXHIBIT A-1 4 2" xfId="21899"/>
    <cellStyle name="_VC 6.15.06 update on 06GRC power costs.xls Chart 2_04 07E Wild Horse Wind Expansion (C) (2)_Final Order Electric EXHIBIT A-1 5" xfId="21900"/>
    <cellStyle name="_VC 6.15.06 update on 06GRC power costs.xls Chart 2_04 07E Wild Horse Wind Expansion (C) (2)_Final Order Electric EXHIBIT A-1 6" xfId="21901"/>
    <cellStyle name="_VC 6.15.06 update on 06GRC power costs.xls Chart 2_04 07E Wild Horse Wind Expansion (C) (2)_TENASKA REGULATORY ASSET" xfId="21902"/>
    <cellStyle name="_VC 6.15.06 update on 06GRC power costs.xls Chart 2_04 07E Wild Horse Wind Expansion (C) (2)_TENASKA REGULATORY ASSET 2" xfId="21903"/>
    <cellStyle name="_VC 6.15.06 update on 06GRC power costs.xls Chart 2_04 07E Wild Horse Wind Expansion (C) (2)_TENASKA REGULATORY ASSET 2 2" xfId="21904"/>
    <cellStyle name="_VC 6.15.06 update on 06GRC power costs.xls Chart 2_04 07E Wild Horse Wind Expansion (C) (2)_TENASKA REGULATORY ASSET 2 2 2" xfId="21905"/>
    <cellStyle name="_VC 6.15.06 update on 06GRC power costs.xls Chart 2_04 07E Wild Horse Wind Expansion (C) (2)_TENASKA REGULATORY ASSET 2 3" xfId="21906"/>
    <cellStyle name="_VC 6.15.06 update on 06GRC power costs.xls Chart 2_04 07E Wild Horse Wind Expansion (C) (2)_TENASKA REGULATORY ASSET 3" xfId="21907"/>
    <cellStyle name="_VC 6.15.06 update on 06GRC power costs.xls Chart 2_04 07E Wild Horse Wind Expansion (C) (2)_TENASKA REGULATORY ASSET 3 2" xfId="21908"/>
    <cellStyle name="_VC 6.15.06 update on 06GRC power costs.xls Chart 2_04 07E Wild Horse Wind Expansion (C) (2)_TENASKA REGULATORY ASSET 3 2 2" xfId="21909"/>
    <cellStyle name="_VC 6.15.06 update on 06GRC power costs.xls Chart 2_04 07E Wild Horse Wind Expansion (C) (2)_TENASKA REGULATORY ASSET 3 3" xfId="21910"/>
    <cellStyle name="_VC 6.15.06 update on 06GRC power costs.xls Chart 2_04 07E Wild Horse Wind Expansion (C) (2)_TENASKA REGULATORY ASSET 4" xfId="21911"/>
    <cellStyle name="_VC 6.15.06 update on 06GRC power costs.xls Chart 2_04 07E Wild Horse Wind Expansion (C) (2)_TENASKA REGULATORY ASSET 4 2" xfId="21912"/>
    <cellStyle name="_VC 6.15.06 update on 06GRC power costs.xls Chart 2_04 07E Wild Horse Wind Expansion (C) (2)_TENASKA REGULATORY ASSET 5" xfId="21913"/>
    <cellStyle name="_VC 6.15.06 update on 06GRC power costs.xls Chart 2_04 07E Wild Horse Wind Expansion (C) (2)_TENASKA REGULATORY ASSET 6" xfId="21914"/>
    <cellStyle name="_VC 6.15.06 update on 06GRC power costs.xls Chart 2_16.37E Wild Horse Expansion DeferralRevwrkingfile SF" xfId="21915"/>
    <cellStyle name="_VC 6.15.06 update on 06GRC power costs.xls Chart 2_16.37E Wild Horse Expansion DeferralRevwrkingfile SF 2" xfId="21916"/>
    <cellStyle name="_VC 6.15.06 update on 06GRC power costs.xls Chart 2_16.37E Wild Horse Expansion DeferralRevwrkingfile SF 2 2" xfId="21917"/>
    <cellStyle name="_VC 6.15.06 update on 06GRC power costs.xls Chart 2_16.37E Wild Horse Expansion DeferralRevwrkingfile SF 2 2 2" xfId="21918"/>
    <cellStyle name="_VC 6.15.06 update on 06GRC power costs.xls Chart 2_16.37E Wild Horse Expansion DeferralRevwrkingfile SF 2 2 2 2" xfId="21919"/>
    <cellStyle name="_VC 6.15.06 update on 06GRC power costs.xls Chart 2_16.37E Wild Horse Expansion DeferralRevwrkingfile SF 2 3" xfId="21920"/>
    <cellStyle name="_VC 6.15.06 update on 06GRC power costs.xls Chart 2_16.37E Wild Horse Expansion DeferralRevwrkingfile SF 2 3 2" xfId="21921"/>
    <cellStyle name="_VC 6.15.06 update on 06GRC power costs.xls Chart 2_16.37E Wild Horse Expansion DeferralRevwrkingfile SF 2 4" xfId="21922"/>
    <cellStyle name="_VC 6.15.06 update on 06GRC power costs.xls Chart 2_16.37E Wild Horse Expansion DeferralRevwrkingfile SF 2 4 2" xfId="21923"/>
    <cellStyle name="_VC 6.15.06 update on 06GRC power costs.xls Chart 2_16.37E Wild Horse Expansion DeferralRevwrkingfile SF 3" xfId="21924"/>
    <cellStyle name="_VC 6.15.06 update on 06GRC power costs.xls Chart 2_16.37E Wild Horse Expansion DeferralRevwrkingfile SF 3 2" xfId="21925"/>
    <cellStyle name="_VC 6.15.06 update on 06GRC power costs.xls Chart 2_16.37E Wild Horse Expansion DeferralRevwrkingfile SF 3 2 2" xfId="21926"/>
    <cellStyle name="_VC 6.15.06 update on 06GRC power costs.xls Chart 2_16.37E Wild Horse Expansion DeferralRevwrkingfile SF 3 3" xfId="21927"/>
    <cellStyle name="_VC 6.15.06 update on 06GRC power costs.xls Chart 2_16.37E Wild Horse Expansion DeferralRevwrkingfile SF 4" xfId="21928"/>
    <cellStyle name="_VC 6.15.06 update on 06GRC power costs.xls Chart 2_16.37E Wild Horse Expansion DeferralRevwrkingfile SF 4 2" xfId="21929"/>
    <cellStyle name="_VC 6.15.06 update on 06GRC power costs.xls Chart 2_16.37E Wild Horse Expansion DeferralRevwrkingfile SF 4 2 2" xfId="21930"/>
    <cellStyle name="_VC 6.15.06 update on 06GRC power costs.xls Chart 2_16.37E Wild Horse Expansion DeferralRevwrkingfile SF 4 3" xfId="21931"/>
    <cellStyle name="_VC 6.15.06 update on 06GRC power costs.xls Chart 2_16.37E Wild Horse Expansion DeferralRevwrkingfile SF 5" xfId="21932"/>
    <cellStyle name="_VC 6.15.06 update on 06GRC power costs.xls Chart 2_16.37E Wild Horse Expansion DeferralRevwrkingfile SF 5 2" xfId="21933"/>
    <cellStyle name="_VC 6.15.06 update on 06GRC power costs.xls Chart 2_16.37E Wild Horse Expansion DeferralRevwrkingfile SF 6" xfId="21934"/>
    <cellStyle name="_VC 6.15.06 update on 06GRC power costs.xls Chart 2_16.37E Wild Horse Expansion DeferralRevwrkingfile SF 6 2" xfId="21935"/>
    <cellStyle name="_VC 6.15.06 update on 06GRC power costs.xls Chart 2_16.37E Wild Horse Expansion DeferralRevwrkingfile SF_DEM-WP(C) ENERG10C--ctn Mid-C_042010 2010GRC" xfId="21936"/>
    <cellStyle name="_VC 6.15.06 update on 06GRC power costs.xls Chart 2_16.37E Wild Horse Expansion DeferralRevwrkingfile SF_DEM-WP(C) ENERG10C--ctn Mid-C_042010 2010GRC 2" xfId="21937"/>
    <cellStyle name="_VC 6.15.06 update on 06GRC power costs.xls Chart 2_2009 Compliance Filing PCA Exhibits for GRC" xfId="21938"/>
    <cellStyle name="_VC 6.15.06 update on 06GRC power costs.xls Chart 2_2009 Compliance Filing PCA Exhibits for GRC 2" xfId="21939"/>
    <cellStyle name="_VC 6.15.06 update on 06GRC power costs.xls Chart 2_2009 Compliance Filing PCA Exhibits for GRC 2 2" xfId="21940"/>
    <cellStyle name="_VC 6.15.06 update on 06GRC power costs.xls Chart 2_2009 Compliance Filing PCA Exhibits for GRC 3" xfId="21941"/>
    <cellStyle name="_VC 6.15.06 update on 06GRC power costs.xls Chart 2_2009 GRC Compl Filing - Exhibit D" xfId="21942"/>
    <cellStyle name="_VC 6.15.06 update on 06GRC power costs.xls Chart 2_2009 GRC Compl Filing - Exhibit D 2" xfId="21943"/>
    <cellStyle name="_VC 6.15.06 update on 06GRC power costs.xls Chart 2_2009 GRC Compl Filing - Exhibit D 2 2" xfId="21944"/>
    <cellStyle name="_VC 6.15.06 update on 06GRC power costs.xls Chart 2_2009 GRC Compl Filing - Exhibit D 2 2 2" xfId="21945"/>
    <cellStyle name="_VC 6.15.06 update on 06GRC power costs.xls Chart 2_2009 GRC Compl Filing - Exhibit D 2 2 2 2" xfId="21946"/>
    <cellStyle name="_VC 6.15.06 update on 06GRC power costs.xls Chart 2_2009 GRC Compl Filing - Exhibit D 2 3" xfId="21947"/>
    <cellStyle name="_VC 6.15.06 update on 06GRC power costs.xls Chart 2_2009 GRC Compl Filing - Exhibit D 2 3 2" xfId="21948"/>
    <cellStyle name="_VC 6.15.06 update on 06GRC power costs.xls Chart 2_2009 GRC Compl Filing - Exhibit D 2 4" xfId="21949"/>
    <cellStyle name="_VC 6.15.06 update on 06GRC power costs.xls Chart 2_2009 GRC Compl Filing - Exhibit D 2 4 2" xfId="21950"/>
    <cellStyle name="_VC 6.15.06 update on 06GRC power costs.xls Chart 2_2009 GRC Compl Filing - Exhibit D 3" xfId="21951"/>
    <cellStyle name="_VC 6.15.06 update on 06GRC power costs.xls Chart 2_2009 GRC Compl Filing - Exhibit D 3 2" xfId="21952"/>
    <cellStyle name="_VC 6.15.06 update on 06GRC power costs.xls Chart 2_2009 GRC Compl Filing - Exhibit D 3 2 2" xfId="21953"/>
    <cellStyle name="_VC 6.15.06 update on 06GRC power costs.xls Chart 2_2009 GRC Compl Filing - Exhibit D 3 3" xfId="21954"/>
    <cellStyle name="_VC 6.15.06 update on 06GRC power costs.xls Chart 2_2009 GRC Compl Filing - Exhibit D 4" xfId="21955"/>
    <cellStyle name="_VC 6.15.06 update on 06GRC power costs.xls Chart 2_2009 GRC Compl Filing - Exhibit D 4 2" xfId="21956"/>
    <cellStyle name="_VC 6.15.06 update on 06GRC power costs.xls Chart 2_2009 GRC Compl Filing - Exhibit D 4 2 2" xfId="21957"/>
    <cellStyle name="_VC 6.15.06 update on 06GRC power costs.xls Chart 2_2009 GRC Compl Filing - Exhibit D 4 3" xfId="21958"/>
    <cellStyle name="_VC 6.15.06 update on 06GRC power costs.xls Chart 2_2009 GRC Compl Filing - Exhibit D 5" xfId="21959"/>
    <cellStyle name="_VC 6.15.06 update on 06GRC power costs.xls Chart 2_2009 GRC Compl Filing - Exhibit D 5 2" xfId="21960"/>
    <cellStyle name="_VC 6.15.06 update on 06GRC power costs.xls Chart 2_2009 GRC Compl Filing - Exhibit D 6" xfId="21961"/>
    <cellStyle name="_VC 6.15.06 update on 06GRC power costs.xls Chart 2_2009 GRC Compl Filing - Exhibit D 6 2" xfId="21962"/>
    <cellStyle name="_VC 6.15.06 update on 06GRC power costs.xls Chart 2_2009 GRC Compl Filing - Exhibit D_DEM-WP(C) ENERG10C--ctn Mid-C_042010 2010GRC" xfId="21963"/>
    <cellStyle name="_VC 6.15.06 update on 06GRC power costs.xls Chart 2_2009 GRC Compl Filing - Exhibit D_DEM-WP(C) ENERG10C--ctn Mid-C_042010 2010GRC 2" xfId="21964"/>
    <cellStyle name="_VC 6.15.06 update on 06GRC power costs.xls Chart 2_2010 PTC's July1_Dec31 2010 " xfId="21965"/>
    <cellStyle name="_VC 6.15.06 update on 06GRC power costs.xls Chart 2_2010 PTC's Sept10_Aug11 (Version 4)" xfId="21966"/>
    <cellStyle name="_VC 6.15.06 update on 06GRC power costs.xls Chart 2_3.01 Income Statement" xfId="21967"/>
    <cellStyle name="_VC 6.15.06 update on 06GRC power costs.xls Chart 2_4 31 Regulatory Assets and Liabilities  7 06- Exhibit D" xfId="21968"/>
    <cellStyle name="_VC 6.15.06 update on 06GRC power costs.xls Chart 2_4 31 Regulatory Assets and Liabilities  7 06- Exhibit D 2" xfId="21969"/>
    <cellStyle name="_VC 6.15.06 update on 06GRC power costs.xls Chart 2_4 31 Regulatory Assets and Liabilities  7 06- Exhibit D 2 2" xfId="21970"/>
    <cellStyle name="_VC 6.15.06 update on 06GRC power costs.xls Chart 2_4 31 Regulatory Assets and Liabilities  7 06- Exhibit D 2 2 2" xfId="21971"/>
    <cellStyle name="_VC 6.15.06 update on 06GRC power costs.xls Chart 2_4 31 Regulatory Assets and Liabilities  7 06- Exhibit D 2 2 2 2" xfId="21972"/>
    <cellStyle name="_VC 6.15.06 update on 06GRC power costs.xls Chart 2_4 31 Regulatory Assets and Liabilities  7 06- Exhibit D 2 3" xfId="21973"/>
    <cellStyle name="_VC 6.15.06 update on 06GRC power costs.xls Chart 2_4 31 Regulatory Assets and Liabilities  7 06- Exhibit D 2 3 2" xfId="21974"/>
    <cellStyle name="_VC 6.15.06 update on 06GRC power costs.xls Chart 2_4 31 Regulatory Assets and Liabilities  7 06- Exhibit D 2 4" xfId="21975"/>
    <cellStyle name="_VC 6.15.06 update on 06GRC power costs.xls Chart 2_4 31 Regulatory Assets and Liabilities  7 06- Exhibit D 2 4 2" xfId="21976"/>
    <cellStyle name="_VC 6.15.06 update on 06GRC power costs.xls Chart 2_4 31 Regulatory Assets and Liabilities  7 06- Exhibit D 3" xfId="21977"/>
    <cellStyle name="_VC 6.15.06 update on 06GRC power costs.xls Chart 2_4 31 Regulatory Assets and Liabilities  7 06- Exhibit D 3 2" xfId="21978"/>
    <cellStyle name="_VC 6.15.06 update on 06GRC power costs.xls Chart 2_4 31 Regulatory Assets and Liabilities  7 06- Exhibit D 3 2 2" xfId="21979"/>
    <cellStyle name="_VC 6.15.06 update on 06GRC power costs.xls Chart 2_4 31 Regulatory Assets and Liabilities  7 06- Exhibit D 3 3" xfId="21980"/>
    <cellStyle name="_VC 6.15.06 update on 06GRC power costs.xls Chart 2_4 31 Regulatory Assets and Liabilities  7 06- Exhibit D 4" xfId="21981"/>
    <cellStyle name="_VC 6.15.06 update on 06GRC power costs.xls Chart 2_4 31 Regulatory Assets and Liabilities  7 06- Exhibit D 4 2" xfId="21982"/>
    <cellStyle name="_VC 6.15.06 update on 06GRC power costs.xls Chart 2_4 31 Regulatory Assets and Liabilities  7 06- Exhibit D 4 2 2" xfId="21983"/>
    <cellStyle name="_VC 6.15.06 update on 06GRC power costs.xls Chart 2_4 31 Regulatory Assets and Liabilities  7 06- Exhibit D 4 3" xfId="21984"/>
    <cellStyle name="_VC 6.15.06 update on 06GRC power costs.xls Chart 2_4 31 Regulatory Assets and Liabilities  7 06- Exhibit D 5" xfId="21985"/>
    <cellStyle name="_VC 6.15.06 update on 06GRC power costs.xls Chart 2_4 31 Regulatory Assets and Liabilities  7 06- Exhibit D 5 2" xfId="21986"/>
    <cellStyle name="_VC 6.15.06 update on 06GRC power costs.xls Chart 2_4 31 Regulatory Assets and Liabilities  7 06- Exhibit D 6" xfId="21987"/>
    <cellStyle name="_VC 6.15.06 update on 06GRC power costs.xls Chart 2_4 31 Regulatory Assets and Liabilities  7 06- Exhibit D 6 2" xfId="21988"/>
    <cellStyle name="_VC 6.15.06 update on 06GRC power costs.xls Chart 2_4 31 Regulatory Assets and Liabilities  7 06- Exhibit D_DEM-WP(C) ENERG10C--ctn Mid-C_042010 2010GRC" xfId="21989"/>
    <cellStyle name="_VC 6.15.06 update on 06GRC power costs.xls Chart 2_4 31 Regulatory Assets and Liabilities  7 06- Exhibit D_DEM-WP(C) ENERG10C--ctn Mid-C_042010 2010GRC 2" xfId="21990"/>
    <cellStyle name="_VC 6.15.06 update on 06GRC power costs.xls Chart 2_4 31 Regulatory Assets and Liabilities  7 06- Exhibit D_NIM Summary" xfId="21991"/>
    <cellStyle name="_VC 6.15.06 update on 06GRC power costs.xls Chart 2_4 31 Regulatory Assets and Liabilities  7 06- Exhibit D_NIM Summary 2" xfId="21992"/>
    <cellStyle name="_VC 6.15.06 update on 06GRC power costs.xls Chart 2_4 31 Regulatory Assets and Liabilities  7 06- Exhibit D_NIM Summary 2 2" xfId="21993"/>
    <cellStyle name="_VC 6.15.06 update on 06GRC power costs.xls Chart 2_4 31 Regulatory Assets and Liabilities  7 06- Exhibit D_NIM Summary 2 2 2" xfId="21994"/>
    <cellStyle name="_VC 6.15.06 update on 06GRC power costs.xls Chart 2_4 31 Regulatory Assets and Liabilities  7 06- Exhibit D_NIM Summary 2 2 2 2" xfId="21995"/>
    <cellStyle name="_VC 6.15.06 update on 06GRC power costs.xls Chart 2_4 31 Regulatory Assets and Liabilities  7 06- Exhibit D_NIM Summary 2 3" xfId="21996"/>
    <cellStyle name="_VC 6.15.06 update on 06GRC power costs.xls Chart 2_4 31 Regulatory Assets and Liabilities  7 06- Exhibit D_NIM Summary 2 3 2" xfId="21997"/>
    <cellStyle name="_VC 6.15.06 update on 06GRC power costs.xls Chart 2_4 31 Regulatory Assets and Liabilities  7 06- Exhibit D_NIM Summary 2 4" xfId="21998"/>
    <cellStyle name="_VC 6.15.06 update on 06GRC power costs.xls Chart 2_4 31 Regulatory Assets and Liabilities  7 06- Exhibit D_NIM Summary 2 4 2" xfId="21999"/>
    <cellStyle name="_VC 6.15.06 update on 06GRC power costs.xls Chart 2_4 31 Regulatory Assets and Liabilities  7 06- Exhibit D_NIM Summary 3" xfId="22000"/>
    <cellStyle name="_VC 6.15.06 update on 06GRC power costs.xls Chart 2_4 31 Regulatory Assets and Liabilities  7 06- Exhibit D_NIM Summary 3 2" xfId="22001"/>
    <cellStyle name="_VC 6.15.06 update on 06GRC power costs.xls Chart 2_4 31 Regulatory Assets and Liabilities  7 06- Exhibit D_NIM Summary 3 2 2" xfId="22002"/>
    <cellStyle name="_VC 6.15.06 update on 06GRC power costs.xls Chart 2_4 31 Regulatory Assets and Liabilities  7 06- Exhibit D_NIM Summary 3 3" xfId="22003"/>
    <cellStyle name="_VC 6.15.06 update on 06GRC power costs.xls Chart 2_4 31 Regulatory Assets and Liabilities  7 06- Exhibit D_NIM Summary 4" xfId="22004"/>
    <cellStyle name="_VC 6.15.06 update on 06GRC power costs.xls Chart 2_4 31 Regulatory Assets and Liabilities  7 06- Exhibit D_NIM Summary 4 2" xfId="22005"/>
    <cellStyle name="_VC 6.15.06 update on 06GRC power costs.xls Chart 2_4 31 Regulatory Assets and Liabilities  7 06- Exhibit D_NIM Summary 4 2 2" xfId="22006"/>
    <cellStyle name="_VC 6.15.06 update on 06GRC power costs.xls Chart 2_4 31 Regulatory Assets and Liabilities  7 06- Exhibit D_NIM Summary 4 3" xfId="22007"/>
    <cellStyle name="_VC 6.15.06 update on 06GRC power costs.xls Chart 2_4 31 Regulatory Assets and Liabilities  7 06- Exhibit D_NIM Summary 5" xfId="22008"/>
    <cellStyle name="_VC 6.15.06 update on 06GRC power costs.xls Chart 2_4 31 Regulatory Assets and Liabilities  7 06- Exhibit D_NIM Summary 5 2" xfId="22009"/>
    <cellStyle name="_VC 6.15.06 update on 06GRC power costs.xls Chart 2_4 31 Regulatory Assets and Liabilities  7 06- Exhibit D_NIM Summary 6" xfId="22010"/>
    <cellStyle name="_VC 6.15.06 update on 06GRC power costs.xls Chart 2_4 31 Regulatory Assets and Liabilities  7 06- Exhibit D_NIM Summary 6 2" xfId="22011"/>
    <cellStyle name="_VC 6.15.06 update on 06GRC power costs.xls Chart 2_4 31 Regulatory Assets and Liabilities  7 06- Exhibit D_NIM Summary_DEM-WP(C) ENERG10C--ctn Mid-C_042010 2010GRC" xfId="22012"/>
    <cellStyle name="_VC 6.15.06 update on 06GRC power costs.xls Chart 2_4 31 Regulatory Assets and Liabilities  7 06- Exhibit D_NIM Summary_DEM-WP(C) ENERG10C--ctn Mid-C_042010 2010GRC 2" xfId="22013"/>
    <cellStyle name="_VC 6.15.06 update on 06GRC power costs.xls Chart 2_4 31E Reg Asset  Liab and EXH D" xfId="22014"/>
    <cellStyle name="_VC 6.15.06 update on 06GRC power costs.xls Chart 2_4 31E Reg Asset  Liab and EXH D _ Aug 10 Filing (2)" xfId="22015"/>
    <cellStyle name="_VC 6.15.06 update on 06GRC power costs.xls Chart 2_4 31E Reg Asset  Liab and EXH D _ Aug 10 Filing (2) 2" xfId="22016"/>
    <cellStyle name="_VC 6.15.06 update on 06GRC power costs.xls Chart 2_4 31E Reg Asset  Liab and EXH D _ Aug 10 Filing (2) 2 2" xfId="22017"/>
    <cellStyle name="_VC 6.15.06 update on 06GRC power costs.xls Chart 2_4 31E Reg Asset  Liab and EXH D _ Aug 10 Filing (2) 2 2 2" xfId="22018"/>
    <cellStyle name="_VC 6.15.06 update on 06GRC power costs.xls Chart 2_4 31E Reg Asset  Liab and EXH D _ Aug 10 Filing (2) 2 3" xfId="22019"/>
    <cellStyle name="_VC 6.15.06 update on 06GRC power costs.xls Chart 2_4 31E Reg Asset  Liab and EXH D _ Aug 10 Filing (2) 3" xfId="22020"/>
    <cellStyle name="_VC 6.15.06 update on 06GRC power costs.xls Chart 2_4 31E Reg Asset  Liab and EXH D _ Aug 10 Filing (2) 3 2" xfId="22021"/>
    <cellStyle name="_VC 6.15.06 update on 06GRC power costs.xls Chart 2_4 31E Reg Asset  Liab and EXH D _ Aug 10 Filing (2) 3 2 2" xfId="22022"/>
    <cellStyle name="_VC 6.15.06 update on 06GRC power costs.xls Chart 2_4 31E Reg Asset  Liab and EXH D _ Aug 10 Filing (2) 3 3" xfId="22023"/>
    <cellStyle name="_VC 6.15.06 update on 06GRC power costs.xls Chart 2_4 31E Reg Asset  Liab and EXH D _ Aug 10 Filing (2) 4" xfId="22024"/>
    <cellStyle name="_VC 6.15.06 update on 06GRC power costs.xls Chart 2_4 31E Reg Asset  Liab and EXH D _ Aug 10 Filing (2) 4 2" xfId="22025"/>
    <cellStyle name="_VC 6.15.06 update on 06GRC power costs.xls Chart 2_4 31E Reg Asset  Liab and EXH D _ Aug 10 Filing (2) 5" xfId="22026"/>
    <cellStyle name="_VC 6.15.06 update on 06GRC power costs.xls Chart 2_4 31E Reg Asset  Liab and EXH D _ Aug 10 Filing (2) 5 2" xfId="22027"/>
    <cellStyle name="_VC 6.15.06 update on 06GRC power costs.xls Chart 2_4 31E Reg Asset  Liab and EXH D 10" xfId="22028"/>
    <cellStyle name="_VC 6.15.06 update on 06GRC power costs.xls Chart 2_4 31E Reg Asset  Liab and EXH D 10 2" xfId="22029"/>
    <cellStyle name="_VC 6.15.06 update on 06GRC power costs.xls Chart 2_4 31E Reg Asset  Liab and EXH D 10 2 2" xfId="22030"/>
    <cellStyle name="_VC 6.15.06 update on 06GRC power costs.xls Chart 2_4 31E Reg Asset  Liab and EXH D 10 3" xfId="22031"/>
    <cellStyle name="_VC 6.15.06 update on 06GRC power costs.xls Chart 2_4 31E Reg Asset  Liab and EXH D 11" xfId="22032"/>
    <cellStyle name="_VC 6.15.06 update on 06GRC power costs.xls Chart 2_4 31E Reg Asset  Liab and EXH D 11 2" xfId="22033"/>
    <cellStyle name="_VC 6.15.06 update on 06GRC power costs.xls Chart 2_4 31E Reg Asset  Liab and EXH D 11 2 2" xfId="22034"/>
    <cellStyle name="_VC 6.15.06 update on 06GRC power costs.xls Chart 2_4 31E Reg Asset  Liab and EXH D 11 3" xfId="22035"/>
    <cellStyle name="_VC 6.15.06 update on 06GRC power costs.xls Chart 2_4 31E Reg Asset  Liab and EXH D 12" xfId="22036"/>
    <cellStyle name="_VC 6.15.06 update on 06GRC power costs.xls Chart 2_4 31E Reg Asset  Liab and EXH D 12 2" xfId="22037"/>
    <cellStyle name="_VC 6.15.06 update on 06GRC power costs.xls Chart 2_4 31E Reg Asset  Liab and EXH D 12 2 2" xfId="22038"/>
    <cellStyle name="_VC 6.15.06 update on 06GRC power costs.xls Chart 2_4 31E Reg Asset  Liab and EXH D 12 3" xfId="22039"/>
    <cellStyle name="_VC 6.15.06 update on 06GRC power costs.xls Chart 2_4 31E Reg Asset  Liab and EXH D 13" xfId="22040"/>
    <cellStyle name="_VC 6.15.06 update on 06GRC power costs.xls Chart 2_4 31E Reg Asset  Liab and EXH D 13 2" xfId="22041"/>
    <cellStyle name="_VC 6.15.06 update on 06GRC power costs.xls Chart 2_4 31E Reg Asset  Liab and EXH D 13 2 2" xfId="22042"/>
    <cellStyle name="_VC 6.15.06 update on 06GRC power costs.xls Chart 2_4 31E Reg Asset  Liab and EXH D 13 3" xfId="22043"/>
    <cellStyle name="_VC 6.15.06 update on 06GRC power costs.xls Chart 2_4 31E Reg Asset  Liab and EXH D 14" xfId="22044"/>
    <cellStyle name="_VC 6.15.06 update on 06GRC power costs.xls Chart 2_4 31E Reg Asset  Liab and EXH D 14 2" xfId="22045"/>
    <cellStyle name="_VC 6.15.06 update on 06GRC power costs.xls Chart 2_4 31E Reg Asset  Liab and EXH D 14 2 2" xfId="22046"/>
    <cellStyle name="_VC 6.15.06 update on 06GRC power costs.xls Chart 2_4 31E Reg Asset  Liab and EXH D 14 3" xfId="22047"/>
    <cellStyle name="_VC 6.15.06 update on 06GRC power costs.xls Chart 2_4 31E Reg Asset  Liab and EXH D 15" xfId="22048"/>
    <cellStyle name="_VC 6.15.06 update on 06GRC power costs.xls Chart 2_4 31E Reg Asset  Liab and EXH D 15 2" xfId="22049"/>
    <cellStyle name="_VC 6.15.06 update on 06GRC power costs.xls Chart 2_4 31E Reg Asset  Liab and EXH D 15 2 2" xfId="22050"/>
    <cellStyle name="_VC 6.15.06 update on 06GRC power costs.xls Chart 2_4 31E Reg Asset  Liab and EXH D 15 3" xfId="22051"/>
    <cellStyle name="_VC 6.15.06 update on 06GRC power costs.xls Chart 2_4 31E Reg Asset  Liab and EXH D 16" xfId="22052"/>
    <cellStyle name="_VC 6.15.06 update on 06GRC power costs.xls Chart 2_4 31E Reg Asset  Liab and EXH D 16 2" xfId="22053"/>
    <cellStyle name="_VC 6.15.06 update on 06GRC power costs.xls Chart 2_4 31E Reg Asset  Liab and EXH D 16 2 2" xfId="22054"/>
    <cellStyle name="_VC 6.15.06 update on 06GRC power costs.xls Chart 2_4 31E Reg Asset  Liab and EXH D 16 3" xfId="22055"/>
    <cellStyle name="_VC 6.15.06 update on 06GRC power costs.xls Chart 2_4 31E Reg Asset  Liab and EXH D 17" xfId="22056"/>
    <cellStyle name="_VC 6.15.06 update on 06GRC power costs.xls Chart 2_4 31E Reg Asset  Liab and EXH D 17 2" xfId="22057"/>
    <cellStyle name="_VC 6.15.06 update on 06GRC power costs.xls Chart 2_4 31E Reg Asset  Liab and EXH D 18" xfId="22058"/>
    <cellStyle name="_VC 6.15.06 update on 06GRC power costs.xls Chart 2_4 31E Reg Asset  Liab and EXH D 18 2" xfId="22059"/>
    <cellStyle name="_VC 6.15.06 update on 06GRC power costs.xls Chart 2_4 31E Reg Asset  Liab and EXH D 19" xfId="22060"/>
    <cellStyle name="_VC 6.15.06 update on 06GRC power costs.xls Chart 2_4 31E Reg Asset  Liab and EXH D 19 2" xfId="22061"/>
    <cellStyle name="_VC 6.15.06 update on 06GRC power costs.xls Chart 2_4 31E Reg Asset  Liab and EXH D 2" xfId="22062"/>
    <cellStyle name="_VC 6.15.06 update on 06GRC power costs.xls Chart 2_4 31E Reg Asset  Liab and EXH D 2 2" xfId="22063"/>
    <cellStyle name="_VC 6.15.06 update on 06GRC power costs.xls Chart 2_4 31E Reg Asset  Liab and EXH D 2 2 2" xfId="22064"/>
    <cellStyle name="_VC 6.15.06 update on 06GRC power costs.xls Chart 2_4 31E Reg Asset  Liab and EXH D 2 3" xfId="22065"/>
    <cellStyle name="_VC 6.15.06 update on 06GRC power costs.xls Chart 2_4 31E Reg Asset  Liab and EXH D 20" xfId="22066"/>
    <cellStyle name="_VC 6.15.06 update on 06GRC power costs.xls Chart 2_4 31E Reg Asset  Liab and EXH D 20 2" xfId="22067"/>
    <cellStyle name="_VC 6.15.06 update on 06GRC power costs.xls Chart 2_4 31E Reg Asset  Liab and EXH D 21" xfId="22068"/>
    <cellStyle name="_VC 6.15.06 update on 06GRC power costs.xls Chart 2_4 31E Reg Asset  Liab and EXH D 21 2" xfId="22069"/>
    <cellStyle name="_VC 6.15.06 update on 06GRC power costs.xls Chart 2_4 31E Reg Asset  Liab and EXH D 22" xfId="22070"/>
    <cellStyle name="_VC 6.15.06 update on 06GRC power costs.xls Chart 2_4 31E Reg Asset  Liab and EXH D 22 2" xfId="22071"/>
    <cellStyle name="_VC 6.15.06 update on 06GRC power costs.xls Chart 2_4 31E Reg Asset  Liab and EXH D 23" xfId="22072"/>
    <cellStyle name="_VC 6.15.06 update on 06GRC power costs.xls Chart 2_4 31E Reg Asset  Liab and EXH D 23 2" xfId="22073"/>
    <cellStyle name="_VC 6.15.06 update on 06GRC power costs.xls Chart 2_4 31E Reg Asset  Liab and EXH D 24" xfId="22074"/>
    <cellStyle name="_VC 6.15.06 update on 06GRC power costs.xls Chart 2_4 31E Reg Asset  Liab and EXH D 24 2" xfId="22075"/>
    <cellStyle name="_VC 6.15.06 update on 06GRC power costs.xls Chart 2_4 31E Reg Asset  Liab and EXH D 25" xfId="22076"/>
    <cellStyle name="_VC 6.15.06 update on 06GRC power costs.xls Chart 2_4 31E Reg Asset  Liab and EXH D 25 2" xfId="22077"/>
    <cellStyle name="_VC 6.15.06 update on 06GRC power costs.xls Chart 2_4 31E Reg Asset  Liab and EXH D 26" xfId="22078"/>
    <cellStyle name="_VC 6.15.06 update on 06GRC power costs.xls Chart 2_4 31E Reg Asset  Liab and EXH D 26 2" xfId="22079"/>
    <cellStyle name="_VC 6.15.06 update on 06GRC power costs.xls Chart 2_4 31E Reg Asset  Liab and EXH D 27" xfId="22080"/>
    <cellStyle name="_VC 6.15.06 update on 06GRC power costs.xls Chart 2_4 31E Reg Asset  Liab and EXH D 27 2" xfId="22081"/>
    <cellStyle name="_VC 6.15.06 update on 06GRC power costs.xls Chart 2_4 31E Reg Asset  Liab and EXH D 28" xfId="22082"/>
    <cellStyle name="_VC 6.15.06 update on 06GRC power costs.xls Chart 2_4 31E Reg Asset  Liab and EXH D 28 2" xfId="22083"/>
    <cellStyle name="_VC 6.15.06 update on 06GRC power costs.xls Chart 2_4 31E Reg Asset  Liab and EXH D 29" xfId="22084"/>
    <cellStyle name="_VC 6.15.06 update on 06GRC power costs.xls Chart 2_4 31E Reg Asset  Liab and EXH D 29 2" xfId="22085"/>
    <cellStyle name="_VC 6.15.06 update on 06GRC power costs.xls Chart 2_4 31E Reg Asset  Liab and EXH D 3" xfId="22086"/>
    <cellStyle name="_VC 6.15.06 update on 06GRC power costs.xls Chart 2_4 31E Reg Asset  Liab and EXH D 3 2" xfId="22087"/>
    <cellStyle name="_VC 6.15.06 update on 06GRC power costs.xls Chart 2_4 31E Reg Asset  Liab and EXH D 3 2 2" xfId="22088"/>
    <cellStyle name="_VC 6.15.06 update on 06GRC power costs.xls Chart 2_4 31E Reg Asset  Liab and EXH D 3 3" xfId="22089"/>
    <cellStyle name="_VC 6.15.06 update on 06GRC power costs.xls Chart 2_4 31E Reg Asset  Liab and EXH D 30" xfId="22090"/>
    <cellStyle name="_VC 6.15.06 update on 06GRC power costs.xls Chart 2_4 31E Reg Asset  Liab and EXH D 30 2" xfId="22091"/>
    <cellStyle name="_VC 6.15.06 update on 06GRC power costs.xls Chart 2_4 31E Reg Asset  Liab and EXH D 4" xfId="22092"/>
    <cellStyle name="_VC 6.15.06 update on 06GRC power costs.xls Chart 2_4 31E Reg Asset  Liab and EXH D 4 2" xfId="22093"/>
    <cellStyle name="_VC 6.15.06 update on 06GRC power costs.xls Chart 2_4 31E Reg Asset  Liab and EXH D 4 2 2" xfId="22094"/>
    <cellStyle name="_VC 6.15.06 update on 06GRC power costs.xls Chart 2_4 31E Reg Asset  Liab and EXH D 5" xfId="22095"/>
    <cellStyle name="_VC 6.15.06 update on 06GRC power costs.xls Chart 2_4 31E Reg Asset  Liab and EXH D 5 2" xfId="22096"/>
    <cellStyle name="_VC 6.15.06 update on 06GRC power costs.xls Chart 2_4 31E Reg Asset  Liab and EXH D 5 2 2" xfId="22097"/>
    <cellStyle name="_VC 6.15.06 update on 06GRC power costs.xls Chart 2_4 31E Reg Asset  Liab and EXH D 6" xfId="22098"/>
    <cellStyle name="_VC 6.15.06 update on 06GRC power costs.xls Chart 2_4 31E Reg Asset  Liab and EXH D 6 2" xfId="22099"/>
    <cellStyle name="_VC 6.15.06 update on 06GRC power costs.xls Chart 2_4 31E Reg Asset  Liab and EXH D 6 2 2" xfId="22100"/>
    <cellStyle name="_VC 6.15.06 update on 06GRC power costs.xls Chart 2_4 31E Reg Asset  Liab and EXH D 6 3" xfId="22101"/>
    <cellStyle name="_VC 6.15.06 update on 06GRC power costs.xls Chart 2_4 31E Reg Asset  Liab and EXH D 7" xfId="22102"/>
    <cellStyle name="_VC 6.15.06 update on 06GRC power costs.xls Chart 2_4 31E Reg Asset  Liab and EXH D 7 2" xfId="22103"/>
    <cellStyle name="_VC 6.15.06 update on 06GRC power costs.xls Chart 2_4 31E Reg Asset  Liab and EXH D 7 2 2" xfId="22104"/>
    <cellStyle name="_VC 6.15.06 update on 06GRC power costs.xls Chart 2_4 31E Reg Asset  Liab and EXH D 7 3" xfId="22105"/>
    <cellStyle name="_VC 6.15.06 update on 06GRC power costs.xls Chart 2_4 31E Reg Asset  Liab and EXH D 8" xfId="22106"/>
    <cellStyle name="_VC 6.15.06 update on 06GRC power costs.xls Chart 2_4 31E Reg Asset  Liab and EXH D 8 2" xfId="22107"/>
    <cellStyle name="_VC 6.15.06 update on 06GRC power costs.xls Chart 2_4 31E Reg Asset  Liab and EXH D 8 2 2" xfId="22108"/>
    <cellStyle name="_VC 6.15.06 update on 06GRC power costs.xls Chart 2_4 31E Reg Asset  Liab and EXH D 8 3" xfId="22109"/>
    <cellStyle name="_VC 6.15.06 update on 06GRC power costs.xls Chart 2_4 31E Reg Asset  Liab and EXH D 9" xfId="22110"/>
    <cellStyle name="_VC 6.15.06 update on 06GRC power costs.xls Chart 2_4 31E Reg Asset  Liab and EXH D 9 2" xfId="22111"/>
    <cellStyle name="_VC 6.15.06 update on 06GRC power costs.xls Chart 2_4 31E Reg Asset  Liab and EXH D 9 2 2" xfId="22112"/>
    <cellStyle name="_VC 6.15.06 update on 06GRC power costs.xls Chart 2_4 31E Reg Asset  Liab and EXH D 9 3" xfId="22113"/>
    <cellStyle name="_VC 6.15.06 update on 06GRC power costs.xls Chart 2_4 32 Regulatory Assets and Liabilities  7 06- Exhibit D" xfId="22114"/>
    <cellStyle name="_VC 6.15.06 update on 06GRC power costs.xls Chart 2_4 32 Regulatory Assets and Liabilities  7 06- Exhibit D 2" xfId="22115"/>
    <cellStyle name="_VC 6.15.06 update on 06GRC power costs.xls Chart 2_4 32 Regulatory Assets and Liabilities  7 06- Exhibit D 2 2" xfId="22116"/>
    <cellStyle name="_VC 6.15.06 update on 06GRC power costs.xls Chart 2_4 32 Regulatory Assets and Liabilities  7 06- Exhibit D 2 2 2" xfId="22117"/>
    <cellStyle name="_VC 6.15.06 update on 06GRC power costs.xls Chart 2_4 32 Regulatory Assets and Liabilities  7 06- Exhibit D 2 2 2 2" xfId="22118"/>
    <cellStyle name="_VC 6.15.06 update on 06GRC power costs.xls Chart 2_4 32 Regulatory Assets and Liabilities  7 06- Exhibit D 2 3" xfId="22119"/>
    <cellStyle name="_VC 6.15.06 update on 06GRC power costs.xls Chart 2_4 32 Regulatory Assets and Liabilities  7 06- Exhibit D 2 3 2" xfId="22120"/>
    <cellStyle name="_VC 6.15.06 update on 06GRC power costs.xls Chart 2_4 32 Regulatory Assets and Liabilities  7 06- Exhibit D 2 4" xfId="22121"/>
    <cellStyle name="_VC 6.15.06 update on 06GRC power costs.xls Chart 2_4 32 Regulatory Assets and Liabilities  7 06- Exhibit D 2 4 2" xfId="22122"/>
    <cellStyle name="_VC 6.15.06 update on 06GRC power costs.xls Chart 2_4 32 Regulatory Assets and Liabilities  7 06- Exhibit D 3" xfId="22123"/>
    <cellStyle name="_VC 6.15.06 update on 06GRC power costs.xls Chart 2_4 32 Regulatory Assets and Liabilities  7 06- Exhibit D 3 2" xfId="22124"/>
    <cellStyle name="_VC 6.15.06 update on 06GRC power costs.xls Chart 2_4 32 Regulatory Assets and Liabilities  7 06- Exhibit D 3 2 2" xfId="22125"/>
    <cellStyle name="_VC 6.15.06 update on 06GRC power costs.xls Chart 2_4 32 Regulatory Assets and Liabilities  7 06- Exhibit D 3 3" xfId="22126"/>
    <cellStyle name="_VC 6.15.06 update on 06GRC power costs.xls Chart 2_4 32 Regulatory Assets and Liabilities  7 06- Exhibit D 4" xfId="22127"/>
    <cellStyle name="_VC 6.15.06 update on 06GRC power costs.xls Chart 2_4 32 Regulatory Assets and Liabilities  7 06- Exhibit D 4 2" xfId="22128"/>
    <cellStyle name="_VC 6.15.06 update on 06GRC power costs.xls Chart 2_4 32 Regulatory Assets and Liabilities  7 06- Exhibit D 4 2 2" xfId="22129"/>
    <cellStyle name="_VC 6.15.06 update on 06GRC power costs.xls Chart 2_4 32 Regulatory Assets and Liabilities  7 06- Exhibit D 4 3" xfId="22130"/>
    <cellStyle name="_VC 6.15.06 update on 06GRC power costs.xls Chart 2_4 32 Regulatory Assets and Liabilities  7 06- Exhibit D 5" xfId="22131"/>
    <cellStyle name="_VC 6.15.06 update on 06GRC power costs.xls Chart 2_4 32 Regulatory Assets and Liabilities  7 06- Exhibit D 5 2" xfId="22132"/>
    <cellStyle name="_VC 6.15.06 update on 06GRC power costs.xls Chart 2_4 32 Regulatory Assets and Liabilities  7 06- Exhibit D 6" xfId="22133"/>
    <cellStyle name="_VC 6.15.06 update on 06GRC power costs.xls Chart 2_4 32 Regulatory Assets and Liabilities  7 06- Exhibit D 6 2" xfId="22134"/>
    <cellStyle name="_VC 6.15.06 update on 06GRC power costs.xls Chart 2_4 32 Regulatory Assets and Liabilities  7 06- Exhibit D_DEM-WP(C) ENERG10C--ctn Mid-C_042010 2010GRC" xfId="22135"/>
    <cellStyle name="_VC 6.15.06 update on 06GRC power costs.xls Chart 2_4 32 Regulatory Assets and Liabilities  7 06- Exhibit D_DEM-WP(C) ENERG10C--ctn Mid-C_042010 2010GRC 2" xfId="22136"/>
    <cellStyle name="_VC 6.15.06 update on 06GRC power costs.xls Chart 2_4 32 Regulatory Assets and Liabilities  7 06- Exhibit D_NIM Summary" xfId="22137"/>
    <cellStyle name="_VC 6.15.06 update on 06GRC power costs.xls Chart 2_4 32 Regulatory Assets and Liabilities  7 06- Exhibit D_NIM Summary 2" xfId="22138"/>
    <cellStyle name="_VC 6.15.06 update on 06GRC power costs.xls Chart 2_4 32 Regulatory Assets and Liabilities  7 06- Exhibit D_NIM Summary 2 2" xfId="22139"/>
    <cellStyle name="_VC 6.15.06 update on 06GRC power costs.xls Chart 2_4 32 Regulatory Assets and Liabilities  7 06- Exhibit D_NIM Summary 2 2 2" xfId="22140"/>
    <cellStyle name="_VC 6.15.06 update on 06GRC power costs.xls Chart 2_4 32 Regulatory Assets and Liabilities  7 06- Exhibit D_NIM Summary 2 2 2 2" xfId="22141"/>
    <cellStyle name="_VC 6.15.06 update on 06GRC power costs.xls Chart 2_4 32 Regulatory Assets and Liabilities  7 06- Exhibit D_NIM Summary 2 3" xfId="22142"/>
    <cellStyle name="_VC 6.15.06 update on 06GRC power costs.xls Chart 2_4 32 Regulatory Assets and Liabilities  7 06- Exhibit D_NIM Summary 2 3 2" xfId="22143"/>
    <cellStyle name="_VC 6.15.06 update on 06GRC power costs.xls Chart 2_4 32 Regulatory Assets and Liabilities  7 06- Exhibit D_NIM Summary 2 4" xfId="22144"/>
    <cellStyle name="_VC 6.15.06 update on 06GRC power costs.xls Chart 2_4 32 Regulatory Assets and Liabilities  7 06- Exhibit D_NIM Summary 2 4 2" xfId="22145"/>
    <cellStyle name="_VC 6.15.06 update on 06GRC power costs.xls Chart 2_4 32 Regulatory Assets and Liabilities  7 06- Exhibit D_NIM Summary 3" xfId="22146"/>
    <cellStyle name="_VC 6.15.06 update on 06GRC power costs.xls Chart 2_4 32 Regulatory Assets and Liabilities  7 06- Exhibit D_NIM Summary 3 2" xfId="22147"/>
    <cellStyle name="_VC 6.15.06 update on 06GRC power costs.xls Chart 2_4 32 Regulatory Assets and Liabilities  7 06- Exhibit D_NIM Summary 3 2 2" xfId="22148"/>
    <cellStyle name="_VC 6.15.06 update on 06GRC power costs.xls Chart 2_4 32 Regulatory Assets and Liabilities  7 06- Exhibit D_NIM Summary 3 3" xfId="22149"/>
    <cellStyle name="_VC 6.15.06 update on 06GRC power costs.xls Chart 2_4 32 Regulatory Assets and Liabilities  7 06- Exhibit D_NIM Summary 4" xfId="22150"/>
    <cellStyle name="_VC 6.15.06 update on 06GRC power costs.xls Chart 2_4 32 Regulatory Assets and Liabilities  7 06- Exhibit D_NIM Summary 4 2" xfId="22151"/>
    <cellStyle name="_VC 6.15.06 update on 06GRC power costs.xls Chart 2_4 32 Regulatory Assets and Liabilities  7 06- Exhibit D_NIM Summary 4 2 2" xfId="22152"/>
    <cellStyle name="_VC 6.15.06 update on 06GRC power costs.xls Chart 2_4 32 Regulatory Assets and Liabilities  7 06- Exhibit D_NIM Summary 4 3" xfId="22153"/>
    <cellStyle name="_VC 6.15.06 update on 06GRC power costs.xls Chart 2_4 32 Regulatory Assets and Liabilities  7 06- Exhibit D_NIM Summary 5" xfId="22154"/>
    <cellStyle name="_VC 6.15.06 update on 06GRC power costs.xls Chart 2_4 32 Regulatory Assets and Liabilities  7 06- Exhibit D_NIM Summary 5 2" xfId="22155"/>
    <cellStyle name="_VC 6.15.06 update on 06GRC power costs.xls Chart 2_4 32 Regulatory Assets and Liabilities  7 06- Exhibit D_NIM Summary 6" xfId="22156"/>
    <cellStyle name="_VC 6.15.06 update on 06GRC power costs.xls Chart 2_4 32 Regulatory Assets and Liabilities  7 06- Exhibit D_NIM Summary 6 2" xfId="22157"/>
    <cellStyle name="_VC 6.15.06 update on 06GRC power costs.xls Chart 2_4 32 Regulatory Assets and Liabilities  7 06- Exhibit D_NIM Summary_DEM-WP(C) ENERG10C--ctn Mid-C_042010 2010GRC" xfId="22158"/>
    <cellStyle name="_VC 6.15.06 update on 06GRC power costs.xls Chart 2_4 32 Regulatory Assets and Liabilities  7 06- Exhibit D_NIM Summary_DEM-WP(C) ENERG10C--ctn Mid-C_042010 2010GRC 2" xfId="22159"/>
    <cellStyle name="_VC 6.15.06 update on 06GRC power costs.xls Chart 2_ACCOUNTS" xfId="22160"/>
    <cellStyle name="_VC 6.15.06 update on 06GRC power costs.xls Chart 2_Att B to RECs proceeds proposal" xfId="22161"/>
    <cellStyle name="_VC 6.15.06 update on 06GRC power costs.xls Chart 2_AURORA Total New" xfId="22162"/>
    <cellStyle name="_VC 6.15.06 update on 06GRC power costs.xls Chart 2_AURORA Total New 2" xfId="22163"/>
    <cellStyle name="_VC 6.15.06 update on 06GRC power costs.xls Chart 2_AURORA Total New 2 2" xfId="22164"/>
    <cellStyle name="_VC 6.15.06 update on 06GRC power costs.xls Chart 2_AURORA Total New 2 2 2" xfId="22165"/>
    <cellStyle name="_VC 6.15.06 update on 06GRC power costs.xls Chart 2_AURORA Total New 2 2 2 2" xfId="22166"/>
    <cellStyle name="_VC 6.15.06 update on 06GRC power costs.xls Chart 2_AURORA Total New 2 3" xfId="22167"/>
    <cellStyle name="_VC 6.15.06 update on 06GRC power costs.xls Chart 2_AURORA Total New 2 3 2" xfId="22168"/>
    <cellStyle name="_VC 6.15.06 update on 06GRC power costs.xls Chart 2_AURORA Total New 2 4" xfId="22169"/>
    <cellStyle name="_VC 6.15.06 update on 06GRC power costs.xls Chart 2_AURORA Total New 2 4 2" xfId="22170"/>
    <cellStyle name="_VC 6.15.06 update on 06GRC power costs.xls Chart 2_AURORA Total New 3" xfId="22171"/>
    <cellStyle name="_VC 6.15.06 update on 06GRC power costs.xls Chart 2_AURORA Total New 3 2" xfId="22172"/>
    <cellStyle name="_VC 6.15.06 update on 06GRC power costs.xls Chart 2_AURORA Total New 3 2 2" xfId="22173"/>
    <cellStyle name="_VC 6.15.06 update on 06GRC power costs.xls Chart 2_AURORA Total New 4" xfId="22174"/>
    <cellStyle name="_VC 6.15.06 update on 06GRC power costs.xls Chart 2_AURORA Total New 4 2" xfId="22175"/>
    <cellStyle name="_VC 6.15.06 update on 06GRC power costs.xls Chart 2_AURORA Total New 5" xfId="22176"/>
    <cellStyle name="_VC 6.15.06 update on 06GRC power costs.xls Chart 2_AURORA Total New 5 2" xfId="22177"/>
    <cellStyle name="_VC 6.15.06 update on 06GRC power costs.xls Chart 2_Backup for Attachment B 2010-09-09" xfId="22178"/>
    <cellStyle name="_VC 6.15.06 update on 06GRC power costs.xls Chart 2_Bench Request - Attachment B" xfId="22179"/>
    <cellStyle name="_VC 6.15.06 update on 06GRC power costs.xls Chart 2_Book2" xfId="22180"/>
    <cellStyle name="_VC 6.15.06 update on 06GRC power costs.xls Chart 2_Book2 2" xfId="22181"/>
    <cellStyle name="_VC 6.15.06 update on 06GRC power costs.xls Chart 2_Book2 2 2" xfId="22182"/>
    <cellStyle name="_VC 6.15.06 update on 06GRC power costs.xls Chart 2_Book2 2 2 2" xfId="22183"/>
    <cellStyle name="_VC 6.15.06 update on 06GRC power costs.xls Chart 2_Book2 2 2 2 2" xfId="22184"/>
    <cellStyle name="_VC 6.15.06 update on 06GRC power costs.xls Chart 2_Book2 2 3" xfId="22185"/>
    <cellStyle name="_VC 6.15.06 update on 06GRC power costs.xls Chart 2_Book2 2 3 2" xfId="22186"/>
    <cellStyle name="_VC 6.15.06 update on 06GRC power costs.xls Chart 2_Book2 2 4" xfId="22187"/>
    <cellStyle name="_VC 6.15.06 update on 06GRC power costs.xls Chart 2_Book2 2 4 2" xfId="22188"/>
    <cellStyle name="_VC 6.15.06 update on 06GRC power costs.xls Chart 2_Book2 3" xfId="22189"/>
    <cellStyle name="_VC 6.15.06 update on 06GRC power costs.xls Chart 2_Book2 3 2" xfId="22190"/>
    <cellStyle name="_VC 6.15.06 update on 06GRC power costs.xls Chart 2_Book2 3 2 2" xfId="22191"/>
    <cellStyle name="_VC 6.15.06 update on 06GRC power costs.xls Chart 2_Book2 3 3" xfId="22192"/>
    <cellStyle name="_VC 6.15.06 update on 06GRC power costs.xls Chart 2_Book2 4" xfId="22193"/>
    <cellStyle name="_VC 6.15.06 update on 06GRC power costs.xls Chart 2_Book2 4 2" xfId="22194"/>
    <cellStyle name="_VC 6.15.06 update on 06GRC power costs.xls Chart 2_Book2 4 2 2" xfId="22195"/>
    <cellStyle name="_VC 6.15.06 update on 06GRC power costs.xls Chart 2_Book2 4 3" xfId="22196"/>
    <cellStyle name="_VC 6.15.06 update on 06GRC power costs.xls Chart 2_Book2 5" xfId="22197"/>
    <cellStyle name="_VC 6.15.06 update on 06GRC power costs.xls Chart 2_Book2 5 2" xfId="22198"/>
    <cellStyle name="_VC 6.15.06 update on 06GRC power costs.xls Chart 2_Book2 6" xfId="22199"/>
    <cellStyle name="_VC 6.15.06 update on 06GRC power costs.xls Chart 2_Book2 6 2" xfId="22200"/>
    <cellStyle name="_VC 6.15.06 update on 06GRC power costs.xls Chart 2_Book2_Adj Bench DR 3 for Initial Briefs (Electric)" xfId="22201"/>
    <cellStyle name="_VC 6.15.06 update on 06GRC power costs.xls Chart 2_Book2_Adj Bench DR 3 for Initial Briefs (Electric) 2" xfId="22202"/>
    <cellStyle name="_VC 6.15.06 update on 06GRC power costs.xls Chart 2_Book2_Adj Bench DR 3 for Initial Briefs (Electric) 2 2" xfId="22203"/>
    <cellStyle name="_VC 6.15.06 update on 06GRC power costs.xls Chart 2_Book2_Adj Bench DR 3 for Initial Briefs (Electric) 2 2 2" xfId="22204"/>
    <cellStyle name="_VC 6.15.06 update on 06GRC power costs.xls Chart 2_Book2_Adj Bench DR 3 for Initial Briefs (Electric) 2 2 2 2" xfId="22205"/>
    <cellStyle name="_VC 6.15.06 update on 06GRC power costs.xls Chart 2_Book2_Adj Bench DR 3 for Initial Briefs (Electric) 2 3" xfId="22206"/>
    <cellStyle name="_VC 6.15.06 update on 06GRC power costs.xls Chart 2_Book2_Adj Bench DR 3 for Initial Briefs (Electric) 2 3 2" xfId="22207"/>
    <cellStyle name="_VC 6.15.06 update on 06GRC power costs.xls Chart 2_Book2_Adj Bench DR 3 for Initial Briefs (Electric) 2 4" xfId="22208"/>
    <cellStyle name="_VC 6.15.06 update on 06GRC power costs.xls Chart 2_Book2_Adj Bench DR 3 for Initial Briefs (Electric) 2 4 2" xfId="22209"/>
    <cellStyle name="_VC 6.15.06 update on 06GRC power costs.xls Chart 2_Book2_Adj Bench DR 3 for Initial Briefs (Electric) 3" xfId="22210"/>
    <cellStyle name="_VC 6.15.06 update on 06GRC power costs.xls Chart 2_Book2_Adj Bench DR 3 for Initial Briefs (Electric) 3 2" xfId="22211"/>
    <cellStyle name="_VC 6.15.06 update on 06GRC power costs.xls Chart 2_Book2_Adj Bench DR 3 for Initial Briefs (Electric) 3 2 2" xfId="22212"/>
    <cellStyle name="_VC 6.15.06 update on 06GRC power costs.xls Chart 2_Book2_Adj Bench DR 3 for Initial Briefs (Electric) 3 3" xfId="22213"/>
    <cellStyle name="_VC 6.15.06 update on 06GRC power costs.xls Chart 2_Book2_Adj Bench DR 3 for Initial Briefs (Electric) 4" xfId="22214"/>
    <cellStyle name="_VC 6.15.06 update on 06GRC power costs.xls Chart 2_Book2_Adj Bench DR 3 for Initial Briefs (Electric) 4 2" xfId="22215"/>
    <cellStyle name="_VC 6.15.06 update on 06GRC power costs.xls Chart 2_Book2_Adj Bench DR 3 for Initial Briefs (Electric) 4 2 2" xfId="22216"/>
    <cellStyle name="_VC 6.15.06 update on 06GRC power costs.xls Chart 2_Book2_Adj Bench DR 3 for Initial Briefs (Electric) 4 3" xfId="22217"/>
    <cellStyle name="_VC 6.15.06 update on 06GRC power costs.xls Chart 2_Book2_Adj Bench DR 3 for Initial Briefs (Electric) 5" xfId="22218"/>
    <cellStyle name="_VC 6.15.06 update on 06GRC power costs.xls Chart 2_Book2_Adj Bench DR 3 for Initial Briefs (Electric) 5 2" xfId="22219"/>
    <cellStyle name="_VC 6.15.06 update on 06GRC power costs.xls Chart 2_Book2_Adj Bench DR 3 for Initial Briefs (Electric) 6" xfId="22220"/>
    <cellStyle name="_VC 6.15.06 update on 06GRC power costs.xls Chart 2_Book2_Adj Bench DR 3 for Initial Briefs (Electric) 6 2" xfId="22221"/>
    <cellStyle name="_VC 6.15.06 update on 06GRC power costs.xls Chart 2_Book2_Adj Bench DR 3 for Initial Briefs (Electric)_DEM-WP(C) ENERG10C--ctn Mid-C_042010 2010GRC" xfId="22222"/>
    <cellStyle name="_VC 6.15.06 update on 06GRC power costs.xls Chart 2_Book2_Adj Bench DR 3 for Initial Briefs (Electric)_DEM-WP(C) ENERG10C--ctn Mid-C_042010 2010GRC 2" xfId="22223"/>
    <cellStyle name="_VC 6.15.06 update on 06GRC power costs.xls Chart 2_Book2_DEM-WP(C) ENERG10C--ctn Mid-C_042010 2010GRC" xfId="22224"/>
    <cellStyle name="_VC 6.15.06 update on 06GRC power costs.xls Chart 2_Book2_DEM-WP(C) ENERG10C--ctn Mid-C_042010 2010GRC 2" xfId="22225"/>
    <cellStyle name="_VC 6.15.06 update on 06GRC power costs.xls Chart 2_Book2_Electric Rev Req Model (2009 GRC) Rebuttal" xfId="22226"/>
    <cellStyle name="_VC 6.15.06 update on 06GRC power costs.xls Chart 2_Book2_Electric Rev Req Model (2009 GRC) Rebuttal 2" xfId="22227"/>
    <cellStyle name="_VC 6.15.06 update on 06GRC power costs.xls Chart 2_Book2_Electric Rev Req Model (2009 GRC) Rebuttal 2 2" xfId="22228"/>
    <cellStyle name="_VC 6.15.06 update on 06GRC power costs.xls Chart 2_Book2_Electric Rev Req Model (2009 GRC) Rebuttal 2 2 2" xfId="22229"/>
    <cellStyle name="_VC 6.15.06 update on 06GRC power costs.xls Chart 2_Book2_Electric Rev Req Model (2009 GRC) Rebuttal 2 3" xfId="22230"/>
    <cellStyle name="_VC 6.15.06 update on 06GRC power costs.xls Chart 2_Book2_Electric Rev Req Model (2009 GRC) Rebuttal 3" xfId="22231"/>
    <cellStyle name="_VC 6.15.06 update on 06GRC power costs.xls Chart 2_Book2_Electric Rev Req Model (2009 GRC) Rebuttal 3 2" xfId="22232"/>
    <cellStyle name="_VC 6.15.06 update on 06GRC power costs.xls Chart 2_Book2_Electric Rev Req Model (2009 GRC) Rebuttal 4" xfId="22233"/>
    <cellStyle name="_VC 6.15.06 update on 06GRC power costs.xls Chart 2_Book2_Electric Rev Req Model (2009 GRC) Rebuttal REmoval of New  WH Solar AdjustMI" xfId="22234"/>
    <cellStyle name="_VC 6.15.06 update on 06GRC power costs.xls Chart 2_Book2_Electric Rev Req Model (2009 GRC) Rebuttal REmoval of New  WH Solar AdjustMI 2" xfId="22235"/>
    <cellStyle name="_VC 6.15.06 update on 06GRC power costs.xls Chart 2_Book2_Electric Rev Req Model (2009 GRC) Rebuttal REmoval of New  WH Solar AdjustMI 2 2" xfId="22236"/>
    <cellStyle name="_VC 6.15.06 update on 06GRC power costs.xls Chart 2_Book2_Electric Rev Req Model (2009 GRC) Rebuttal REmoval of New  WH Solar AdjustMI 2 2 2" xfId="22237"/>
    <cellStyle name="_VC 6.15.06 update on 06GRC power costs.xls Chart 2_Book2_Electric Rev Req Model (2009 GRC) Rebuttal REmoval of New  WH Solar AdjustMI 2 2 2 2" xfId="22238"/>
    <cellStyle name="_VC 6.15.06 update on 06GRC power costs.xls Chart 2_Book2_Electric Rev Req Model (2009 GRC) Rebuttal REmoval of New  WH Solar AdjustMI 2 3" xfId="22239"/>
    <cellStyle name="_VC 6.15.06 update on 06GRC power costs.xls Chart 2_Book2_Electric Rev Req Model (2009 GRC) Rebuttal REmoval of New  WH Solar AdjustMI 2 3 2" xfId="22240"/>
    <cellStyle name="_VC 6.15.06 update on 06GRC power costs.xls Chart 2_Book2_Electric Rev Req Model (2009 GRC) Rebuttal REmoval of New  WH Solar AdjustMI 2 4" xfId="22241"/>
    <cellStyle name="_VC 6.15.06 update on 06GRC power costs.xls Chart 2_Book2_Electric Rev Req Model (2009 GRC) Rebuttal REmoval of New  WH Solar AdjustMI 2 4 2" xfId="22242"/>
    <cellStyle name="_VC 6.15.06 update on 06GRC power costs.xls Chart 2_Book2_Electric Rev Req Model (2009 GRC) Rebuttal REmoval of New  WH Solar AdjustMI 3" xfId="22243"/>
    <cellStyle name="_VC 6.15.06 update on 06GRC power costs.xls Chart 2_Book2_Electric Rev Req Model (2009 GRC) Rebuttal REmoval of New  WH Solar AdjustMI 3 2" xfId="22244"/>
    <cellStyle name="_VC 6.15.06 update on 06GRC power costs.xls Chart 2_Book2_Electric Rev Req Model (2009 GRC) Rebuttal REmoval of New  WH Solar AdjustMI 3 2 2" xfId="22245"/>
    <cellStyle name="_VC 6.15.06 update on 06GRC power costs.xls Chart 2_Book2_Electric Rev Req Model (2009 GRC) Rebuttal REmoval of New  WH Solar AdjustMI 3 3" xfId="22246"/>
    <cellStyle name="_VC 6.15.06 update on 06GRC power costs.xls Chart 2_Book2_Electric Rev Req Model (2009 GRC) Rebuttal REmoval of New  WH Solar AdjustMI 4" xfId="22247"/>
    <cellStyle name="_VC 6.15.06 update on 06GRC power costs.xls Chart 2_Book2_Electric Rev Req Model (2009 GRC) Rebuttal REmoval of New  WH Solar AdjustMI 4 2" xfId="22248"/>
    <cellStyle name="_VC 6.15.06 update on 06GRC power costs.xls Chart 2_Book2_Electric Rev Req Model (2009 GRC) Rebuttal REmoval of New  WH Solar AdjustMI 4 2 2" xfId="22249"/>
    <cellStyle name="_VC 6.15.06 update on 06GRC power costs.xls Chart 2_Book2_Electric Rev Req Model (2009 GRC) Rebuttal REmoval of New  WH Solar AdjustMI 4 3" xfId="22250"/>
    <cellStyle name="_VC 6.15.06 update on 06GRC power costs.xls Chart 2_Book2_Electric Rev Req Model (2009 GRC) Rebuttal REmoval of New  WH Solar AdjustMI 5" xfId="22251"/>
    <cellStyle name="_VC 6.15.06 update on 06GRC power costs.xls Chart 2_Book2_Electric Rev Req Model (2009 GRC) Rebuttal REmoval of New  WH Solar AdjustMI 5 2" xfId="22252"/>
    <cellStyle name="_VC 6.15.06 update on 06GRC power costs.xls Chart 2_Book2_Electric Rev Req Model (2009 GRC) Rebuttal REmoval of New  WH Solar AdjustMI 6" xfId="22253"/>
    <cellStyle name="_VC 6.15.06 update on 06GRC power costs.xls Chart 2_Book2_Electric Rev Req Model (2009 GRC) Rebuttal REmoval of New  WH Solar AdjustMI 6 2" xfId="22254"/>
    <cellStyle name="_VC 6.15.06 update on 06GRC power costs.xls Chart 2_Book2_Electric Rev Req Model (2009 GRC) Rebuttal REmoval of New  WH Solar AdjustMI_DEM-WP(C) ENERG10C--ctn Mid-C_042010 2010GRC" xfId="22255"/>
    <cellStyle name="_VC 6.15.06 update on 06GRC power costs.xls Chart 2_Book2_Electric Rev Req Model (2009 GRC) Rebuttal REmoval of New  WH Solar AdjustMI_DEM-WP(C) ENERG10C--ctn Mid-C_042010 2010GRC 2" xfId="22256"/>
    <cellStyle name="_VC 6.15.06 update on 06GRC power costs.xls Chart 2_Book2_Electric Rev Req Model (2009 GRC) Revised 01-18-2010" xfId="22257"/>
    <cellStyle name="_VC 6.15.06 update on 06GRC power costs.xls Chart 2_Book2_Electric Rev Req Model (2009 GRC) Revised 01-18-2010 2" xfId="22258"/>
    <cellStyle name="_VC 6.15.06 update on 06GRC power costs.xls Chart 2_Book2_Electric Rev Req Model (2009 GRC) Revised 01-18-2010 2 2" xfId="22259"/>
    <cellStyle name="_VC 6.15.06 update on 06GRC power costs.xls Chart 2_Book2_Electric Rev Req Model (2009 GRC) Revised 01-18-2010 2 2 2" xfId="22260"/>
    <cellStyle name="_VC 6.15.06 update on 06GRC power costs.xls Chart 2_Book2_Electric Rev Req Model (2009 GRC) Revised 01-18-2010 2 2 2 2" xfId="22261"/>
    <cellStyle name="_VC 6.15.06 update on 06GRC power costs.xls Chart 2_Book2_Electric Rev Req Model (2009 GRC) Revised 01-18-2010 2 3" xfId="22262"/>
    <cellStyle name="_VC 6.15.06 update on 06GRC power costs.xls Chart 2_Book2_Electric Rev Req Model (2009 GRC) Revised 01-18-2010 2 3 2" xfId="22263"/>
    <cellStyle name="_VC 6.15.06 update on 06GRC power costs.xls Chart 2_Book2_Electric Rev Req Model (2009 GRC) Revised 01-18-2010 2 4" xfId="22264"/>
    <cellStyle name="_VC 6.15.06 update on 06GRC power costs.xls Chart 2_Book2_Electric Rev Req Model (2009 GRC) Revised 01-18-2010 2 4 2" xfId="22265"/>
    <cellStyle name="_VC 6.15.06 update on 06GRC power costs.xls Chart 2_Book2_Electric Rev Req Model (2009 GRC) Revised 01-18-2010 3" xfId="22266"/>
    <cellStyle name="_VC 6.15.06 update on 06GRC power costs.xls Chart 2_Book2_Electric Rev Req Model (2009 GRC) Revised 01-18-2010 3 2" xfId="22267"/>
    <cellStyle name="_VC 6.15.06 update on 06GRC power costs.xls Chart 2_Book2_Electric Rev Req Model (2009 GRC) Revised 01-18-2010 3 2 2" xfId="22268"/>
    <cellStyle name="_VC 6.15.06 update on 06GRC power costs.xls Chart 2_Book2_Electric Rev Req Model (2009 GRC) Revised 01-18-2010 3 3" xfId="22269"/>
    <cellStyle name="_VC 6.15.06 update on 06GRC power costs.xls Chart 2_Book2_Electric Rev Req Model (2009 GRC) Revised 01-18-2010 4" xfId="22270"/>
    <cellStyle name="_VC 6.15.06 update on 06GRC power costs.xls Chart 2_Book2_Electric Rev Req Model (2009 GRC) Revised 01-18-2010 4 2" xfId="22271"/>
    <cellStyle name="_VC 6.15.06 update on 06GRC power costs.xls Chart 2_Book2_Electric Rev Req Model (2009 GRC) Revised 01-18-2010 4 2 2" xfId="22272"/>
    <cellStyle name="_VC 6.15.06 update on 06GRC power costs.xls Chart 2_Book2_Electric Rev Req Model (2009 GRC) Revised 01-18-2010 4 3" xfId="22273"/>
    <cellStyle name="_VC 6.15.06 update on 06GRC power costs.xls Chart 2_Book2_Electric Rev Req Model (2009 GRC) Revised 01-18-2010 5" xfId="22274"/>
    <cellStyle name="_VC 6.15.06 update on 06GRC power costs.xls Chart 2_Book2_Electric Rev Req Model (2009 GRC) Revised 01-18-2010 5 2" xfId="22275"/>
    <cellStyle name="_VC 6.15.06 update on 06GRC power costs.xls Chart 2_Book2_Electric Rev Req Model (2009 GRC) Revised 01-18-2010 6" xfId="22276"/>
    <cellStyle name="_VC 6.15.06 update on 06GRC power costs.xls Chart 2_Book2_Electric Rev Req Model (2009 GRC) Revised 01-18-2010 6 2" xfId="22277"/>
    <cellStyle name="_VC 6.15.06 update on 06GRC power costs.xls Chart 2_Book2_Electric Rev Req Model (2009 GRC) Revised 01-18-2010_DEM-WP(C) ENERG10C--ctn Mid-C_042010 2010GRC" xfId="22278"/>
    <cellStyle name="_VC 6.15.06 update on 06GRC power costs.xls Chart 2_Book2_Electric Rev Req Model (2009 GRC) Revised 01-18-2010_DEM-WP(C) ENERG10C--ctn Mid-C_042010 2010GRC 2" xfId="22279"/>
    <cellStyle name="_VC 6.15.06 update on 06GRC power costs.xls Chart 2_Book2_Final Order Electric EXHIBIT A-1" xfId="22280"/>
    <cellStyle name="_VC 6.15.06 update on 06GRC power costs.xls Chart 2_Book2_Final Order Electric EXHIBIT A-1 2" xfId="22281"/>
    <cellStyle name="_VC 6.15.06 update on 06GRC power costs.xls Chart 2_Book2_Final Order Electric EXHIBIT A-1 2 2" xfId="22282"/>
    <cellStyle name="_VC 6.15.06 update on 06GRC power costs.xls Chart 2_Book2_Final Order Electric EXHIBIT A-1 2 2 2" xfId="22283"/>
    <cellStyle name="_VC 6.15.06 update on 06GRC power costs.xls Chart 2_Book2_Final Order Electric EXHIBIT A-1 2 3" xfId="22284"/>
    <cellStyle name="_VC 6.15.06 update on 06GRC power costs.xls Chart 2_Book2_Final Order Electric EXHIBIT A-1 3" xfId="22285"/>
    <cellStyle name="_VC 6.15.06 update on 06GRC power costs.xls Chart 2_Book2_Final Order Electric EXHIBIT A-1 3 2" xfId="22286"/>
    <cellStyle name="_VC 6.15.06 update on 06GRC power costs.xls Chart 2_Book2_Final Order Electric EXHIBIT A-1 3 2 2" xfId="22287"/>
    <cellStyle name="_VC 6.15.06 update on 06GRC power costs.xls Chart 2_Book2_Final Order Electric EXHIBIT A-1 3 3" xfId="22288"/>
    <cellStyle name="_VC 6.15.06 update on 06GRC power costs.xls Chart 2_Book2_Final Order Electric EXHIBIT A-1 4" xfId="22289"/>
    <cellStyle name="_VC 6.15.06 update on 06GRC power costs.xls Chart 2_Book2_Final Order Electric EXHIBIT A-1 4 2" xfId="22290"/>
    <cellStyle name="_VC 6.15.06 update on 06GRC power costs.xls Chart 2_Book2_Final Order Electric EXHIBIT A-1 5" xfId="22291"/>
    <cellStyle name="_VC 6.15.06 update on 06GRC power costs.xls Chart 2_Book2_Final Order Electric EXHIBIT A-1 6" xfId="22292"/>
    <cellStyle name="_VC 6.15.06 update on 06GRC power costs.xls Chart 2_Book4" xfId="22293"/>
    <cellStyle name="_VC 6.15.06 update on 06GRC power costs.xls Chart 2_Book4 2" xfId="22294"/>
    <cellStyle name="_VC 6.15.06 update on 06GRC power costs.xls Chart 2_Book4 2 2" xfId="22295"/>
    <cellStyle name="_VC 6.15.06 update on 06GRC power costs.xls Chart 2_Book4 2 2 2" xfId="22296"/>
    <cellStyle name="_VC 6.15.06 update on 06GRC power costs.xls Chart 2_Book4 2 2 2 2" xfId="22297"/>
    <cellStyle name="_VC 6.15.06 update on 06GRC power costs.xls Chart 2_Book4 2 3" xfId="22298"/>
    <cellStyle name="_VC 6.15.06 update on 06GRC power costs.xls Chart 2_Book4 2 3 2" xfId="22299"/>
    <cellStyle name="_VC 6.15.06 update on 06GRC power costs.xls Chart 2_Book4 2 4" xfId="22300"/>
    <cellStyle name="_VC 6.15.06 update on 06GRC power costs.xls Chart 2_Book4 2 4 2" xfId="22301"/>
    <cellStyle name="_VC 6.15.06 update on 06GRC power costs.xls Chart 2_Book4 3" xfId="22302"/>
    <cellStyle name="_VC 6.15.06 update on 06GRC power costs.xls Chart 2_Book4 3 2" xfId="22303"/>
    <cellStyle name="_VC 6.15.06 update on 06GRC power costs.xls Chart 2_Book4 3 2 2" xfId="22304"/>
    <cellStyle name="_VC 6.15.06 update on 06GRC power costs.xls Chart 2_Book4 3 3" xfId="22305"/>
    <cellStyle name="_VC 6.15.06 update on 06GRC power costs.xls Chart 2_Book4 4" xfId="22306"/>
    <cellStyle name="_VC 6.15.06 update on 06GRC power costs.xls Chart 2_Book4 4 2" xfId="22307"/>
    <cellStyle name="_VC 6.15.06 update on 06GRC power costs.xls Chart 2_Book4 4 2 2" xfId="22308"/>
    <cellStyle name="_VC 6.15.06 update on 06GRC power costs.xls Chart 2_Book4 4 3" xfId="22309"/>
    <cellStyle name="_VC 6.15.06 update on 06GRC power costs.xls Chart 2_Book4 5" xfId="22310"/>
    <cellStyle name="_VC 6.15.06 update on 06GRC power costs.xls Chart 2_Book4 5 2" xfId="22311"/>
    <cellStyle name="_VC 6.15.06 update on 06GRC power costs.xls Chart 2_Book4 6" xfId="22312"/>
    <cellStyle name="_VC 6.15.06 update on 06GRC power costs.xls Chart 2_Book4 6 2" xfId="22313"/>
    <cellStyle name="_VC 6.15.06 update on 06GRC power costs.xls Chart 2_Book4_DEM-WP(C) ENERG10C--ctn Mid-C_042010 2010GRC" xfId="22314"/>
    <cellStyle name="_VC 6.15.06 update on 06GRC power costs.xls Chart 2_Book4_DEM-WP(C) ENERG10C--ctn Mid-C_042010 2010GRC 2" xfId="22315"/>
    <cellStyle name="_VC 6.15.06 update on 06GRC power costs.xls Chart 2_Book9" xfId="22316"/>
    <cellStyle name="_VC 6.15.06 update on 06GRC power costs.xls Chart 2_Book9 2" xfId="22317"/>
    <cellStyle name="_VC 6.15.06 update on 06GRC power costs.xls Chart 2_Book9 2 2" xfId="22318"/>
    <cellStyle name="_VC 6.15.06 update on 06GRC power costs.xls Chart 2_Book9 2 2 2" xfId="22319"/>
    <cellStyle name="_VC 6.15.06 update on 06GRC power costs.xls Chart 2_Book9 2 2 2 2" xfId="22320"/>
    <cellStyle name="_VC 6.15.06 update on 06GRC power costs.xls Chart 2_Book9 2 3" xfId="22321"/>
    <cellStyle name="_VC 6.15.06 update on 06GRC power costs.xls Chart 2_Book9 2 3 2" xfId="22322"/>
    <cellStyle name="_VC 6.15.06 update on 06GRC power costs.xls Chart 2_Book9 2 4" xfId="22323"/>
    <cellStyle name="_VC 6.15.06 update on 06GRC power costs.xls Chart 2_Book9 2 4 2" xfId="22324"/>
    <cellStyle name="_VC 6.15.06 update on 06GRC power costs.xls Chart 2_Book9 3" xfId="22325"/>
    <cellStyle name="_VC 6.15.06 update on 06GRC power costs.xls Chart 2_Book9 3 2" xfId="22326"/>
    <cellStyle name="_VC 6.15.06 update on 06GRC power costs.xls Chart 2_Book9 3 2 2" xfId="22327"/>
    <cellStyle name="_VC 6.15.06 update on 06GRC power costs.xls Chart 2_Book9 3 3" xfId="22328"/>
    <cellStyle name="_VC 6.15.06 update on 06GRC power costs.xls Chart 2_Book9 4" xfId="22329"/>
    <cellStyle name="_VC 6.15.06 update on 06GRC power costs.xls Chart 2_Book9 4 2" xfId="22330"/>
    <cellStyle name="_VC 6.15.06 update on 06GRC power costs.xls Chart 2_Book9 4 2 2" xfId="22331"/>
    <cellStyle name="_VC 6.15.06 update on 06GRC power costs.xls Chart 2_Book9 4 3" xfId="22332"/>
    <cellStyle name="_VC 6.15.06 update on 06GRC power costs.xls Chart 2_Book9 5" xfId="22333"/>
    <cellStyle name="_VC 6.15.06 update on 06GRC power costs.xls Chart 2_Book9 5 2" xfId="22334"/>
    <cellStyle name="_VC 6.15.06 update on 06GRC power costs.xls Chart 2_Book9 6" xfId="22335"/>
    <cellStyle name="_VC 6.15.06 update on 06GRC power costs.xls Chart 2_Book9 6 2" xfId="22336"/>
    <cellStyle name="_VC 6.15.06 update on 06GRC power costs.xls Chart 2_Book9_DEM-WP(C) ENERG10C--ctn Mid-C_042010 2010GRC" xfId="22337"/>
    <cellStyle name="_VC 6.15.06 update on 06GRC power costs.xls Chart 2_Book9_DEM-WP(C) ENERG10C--ctn Mid-C_042010 2010GRC 2" xfId="22338"/>
    <cellStyle name="_VC 6.15.06 update on 06GRC power costs.xls Chart 2_Chelan PUD Power Costs (8-10)" xfId="22339"/>
    <cellStyle name="_VC 6.15.06 update on 06GRC power costs.xls Chart 2_Chelan PUD Power Costs (8-10) 2" xfId="22340"/>
    <cellStyle name="_VC 6.15.06 update on 06GRC power costs.xls Chart 2_DEM-WP(C) Chelan Power Costs" xfId="22341"/>
    <cellStyle name="_VC 6.15.06 update on 06GRC power costs.xls Chart 2_DEM-WP(C) Chelan Power Costs 2" xfId="22342"/>
    <cellStyle name="_VC 6.15.06 update on 06GRC power costs.xls Chart 2_DEM-WP(C) Chelan Power Costs 2 2" xfId="22343"/>
    <cellStyle name="_VC 6.15.06 update on 06GRC power costs.xls Chart 2_DEM-WP(C) Chelan Power Costs 2 2 2" xfId="22344"/>
    <cellStyle name="_VC 6.15.06 update on 06GRC power costs.xls Chart 2_DEM-WP(C) Chelan Power Costs 2 3" xfId="22345"/>
    <cellStyle name="_VC 6.15.06 update on 06GRC power costs.xls Chart 2_DEM-WP(C) Chelan Power Costs 3" xfId="22346"/>
    <cellStyle name="_VC 6.15.06 update on 06GRC power costs.xls Chart 2_DEM-WP(C) Chelan Power Costs 3 2" xfId="22347"/>
    <cellStyle name="_VC 6.15.06 update on 06GRC power costs.xls Chart 2_DEM-WP(C) Chelan Power Costs 3 2 2" xfId="22348"/>
    <cellStyle name="_VC 6.15.06 update on 06GRC power costs.xls Chart 2_DEM-WP(C) Chelan Power Costs 3 3" xfId="22349"/>
    <cellStyle name="_VC 6.15.06 update on 06GRC power costs.xls Chart 2_DEM-WP(C) Chelan Power Costs 4" xfId="22350"/>
    <cellStyle name="_VC 6.15.06 update on 06GRC power costs.xls Chart 2_DEM-WP(C) Chelan Power Costs 4 2" xfId="22351"/>
    <cellStyle name="_VC 6.15.06 update on 06GRC power costs.xls Chart 2_DEM-WP(C) Chelan Power Costs 5" xfId="22352"/>
    <cellStyle name="_VC 6.15.06 update on 06GRC power costs.xls Chart 2_DEM-WP(C) Chelan Power Costs 5 2" xfId="22353"/>
    <cellStyle name="_VC 6.15.06 update on 06GRC power costs.xls Chart 2_DEM-WP(C) ENERG10C--ctn Mid-C_042010 2010GRC" xfId="22354"/>
    <cellStyle name="_VC 6.15.06 update on 06GRC power costs.xls Chart 2_DEM-WP(C) ENERG10C--ctn Mid-C_042010 2010GRC 2" xfId="22355"/>
    <cellStyle name="_VC 6.15.06 update on 06GRC power costs.xls Chart 2_DEM-WP(C) Gas Transport 2010GRC" xfId="22356"/>
    <cellStyle name="_VC 6.15.06 update on 06GRC power costs.xls Chart 2_DEM-WP(C) Gas Transport 2010GRC 2" xfId="22357"/>
    <cellStyle name="_VC 6.15.06 update on 06GRC power costs.xls Chart 2_DEM-WP(C) Gas Transport 2010GRC 2 2" xfId="22358"/>
    <cellStyle name="_VC 6.15.06 update on 06GRC power costs.xls Chart 2_DEM-WP(C) Gas Transport 2010GRC 2 2 2" xfId="22359"/>
    <cellStyle name="_VC 6.15.06 update on 06GRC power costs.xls Chart 2_DEM-WP(C) Gas Transport 2010GRC 2 3" xfId="22360"/>
    <cellStyle name="_VC 6.15.06 update on 06GRC power costs.xls Chart 2_DEM-WP(C) Gas Transport 2010GRC 3" xfId="22361"/>
    <cellStyle name="_VC 6.15.06 update on 06GRC power costs.xls Chart 2_DEM-WP(C) Gas Transport 2010GRC 3 2" xfId="22362"/>
    <cellStyle name="_VC 6.15.06 update on 06GRC power costs.xls Chart 2_DEM-WP(C) Gas Transport 2010GRC 3 2 2" xfId="22363"/>
    <cellStyle name="_VC 6.15.06 update on 06GRC power costs.xls Chart 2_DEM-WP(C) Gas Transport 2010GRC 3 3" xfId="22364"/>
    <cellStyle name="_VC 6.15.06 update on 06GRC power costs.xls Chart 2_DEM-WP(C) Gas Transport 2010GRC 4" xfId="22365"/>
    <cellStyle name="_VC 6.15.06 update on 06GRC power costs.xls Chart 2_DEM-WP(C) Gas Transport 2010GRC 4 2" xfId="22366"/>
    <cellStyle name="_VC 6.15.06 update on 06GRC power costs.xls Chart 2_DEM-WP(C) Gas Transport 2010GRC 5" xfId="22367"/>
    <cellStyle name="_VC 6.15.06 update on 06GRC power costs.xls Chart 2_DEM-WP(C) Gas Transport 2010GRC 5 2" xfId="22368"/>
    <cellStyle name="_VC 6.15.06 update on 06GRC power costs.xls Chart 2_Exh A-1 resulting from UE-112050 effective Jan 1 2012" xfId="22369"/>
    <cellStyle name="_VC 6.15.06 update on 06GRC power costs.xls Chart 2_Exh A-1 resulting from UE-112050 effective Jan 1 2012 2" xfId="22370"/>
    <cellStyle name="_VC 6.15.06 update on 06GRC power costs.xls Chart 2_Exhibit A-1 effective 4-1-11 fr S Free 12-11" xfId="22371"/>
    <cellStyle name="_VC 6.15.06 update on 06GRC power costs.xls Chart 2_Exhibit A-1 effective 4-1-11 fr S Free 12-11 2" xfId="22372"/>
    <cellStyle name="_VC 6.15.06 update on 06GRC power costs.xls Chart 2_Gas Rev Req Model (2010 GRC)" xfId="22373"/>
    <cellStyle name="_VC 6.15.06 update on 06GRC power costs.xls Chart 2_INPUTS" xfId="22374"/>
    <cellStyle name="_VC 6.15.06 update on 06GRC power costs.xls Chart 2_INPUTS 2" xfId="22375"/>
    <cellStyle name="_VC 6.15.06 update on 06GRC power costs.xls Chart 2_INPUTS 2 2" xfId="22376"/>
    <cellStyle name="_VC 6.15.06 update on 06GRC power costs.xls Chart 2_INPUTS 2 2 2" xfId="22377"/>
    <cellStyle name="_VC 6.15.06 update on 06GRC power costs.xls Chart 2_INPUTS 2 3" xfId="22378"/>
    <cellStyle name="_VC 6.15.06 update on 06GRC power costs.xls Chart 2_INPUTS 3" xfId="22379"/>
    <cellStyle name="_VC 6.15.06 update on 06GRC power costs.xls Chart 2_INPUTS 3 2" xfId="22380"/>
    <cellStyle name="_VC 6.15.06 update on 06GRC power costs.xls Chart 2_INPUTS 4" xfId="22381"/>
    <cellStyle name="_VC 6.15.06 update on 06GRC power costs.xls Chart 2_Mint Farm Generation BPA" xfId="22382"/>
    <cellStyle name="_VC 6.15.06 update on 06GRC power costs.xls Chart 2_NIM Summary" xfId="22383"/>
    <cellStyle name="_VC 6.15.06 update on 06GRC power costs.xls Chart 2_NIM Summary 09GRC" xfId="22384"/>
    <cellStyle name="_VC 6.15.06 update on 06GRC power costs.xls Chart 2_NIM Summary 09GRC 2" xfId="22385"/>
    <cellStyle name="_VC 6.15.06 update on 06GRC power costs.xls Chart 2_NIM Summary 09GRC 2 2" xfId="22386"/>
    <cellStyle name="_VC 6.15.06 update on 06GRC power costs.xls Chart 2_NIM Summary 09GRC 2 2 2" xfId="22387"/>
    <cellStyle name="_VC 6.15.06 update on 06GRC power costs.xls Chart 2_NIM Summary 09GRC 2 2 2 2" xfId="22388"/>
    <cellStyle name="_VC 6.15.06 update on 06GRC power costs.xls Chart 2_NIM Summary 09GRC 2 3" xfId="22389"/>
    <cellStyle name="_VC 6.15.06 update on 06GRC power costs.xls Chart 2_NIM Summary 09GRC 2 3 2" xfId="22390"/>
    <cellStyle name="_VC 6.15.06 update on 06GRC power costs.xls Chart 2_NIM Summary 09GRC 2 4" xfId="22391"/>
    <cellStyle name="_VC 6.15.06 update on 06GRC power costs.xls Chart 2_NIM Summary 09GRC 2 4 2" xfId="22392"/>
    <cellStyle name="_VC 6.15.06 update on 06GRC power costs.xls Chart 2_NIM Summary 09GRC 3" xfId="22393"/>
    <cellStyle name="_VC 6.15.06 update on 06GRC power costs.xls Chart 2_NIM Summary 09GRC 3 2" xfId="22394"/>
    <cellStyle name="_VC 6.15.06 update on 06GRC power costs.xls Chart 2_NIM Summary 09GRC 3 2 2" xfId="22395"/>
    <cellStyle name="_VC 6.15.06 update on 06GRC power costs.xls Chart 2_NIM Summary 09GRC 3 3" xfId="22396"/>
    <cellStyle name="_VC 6.15.06 update on 06GRC power costs.xls Chart 2_NIM Summary 09GRC 4" xfId="22397"/>
    <cellStyle name="_VC 6.15.06 update on 06GRC power costs.xls Chart 2_NIM Summary 09GRC 4 2" xfId="22398"/>
    <cellStyle name="_VC 6.15.06 update on 06GRC power costs.xls Chart 2_NIM Summary 09GRC 4 2 2" xfId="22399"/>
    <cellStyle name="_VC 6.15.06 update on 06GRC power costs.xls Chart 2_NIM Summary 09GRC 4 3" xfId="22400"/>
    <cellStyle name="_VC 6.15.06 update on 06GRC power costs.xls Chart 2_NIM Summary 09GRC 5" xfId="22401"/>
    <cellStyle name="_VC 6.15.06 update on 06GRC power costs.xls Chart 2_NIM Summary 09GRC 5 2" xfId="22402"/>
    <cellStyle name="_VC 6.15.06 update on 06GRC power costs.xls Chart 2_NIM Summary 09GRC 6" xfId="22403"/>
    <cellStyle name="_VC 6.15.06 update on 06GRC power costs.xls Chart 2_NIM Summary 09GRC 6 2" xfId="22404"/>
    <cellStyle name="_VC 6.15.06 update on 06GRC power costs.xls Chart 2_NIM Summary 09GRC_DEM-WP(C) ENERG10C--ctn Mid-C_042010 2010GRC" xfId="22405"/>
    <cellStyle name="_VC 6.15.06 update on 06GRC power costs.xls Chart 2_NIM Summary 09GRC_DEM-WP(C) ENERG10C--ctn Mid-C_042010 2010GRC 2" xfId="22406"/>
    <cellStyle name="_VC 6.15.06 update on 06GRC power costs.xls Chart 2_NIM Summary 10" xfId="22407"/>
    <cellStyle name="_VC 6.15.06 update on 06GRC power costs.xls Chart 2_NIM Summary 10 2" xfId="22408"/>
    <cellStyle name="_VC 6.15.06 update on 06GRC power costs.xls Chart 2_NIM Summary 10 2 2" xfId="22409"/>
    <cellStyle name="_VC 6.15.06 update on 06GRC power costs.xls Chart 2_NIM Summary 10 3" xfId="22410"/>
    <cellStyle name="_VC 6.15.06 update on 06GRC power costs.xls Chart 2_NIM Summary 10 4" xfId="22411"/>
    <cellStyle name="_VC 6.15.06 update on 06GRC power costs.xls Chart 2_NIM Summary 11" xfId="22412"/>
    <cellStyle name="_VC 6.15.06 update on 06GRC power costs.xls Chart 2_NIM Summary 11 2" xfId="22413"/>
    <cellStyle name="_VC 6.15.06 update on 06GRC power costs.xls Chart 2_NIM Summary 11 2 2" xfId="22414"/>
    <cellStyle name="_VC 6.15.06 update on 06GRC power costs.xls Chart 2_NIM Summary 11 3" xfId="22415"/>
    <cellStyle name="_VC 6.15.06 update on 06GRC power costs.xls Chart 2_NIM Summary 11 4" xfId="22416"/>
    <cellStyle name="_VC 6.15.06 update on 06GRC power costs.xls Chart 2_NIM Summary 12" xfId="22417"/>
    <cellStyle name="_VC 6.15.06 update on 06GRC power costs.xls Chart 2_NIM Summary 12 2" xfId="22418"/>
    <cellStyle name="_VC 6.15.06 update on 06GRC power costs.xls Chart 2_NIM Summary 12 2 2" xfId="22419"/>
    <cellStyle name="_VC 6.15.06 update on 06GRC power costs.xls Chart 2_NIM Summary 12 3" xfId="22420"/>
    <cellStyle name="_VC 6.15.06 update on 06GRC power costs.xls Chart 2_NIM Summary 12 4" xfId="22421"/>
    <cellStyle name="_VC 6.15.06 update on 06GRC power costs.xls Chart 2_NIM Summary 13" xfId="22422"/>
    <cellStyle name="_VC 6.15.06 update on 06GRC power costs.xls Chart 2_NIM Summary 13 2" xfId="22423"/>
    <cellStyle name="_VC 6.15.06 update on 06GRC power costs.xls Chart 2_NIM Summary 13 2 2" xfId="22424"/>
    <cellStyle name="_VC 6.15.06 update on 06GRC power costs.xls Chart 2_NIM Summary 13 3" xfId="22425"/>
    <cellStyle name="_VC 6.15.06 update on 06GRC power costs.xls Chart 2_NIM Summary 13 4" xfId="22426"/>
    <cellStyle name="_VC 6.15.06 update on 06GRC power costs.xls Chart 2_NIM Summary 14" xfId="22427"/>
    <cellStyle name="_VC 6.15.06 update on 06GRC power costs.xls Chart 2_NIM Summary 14 2" xfId="22428"/>
    <cellStyle name="_VC 6.15.06 update on 06GRC power costs.xls Chart 2_NIM Summary 14 2 2" xfId="22429"/>
    <cellStyle name="_VC 6.15.06 update on 06GRC power costs.xls Chart 2_NIM Summary 14 3" xfId="22430"/>
    <cellStyle name="_VC 6.15.06 update on 06GRC power costs.xls Chart 2_NIM Summary 14 4" xfId="22431"/>
    <cellStyle name="_VC 6.15.06 update on 06GRC power costs.xls Chart 2_NIM Summary 15" xfId="22432"/>
    <cellStyle name="_VC 6.15.06 update on 06GRC power costs.xls Chart 2_NIM Summary 15 2" xfId="22433"/>
    <cellStyle name="_VC 6.15.06 update on 06GRC power costs.xls Chart 2_NIM Summary 15 2 2" xfId="22434"/>
    <cellStyle name="_VC 6.15.06 update on 06GRC power costs.xls Chart 2_NIM Summary 15 3" xfId="22435"/>
    <cellStyle name="_VC 6.15.06 update on 06GRC power costs.xls Chart 2_NIM Summary 15 4" xfId="22436"/>
    <cellStyle name="_VC 6.15.06 update on 06GRC power costs.xls Chart 2_NIM Summary 16" xfId="22437"/>
    <cellStyle name="_VC 6.15.06 update on 06GRC power costs.xls Chart 2_NIM Summary 16 2" xfId="22438"/>
    <cellStyle name="_VC 6.15.06 update on 06GRC power costs.xls Chart 2_NIM Summary 16 2 2" xfId="22439"/>
    <cellStyle name="_VC 6.15.06 update on 06GRC power costs.xls Chart 2_NIM Summary 16 3" xfId="22440"/>
    <cellStyle name="_VC 6.15.06 update on 06GRC power costs.xls Chart 2_NIM Summary 16 4" xfId="22441"/>
    <cellStyle name="_VC 6.15.06 update on 06GRC power costs.xls Chart 2_NIM Summary 17" xfId="22442"/>
    <cellStyle name="_VC 6.15.06 update on 06GRC power costs.xls Chart 2_NIM Summary 17 2" xfId="22443"/>
    <cellStyle name="_VC 6.15.06 update on 06GRC power costs.xls Chart 2_NIM Summary 17 2 2" xfId="22444"/>
    <cellStyle name="_VC 6.15.06 update on 06GRC power costs.xls Chart 2_NIM Summary 17 3" xfId="22445"/>
    <cellStyle name="_VC 6.15.06 update on 06GRC power costs.xls Chart 2_NIM Summary 17 4" xfId="22446"/>
    <cellStyle name="_VC 6.15.06 update on 06GRC power costs.xls Chart 2_NIM Summary 18" xfId="22447"/>
    <cellStyle name="_VC 6.15.06 update on 06GRC power costs.xls Chart 2_NIM Summary 18 2" xfId="22448"/>
    <cellStyle name="_VC 6.15.06 update on 06GRC power costs.xls Chart 2_NIM Summary 18 3" xfId="22449"/>
    <cellStyle name="_VC 6.15.06 update on 06GRC power costs.xls Chart 2_NIM Summary 19" xfId="22450"/>
    <cellStyle name="_VC 6.15.06 update on 06GRC power costs.xls Chart 2_NIM Summary 19 2" xfId="22451"/>
    <cellStyle name="_VC 6.15.06 update on 06GRC power costs.xls Chart 2_NIM Summary 19 3" xfId="22452"/>
    <cellStyle name="_VC 6.15.06 update on 06GRC power costs.xls Chart 2_NIM Summary 2" xfId="22453"/>
    <cellStyle name="_VC 6.15.06 update on 06GRC power costs.xls Chart 2_NIM Summary 2 2" xfId="22454"/>
    <cellStyle name="_VC 6.15.06 update on 06GRC power costs.xls Chart 2_NIM Summary 2 2 2" xfId="22455"/>
    <cellStyle name="_VC 6.15.06 update on 06GRC power costs.xls Chart 2_NIM Summary 2 2 2 2" xfId="22456"/>
    <cellStyle name="_VC 6.15.06 update on 06GRC power costs.xls Chart 2_NIM Summary 2 3" xfId="22457"/>
    <cellStyle name="_VC 6.15.06 update on 06GRC power costs.xls Chart 2_NIM Summary 2 3 2" xfId="22458"/>
    <cellStyle name="_VC 6.15.06 update on 06GRC power costs.xls Chart 2_NIM Summary 2 4" xfId="22459"/>
    <cellStyle name="_VC 6.15.06 update on 06GRC power costs.xls Chart 2_NIM Summary 2 4 2" xfId="22460"/>
    <cellStyle name="_VC 6.15.06 update on 06GRC power costs.xls Chart 2_NIM Summary 20" xfId="22461"/>
    <cellStyle name="_VC 6.15.06 update on 06GRC power costs.xls Chart 2_NIM Summary 20 2" xfId="22462"/>
    <cellStyle name="_VC 6.15.06 update on 06GRC power costs.xls Chart 2_NIM Summary 20 3" xfId="22463"/>
    <cellStyle name="_VC 6.15.06 update on 06GRC power costs.xls Chart 2_NIM Summary 21" xfId="22464"/>
    <cellStyle name="_VC 6.15.06 update on 06GRC power costs.xls Chart 2_NIM Summary 21 2" xfId="22465"/>
    <cellStyle name="_VC 6.15.06 update on 06GRC power costs.xls Chart 2_NIM Summary 21 3" xfId="22466"/>
    <cellStyle name="_VC 6.15.06 update on 06GRC power costs.xls Chart 2_NIM Summary 22" xfId="22467"/>
    <cellStyle name="_VC 6.15.06 update on 06GRC power costs.xls Chart 2_NIM Summary 22 2" xfId="22468"/>
    <cellStyle name="_VC 6.15.06 update on 06GRC power costs.xls Chart 2_NIM Summary 22 3" xfId="22469"/>
    <cellStyle name="_VC 6.15.06 update on 06GRC power costs.xls Chart 2_NIM Summary 23" xfId="22470"/>
    <cellStyle name="_VC 6.15.06 update on 06GRC power costs.xls Chart 2_NIM Summary 23 2" xfId="22471"/>
    <cellStyle name="_VC 6.15.06 update on 06GRC power costs.xls Chart 2_NIM Summary 23 3" xfId="22472"/>
    <cellStyle name="_VC 6.15.06 update on 06GRC power costs.xls Chart 2_NIM Summary 24" xfId="22473"/>
    <cellStyle name="_VC 6.15.06 update on 06GRC power costs.xls Chart 2_NIM Summary 24 2" xfId="22474"/>
    <cellStyle name="_VC 6.15.06 update on 06GRC power costs.xls Chart 2_NIM Summary 24 3" xfId="22475"/>
    <cellStyle name="_VC 6.15.06 update on 06GRC power costs.xls Chart 2_NIM Summary 25" xfId="22476"/>
    <cellStyle name="_VC 6.15.06 update on 06GRC power costs.xls Chart 2_NIM Summary 25 2" xfId="22477"/>
    <cellStyle name="_VC 6.15.06 update on 06GRC power costs.xls Chart 2_NIM Summary 25 3" xfId="22478"/>
    <cellStyle name="_VC 6.15.06 update on 06GRC power costs.xls Chart 2_NIM Summary 26" xfId="22479"/>
    <cellStyle name="_VC 6.15.06 update on 06GRC power costs.xls Chart 2_NIM Summary 26 2" xfId="22480"/>
    <cellStyle name="_VC 6.15.06 update on 06GRC power costs.xls Chart 2_NIM Summary 26 3" xfId="22481"/>
    <cellStyle name="_VC 6.15.06 update on 06GRC power costs.xls Chart 2_NIM Summary 27" xfId="22482"/>
    <cellStyle name="_VC 6.15.06 update on 06GRC power costs.xls Chart 2_NIM Summary 27 2" xfId="22483"/>
    <cellStyle name="_VC 6.15.06 update on 06GRC power costs.xls Chart 2_NIM Summary 27 3" xfId="22484"/>
    <cellStyle name="_VC 6.15.06 update on 06GRC power costs.xls Chart 2_NIM Summary 28" xfId="22485"/>
    <cellStyle name="_VC 6.15.06 update on 06GRC power costs.xls Chart 2_NIM Summary 28 2" xfId="22486"/>
    <cellStyle name="_VC 6.15.06 update on 06GRC power costs.xls Chart 2_NIM Summary 28 3" xfId="22487"/>
    <cellStyle name="_VC 6.15.06 update on 06GRC power costs.xls Chart 2_NIM Summary 29" xfId="22488"/>
    <cellStyle name="_VC 6.15.06 update on 06GRC power costs.xls Chart 2_NIM Summary 29 2" xfId="22489"/>
    <cellStyle name="_VC 6.15.06 update on 06GRC power costs.xls Chart 2_NIM Summary 29 3" xfId="22490"/>
    <cellStyle name="_VC 6.15.06 update on 06GRC power costs.xls Chart 2_NIM Summary 3" xfId="22491"/>
    <cellStyle name="_VC 6.15.06 update on 06GRC power costs.xls Chart 2_NIM Summary 3 2" xfId="22492"/>
    <cellStyle name="_VC 6.15.06 update on 06GRC power costs.xls Chart 2_NIM Summary 3 2 2" xfId="22493"/>
    <cellStyle name="_VC 6.15.06 update on 06GRC power costs.xls Chart 2_NIM Summary 3 3" xfId="22494"/>
    <cellStyle name="_VC 6.15.06 update on 06GRC power costs.xls Chart 2_NIM Summary 30" xfId="22495"/>
    <cellStyle name="_VC 6.15.06 update on 06GRC power costs.xls Chart 2_NIM Summary 30 2" xfId="22496"/>
    <cellStyle name="_VC 6.15.06 update on 06GRC power costs.xls Chart 2_NIM Summary 30 3" xfId="22497"/>
    <cellStyle name="_VC 6.15.06 update on 06GRC power costs.xls Chart 2_NIM Summary 31" xfId="22498"/>
    <cellStyle name="_VC 6.15.06 update on 06GRC power costs.xls Chart 2_NIM Summary 31 2" xfId="22499"/>
    <cellStyle name="_VC 6.15.06 update on 06GRC power costs.xls Chart 2_NIM Summary 31 3" xfId="22500"/>
    <cellStyle name="_VC 6.15.06 update on 06GRC power costs.xls Chart 2_NIM Summary 32" xfId="22501"/>
    <cellStyle name="_VC 6.15.06 update on 06GRC power costs.xls Chart 2_NIM Summary 32 2" xfId="22502"/>
    <cellStyle name="_VC 6.15.06 update on 06GRC power costs.xls Chart 2_NIM Summary 33" xfId="22503"/>
    <cellStyle name="_VC 6.15.06 update on 06GRC power costs.xls Chart 2_NIM Summary 33 2" xfId="22504"/>
    <cellStyle name="_VC 6.15.06 update on 06GRC power costs.xls Chart 2_NIM Summary 34" xfId="22505"/>
    <cellStyle name="_VC 6.15.06 update on 06GRC power costs.xls Chart 2_NIM Summary 34 2" xfId="22506"/>
    <cellStyle name="_VC 6.15.06 update on 06GRC power costs.xls Chart 2_NIM Summary 35" xfId="22507"/>
    <cellStyle name="_VC 6.15.06 update on 06GRC power costs.xls Chart 2_NIM Summary 35 2" xfId="22508"/>
    <cellStyle name="_VC 6.15.06 update on 06GRC power costs.xls Chart 2_NIM Summary 36" xfId="22509"/>
    <cellStyle name="_VC 6.15.06 update on 06GRC power costs.xls Chart 2_NIM Summary 36 2" xfId="22510"/>
    <cellStyle name="_VC 6.15.06 update on 06GRC power costs.xls Chart 2_NIM Summary 37" xfId="22511"/>
    <cellStyle name="_VC 6.15.06 update on 06GRC power costs.xls Chart 2_NIM Summary 37 2" xfId="22512"/>
    <cellStyle name="_VC 6.15.06 update on 06GRC power costs.xls Chart 2_NIM Summary 38" xfId="22513"/>
    <cellStyle name="_VC 6.15.06 update on 06GRC power costs.xls Chart 2_NIM Summary 38 2" xfId="22514"/>
    <cellStyle name="_VC 6.15.06 update on 06GRC power costs.xls Chart 2_NIM Summary 39" xfId="22515"/>
    <cellStyle name="_VC 6.15.06 update on 06GRC power costs.xls Chart 2_NIM Summary 39 2" xfId="22516"/>
    <cellStyle name="_VC 6.15.06 update on 06GRC power costs.xls Chart 2_NIM Summary 4" xfId="22517"/>
    <cellStyle name="_VC 6.15.06 update on 06GRC power costs.xls Chart 2_NIM Summary 4 2" xfId="22518"/>
    <cellStyle name="_VC 6.15.06 update on 06GRC power costs.xls Chart 2_NIM Summary 4 2 2" xfId="22519"/>
    <cellStyle name="_VC 6.15.06 update on 06GRC power costs.xls Chart 2_NIM Summary 4 3" xfId="22520"/>
    <cellStyle name="_VC 6.15.06 update on 06GRC power costs.xls Chart 2_NIM Summary 40" xfId="22521"/>
    <cellStyle name="_VC 6.15.06 update on 06GRC power costs.xls Chart 2_NIM Summary 40 2" xfId="22522"/>
    <cellStyle name="_VC 6.15.06 update on 06GRC power costs.xls Chart 2_NIM Summary 41" xfId="22523"/>
    <cellStyle name="_VC 6.15.06 update on 06GRC power costs.xls Chart 2_NIM Summary 41 2" xfId="22524"/>
    <cellStyle name="_VC 6.15.06 update on 06GRC power costs.xls Chart 2_NIM Summary 42" xfId="22525"/>
    <cellStyle name="_VC 6.15.06 update on 06GRC power costs.xls Chart 2_NIM Summary 42 2" xfId="22526"/>
    <cellStyle name="_VC 6.15.06 update on 06GRC power costs.xls Chart 2_NIM Summary 43" xfId="22527"/>
    <cellStyle name="_VC 6.15.06 update on 06GRC power costs.xls Chart 2_NIM Summary 43 2" xfId="22528"/>
    <cellStyle name="_VC 6.15.06 update on 06GRC power costs.xls Chart 2_NIM Summary 44" xfId="22529"/>
    <cellStyle name="_VC 6.15.06 update on 06GRC power costs.xls Chart 2_NIM Summary 44 2" xfId="22530"/>
    <cellStyle name="_VC 6.15.06 update on 06GRC power costs.xls Chart 2_NIM Summary 45" xfId="22531"/>
    <cellStyle name="_VC 6.15.06 update on 06GRC power costs.xls Chart 2_NIM Summary 45 2" xfId="22532"/>
    <cellStyle name="_VC 6.15.06 update on 06GRC power costs.xls Chart 2_NIM Summary 46" xfId="22533"/>
    <cellStyle name="_VC 6.15.06 update on 06GRC power costs.xls Chart 2_NIM Summary 46 2" xfId="22534"/>
    <cellStyle name="_VC 6.15.06 update on 06GRC power costs.xls Chart 2_NIM Summary 47" xfId="22535"/>
    <cellStyle name="_VC 6.15.06 update on 06GRC power costs.xls Chart 2_NIM Summary 47 2" xfId="22536"/>
    <cellStyle name="_VC 6.15.06 update on 06GRC power costs.xls Chart 2_NIM Summary 48" xfId="22537"/>
    <cellStyle name="_VC 6.15.06 update on 06GRC power costs.xls Chart 2_NIM Summary 49" xfId="22538"/>
    <cellStyle name="_VC 6.15.06 update on 06GRC power costs.xls Chart 2_NIM Summary 5" xfId="22539"/>
    <cellStyle name="_VC 6.15.06 update on 06GRC power costs.xls Chart 2_NIM Summary 5 2" xfId="22540"/>
    <cellStyle name="_VC 6.15.06 update on 06GRC power costs.xls Chart 2_NIM Summary 5 2 2" xfId="22541"/>
    <cellStyle name="_VC 6.15.06 update on 06GRC power costs.xls Chart 2_NIM Summary 5 3" xfId="22542"/>
    <cellStyle name="_VC 6.15.06 update on 06GRC power costs.xls Chart 2_NIM Summary 50" xfId="22543"/>
    <cellStyle name="_VC 6.15.06 update on 06GRC power costs.xls Chart 2_NIM Summary 51" xfId="22544"/>
    <cellStyle name="_VC 6.15.06 update on 06GRC power costs.xls Chart 2_NIM Summary 6" xfId="22545"/>
    <cellStyle name="_VC 6.15.06 update on 06GRC power costs.xls Chart 2_NIM Summary 6 2" xfId="22546"/>
    <cellStyle name="_VC 6.15.06 update on 06GRC power costs.xls Chart 2_NIM Summary 6 2 2" xfId="22547"/>
    <cellStyle name="_VC 6.15.06 update on 06GRC power costs.xls Chart 2_NIM Summary 6 3" xfId="22548"/>
    <cellStyle name="_VC 6.15.06 update on 06GRC power costs.xls Chart 2_NIM Summary 7" xfId="22549"/>
    <cellStyle name="_VC 6.15.06 update on 06GRC power costs.xls Chart 2_NIM Summary 7 2" xfId="22550"/>
    <cellStyle name="_VC 6.15.06 update on 06GRC power costs.xls Chart 2_NIM Summary 7 2 2" xfId="22551"/>
    <cellStyle name="_VC 6.15.06 update on 06GRC power costs.xls Chart 2_NIM Summary 7 3" xfId="22552"/>
    <cellStyle name="_VC 6.15.06 update on 06GRC power costs.xls Chart 2_NIM Summary 7 4" xfId="22553"/>
    <cellStyle name="_VC 6.15.06 update on 06GRC power costs.xls Chart 2_NIM Summary 8" xfId="22554"/>
    <cellStyle name="_VC 6.15.06 update on 06GRC power costs.xls Chart 2_NIM Summary 8 2" xfId="22555"/>
    <cellStyle name="_VC 6.15.06 update on 06GRC power costs.xls Chart 2_NIM Summary 8 2 2" xfId="22556"/>
    <cellStyle name="_VC 6.15.06 update on 06GRC power costs.xls Chart 2_NIM Summary 8 3" xfId="22557"/>
    <cellStyle name="_VC 6.15.06 update on 06GRC power costs.xls Chart 2_NIM Summary 8 4" xfId="22558"/>
    <cellStyle name="_VC 6.15.06 update on 06GRC power costs.xls Chart 2_NIM Summary 9" xfId="22559"/>
    <cellStyle name="_VC 6.15.06 update on 06GRC power costs.xls Chart 2_NIM Summary 9 2" xfId="22560"/>
    <cellStyle name="_VC 6.15.06 update on 06GRC power costs.xls Chart 2_NIM Summary 9 2 2" xfId="22561"/>
    <cellStyle name="_VC 6.15.06 update on 06GRC power costs.xls Chart 2_NIM Summary 9 3" xfId="22562"/>
    <cellStyle name="_VC 6.15.06 update on 06GRC power costs.xls Chart 2_NIM Summary 9 4" xfId="22563"/>
    <cellStyle name="_VC 6.15.06 update on 06GRC power costs.xls Chart 2_NIM Summary_DEM-WP(C) ENERG10C--ctn Mid-C_042010 2010GRC" xfId="22564"/>
    <cellStyle name="_VC 6.15.06 update on 06GRC power costs.xls Chart 2_NIM Summary_DEM-WP(C) ENERG10C--ctn Mid-C_042010 2010GRC 2" xfId="22565"/>
    <cellStyle name="_VC 6.15.06 update on 06GRC power costs.xls Chart 2_PCA 10 -  Exhibit D Dec 2011" xfId="22566"/>
    <cellStyle name="_VC 6.15.06 update on 06GRC power costs.xls Chart 2_PCA 10 -  Exhibit D Dec 2011 2" xfId="22567"/>
    <cellStyle name="_VC 6.15.06 update on 06GRC power costs.xls Chart 2_PCA 10 -  Exhibit D from A Kellogg Jan 2011" xfId="22568"/>
    <cellStyle name="_VC 6.15.06 update on 06GRC power costs.xls Chart 2_PCA 10 -  Exhibit D from A Kellogg Jan 2011 2" xfId="22569"/>
    <cellStyle name="_VC 6.15.06 update on 06GRC power costs.xls Chart 2_PCA 10 -  Exhibit D from A Kellogg July 2011" xfId="22570"/>
    <cellStyle name="_VC 6.15.06 update on 06GRC power costs.xls Chart 2_PCA 10 -  Exhibit D from A Kellogg July 2011 2" xfId="22571"/>
    <cellStyle name="_VC 6.15.06 update on 06GRC power costs.xls Chart 2_PCA 10 -  Exhibit D from S Free Rcv'd 12-11" xfId="22572"/>
    <cellStyle name="_VC 6.15.06 update on 06GRC power costs.xls Chart 2_PCA 10 -  Exhibit D from S Free Rcv'd 12-11 2" xfId="22573"/>
    <cellStyle name="_VC 6.15.06 update on 06GRC power costs.xls Chart 2_PCA 11 -  Exhibit D Jan 2012 fr A Kellogg" xfId="22574"/>
    <cellStyle name="_VC 6.15.06 update on 06GRC power costs.xls Chart 2_PCA 11 -  Exhibit D Jan 2012 fr A Kellogg 2" xfId="22575"/>
    <cellStyle name="_VC 6.15.06 update on 06GRC power costs.xls Chart 2_PCA 11 -  Exhibit D Jan 2012 WF" xfId="22576"/>
    <cellStyle name="_VC 6.15.06 update on 06GRC power costs.xls Chart 2_PCA 11 -  Exhibit D Jan 2012 WF 2" xfId="22577"/>
    <cellStyle name="_VC 6.15.06 update on 06GRC power costs.xls Chart 2_PCA 9 -  Exhibit D April 2010" xfId="22578"/>
    <cellStyle name="_VC 6.15.06 update on 06GRC power costs.xls Chart 2_PCA 9 -  Exhibit D April 2010 (3)" xfId="22579"/>
    <cellStyle name="_VC 6.15.06 update on 06GRC power costs.xls Chart 2_PCA 9 -  Exhibit D April 2010 (3) 2" xfId="22580"/>
    <cellStyle name="_VC 6.15.06 update on 06GRC power costs.xls Chart 2_PCA 9 -  Exhibit D April 2010 (3) 2 2" xfId="22581"/>
    <cellStyle name="_VC 6.15.06 update on 06GRC power costs.xls Chart 2_PCA 9 -  Exhibit D April 2010 (3) 2 2 2" xfId="22582"/>
    <cellStyle name="_VC 6.15.06 update on 06GRC power costs.xls Chart 2_PCA 9 -  Exhibit D April 2010 (3) 2 2 2 2" xfId="22583"/>
    <cellStyle name="_VC 6.15.06 update on 06GRC power costs.xls Chart 2_PCA 9 -  Exhibit D April 2010 (3) 2 3" xfId="22584"/>
    <cellStyle name="_VC 6.15.06 update on 06GRC power costs.xls Chart 2_PCA 9 -  Exhibit D April 2010 (3) 2 3 2" xfId="22585"/>
    <cellStyle name="_VC 6.15.06 update on 06GRC power costs.xls Chart 2_PCA 9 -  Exhibit D April 2010 (3) 2 4" xfId="22586"/>
    <cellStyle name="_VC 6.15.06 update on 06GRC power costs.xls Chart 2_PCA 9 -  Exhibit D April 2010 (3) 2 4 2" xfId="22587"/>
    <cellStyle name="_VC 6.15.06 update on 06GRC power costs.xls Chart 2_PCA 9 -  Exhibit D April 2010 (3) 3" xfId="22588"/>
    <cellStyle name="_VC 6.15.06 update on 06GRC power costs.xls Chart 2_PCA 9 -  Exhibit D April 2010 (3) 3 2" xfId="22589"/>
    <cellStyle name="_VC 6.15.06 update on 06GRC power costs.xls Chart 2_PCA 9 -  Exhibit D April 2010 (3) 3 2 2" xfId="22590"/>
    <cellStyle name="_VC 6.15.06 update on 06GRC power costs.xls Chart 2_PCA 9 -  Exhibit D April 2010 (3) 3 3" xfId="22591"/>
    <cellStyle name="_VC 6.15.06 update on 06GRC power costs.xls Chart 2_PCA 9 -  Exhibit D April 2010 (3) 4" xfId="22592"/>
    <cellStyle name="_VC 6.15.06 update on 06GRC power costs.xls Chart 2_PCA 9 -  Exhibit D April 2010 (3) 4 2" xfId="22593"/>
    <cellStyle name="_VC 6.15.06 update on 06GRC power costs.xls Chart 2_PCA 9 -  Exhibit D April 2010 (3) 4 2 2" xfId="22594"/>
    <cellStyle name="_VC 6.15.06 update on 06GRC power costs.xls Chart 2_PCA 9 -  Exhibit D April 2010 (3) 4 3" xfId="22595"/>
    <cellStyle name="_VC 6.15.06 update on 06GRC power costs.xls Chart 2_PCA 9 -  Exhibit D April 2010 (3) 5" xfId="22596"/>
    <cellStyle name="_VC 6.15.06 update on 06GRC power costs.xls Chart 2_PCA 9 -  Exhibit D April 2010 (3) 5 2" xfId="22597"/>
    <cellStyle name="_VC 6.15.06 update on 06GRC power costs.xls Chart 2_PCA 9 -  Exhibit D April 2010 (3) 6" xfId="22598"/>
    <cellStyle name="_VC 6.15.06 update on 06GRC power costs.xls Chart 2_PCA 9 -  Exhibit D April 2010 (3) 6 2" xfId="22599"/>
    <cellStyle name="_VC 6.15.06 update on 06GRC power costs.xls Chart 2_PCA 9 -  Exhibit D April 2010 (3)_DEM-WP(C) ENERG10C--ctn Mid-C_042010 2010GRC" xfId="22600"/>
    <cellStyle name="_VC 6.15.06 update on 06GRC power costs.xls Chart 2_PCA 9 -  Exhibit D April 2010 (3)_DEM-WP(C) ENERG10C--ctn Mid-C_042010 2010GRC 2" xfId="22601"/>
    <cellStyle name="_VC 6.15.06 update on 06GRC power costs.xls Chart 2_PCA 9 -  Exhibit D April 2010 2" xfId="22602"/>
    <cellStyle name="_VC 6.15.06 update on 06GRC power costs.xls Chart 2_PCA 9 -  Exhibit D April 2010 2 2" xfId="22603"/>
    <cellStyle name="_VC 6.15.06 update on 06GRC power costs.xls Chart 2_PCA 9 -  Exhibit D April 2010 3" xfId="22604"/>
    <cellStyle name="_VC 6.15.06 update on 06GRC power costs.xls Chart 2_PCA 9 -  Exhibit D April 2010 3 2" xfId="22605"/>
    <cellStyle name="_VC 6.15.06 update on 06GRC power costs.xls Chart 2_PCA 9 -  Exhibit D April 2010 4" xfId="22606"/>
    <cellStyle name="_VC 6.15.06 update on 06GRC power costs.xls Chart 2_PCA 9 -  Exhibit D April 2010 4 2" xfId="22607"/>
    <cellStyle name="_VC 6.15.06 update on 06GRC power costs.xls Chart 2_PCA 9 -  Exhibit D April 2010 5" xfId="22608"/>
    <cellStyle name="_VC 6.15.06 update on 06GRC power costs.xls Chart 2_PCA 9 -  Exhibit D April 2010 5 2" xfId="22609"/>
    <cellStyle name="_VC 6.15.06 update on 06GRC power costs.xls Chart 2_PCA 9 -  Exhibit D April 2010 6" xfId="22610"/>
    <cellStyle name="_VC 6.15.06 update on 06GRC power costs.xls Chart 2_PCA 9 -  Exhibit D April 2010 6 2" xfId="22611"/>
    <cellStyle name="_VC 6.15.06 update on 06GRC power costs.xls Chart 2_PCA 9 -  Exhibit D April 2010 7" xfId="22612"/>
    <cellStyle name="_VC 6.15.06 update on 06GRC power costs.xls Chart 2_PCA 9 -  Exhibit D Nov 2010" xfId="22613"/>
    <cellStyle name="_VC 6.15.06 update on 06GRC power costs.xls Chart 2_PCA 9 -  Exhibit D Nov 2010 2" xfId="22614"/>
    <cellStyle name="_VC 6.15.06 update on 06GRC power costs.xls Chart 2_PCA 9 -  Exhibit D Nov 2010 2 2" xfId="22615"/>
    <cellStyle name="_VC 6.15.06 update on 06GRC power costs.xls Chart 2_PCA 9 -  Exhibit D Nov 2010 3" xfId="22616"/>
    <cellStyle name="_VC 6.15.06 update on 06GRC power costs.xls Chart 2_PCA 9 - Exhibit D at August 2010" xfId="22617"/>
    <cellStyle name="_VC 6.15.06 update on 06GRC power costs.xls Chart 2_PCA 9 - Exhibit D at August 2010 2" xfId="22618"/>
    <cellStyle name="_VC 6.15.06 update on 06GRC power costs.xls Chart 2_PCA 9 - Exhibit D at August 2010 2 2" xfId="22619"/>
    <cellStyle name="_VC 6.15.06 update on 06GRC power costs.xls Chart 2_PCA 9 - Exhibit D at August 2010 3" xfId="22620"/>
    <cellStyle name="_VC 6.15.06 update on 06GRC power costs.xls Chart 2_PCA 9 - Exhibit D June 2010 GRC" xfId="22621"/>
    <cellStyle name="_VC 6.15.06 update on 06GRC power costs.xls Chart 2_PCA 9 - Exhibit D June 2010 GRC 2" xfId="22622"/>
    <cellStyle name="_VC 6.15.06 update on 06GRC power costs.xls Chart 2_PCA 9 - Exhibit D June 2010 GRC 2 2" xfId="22623"/>
    <cellStyle name="_VC 6.15.06 update on 06GRC power costs.xls Chart 2_PCA 9 - Exhibit D June 2010 GRC 3" xfId="22624"/>
    <cellStyle name="_VC 6.15.06 update on 06GRC power costs.xls Chart 2_Power Costs - Comparison bx Rbtl-Staff-Jt-PC" xfId="22625"/>
    <cellStyle name="_VC 6.15.06 update on 06GRC power costs.xls Chart 2_Power Costs - Comparison bx Rbtl-Staff-Jt-PC 2" xfId="22626"/>
    <cellStyle name="_VC 6.15.06 update on 06GRC power costs.xls Chart 2_Power Costs - Comparison bx Rbtl-Staff-Jt-PC 2 2" xfId="22627"/>
    <cellStyle name="_VC 6.15.06 update on 06GRC power costs.xls Chart 2_Power Costs - Comparison bx Rbtl-Staff-Jt-PC 2 2 2" xfId="22628"/>
    <cellStyle name="_VC 6.15.06 update on 06GRC power costs.xls Chart 2_Power Costs - Comparison bx Rbtl-Staff-Jt-PC 2 2 2 2" xfId="22629"/>
    <cellStyle name="_VC 6.15.06 update on 06GRC power costs.xls Chart 2_Power Costs - Comparison bx Rbtl-Staff-Jt-PC 2 3" xfId="22630"/>
    <cellStyle name="_VC 6.15.06 update on 06GRC power costs.xls Chart 2_Power Costs - Comparison bx Rbtl-Staff-Jt-PC 2 3 2" xfId="22631"/>
    <cellStyle name="_VC 6.15.06 update on 06GRC power costs.xls Chart 2_Power Costs - Comparison bx Rbtl-Staff-Jt-PC 2 4" xfId="22632"/>
    <cellStyle name="_VC 6.15.06 update on 06GRC power costs.xls Chart 2_Power Costs - Comparison bx Rbtl-Staff-Jt-PC 2 4 2" xfId="22633"/>
    <cellStyle name="_VC 6.15.06 update on 06GRC power costs.xls Chart 2_Power Costs - Comparison bx Rbtl-Staff-Jt-PC 3" xfId="22634"/>
    <cellStyle name="_VC 6.15.06 update on 06GRC power costs.xls Chart 2_Power Costs - Comparison bx Rbtl-Staff-Jt-PC 3 2" xfId="22635"/>
    <cellStyle name="_VC 6.15.06 update on 06GRC power costs.xls Chart 2_Power Costs - Comparison bx Rbtl-Staff-Jt-PC 3 2 2" xfId="22636"/>
    <cellStyle name="_VC 6.15.06 update on 06GRC power costs.xls Chart 2_Power Costs - Comparison bx Rbtl-Staff-Jt-PC 3 3" xfId="22637"/>
    <cellStyle name="_VC 6.15.06 update on 06GRC power costs.xls Chart 2_Power Costs - Comparison bx Rbtl-Staff-Jt-PC 4" xfId="22638"/>
    <cellStyle name="_VC 6.15.06 update on 06GRC power costs.xls Chart 2_Power Costs - Comparison bx Rbtl-Staff-Jt-PC 4 2" xfId="22639"/>
    <cellStyle name="_VC 6.15.06 update on 06GRC power costs.xls Chart 2_Power Costs - Comparison bx Rbtl-Staff-Jt-PC 4 2 2" xfId="22640"/>
    <cellStyle name="_VC 6.15.06 update on 06GRC power costs.xls Chart 2_Power Costs - Comparison bx Rbtl-Staff-Jt-PC 4 3" xfId="22641"/>
    <cellStyle name="_VC 6.15.06 update on 06GRC power costs.xls Chart 2_Power Costs - Comparison bx Rbtl-Staff-Jt-PC 5" xfId="22642"/>
    <cellStyle name="_VC 6.15.06 update on 06GRC power costs.xls Chart 2_Power Costs - Comparison bx Rbtl-Staff-Jt-PC 5 2" xfId="22643"/>
    <cellStyle name="_VC 6.15.06 update on 06GRC power costs.xls Chart 2_Power Costs - Comparison bx Rbtl-Staff-Jt-PC 6" xfId="22644"/>
    <cellStyle name="_VC 6.15.06 update on 06GRC power costs.xls Chart 2_Power Costs - Comparison bx Rbtl-Staff-Jt-PC 6 2" xfId="22645"/>
    <cellStyle name="_VC 6.15.06 update on 06GRC power costs.xls Chart 2_Power Costs - Comparison bx Rbtl-Staff-Jt-PC_Adj Bench DR 3 for Initial Briefs (Electric)" xfId="22646"/>
    <cellStyle name="_VC 6.15.06 update on 06GRC power costs.xls Chart 2_Power Costs - Comparison bx Rbtl-Staff-Jt-PC_Adj Bench DR 3 for Initial Briefs (Electric) 2" xfId="22647"/>
    <cellStyle name="_VC 6.15.06 update on 06GRC power costs.xls Chart 2_Power Costs - Comparison bx Rbtl-Staff-Jt-PC_Adj Bench DR 3 for Initial Briefs (Electric) 2 2" xfId="22648"/>
    <cellStyle name="_VC 6.15.06 update on 06GRC power costs.xls Chart 2_Power Costs - Comparison bx Rbtl-Staff-Jt-PC_Adj Bench DR 3 for Initial Briefs (Electric) 2 2 2" xfId="22649"/>
    <cellStyle name="_VC 6.15.06 update on 06GRC power costs.xls Chart 2_Power Costs - Comparison bx Rbtl-Staff-Jt-PC_Adj Bench DR 3 for Initial Briefs (Electric) 2 2 2 2" xfId="22650"/>
    <cellStyle name="_VC 6.15.06 update on 06GRC power costs.xls Chart 2_Power Costs - Comparison bx Rbtl-Staff-Jt-PC_Adj Bench DR 3 for Initial Briefs (Electric) 2 3" xfId="22651"/>
    <cellStyle name="_VC 6.15.06 update on 06GRC power costs.xls Chart 2_Power Costs - Comparison bx Rbtl-Staff-Jt-PC_Adj Bench DR 3 for Initial Briefs (Electric) 2 3 2" xfId="22652"/>
    <cellStyle name="_VC 6.15.06 update on 06GRC power costs.xls Chart 2_Power Costs - Comparison bx Rbtl-Staff-Jt-PC_Adj Bench DR 3 for Initial Briefs (Electric) 2 4" xfId="22653"/>
    <cellStyle name="_VC 6.15.06 update on 06GRC power costs.xls Chart 2_Power Costs - Comparison bx Rbtl-Staff-Jt-PC_Adj Bench DR 3 for Initial Briefs (Electric) 2 4 2" xfId="22654"/>
    <cellStyle name="_VC 6.15.06 update on 06GRC power costs.xls Chart 2_Power Costs - Comparison bx Rbtl-Staff-Jt-PC_Adj Bench DR 3 for Initial Briefs (Electric) 3" xfId="22655"/>
    <cellStyle name="_VC 6.15.06 update on 06GRC power costs.xls Chart 2_Power Costs - Comparison bx Rbtl-Staff-Jt-PC_Adj Bench DR 3 for Initial Briefs (Electric) 3 2" xfId="22656"/>
    <cellStyle name="_VC 6.15.06 update on 06GRC power costs.xls Chart 2_Power Costs - Comparison bx Rbtl-Staff-Jt-PC_Adj Bench DR 3 for Initial Briefs (Electric) 3 2 2" xfId="22657"/>
    <cellStyle name="_VC 6.15.06 update on 06GRC power costs.xls Chart 2_Power Costs - Comparison bx Rbtl-Staff-Jt-PC_Adj Bench DR 3 for Initial Briefs (Electric) 3 3" xfId="22658"/>
    <cellStyle name="_VC 6.15.06 update on 06GRC power costs.xls Chart 2_Power Costs - Comparison bx Rbtl-Staff-Jt-PC_Adj Bench DR 3 for Initial Briefs (Electric) 4" xfId="22659"/>
    <cellStyle name="_VC 6.15.06 update on 06GRC power costs.xls Chart 2_Power Costs - Comparison bx Rbtl-Staff-Jt-PC_Adj Bench DR 3 for Initial Briefs (Electric) 4 2" xfId="22660"/>
    <cellStyle name="_VC 6.15.06 update on 06GRC power costs.xls Chart 2_Power Costs - Comparison bx Rbtl-Staff-Jt-PC_Adj Bench DR 3 for Initial Briefs (Electric) 4 2 2" xfId="22661"/>
    <cellStyle name="_VC 6.15.06 update on 06GRC power costs.xls Chart 2_Power Costs - Comparison bx Rbtl-Staff-Jt-PC_Adj Bench DR 3 for Initial Briefs (Electric) 4 3" xfId="22662"/>
    <cellStyle name="_VC 6.15.06 update on 06GRC power costs.xls Chart 2_Power Costs - Comparison bx Rbtl-Staff-Jt-PC_Adj Bench DR 3 for Initial Briefs (Electric) 5" xfId="22663"/>
    <cellStyle name="_VC 6.15.06 update on 06GRC power costs.xls Chart 2_Power Costs - Comparison bx Rbtl-Staff-Jt-PC_Adj Bench DR 3 for Initial Briefs (Electric) 5 2" xfId="22664"/>
    <cellStyle name="_VC 6.15.06 update on 06GRC power costs.xls Chart 2_Power Costs - Comparison bx Rbtl-Staff-Jt-PC_Adj Bench DR 3 for Initial Briefs (Electric) 6" xfId="22665"/>
    <cellStyle name="_VC 6.15.06 update on 06GRC power costs.xls Chart 2_Power Costs - Comparison bx Rbtl-Staff-Jt-PC_Adj Bench DR 3 for Initial Briefs (Electric) 6 2" xfId="22666"/>
    <cellStyle name="_VC 6.15.06 update on 06GRC power costs.xls Chart 2_Power Costs - Comparison bx Rbtl-Staff-Jt-PC_Adj Bench DR 3 for Initial Briefs (Electric)_DEM-WP(C) ENERG10C--ctn Mid-C_042010 2010GRC" xfId="22667"/>
    <cellStyle name="_VC 6.15.06 update on 06GRC power costs.xls Chart 2_Power Costs - Comparison bx Rbtl-Staff-Jt-PC_Adj Bench DR 3 for Initial Briefs (Electric)_DEM-WP(C) ENERG10C--ctn Mid-C_042010 2010GRC 2" xfId="22668"/>
    <cellStyle name="_VC 6.15.06 update on 06GRC power costs.xls Chart 2_Power Costs - Comparison bx Rbtl-Staff-Jt-PC_DEM-WP(C) ENERG10C--ctn Mid-C_042010 2010GRC" xfId="22669"/>
    <cellStyle name="_VC 6.15.06 update on 06GRC power costs.xls Chart 2_Power Costs - Comparison bx Rbtl-Staff-Jt-PC_DEM-WP(C) ENERG10C--ctn Mid-C_042010 2010GRC 2" xfId="22670"/>
    <cellStyle name="_VC 6.15.06 update on 06GRC power costs.xls Chart 2_Power Costs - Comparison bx Rbtl-Staff-Jt-PC_Electric Rev Req Model (2009 GRC) Rebuttal" xfId="22671"/>
    <cellStyle name="_VC 6.15.06 update on 06GRC power costs.xls Chart 2_Power Costs - Comparison bx Rbtl-Staff-Jt-PC_Electric Rev Req Model (2009 GRC) Rebuttal 2" xfId="22672"/>
    <cellStyle name="_VC 6.15.06 update on 06GRC power costs.xls Chart 2_Power Costs - Comparison bx Rbtl-Staff-Jt-PC_Electric Rev Req Model (2009 GRC) Rebuttal 2 2" xfId="22673"/>
    <cellStyle name="_VC 6.15.06 update on 06GRC power costs.xls Chart 2_Power Costs - Comparison bx Rbtl-Staff-Jt-PC_Electric Rev Req Model (2009 GRC) Rebuttal 2 2 2" xfId="22674"/>
    <cellStyle name="_VC 6.15.06 update on 06GRC power costs.xls Chart 2_Power Costs - Comparison bx Rbtl-Staff-Jt-PC_Electric Rev Req Model (2009 GRC) Rebuttal 2 3" xfId="22675"/>
    <cellStyle name="_VC 6.15.06 update on 06GRC power costs.xls Chart 2_Power Costs - Comparison bx Rbtl-Staff-Jt-PC_Electric Rev Req Model (2009 GRC) Rebuttal 3" xfId="22676"/>
    <cellStyle name="_VC 6.15.06 update on 06GRC power costs.xls Chart 2_Power Costs - Comparison bx Rbtl-Staff-Jt-PC_Electric Rev Req Model (2009 GRC) Rebuttal 3 2" xfId="22677"/>
    <cellStyle name="_VC 6.15.06 update on 06GRC power costs.xls Chart 2_Power Costs - Comparison bx Rbtl-Staff-Jt-PC_Electric Rev Req Model (2009 GRC) Rebuttal 4" xfId="22678"/>
    <cellStyle name="_VC 6.15.06 update on 06GRC power costs.xls Chart 2_Power Costs - Comparison bx Rbtl-Staff-Jt-PC_Electric Rev Req Model (2009 GRC) Rebuttal REmoval of New  WH Solar AdjustMI" xfId="22679"/>
    <cellStyle name="_VC 6.15.06 update on 06GRC power costs.xls Chart 2_Power Costs - Comparison bx Rbtl-Staff-Jt-PC_Electric Rev Req Model (2009 GRC) Rebuttal REmoval of New  WH Solar AdjustMI 2" xfId="22680"/>
    <cellStyle name="_VC 6.15.06 update on 06GRC power costs.xls Chart 2_Power Costs - Comparison bx Rbtl-Staff-Jt-PC_Electric Rev Req Model (2009 GRC) Rebuttal REmoval of New  WH Solar AdjustMI 2 2" xfId="22681"/>
    <cellStyle name="_VC 6.15.06 update on 06GRC power costs.xls Chart 2_Power Costs - Comparison bx Rbtl-Staff-Jt-PC_Electric Rev Req Model (2009 GRC) Rebuttal REmoval of New  WH Solar AdjustMI 2 2 2" xfId="22682"/>
    <cellStyle name="_VC 6.15.06 update on 06GRC power costs.xls Chart 2_Power Costs - Comparison bx Rbtl-Staff-Jt-PC_Electric Rev Req Model (2009 GRC) Rebuttal REmoval of New  WH Solar AdjustMI 2 2 2 2" xfId="22683"/>
    <cellStyle name="_VC 6.15.06 update on 06GRC power costs.xls Chart 2_Power Costs - Comparison bx Rbtl-Staff-Jt-PC_Electric Rev Req Model (2009 GRC) Rebuttal REmoval of New  WH Solar AdjustMI 2 3" xfId="22684"/>
    <cellStyle name="_VC 6.15.06 update on 06GRC power costs.xls Chart 2_Power Costs - Comparison bx Rbtl-Staff-Jt-PC_Electric Rev Req Model (2009 GRC) Rebuttal REmoval of New  WH Solar AdjustMI 2 3 2" xfId="22685"/>
    <cellStyle name="_VC 6.15.06 update on 06GRC power costs.xls Chart 2_Power Costs - Comparison bx Rbtl-Staff-Jt-PC_Electric Rev Req Model (2009 GRC) Rebuttal REmoval of New  WH Solar AdjustMI 2 4" xfId="22686"/>
    <cellStyle name="_VC 6.15.06 update on 06GRC power costs.xls Chart 2_Power Costs - Comparison bx Rbtl-Staff-Jt-PC_Electric Rev Req Model (2009 GRC) Rebuttal REmoval of New  WH Solar AdjustMI 2 4 2" xfId="22687"/>
    <cellStyle name="_VC 6.15.06 update on 06GRC power costs.xls Chart 2_Power Costs - Comparison bx Rbtl-Staff-Jt-PC_Electric Rev Req Model (2009 GRC) Rebuttal REmoval of New  WH Solar AdjustMI 3" xfId="22688"/>
    <cellStyle name="_VC 6.15.06 update on 06GRC power costs.xls Chart 2_Power Costs - Comparison bx Rbtl-Staff-Jt-PC_Electric Rev Req Model (2009 GRC) Rebuttal REmoval of New  WH Solar AdjustMI 3 2" xfId="22689"/>
    <cellStyle name="_VC 6.15.06 update on 06GRC power costs.xls Chart 2_Power Costs - Comparison bx Rbtl-Staff-Jt-PC_Electric Rev Req Model (2009 GRC) Rebuttal REmoval of New  WH Solar AdjustMI 3 2 2" xfId="22690"/>
    <cellStyle name="_VC 6.15.06 update on 06GRC power costs.xls Chart 2_Power Costs - Comparison bx Rbtl-Staff-Jt-PC_Electric Rev Req Model (2009 GRC) Rebuttal REmoval of New  WH Solar AdjustMI 3 3" xfId="22691"/>
    <cellStyle name="_VC 6.15.06 update on 06GRC power costs.xls Chart 2_Power Costs - Comparison bx Rbtl-Staff-Jt-PC_Electric Rev Req Model (2009 GRC) Rebuttal REmoval of New  WH Solar AdjustMI 4" xfId="22692"/>
    <cellStyle name="_VC 6.15.06 update on 06GRC power costs.xls Chart 2_Power Costs - Comparison bx Rbtl-Staff-Jt-PC_Electric Rev Req Model (2009 GRC) Rebuttal REmoval of New  WH Solar AdjustMI 4 2" xfId="22693"/>
    <cellStyle name="_VC 6.15.06 update on 06GRC power costs.xls Chart 2_Power Costs - Comparison bx Rbtl-Staff-Jt-PC_Electric Rev Req Model (2009 GRC) Rebuttal REmoval of New  WH Solar AdjustMI 4 2 2" xfId="22694"/>
    <cellStyle name="_VC 6.15.06 update on 06GRC power costs.xls Chart 2_Power Costs - Comparison bx Rbtl-Staff-Jt-PC_Electric Rev Req Model (2009 GRC) Rebuttal REmoval of New  WH Solar AdjustMI 4 3" xfId="22695"/>
    <cellStyle name="_VC 6.15.06 update on 06GRC power costs.xls Chart 2_Power Costs - Comparison bx Rbtl-Staff-Jt-PC_Electric Rev Req Model (2009 GRC) Rebuttal REmoval of New  WH Solar AdjustMI 5" xfId="22696"/>
    <cellStyle name="_VC 6.15.06 update on 06GRC power costs.xls Chart 2_Power Costs - Comparison bx Rbtl-Staff-Jt-PC_Electric Rev Req Model (2009 GRC) Rebuttal REmoval of New  WH Solar AdjustMI 5 2" xfId="22697"/>
    <cellStyle name="_VC 6.15.06 update on 06GRC power costs.xls Chart 2_Power Costs - Comparison bx Rbtl-Staff-Jt-PC_Electric Rev Req Model (2009 GRC) Rebuttal REmoval of New  WH Solar AdjustMI 6" xfId="22698"/>
    <cellStyle name="_VC 6.15.06 update on 06GRC power costs.xls Chart 2_Power Costs - Comparison bx Rbtl-Staff-Jt-PC_Electric Rev Req Model (2009 GRC) Rebuttal REmoval of New  WH Solar AdjustMI 6 2" xfId="22699"/>
    <cellStyle name="_VC 6.15.06 update on 06GRC power costs.xls Chart 2_Power Costs - Comparison bx Rbtl-Staff-Jt-PC_Electric Rev Req Model (2009 GRC) Rebuttal REmoval of New  WH Solar AdjustMI_DEM-WP(C) ENERG10C--ctn Mid-C_042010 2010GRC" xfId="22700"/>
    <cellStyle name="_VC 6.15.06 update on 06GRC power costs.xls Chart 2_Power Costs - Comparison bx Rbtl-Staff-Jt-PC_Electric Rev Req Model (2009 GRC) Rebuttal REmoval of New  WH Solar AdjustMI_DEM-WP(C) ENERG10C--ctn Mid-C_042010 2010GRC 2" xfId="22701"/>
    <cellStyle name="_VC 6.15.06 update on 06GRC power costs.xls Chart 2_Power Costs - Comparison bx Rbtl-Staff-Jt-PC_Electric Rev Req Model (2009 GRC) Revised 01-18-2010" xfId="22702"/>
    <cellStyle name="_VC 6.15.06 update on 06GRC power costs.xls Chart 2_Power Costs - Comparison bx Rbtl-Staff-Jt-PC_Electric Rev Req Model (2009 GRC) Revised 01-18-2010 2" xfId="22703"/>
    <cellStyle name="_VC 6.15.06 update on 06GRC power costs.xls Chart 2_Power Costs - Comparison bx Rbtl-Staff-Jt-PC_Electric Rev Req Model (2009 GRC) Revised 01-18-2010 2 2" xfId="22704"/>
    <cellStyle name="_VC 6.15.06 update on 06GRC power costs.xls Chart 2_Power Costs - Comparison bx Rbtl-Staff-Jt-PC_Electric Rev Req Model (2009 GRC) Revised 01-18-2010 2 2 2" xfId="22705"/>
    <cellStyle name="_VC 6.15.06 update on 06GRC power costs.xls Chart 2_Power Costs - Comparison bx Rbtl-Staff-Jt-PC_Electric Rev Req Model (2009 GRC) Revised 01-18-2010 2 2 2 2" xfId="22706"/>
    <cellStyle name="_VC 6.15.06 update on 06GRC power costs.xls Chart 2_Power Costs - Comparison bx Rbtl-Staff-Jt-PC_Electric Rev Req Model (2009 GRC) Revised 01-18-2010 2 3" xfId="22707"/>
    <cellStyle name="_VC 6.15.06 update on 06GRC power costs.xls Chart 2_Power Costs - Comparison bx Rbtl-Staff-Jt-PC_Electric Rev Req Model (2009 GRC) Revised 01-18-2010 2 3 2" xfId="22708"/>
    <cellStyle name="_VC 6.15.06 update on 06GRC power costs.xls Chart 2_Power Costs - Comparison bx Rbtl-Staff-Jt-PC_Electric Rev Req Model (2009 GRC) Revised 01-18-2010 2 4" xfId="22709"/>
    <cellStyle name="_VC 6.15.06 update on 06GRC power costs.xls Chart 2_Power Costs - Comparison bx Rbtl-Staff-Jt-PC_Electric Rev Req Model (2009 GRC) Revised 01-18-2010 2 4 2" xfId="22710"/>
    <cellStyle name="_VC 6.15.06 update on 06GRC power costs.xls Chart 2_Power Costs - Comparison bx Rbtl-Staff-Jt-PC_Electric Rev Req Model (2009 GRC) Revised 01-18-2010 3" xfId="22711"/>
    <cellStyle name="_VC 6.15.06 update on 06GRC power costs.xls Chart 2_Power Costs - Comparison bx Rbtl-Staff-Jt-PC_Electric Rev Req Model (2009 GRC) Revised 01-18-2010 3 2" xfId="22712"/>
    <cellStyle name="_VC 6.15.06 update on 06GRC power costs.xls Chart 2_Power Costs - Comparison bx Rbtl-Staff-Jt-PC_Electric Rev Req Model (2009 GRC) Revised 01-18-2010 3 2 2" xfId="22713"/>
    <cellStyle name="_VC 6.15.06 update on 06GRC power costs.xls Chart 2_Power Costs - Comparison bx Rbtl-Staff-Jt-PC_Electric Rev Req Model (2009 GRC) Revised 01-18-2010 3 3" xfId="22714"/>
    <cellStyle name="_VC 6.15.06 update on 06GRC power costs.xls Chart 2_Power Costs - Comparison bx Rbtl-Staff-Jt-PC_Electric Rev Req Model (2009 GRC) Revised 01-18-2010 4" xfId="22715"/>
    <cellStyle name="_VC 6.15.06 update on 06GRC power costs.xls Chart 2_Power Costs - Comparison bx Rbtl-Staff-Jt-PC_Electric Rev Req Model (2009 GRC) Revised 01-18-2010 4 2" xfId="22716"/>
    <cellStyle name="_VC 6.15.06 update on 06GRC power costs.xls Chart 2_Power Costs - Comparison bx Rbtl-Staff-Jt-PC_Electric Rev Req Model (2009 GRC) Revised 01-18-2010 4 2 2" xfId="22717"/>
    <cellStyle name="_VC 6.15.06 update on 06GRC power costs.xls Chart 2_Power Costs - Comparison bx Rbtl-Staff-Jt-PC_Electric Rev Req Model (2009 GRC) Revised 01-18-2010 4 3" xfId="22718"/>
    <cellStyle name="_VC 6.15.06 update on 06GRC power costs.xls Chart 2_Power Costs - Comparison bx Rbtl-Staff-Jt-PC_Electric Rev Req Model (2009 GRC) Revised 01-18-2010 5" xfId="22719"/>
    <cellStyle name="_VC 6.15.06 update on 06GRC power costs.xls Chart 2_Power Costs - Comparison bx Rbtl-Staff-Jt-PC_Electric Rev Req Model (2009 GRC) Revised 01-18-2010 5 2" xfId="22720"/>
    <cellStyle name="_VC 6.15.06 update on 06GRC power costs.xls Chart 2_Power Costs - Comparison bx Rbtl-Staff-Jt-PC_Electric Rev Req Model (2009 GRC) Revised 01-18-2010 6" xfId="22721"/>
    <cellStyle name="_VC 6.15.06 update on 06GRC power costs.xls Chart 2_Power Costs - Comparison bx Rbtl-Staff-Jt-PC_Electric Rev Req Model (2009 GRC) Revised 01-18-2010 6 2" xfId="22722"/>
    <cellStyle name="_VC 6.15.06 update on 06GRC power costs.xls Chart 2_Power Costs - Comparison bx Rbtl-Staff-Jt-PC_Electric Rev Req Model (2009 GRC) Revised 01-18-2010_DEM-WP(C) ENERG10C--ctn Mid-C_042010 2010GRC" xfId="22723"/>
    <cellStyle name="_VC 6.15.06 update on 06GRC power costs.xls Chart 2_Power Costs - Comparison bx Rbtl-Staff-Jt-PC_Electric Rev Req Model (2009 GRC) Revised 01-18-2010_DEM-WP(C) ENERG10C--ctn Mid-C_042010 2010GRC 2" xfId="22724"/>
    <cellStyle name="_VC 6.15.06 update on 06GRC power costs.xls Chart 2_Power Costs - Comparison bx Rbtl-Staff-Jt-PC_Final Order Electric EXHIBIT A-1" xfId="22725"/>
    <cellStyle name="_VC 6.15.06 update on 06GRC power costs.xls Chart 2_Power Costs - Comparison bx Rbtl-Staff-Jt-PC_Final Order Electric EXHIBIT A-1 2" xfId="22726"/>
    <cellStyle name="_VC 6.15.06 update on 06GRC power costs.xls Chart 2_Power Costs - Comparison bx Rbtl-Staff-Jt-PC_Final Order Electric EXHIBIT A-1 2 2" xfId="22727"/>
    <cellStyle name="_VC 6.15.06 update on 06GRC power costs.xls Chart 2_Power Costs - Comparison bx Rbtl-Staff-Jt-PC_Final Order Electric EXHIBIT A-1 2 2 2" xfId="22728"/>
    <cellStyle name="_VC 6.15.06 update on 06GRC power costs.xls Chart 2_Power Costs - Comparison bx Rbtl-Staff-Jt-PC_Final Order Electric EXHIBIT A-1 2 3" xfId="22729"/>
    <cellStyle name="_VC 6.15.06 update on 06GRC power costs.xls Chart 2_Power Costs - Comparison bx Rbtl-Staff-Jt-PC_Final Order Electric EXHIBIT A-1 3" xfId="22730"/>
    <cellStyle name="_VC 6.15.06 update on 06GRC power costs.xls Chart 2_Power Costs - Comparison bx Rbtl-Staff-Jt-PC_Final Order Electric EXHIBIT A-1 3 2" xfId="22731"/>
    <cellStyle name="_VC 6.15.06 update on 06GRC power costs.xls Chart 2_Power Costs - Comparison bx Rbtl-Staff-Jt-PC_Final Order Electric EXHIBIT A-1 3 2 2" xfId="22732"/>
    <cellStyle name="_VC 6.15.06 update on 06GRC power costs.xls Chart 2_Power Costs - Comparison bx Rbtl-Staff-Jt-PC_Final Order Electric EXHIBIT A-1 3 3" xfId="22733"/>
    <cellStyle name="_VC 6.15.06 update on 06GRC power costs.xls Chart 2_Power Costs - Comparison bx Rbtl-Staff-Jt-PC_Final Order Electric EXHIBIT A-1 4" xfId="22734"/>
    <cellStyle name="_VC 6.15.06 update on 06GRC power costs.xls Chart 2_Power Costs - Comparison bx Rbtl-Staff-Jt-PC_Final Order Electric EXHIBIT A-1 4 2" xfId="22735"/>
    <cellStyle name="_VC 6.15.06 update on 06GRC power costs.xls Chart 2_Power Costs - Comparison bx Rbtl-Staff-Jt-PC_Final Order Electric EXHIBIT A-1 5" xfId="22736"/>
    <cellStyle name="_VC 6.15.06 update on 06GRC power costs.xls Chart 2_Power Costs - Comparison bx Rbtl-Staff-Jt-PC_Final Order Electric EXHIBIT A-1 6" xfId="22737"/>
    <cellStyle name="_VC 6.15.06 update on 06GRC power costs.xls Chart 2_Production Adj 4.37" xfId="22738"/>
    <cellStyle name="_VC 6.15.06 update on 06GRC power costs.xls Chart 2_Production Adj 4.37 2" xfId="22739"/>
    <cellStyle name="_VC 6.15.06 update on 06GRC power costs.xls Chart 2_Production Adj 4.37 2 2" xfId="22740"/>
    <cellStyle name="_VC 6.15.06 update on 06GRC power costs.xls Chart 2_Production Adj 4.37 2 2 2" xfId="22741"/>
    <cellStyle name="_VC 6.15.06 update on 06GRC power costs.xls Chart 2_Production Adj 4.37 2 3" xfId="22742"/>
    <cellStyle name="_VC 6.15.06 update on 06GRC power costs.xls Chart 2_Production Adj 4.37 3" xfId="22743"/>
    <cellStyle name="_VC 6.15.06 update on 06GRC power costs.xls Chart 2_Production Adj 4.37 3 2" xfId="22744"/>
    <cellStyle name="_VC 6.15.06 update on 06GRC power costs.xls Chart 2_Production Adj 4.37 4" xfId="22745"/>
    <cellStyle name="_VC 6.15.06 update on 06GRC power costs.xls Chart 2_Purchased Power Adj 4.03" xfId="22746"/>
    <cellStyle name="_VC 6.15.06 update on 06GRC power costs.xls Chart 2_Purchased Power Adj 4.03 2" xfId="22747"/>
    <cellStyle name="_VC 6.15.06 update on 06GRC power costs.xls Chart 2_Purchased Power Adj 4.03 2 2" xfId="22748"/>
    <cellStyle name="_VC 6.15.06 update on 06GRC power costs.xls Chart 2_Purchased Power Adj 4.03 2 2 2" xfId="22749"/>
    <cellStyle name="_VC 6.15.06 update on 06GRC power costs.xls Chart 2_Purchased Power Adj 4.03 2 3" xfId="22750"/>
    <cellStyle name="_VC 6.15.06 update on 06GRC power costs.xls Chart 2_Purchased Power Adj 4.03 3" xfId="22751"/>
    <cellStyle name="_VC 6.15.06 update on 06GRC power costs.xls Chart 2_Purchased Power Adj 4.03 3 2" xfId="22752"/>
    <cellStyle name="_VC 6.15.06 update on 06GRC power costs.xls Chart 2_Purchased Power Adj 4.03 4" xfId="22753"/>
    <cellStyle name="_VC 6.15.06 update on 06GRC power costs.xls Chart 2_Rebuttal Power Costs" xfId="22754"/>
    <cellStyle name="_VC 6.15.06 update on 06GRC power costs.xls Chart 2_Rebuttal Power Costs 2" xfId="22755"/>
    <cellStyle name="_VC 6.15.06 update on 06GRC power costs.xls Chart 2_Rebuttal Power Costs 2 2" xfId="22756"/>
    <cellStyle name="_VC 6.15.06 update on 06GRC power costs.xls Chart 2_Rebuttal Power Costs 2 2 2" xfId="22757"/>
    <cellStyle name="_VC 6.15.06 update on 06GRC power costs.xls Chart 2_Rebuttal Power Costs 2 2 2 2" xfId="22758"/>
    <cellStyle name="_VC 6.15.06 update on 06GRC power costs.xls Chart 2_Rebuttal Power Costs 2 3" xfId="22759"/>
    <cellStyle name="_VC 6.15.06 update on 06GRC power costs.xls Chart 2_Rebuttal Power Costs 2 3 2" xfId="22760"/>
    <cellStyle name="_VC 6.15.06 update on 06GRC power costs.xls Chart 2_Rebuttal Power Costs 2 4" xfId="22761"/>
    <cellStyle name="_VC 6.15.06 update on 06GRC power costs.xls Chart 2_Rebuttal Power Costs 2 4 2" xfId="22762"/>
    <cellStyle name="_VC 6.15.06 update on 06GRC power costs.xls Chart 2_Rebuttal Power Costs 3" xfId="22763"/>
    <cellStyle name="_VC 6.15.06 update on 06GRC power costs.xls Chart 2_Rebuttal Power Costs 3 2" xfId="22764"/>
    <cellStyle name="_VC 6.15.06 update on 06GRC power costs.xls Chart 2_Rebuttal Power Costs 3 2 2" xfId="22765"/>
    <cellStyle name="_VC 6.15.06 update on 06GRC power costs.xls Chart 2_Rebuttal Power Costs 3 3" xfId="22766"/>
    <cellStyle name="_VC 6.15.06 update on 06GRC power costs.xls Chart 2_Rebuttal Power Costs 4" xfId="22767"/>
    <cellStyle name="_VC 6.15.06 update on 06GRC power costs.xls Chart 2_Rebuttal Power Costs 4 2" xfId="22768"/>
    <cellStyle name="_VC 6.15.06 update on 06GRC power costs.xls Chart 2_Rebuttal Power Costs 4 2 2" xfId="22769"/>
    <cellStyle name="_VC 6.15.06 update on 06GRC power costs.xls Chart 2_Rebuttal Power Costs 4 3" xfId="22770"/>
    <cellStyle name="_VC 6.15.06 update on 06GRC power costs.xls Chart 2_Rebuttal Power Costs 5" xfId="22771"/>
    <cellStyle name="_VC 6.15.06 update on 06GRC power costs.xls Chart 2_Rebuttal Power Costs 5 2" xfId="22772"/>
    <cellStyle name="_VC 6.15.06 update on 06GRC power costs.xls Chart 2_Rebuttal Power Costs 6" xfId="22773"/>
    <cellStyle name="_VC 6.15.06 update on 06GRC power costs.xls Chart 2_Rebuttal Power Costs 6 2" xfId="22774"/>
    <cellStyle name="_VC 6.15.06 update on 06GRC power costs.xls Chart 2_Rebuttal Power Costs_Adj Bench DR 3 for Initial Briefs (Electric)" xfId="22775"/>
    <cellStyle name="_VC 6.15.06 update on 06GRC power costs.xls Chart 2_Rebuttal Power Costs_Adj Bench DR 3 for Initial Briefs (Electric) 2" xfId="22776"/>
    <cellStyle name="_VC 6.15.06 update on 06GRC power costs.xls Chart 2_Rebuttal Power Costs_Adj Bench DR 3 for Initial Briefs (Electric) 2 2" xfId="22777"/>
    <cellStyle name="_VC 6.15.06 update on 06GRC power costs.xls Chart 2_Rebuttal Power Costs_Adj Bench DR 3 for Initial Briefs (Electric) 2 2 2" xfId="22778"/>
    <cellStyle name="_VC 6.15.06 update on 06GRC power costs.xls Chart 2_Rebuttal Power Costs_Adj Bench DR 3 for Initial Briefs (Electric) 2 2 2 2" xfId="22779"/>
    <cellStyle name="_VC 6.15.06 update on 06GRC power costs.xls Chart 2_Rebuttal Power Costs_Adj Bench DR 3 for Initial Briefs (Electric) 2 3" xfId="22780"/>
    <cellStyle name="_VC 6.15.06 update on 06GRC power costs.xls Chart 2_Rebuttal Power Costs_Adj Bench DR 3 for Initial Briefs (Electric) 2 3 2" xfId="22781"/>
    <cellStyle name="_VC 6.15.06 update on 06GRC power costs.xls Chart 2_Rebuttal Power Costs_Adj Bench DR 3 for Initial Briefs (Electric) 2 4" xfId="22782"/>
    <cellStyle name="_VC 6.15.06 update on 06GRC power costs.xls Chart 2_Rebuttal Power Costs_Adj Bench DR 3 for Initial Briefs (Electric) 2 4 2" xfId="22783"/>
    <cellStyle name="_VC 6.15.06 update on 06GRC power costs.xls Chart 2_Rebuttal Power Costs_Adj Bench DR 3 for Initial Briefs (Electric) 3" xfId="22784"/>
    <cellStyle name="_VC 6.15.06 update on 06GRC power costs.xls Chart 2_Rebuttal Power Costs_Adj Bench DR 3 for Initial Briefs (Electric) 3 2" xfId="22785"/>
    <cellStyle name="_VC 6.15.06 update on 06GRC power costs.xls Chart 2_Rebuttal Power Costs_Adj Bench DR 3 for Initial Briefs (Electric) 3 2 2" xfId="22786"/>
    <cellStyle name="_VC 6.15.06 update on 06GRC power costs.xls Chart 2_Rebuttal Power Costs_Adj Bench DR 3 for Initial Briefs (Electric) 3 3" xfId="22787"/>
    <cellStyle name="_VC 6.15.06 update on 06GRC power costs.xls Chart 2_Rebuttal Power Costs_Adj Bench DR 3 for Initial Briefs (Electric) 4" xfId="22788"/>
    <cellStyle name="_VC 6.15.06 update on 06GRC power costs.xls Chart 2_Rebuttal Power Costs_Adj Bench DR 3 for Initial Briefs (Electric) 4 2" xfId="22789"/>
    <cellStyle name="_VC 6.15.06 update on 06GRC power costs.xls Chart 2_Rebuttal Power Costs_Adj Bench DR 3 for Initial Briefs (Electric) 4 2 2" xfId="22790"/>
    <cellStyle name="_VC 6.15.06 update on 06GRC power costs.xls Chart 2_Rebuttal Power Costs_Adj Bench DR 3 for Initial Briefs (Electric) 4 3" xfId="22791"/>
    <cellStyle name="_VC 6.15.06 update on 06GRC power costs.xls Chart 2_Rebuttal Power Costs_Adj Bench DR 3 for Initial Briefs (Electric) 5" xfId="22792"/>
    <cellStyle name="_VC 6.15.06 update on 06GRC power costs.xls Chart 2_Rebuttal Power Costs_Adj Bench DR 3 for Initial Briefs (Electric) 5 2" xfId="22793"/>
    <cellStyle name="_VC 6.15.06 update on 06GRC power costs.xls Chart 2_Rebuttal Power Costs_Adj Bench DR 3 for Initial Briefs (Electric) 6" xfId="22794"/>
    <cellStyle name="_VC 6.15.06 update on 06GRC power costs.xls Chart 2_Rebuttal Power Costs_Adj Bench DR 3 for Initial Briefs (Electric) 6 2" xfId="22795"/>
    <cellStyle name="_VC 6.15.06 update on 06GRC power costs.xls Chart 2_Rebuttal Power Costs_Adj Bench DR 3 for Initial Briefs (Electric)_DEM-WP(C) ENERG10C--ctn Mid-C_042010 2010GRC" xfId="22796"/>
    <cellStyle name="_VC 6.15.06 update on 06GRC power costs.xls Chart 2_Rebuttal Power Costs_Adj Bench DR 3 for Initial Briefs (Electric)_DEM-WP(C) ENERG10C--ctn Mid-C_042010 2010GRC 2" xfId="22797"/>
    <cellStyle name="_VC 6.15.06 update on 06GRC power costs.xls Chart 2_Rebuttal Power Costs_DEM-WP(C) ENERG10C--ctn Mid-C_042010 2010GRC" xfId="22798"/>
    <cellStyle name="_VC 6.15.06 update on 06GRC power costs.xls Chart 2_Rebuttal Power Costs_DEM-WP(C) ENERG10C--ctn Mid-C_042010 2010GRC 2" xfId="22799"/>
    <cellStyle name="_VC 6.15.06 update on 06GRC power costs.xls Chart 2_Rebuttal Power Costs_Electric Rev Req Model (2009 GRC) Rebuttal" xfId="22800"/>
    <cellStyle name="_VC 6.15.06 update on 06GRC power costs.xls Chart 2_Rebuttal Power Costs_Electric Rev Req Model (2009 GRC) Rebuttal 2" xfId="22801"/>
    <cellStyle name="_VC 6.15.06 update on 06GRC power costs.xls Chart 2_Rebuttal Power Costs_Electric Rev Req Model (2009 GRC) Rebuttal 2 2" xfId="22802"/>
    <cellStyle name="_VC 6.15.06 update on 06GRC power costs.xls Chart 2_Rebuttal Power Costs_Electric Rev Req Model (2009 GRC) Rebuttal 2 2 2" xfId="22803"/>
    <cellStyle name="_VC 6.15.06 update on 06GRC power costs.xls Chart 2_Rebuttal Power Costs_Electric Rev Req Model (2009 GRC) Rebuttal 2 3" xfId="22804"/>
    <cellStyle name="_VC 6.15.06 update on 06GRC power costs.xls Chart 2_Rebuttal Power Costs_Electric Rev Req Model (2009 GRC) Rebuttal 3" xfId="22805"/>
    <cellStyle name="_VC 6.15.06 update on 06GRC power costs.xls Chart 2_Rebuttal Power Costs_Electric Rev Req Model (2009 GRC) Rebuttal 3 2" xfId="22806"/>
    <cellStyle name="_VC 6.15.06 update on 06GRC power costs.xls Chart 2_Rebuttal Power Costs_Electric Rev Req Model (2009 GRC) Rebuttal 4" xfId="22807"/>
    <cellStyle name="_VC 6.15.06 update on 06GRC power costs.xls Chart 2_Rebuttal Power Costs_Electric Rev Req Model (2009 GRC) Rebuttal REmoval of New  WH Solar AdjustMI" xfId="22808"/>
    <cellStyle name="_VC 6.15.06 update on 06GRC power costs.xls Chart 2_Rebuttal Power Costs_Electric Rev Req Model (2009 GRC) Rebuttal REmoval of New  WH Solar AdjustMI 2" xfId="22809"/>
    <cellStyle name="_VC 6.15.06 update on 06GRC power costs.xls Chart 2_Rebuttal Power Costs_Electric Rev Req Model (2009 GRC) Rebuttal REmoval of New  WH Solar AdjustMI 2 2" xfId="22810"/>
    <cellStyle name="_VC 6.15.06 update on 06GRC power costs.xls Chart 2_Rebuttal Power Costs_Electric Rev Req Model (2009 GRC) Rebuttal REmoval of New  WH Solar AdjustMI 2 2 2" xfId="22811"/>
    <cellStyle name="_VC 6.15.06 update on 06GRC power costs.xls Chart 2_Rebuttal Power Costs_Electric Rev Req Model (2009 GRC) Rebuttal REmoval of New  WH Solar AdjustMI 2 2 2 2" xfId="22812"/>
    <cellStyle name="_VC 6.15.06 update on 06GRC power costs.xls Chart 2_Rebuttal Power Costs_Electric Rev Req Model (2009 GRC) Rebuttal REmoval of New  WH Solar AdjustMI 2 3" xfId="22813"/>
    <cellStyle name="_VC 6.15.06 update on 06GRC power costs.xls Chart 2_Rebuttal Power Costs_Electric Rev Req Model (2009 GRC) Rebuttal REmoval of New  WH Solar AdjustMI 2 3 2" xfId="22814"/>
    <cellStyle name="_VC 6.15.06 update on 06GRC power costs.xls Chart 2_Rebuttal Power Costs_Electric Rev Req Model (2009 GRC) Rebuttal REmoval of New  WH Solar AdjustMI 2 4" xfId="22815"/>
    <cellStyle name="_VC 6.15.06 update on 06GRC power costs.xls Chart 2_Rebuttal Power Costs_Electric Rev Req Model (2009 GRC) Rebuttal REmoval of New  WH Solar AdjustMI 2 4 2" xfId="22816"/>
    <cellStyle name="_VC 6.15.06 update on 06GRC power costs.xls Chart 2_Rebuttal Power Costs_Electric Rev Req Model (2009 GRC) Rebuttal REmoval of New  WH Solar AdjustMI 3" xfId="22817"/>
    <cellStyle name="_VC 6.15.06 update on 06GRC power costs.xls Chart 2_Rebuttal Power Costs_Electric Rev Req Model (2009 GRC) Rebuttal REmoval of New  WH Solar AdjustMI 3 2" xfId="22818"/>
    <cellStyle name="_VC 6.15.06 update on 06GRC power costs.xls Chart 2_Rebuttal Power Costs_Electric Rev Req Model (2009 GRC) Rebuttal REmoval of New  WH Solar AdjustMI 3 2 2" xfId="22819"/>
    <cellStyle name="_VC 6.15.06 update on 06GRC power costs.xls Chart 2_Rebuttal Power Costs_Electric Rev Req Model (2009 GRC) Rebuttal REmoval of New  WH Solar AdjustMI 3 3" xfId="22820"/>
    <cellStyle name="_VC 6.15.06 update on 06GRC power costs.xls Chart 2_Rebuttal Power Costs_Electric Rev Req Model (2009 GRC) Rebuttal REmoval of New  WH Solar AdjustMI 4" xfId="22821"/>
    <cellStyle name="_VC 6.15.06 update on 06GRC power costs.xls Chart 2_Rebuttal Power Costs_Electric Rev Req Model (2009 GRC) Rebuttal REmoval of New  WH Solar AdjustMI 4 2" xfId="22822"/>
    <cellStyle name="_VC 6.15.06 update on 06GRC power costs.xls Chart 2_Rebuttal Power Costs_Electric Rev Req Model (2009 GRC) Rebuttal REmoval of New  WH Solar AdjustMI 4 2 2" xfId="22823"/>
    <cellStyle name="_VC 6.15.06 update on 06GRC power costs.xls Chart 2_Rebuttal Power Costs_Electric Rev Req Model (2009 GRC) Rebuttal REmoval of New  WH Solar AdjustMI 4 3" xfId="22824"/>
    <cellStyle name="_VC 6.15.06 update on 06GRC power costs.xls Chart 2_Rebuttal Power Costs_Electric Rev Req Model (2009 GRC) Rebuttal REmoval of New  WH Solar AdjustMI 5" xfId="22825"/>
    <cellStyle name="_VC 6.15.06 update on 06GRC power costs.xls Chart 2_Rebuttal Power Costs_Electric Rev Req Model (2009 GRC) Rebuttal REmoval of New  WH Solar AdjustMI 5 2" xfId="22826"/>
    <cellStyle name="_VC 6.15.06 update on 06GRC power costs.xls Chart 2_Rebuttal Power Costs_Electric Rev Req Model (2009 GRC) Rebuttal REmoval of New  WH Solar AdjustMI 6" xfId="22827"/>
    <cellStyle name="_VC 6.15.06 update on 06GRC power costs.xls Chart 2_Rebuttal Power Costs_Electric Rev Req Model (2009 GRC) Rebuttal REmoval of New  WH Solar AdjustMI 6 2" xfId="22828"/>
    <cellStyle name="_VC 6.15.06 update on 06GRC power costs.xls Chart 2_Rebuttal Power Costs_Electric Rev Req Model (2009 GRC) Rebuttal REmoval of New  WH Solar AdjustMI_DEM-WP(C) ENERG10C--ctn Mid-C_042010 2010GRC" xfId="22829"/>
    <cellStyle name="_VC 6.15.06 update on 06GRC power costs.xls Chart 2_Rebuttal Power Costs_Electric Rev Req Model (2009 GRC) Rebuttal REmoval of New  WH Solar AdjustMI_DEM-WP(C) ENERG10C--ctn Mid-C_042010 2010GRC 2" xfId="22830"/>
    <cellStyle name="_VC 6.15.06 update on 06GRC power costs.xls Chart 2_Rebuttal Power Costs_Electric Rev Req Model (2009 GRC) Revised 01-18-2010" xfId="22831"/>
    <cellStyle name="_VC 6.15.06 update on 06GRC power costs.xls Chart 2_Rebuttal Power Costs_Electric Rev Req Model (2009 GRC) Revised 01-18-2010 2" xfId="22832"/>
    <cellStyle name="_VC 6.15.06 update on 06GRC power costs.xls Chart 2_Rebuttal Power Costs_Electric Rev Req Model (2009 GRC) Revised 01-18-2010 2 2" xfId="22833"/>
    <cellStyle name="_VC 6.15.06 update on 06GRC power costs.xls Chart 2_Rebuttal Power Costs_Electric Rev Req Model (2009 GRC) Revised 01-18-2010 2 2 2" xfId="22834"/>
    <cellStyle name="_VC 6.15.06 update on 06GRC power costs.xls Chart 2_Rebuttal Power Costs_Electric Rev Req Model (2009 GRC) Revised 01-18-2010 2 2 2 2" xfId="22835"/>
    <cellStyle name="_VC 6.15.06 update on 06GRC power costs.xls Chart 2_Rebuttal Power Costs_Electric Rev Req Model (2009 GRC) Revised 01-18-2010 2 3" xfId="22836"/>
    <cellStyle name="_VC 6.15.06 update on 06GRC power costs.xls Chart 2_Rebuttal Power Costs_Electric Rev Req Model (2009 GRC) Revised 01-18-2010 2 3 2" xfId="22837"/>
    <cellStyle name="_VC 6.15.06 update on 06GRC power costs.xls Chart 2_Rebuttal Power Costs_Electric Rev Req Model (2009 GRC) Revised 01-18-2010 2 4" xfId="22838"/>
    <cellStyle name="_VC 6.15.06 update on 06GRC power costs.xls Chart 2_Rebuttal Power Costs_Electric Rev Req Model (2009 GRC) Revised 01-18-2010 2 4 2" xfId="22839"/>
    <cellStyle name="_VC 6.15.06 update on 06GRC power costs.xls Chart 2_Rebuttal Power Costs_Electric Rev Req Model (2009 GRC) Revised 01-18-2010 3" xfId="22840"/>
    <cellStyle name="_VC 6.15.06 update on 06GRC power costs.xls Chart 2_Rebuttal Power Costs_Electric Rev Req Model (2009 GRC) Revised 01-18-2010 3 2" xfId="22841"/>
    <cellStyle name="_VC 6.15.06 update on 06GRC power costs.xls Chart 2_Rebuttal Power Costs_Electric Rev Req Model (2009 GRC) Revised 01-18-2010 3 2 2" xfId="22842"/>
    <cellStyle name="_VC 6.15.06 update on 06GRC power costs.xls Chart 2_Rebuttal Power Costs_Electric Rev Req Model (2009 GRC) Revised 01-18-2010 3 3" xfId="22843"/>
    <cellStyle name="_VC 6.15.06 update on 06GRC power costs.xls Chart 2_Rebuttal Power Costs_Electric Rev Req Model (2009 GRC) Revised 01-18-2010 4" xfId="22844"/>
    <cellStyle name="_VC 6.15.06 update on 06GRC power costs.xls Chart 2_Rebuttal Power Costs_Electric Rev Req Model (2009 GRC) Revised 01-18-2010 4 2" xfId="22845"/>
    <cellStyle name="_VC 6.15.06 update on 06GRC power costs.xls Chart 2_Rebuttal Power Costs_Electric Rev Req Model (2009 GRC) Revised 01-18-2010 4 2 2" xfId="22846"/>
    <cellStyle name="_VC 6.15.06 update on 06GRC power costs.xls Chart 2_Rebuttal Power Costs_Electric Rev Req Model (2009 GRC) Revised 01-18-2010 4 3" xfId="22847"/>
    <cellStyle name="_VC 6.15.06 update on 06GRC power costs.xls Chart 2_Rebuttal Power Costs_Electric Rev Req Model (2009 GRC) Revised 01-18-2010 5" xfId="22848"/>
    <cellStyle name="_VC 6.15.06 update on 06GRC power costs.xls Chart 2_Rebuttal Power Costs_Electric Rev Req Model (2009 GRC) Revised 01-18-2010 5 2" xfId="22849"/>
    <cellStyle name="_VC 6.15.06 update on 06GRC power costs.xls Chart 2_Rebuttal Power Costs_Electric Rev Req Model (2009 GRC) Revised 01-18-2010 6" xfId="22850"/>
    <cellStyle name="_VC 6.15.06 update on 06GRC power costs.xls Chart 2_Rebuttal Power Costs_Electric Rev Req Model (2009 GRC) Revised 01-18-2010 6 2" xfId="22851"/>
    <cellStyle name="_VC 6.15.06 update on 06GRC power costs.xls Chart 2_Rebuttal Power Costs_Electric Rev Req Model (2009 GRC) Revised 01-18-2010_DEM-WP(C) ENERG10C--ctn Mid-C_042010 2010GRC" xfId="22852"/>
    <cellStyle name="_VC 6.15.06 update on 06GRC power costs.xls Chart 2_Rebuttal Power Costs_Electric Rev Req Model (2009 GRC) Revised 01-18-2010_DEM-WP(C) ENERG10C--ctn Mid-C_042010 2010GRC 2" xfId="22853"/>
    <cellStyle name="_VC 6.15.06 update on 06GRC power costs.xls Chart 2_Rebuttal Power Costs_Final Order Electric EXHIBIT A-1" xfId="22854"/>
    <cellStyle name="_VC 6.15.06 update on 06GRC power costs.xls Chart 2_Rebuttal Power Costs_Final Order Electric EXHIBIT A-1 2" xfId="22855"/>
    <cellStyle name="_VC 6.15.06 update on 06GRC power costs.xls Chart 2_Rebuttal Power Costs_Final Order Electric EXHIBIT A-1 2 2" xfId="22856"/>
    <cellStyle name="_VC 6.15.06 update on 06GRC power costs.xls Chart 2_Rebuttal Power Costs_Final Order Electric EXHIBIT A-1 2 2 2" xfId="22857"/>
    <cellStyle name="_VC 6.15.06 update on 06GRC power costs.xls Chart 2_Rebuttal Power Costs_Final Order Electric EXHIBIT A-1 2 3" xfId="22858"/>
    <cellStyle name="_VC 6.15.06 update on 06GRC power costs.xls Chart 2_Rebuttal Power Costs_Final Order Electric EXHIBIT A-1 3" xfId="22859"/>
    <cellStyle name="_VC 6.15.06 update on 06GRC power costs.xls Chart 2_Rebuttal Power Costs_Final Order Electric EXHIBIT A-1 3 2" xfId="22860"/>
    <cellStyle name="_VC 6.15.06 update on 06GRC power costs.xls Chart 2_Rebuttal Power Costs_Final Order Electric EXHIBIT A-1 3 2 2" xfId="22861"/>
    <cellStyle name="_VC 6.15.06 update on 06GRC power costs.xls Chart 2_Rebuttal Power Costs_Final Order Electric EXHIBIT A-1 3 3" xfId="22862"/>
    <cellStyle name="_VC 6.15.06 update on 06GRC power costs.xls Chart 2_Rebuttal Power Costs_Final Order Electric EXHIBIT A-1 4" xfId="22863"/>
    <cellStyle name="_VC 6.15.06 update on 06GRC power costs.xls Chart 2_Rebuttal Power Costs_Final Order Electric EXHIBIT A-1 4 2" xfId="22864"/>
    <cellStyle name="_VC 6.15.06 update on 06GRC power costs.xls Chart 2_Rebuttal Power Costs_Final Order Electric EXHIBIT A-1 5" xfId="22865"/>
    <cellStyle name="_VC 6.15.06 update on 06GRC power costs.xls Chart 2_Rebuttal Power Costs_Final Order Electric EXHIBIT A-1 6" xfId="22866"/>
    <cellStyle name="_VC 6.15.06 update on 06GRC power costs.xls Chart 2_RECS vs PTC's w Interest 6-28-10" xfId="22867"/>
    <cellStyle name="_VC 6.15.06 update on 06GRC power costs.xls Chart 2_ROR &amp; CONV FACTOR" xfId="22868"/>
    <cellStyle name="_VC 6.15.06 update on 06GRC power costs.xls Chart 2_ROR &amp; CONV FACTOR 2" xfId="22869"/>
    <cellStyle name="_VC 6.15.06 update on 06GRC power costs.xls Chart 2_ROR &amp; CONV FACTOR 2 2" xfId="22870"/>
    <cellStyle name="_VC 6.15.06 update on 06GRC power costs.xls Chart 2_ROR &amp; CONV FACTOR 2 2 2" xfId="22871"/>
    <cellStyle name="_VC 6.15.06 update on 06GRC power costs.xls Chart 2_ROR &amp; CONV FACTOR 2 3" xfId="22872"/>
    <cellStyle name="_VC 6.15.06 update on 06GRC power costs.xls Chart 2_ROR &amp; CONV FACTOR 3" xfId="22873"/>
    <cellStyle name="_VC 6.15.06 update on 06GRC power costs.xls Chart 2_ROR &amp; CONV FACTOR 3 2" xfId="22874"/>
    <cellStyle name="_VC 6.15.06 update on 06GRC power costs.xls Chart 2_ROR &amp; CONV FACTOR 4" xfId="22875"/>
    <cellStyle name="_VC 6.15.06 update on 06GRC power costs.xls Chart 2_ROR 5.02" xfId="22876"/>
    <cellStyle name="_VC 6.15.06 update on 06GRC power costs.xls Chart 2_ROR 5.02 2" xfId="22877"/>
    <cellStyle name="_VC 6.15.06 update on 06GRC power costs.xls Chart 2_ROR 5.02 2 2" xfId="22878"/>
    <cellStyle name="_VC 6.15.06 update on 06GRC power costs.xls Chart 2_ROR 5.02 2 2 2" xfId="22879"/>
    <cellStyle name="_VC 6.15.06 update on 06GRC power costs.xls Chart 2_ROR 5.02 2 3" xfId="22880"/>
    <cellStyle name="_VC 6.15.06 update on 06GRC power costs.xls Chart 2_ROR 5.02 3" xfId="22881"/>
    <cellStyle name="_VC 6.15.06 update on 06GRC power costs.xls Chart 2_ROR 5.02 3 2" xfId="22882"/>
    <cellStyle name="_VC 6.15.06 update on 06GRC power costs.xls Chart 2_ROR 5.02 4" xfId="22883"/>
    <cellStyle name="_VC 6.15.06 update on 06GRC power costs.xls Chart 2_Wind Integration 10GRC" xfId="22884"/>
    <cellStyle name="_VC 6.15.06 update on 06GRC power costs.xls Chart 2_Wind Integration 10GRC 2" xfId="22885"/>
    <cellStyle name="_VC 6.15.06 update on 06GRC power costs.xls Chart 2_Wind Integration 10GRC 2 2" xfId="22886"/>
    <cellStyle name="_VC 6.15.06 update on 06GRC power costs.xls Chart 2_Wind Integration 10GRC 2 2 2" xfId="22887"/>
    <cellStyle name="_VC 6.15.06 update on 06GRC power costs.xls Chart 2_Wind Integration 10GRC 2 2 2 2" xfId="22888"/>
    <cellStyle name="_VC 6.15.06 update on 06GRC power costs.xls Chart 2_Wind Integration 10GRC 2 3" xfId="22889"/>
    <cellStyle name="_VC 6.15.06 update on 06GRC power costs.xls Chart 2_Wind Integration 10GRC 2 3 2" xfId="22890"/>
    <cellStyle name="_VC 6.15.06 update on 06GRC power costs.xls Chart 2_Wind Integration 10GRC 2 4" xfId="22891"/>
    <cellStyle name="_VC 6.15.06 update on 06GRC power costs.xls Chart 2_Wind Integration 10GRC 2 4 2" xfId="22892"/>
    <cellStyle name="_VC 6.15.06 update on 06GRC power costs.xls Chart 2_Wind Integration 10GRC 3" xfId="22893"/>
    <cellStyle name="_VC 6.15.06 update on 06GRC power costs.xls Chart 2_Wind Integration 10GRC 3 2" xfId="22894"/>
    <cellStyle name="_VC 6.15.06 update on 06GRC power costs.xls Chart 2_Wind Integration 10GRC 3 2 2" xfId="22895"/>
    <cellStyle name="_VC 6.15.06 update on 06GRC power costs.xls Chart 2_Wind Integration 10GRC 3 3" xfId="22896"/>
    <cellStyle name="_VC 6.15.06 update on 06GRC power costs.xls Chart 2_Wind Integration 10GRC 4" xfId="22897"/>
    <cellStyle name="_VC 6.15.06 update on 06GRC power costs.xls Chart 2_Wind Integration 10GRC 4 2" xfId="22898"/>
    <cellStyle name="_VC 6.15.06 update on 06GRC power costs.xls Chart 2_Wind Integration 10GRC 4 2 2" xfId="22899"/>
    <cellStyle name="_VC 6.15.06 update on 06GRC power costs.xls Chart 2_Wind Integration 10GRC 4 3" xfId="22900"/>
    <cellStyle name="_VC 6.15.06 update on 06GRC power costs.xls Chart 2_Wind Integration 10GRC 5" xfId="22901"/>
    <cellStyle name="_VC 6.15.06 update on 06GRC power costs.xls Chart 2_Wind Integration 10GRC 5 2" xfId="22902"/>
    <cellStyle name="_VC 6.15.06 update on 06GRC power costs.xls Chart 2_Wind Integration 10GRC 6" xfId="22903"/>
    <cellStyle name="_VC 6.15.06 update on 06GRC power costs.xls Chart 2_Wind Integration 10GRC 6 2" xfId="22904"/>
    <cellStyle name="_VC 6.15.06 update on 06GRC power costs.xls Chart 2_Wind Integration 10GRC_DEM-WP(C) ENERG10C--ctn Mid-C_042010 2010GRC" xfId="22905"/>
    <cellStyle name="_VC 6.15.06 update on 06GRC power costs.xls Chart 2_Wind Integration 10GRC_DEM-WP(C) ENERG10C--ctn Mid-C_042010 2010GRC 2" xfId="22906"/>
    <cellStyle name="_VC 6.15.06 update on 06GRC power costs.xls Chart 3" xfId="22907"/>
    <cellStyle name="_VC 6.15.06 update on 06GRC power costs.xls Chart 3 10" xfId="22908"/>
    <cellStyle name="_VC 6.15.06 update on 06GRC power costs.xls Chart 3 10 2" xfId="22909"/>
    <cellStyle name="_VC 6.15.06 update on 06GRC power costs.xls Chart 3 11" xfId="22910"/>
    <cellStyle name="_VC 6.15.06 update on 06GRC power costs.xls Chart 3 11 2" xfId="22911"/>
    <cellStyle name="_VC 6.15.06 update on 06GRC power costs.xls Chart 3 11 3" xfId="22912"/>
    <cellStyle name="_VC 6.15.06 update on 06GRC power costs.xls Chart 3 2" xfId="22913"/>
    <cellStyle name="_VC 6.15.06 update on 06GRC power costs.xls Chart 3 2 2" xfId="22914"/>
    <cellStyle name="_VC 6.15.06 update on 06GRC power costs.xls Chart 3 2 2 2" xfId="22915"/>
    <cellStyle name="_VC 6.15.06 update on 06GRC power costs.xls Chart 3 2 2 2 2" xfId="22916"/>
    <cellStyle name="_VC 6.15.06 update on 06GRC power costs.xls Chart 3 2 2 2 2 2" xfId="22917"/>
    <cellStyle name="_VC 6.15.06 update on 06GRC power costs.xls Chart 3 2 2 3" xfId="22918"/>
    <cellStyle name="_VC 6.15.06 update on 06GRC power costs.xls Chart 3 2 2 3 2" xfId="22919"/>
    <cellStyle name="_VC 6.15.06 update on 06GRC power costs.xls Chart 3 2 2 4" xfId="22920"/>
    <cellStyle name="_VC 6.15.06 update on 06GRC power costs.xls Chart 3 2 2 4 2" xfId="22921"/>
    <cellStyle name="_VC 6.15.06 update on 06GRC power costs.xls Chart 3 2 3" xfId="22922"/>
    <cellStyle name="_VC 6.15.06 update on 06GRC power costs.xls Chart 3 2 3 2" xfId="22923"/>
    <cellStyle name="_VC 6.15.06 update on 06GRC power costs.xls Chart 3 2 3 2 2" xfId="22924"/>
    <cellStyle name="_VC 6.15.06 update on 06GRC power costs.xls Chart 3 2 3 3" xfId="22925"/>
    <cellStyle name="_VC 6.15.06 update on 06GRC power costs.xls Chart 3 2 4" xfId="22926"/>
    <cellStyle name="_VC 6.15.06 update on 06GRC power costs.xls Chart 3 2 4 2" xfId="22927"/>
    <cellStyle name="_VC 6.15.06 update on 06GRC power costs.xls Chart 3 2 4 2 2" xfId="22928"/>
    <cellStyle name="_VC 6.15.06 update on 06GRC power costs.xls Chart 3 2 4 3" xfId="22929"/>
    <cellStyle name="_VC 6.15.06 update on 06GRC power costs.xls Chart 3 2 5" xfId="22930"/>
    <cellStyle name="_VC 6.15.06 update on 06GRC power costs.xls Chart 3 2 5 2" xfId="22931"/>
    <cellStyle name="_VC 6.15.06 update on 06GRC power costs.xls Chart 3 2 6" xfId="22932"/>
    <cellStyle name="_VC 6.15.06 update on 06GRC power costs.xls Chart 3 2 6 2" xfId="22933"/>
    <cellStyle name="_VC 6.15.06 update on 06GRC power costs.xls Chart 3 3" xfId="22934"/>
    <cellStyle name="_VC 6.15.06 update on 06GRC power costs.xls Chart 3 3 2" xfId="22935"/>
    <cellStyle name="_VC 6.15.06 update on 06GRC power costs.xls Chart 3 3 2 2" xfId="22936"/>
    <cellStyle name="_VC 6.15.06 update on 06GRC power costs.xls Chart 3 3 2 2 2" xfId="22937"/>
    <cellStyle name="_VC 6.15.06 update on 06GRC power costs.xls Chart 3 3 2 3" xfId="22938"/>
    <cellStyle name="_VC 6.15.06 update on 06GRC power costs.xls Chart 3 3 3" xfId="22939"/>
    <cellStyle name="_VC 6.15.06 update on 06GRC power costs.xls Chart 3 3 3 2" xfId="22940"/>
    <cellStyle name="_VC 6.15.06 update on 06GRC power costs.xls Chart 3 3 3 2 2" xfId="22941"/>
    <cellStyle name="_VC 6.15.06 update on 06GRC power costs.xls Chart 3 3 3 3" xfId="22942"/>
    <cellStyle name="_VC 6.15.06 update on 06GRC power costs.xls Chart 3 3 4" xfId="22943"/>
    <cellStyle name="_VC 6.15.06 update on 06GRC power costs.xls Chart 3 3 4 2" xfId="22944"/>
    <cellStyle name="_VC 6.15.06 update on 06GRC power costs.xls Chart 3 3 4 2 2" xfId="22945"/>
    <cellStyle name="_VC 6.15.06 update on 06GRC power costs.xls Chart 3 3 4 3" xfId="22946"/>
    <cellStyle name="_VC 6.15.06 update on 06GRC power costs.xls Chart 3 3 5" xfId="22947"/>
    <cellStyle name="_VC 6.15.06 update on 06GRC power costs.xls Chart 3 3 5 2" xfId="22948"/>
    <cellStyle name="_VC 6.15.06 update on 06GRC power costs.xls Chart 3 4" xfId="22949"/>
    <cellStyle name="_VC 6.15.06 update on 06GRC power costs.xls Chart 3 4 2" xfId="22950"/>
    <cellStyle name="_VC 6.15.06 update on 06GRC power costs.xls Chart 3 4 2 2" xfId="22951"/>
    <cellStyle name="_VC 6.15.06 update on 06GRC power costs.xls Chart 3 4 2 2 2" xfId="22952"/>
    <cellStyle name="_VC 6.15.06 update on 06GRC power costs.xls Chart 3 4 2 2 2 2" xfId="22953"/>
    <cellStyle name="_VC 6.15.06 update on 06GRC power costs.xls Chart 3 4 2 3" xfId="22954"/>
    <cellStyle name="_VC 6.15.06 update on 06GRC power costs.xls Chart 3 4 2 3 2" xfId="22955"/>
    <cellStyle name="_VC 6.15.06 update on 06GRC power costs.xls Chart 3 4 2 4" xfId="22956"/>
    <cellStyle name="_VC 6.15.06 update on 06GRC power costs.xls Chart 3 4 2 4 2" xfId="22957"/>
    <cellStyle name="_VC 6.15.06 update on 06GRC power costs.xls Chart 3 4 3" xfId="22958"/>
    <cellStyle name="_VC 6.15.06 update on 06GRC power costs.xls Chart 3 4 3 2" xfId="22959"/>
    <cellStyle name="_VC 6.15.06 update on 06GRC power costs.xls Chart 3 4 3 2 2" xfId="22960"/>
    <cellStyle name="_VC 6.15.06 update on 06GRC power costs.xls Chart 3 4 3 3" xfId="22961"/>
    <cellStyle name="_VC 6.15.06 update on 06GRC power costs.xls Chart 3 4 4" xfId="22962"/>
    <cellStyle name="_VC 6.15.06 update on 06GRC power costs.xls Chart 3 4 4 2" xfId="22963"/>
    <cellStyle name="_VC 6.15.06 update on 06GRC power costs.xls Chart 3 4 4 2 2" xfId="22964"/>
    <cellStyle name="_VC 6.15.06 update on 06GRC power costs.xls Chart 3 4 4 3" xfId="22965"/>
    <cellStyle name="_VC 6.15.06 update on 06GRC power costs.xls Chart 3 4 5" xfId="22966"/>
    <cellStyle name="_VC 6.15.06 update on 06GRC power costs.xls Chart 3 4 5 2" xfId="22967"/>
    <cellStyle name="_VC 6.15.06 update on 06GRC power costs.xls Chart 3 4 6" xfId="22968"/>
    <cellStyle name="_VC 6.15.06 update on 06GRC power costs.xls Chart 3 4 6 2" xfId="22969"/>
    <cellStyle name="_VC 6.15.06 update on 06GRC power costs.xls Chart 3 5" xfId="22970"/>
    <cellStyle name="_VC 6.15.06 update on 06GRC power costs.xls Chart 3 5 2" xfId="22971"/>
    <cellStyle name="_VC 6.15.06 update on 06GRC power costs.xls Chart 3 5 2 2" xfId="22972"/>
    <cellStyle name="_VC 6.15.06 update on 06GRC power costs.xls Chart 3 5 2 2 2" xfId="22973"/>
    <cellStyle name="_VC 6.15.06 update on 06GRC power costs.xls Chart 3 5 2 2 2 2" xfId="22974"/>
    <cellStyle name="_VC 6.15.06 update on 06GRC power costs.xls Chart 3 5 2 3" xfId="22975"/>
    <cellStyle name="_VC 6.15.06 update on 06GRC power costs.xls Chart 3 5 2 3 2" xfId="22976"/>
    <cellStyle name="_VC 6.15.06 update on 06GRC power costs.xls Chart 3 5 2 4" xfId="22977"/>
    <cellStyle name="_VC 6.15.06 update on 06GRC power costs.xls Chart 3 5 2 4 2" xfId="22978"/>
    <cellStyle name="_VC 6.15.06 update on 06GRC power costs.xls Chart 3 5 2 5" xfId="22979"/>
    <cellStyle name="_VC 6.15.06 update on 06GRC power costs.xls Chart 3 5 3" xfId="22980"/>
    <cellStyle name="_VC 6.15.06 update on 06GRC power costs.xls Chart 3 5 3 2" xfId="22981"/>
    <cellStyle name="_VC 6.15.06 update on 06GRC power costs.xls Chart 3 5 3 2 2" xfId="22982"/>
    <cellStyle name="_VC 6.15.06 update on 06GRC power costs.xls Chart 3 5 4" xfId="22983"/>
    <cellStyle name="_VC 6.15.06 update on 06GRC power costs.xls Chart 3 5 4 2" xfId="22984"/>
    <cellStyle name="_VC 6.15.06 update on 06GRC power costs.xls Chart 3 5 5" xfId="22985"/>
    <cellStyle name="_VC 6.15.06 update on 06GRC power costs.xls Chart 3 5 5 2" xfId="22986"/>
    <cellStyle name="_VC 6.15.06 update on 06GRC power costs.xls Chart 3 6" xfId="22987"/>
    <cellStyle name="_VC 6.15.06 update on 06GRC power costs.xls Chart 3 6 2" xfId="22988"/>
    <cellStyle name="_VC 6.15.06 update on 06GRC power costs.xls Chart 3 6 2 2" xfId="22989"/>
    <cellStyle name="_VC 6.15.06 update on 06GRC power costs.xls Chart 3 6 2 2 2" xfId="22990"/>
    <cellStyle name="_VC 6.15.06 update on 06GRC power costs.xls Chart 3 6 3" xfId="22991"/>
    <cellStyle name="_VC 6.15.06 update on 06GRC power costs.xls Chart 3 6 3 2" xfId="22992"/>
    <cellStyle name="_VC 6.15.06 update on 06GRC power costs.xls Chart 3 6 4" xfId="22993"/>
    <cellStyle name="_VC 6.15.06 update on 06GRC power costs.xls Chart 3 6 4 2" xfId="22994"/>
    <cellStyle name="_VC 6.15.06 update on 06GRC power costs.xls Chart 3 7" xfId="22995"/>
    <cellStyle name="_VC 6.15.06 update on 06GRC power costs.xls Chart 3 7 2" xfId="22996"/>
    <cellStyle name="_VC 6.15.06 update on 06GRC power costs.xls Chart 3 7 2 2" xfId="22997"/>
    <cellStyle name="_VC 6.15.06 update on 06GRC power costs.xls Chart 3 7 3" xfId="22998"/>
    <cellStyle name="_VC 6.15.06 update on 06GRC power costs.xls Chart 3 8" xfId="22999"/>
    <cellStyle name="_VC 6.15.06 update on 06GRC power costs.xls Chart 3 8 2" xfId="23000"/>
    <cellStyle name="_VC 6.15.06 update on 06GRC power costs.xls Chart 3 8 2 2" xfId="23001"/>
    <cellStyle name="_VC 6.15.06 update on 06GRC power costs.xls Chart 3 8 3" xfId="23002"/>
    <cellStyle name="_VC 6.15.06 update on 06GRC power costs.xls Chart 3 9" xfId="23003"/>
    <cellStyle name="_VC 6.15.06 update on 06GRC power costs.xls Chart 3 9 2" xfId="23004"/>
    <cellStyle name="_VC 6.15.06 update on 06GRC power costs.xls Chart 3 9 2 2" xfId="23005"/>
    <cellStyle name="_VC 6.15.06 update on 06GRC power costs.xls Chart 3 9 2 2 2" xfId="23006"/>
    <cellStyle name="_VC 6.15.06 update on 06GRC power costs.xls Chart 3 9 2 3" xfId="23007"/>
    <cellStyle name="_VC 6.15.06 update on 06GRC power costs.xls Chart 3 9 3" xfId="23008"/>
    <cellStyle name="_VC 6.15.06 update on 06GRC power costs.xls Chart 3 9 3 2" xfId="23009"/>
    <cellStyle name="_VC 6.15.06 update on 06GRC power costs.xls Chart 3 9 4" xfId="23010"/>
    <cellStyle name="_VC 6.15.06 update on 06GRC power costs.xls Chart 3_04 07E Wild Horse Wind Expansion (C) (2)" xfId="23011"/>
    <cellStyle name="_VC 6.15.06 update on 06GRC power costs.xls Chart 3_04 07E Wild Horse Wind Expansion (C) (2) 2" xfId="23012"/>
    <cellStyle name="_VC 6.15.06 update on 06GRC power costs.xls Chart 3_04 07E Wild Horse Wind Expansion (C) (2) 2 2" xfId="23013"/>
    <cellStyle name="_VC 6.15.06 update on 06GRC power costs.xls Chart 3_04 07E Wild Horse Wind Expansion (C) (2) 2 2 2" xfId="23014"/>
    <cellStyle name="_VC 6.15.06 update on 06GRC power costs.xls Chart 3_04 07E Wild Horse Wind Expansion (C) (2) 2 2 2 2" xfId="23015"/>
    <cellStyle name="_VC 6.15.06 update on 06GRC power costs.xls Chart 3_04 07E Wild Horse Wind Expansion (C) (2) 2 3" xfId="23016"/>
    <cellStyle name="_VC 6.15.06 update on 06GRC power costs.xls Chart 3_04 07E Wild Horse Wind Expansion (C) (2) 2 3 2" xfId="23017"/>
    <cellStyle name="_VC 6.15.06 update on 06GRC power costs.xls Chart 3_04 07E Wild Horse Wind Expansion (C) (2) 2 4" xfId="23018"/>
    <cellStyle name="_VC 6.15.06 update on 06GRC power costs.xls Chart 3_04 07E Wild Horse Wind Expansion (C) (2) 2 4 2" xfId="23019"/>
    <cellStyle name="_VC 6.15.06 update on 06GRC power costs.xls Chart 3_04 07E Wild Horse Wind Expansion (C) (2) 3" xfId="23020"/>
    <cellStyle name="_VC 6.15.06 update on 06GRC power costs.xls Chart 3_04 07E Wild Horse Wind Expansion (C) (2) 3 2" xfId="23021"/>
    <cellStyle name="_VC 6.15.06 update on 06GRC power costs.xls Chart 3_04 07E Wild Horse Wind Expansion (C) (2) 3 2 2" xfId="23022"/>
    <cellStyle name="_VC 6.15.06 update on 06GRC power costs.xls Chart 3_04 07E Wild Horse Wind Expansion (C) (2) 3 3" xfId="23023"/>
    <cellStyle name="_VC 6.15.06 update on 06GRC power costs.xls Chart 3_04 07E Wild Horse Wind Expansion (C) (2) 4" xfId="23024"/>
    <cellStyle name="_VC 6.15.06 update on 06GRC power costs.xls Chart 3_04 07E Wild Horse Wind Expansion (C) (2) 4 2" xfId="23025"/>
    <cellStyle name="_VC 6.15.06 update on 06GRC power costs.xls Chart 3_04 07E Wild Horse Wind Expansion (C) (2) 4 2 2" xfId="23026"/>
    <cellStyle name="_VC 6.15.06 update on 06GRC power costs.xls Chart 3_04 07E Wild Horse Wind Expansion (C) (2) 4 3" xfId="23027"/>
    <cellStyle name="_VC 6.15.06 update on 06GRC power costs.xls Chart 3_04 07E Wild Horse Wind Expansion (C) (2) 5" xfId="23028"/>
    <cellStyle name="_VC 6.15.06 update on 06GRC power costs.xls Chart 3_04 07E Wild Horse Wind Expansion (C) (2) 5 2" xfId="23029"/>
    <cellStyle name="_VC 6.15.06 update on 06GRC power costs.xls Chart 3_04 07E Wild Horse Wind Expansion (C) (2) 6" xfId="23030"/>
    <cellStyle name="_VC 6.15.06 update on 06GRC power costs.xls Chart 3_04 07E Wild Horse Wind Expansion (C) (2) 6 2" xfId="23031"/>
    <cellStyle name="_VC 6.15.06 update on 06GRC power costs.xls Chart 3_04 07E Wild Horse Wind Expansion (C) (2)_Adj Bench DR 3 for Initial Briefs (Electric)" xfId="23032"/>
    <cellStyle name="_VC 6.15.06 update on 06GRC power costs.xls Chart 3_04 07E Wild Horse Wind Expansion (C) (2)_Adj Bench DR 3 for Initial Briefs (Electric) 2" xfId="23033"/>
    <cellStyle name="_VC 6.15.06 update on 06GRC power costs.xls Chart 3_04 07E Wild Horse Wind Expansion (C) (2)_Adj Bench DR 3 for Initial Briefs (Electric) 2 2" xfId="23034"/>
    <cellStyle name="_VC 6.15.06 update on 06GRC power costs.xls Chart 3_04 07E Wild Horse Wind Expansion (C) (2)_Adj Bench DR 3 for Initial Briefs (Electric) 2 2 2" xfId="23035"/>
    <cellStyle name="_VC 6.15.06 update on 06GRC power costs.xls Chart 3_04 07E Wild Horse Wind Expansion (C) (2)_Adj Bench DR 3 for Initial Briefs (Electric) 2 2 2 2" xfId="23036"/>
    <cellStyle name="_VC 6.15.06 update on 06GRC power costs.xls Chart 3_04 07E Wild Horse Wind Expansion (C) (2)_Adj Bench DR 3 for Initial Briefs (Electric) 2 3" xfId="23037"/>
    <cellStyle name="_VC 6.15.06 update on 06GRC power costs.xls Chart 3_04 07E Wild Horse Wind Expansion (C) (2)_Adj Bench DR 3 for Initial Briefs (Electric) 2 3 2" xfId="23038"/>
    <cellStyle name="_VC 6.15.06 update on 06GRC power costs.xls Chart 3_04 07E Wild Horse Wind Expansion (C) (2)_Adj Bench DR 3 for Initial Briefs (Electric) 2 4" xfId="23039"/>
    <cellStyle name="_VC 6.15.06 update on 06GRC power costs.xls Chart 3_04 07E Wild Horse Wind Expansion (C) (2)_Adj Bench DR 3 for Initial Briefs (Electric) 2 4 2" xfId="23040"/>
    <cellStyle name="_VC 6.15.06 update on 06GRC power costs.xls Chart 3_04 07E Wild Horse Wind Expansion (C) (2)_Adj Bench DR 3 for Initial Briefs (Electric) 3" xfId="23041"/>
    <cellStyle name="_VC 6.15.06 update on 06GRC power costs.xls Chart 3_04 07E Wild Horse Wind Expansion (C) (2)_Adj Bench DR 3 for Initial Briefs (Electric) 3 2" xfId="23042"/>
    <cellStyle name="_VC 6.15.06 update on 06GRC power costs.xls Chart 3_04 07E Wild Horse Wind Expansion (C) (2)_Adj Bench DR 3 for Initial Briefs (Electric) 3 2 2" xfId="23043"/>
    <cellStyle name="_VC 6.15.06 update on 06GRC power costs.xls Chart 3_04 07E Wild Horse Wind Expansion (C) (2)_Adj Bench DR 3 for Initial Briefs (Electric) 3 3" xfId="23044"/>
    <cellStyle name="_VC 6.15.06 update on 06GRC power costs.xls Chart 3_04 07E Wild Horse Wind Expansion (C) (2)_Adj Bench DR 3 for Initial Briefs (Electric) 4" xfId="23045"/>
    <cellStyle name="_VC 6.15.06 update on 06GRC power costs.xls Chart 3_04 07E Wild Horse Wind Expansion (C) (2)_Adj Bench DR 3 for Initial Briefs (Electric) 4 2" xfId="23046"/>
    <cellStyle name="_VC 6.15.06 update on 06GRC power costs.xls Chart 3_04 07E Wild Horse Wind Expansion (C) (2)_Adj Bench DR 3 for Initial Briefs (Electric) 4 2 2" xfId="23047"/>
    <cellStyle name="_VC 6.15.06 update on 06GRC power costs.xls Chart 3_04 07E Wild Horse Wind Expansion (C) (2)_Adj Bench DR 3 for Initial Briefs (Electric) 4 3" xfId="23048"/>
    <cellStyle name="_VC 6.15.06 update on 06GRC power costs.xls Chart 3_04 07E Wild Horse Wind Expansion (C) (2)_Adj Bench DR 3 for Initial Briefs (Electric) 5" xfId="23049"/>
    <cellStyle name="_VC 6.15.06 update on 06GRC power costs.xls Chart 3_04 07E Wild Horse Wind Expansion (C) (2)_Adj Bench DR 3 for Initial Briefs (Electric) 5 2" xfId="23050"/>
    <cellStyle name="_VC 6.15.06 update on 06GRC power costs.xls Chart 3_04 07E Wild Horse Wind Expansion (C) (2)_Adj Bench DR 3 for Initial Briefs (Electric) 6" xfId="23051"/>
    <cellStyle name="_VC 6.15.06 update on 06GRC power costs.xls Chart 3_04 07E Wild Horse Wind Expansion (C) (2)_Adj Bench DR 3 for Initial Briefs (Electric) 6 2" xfId="23052"/>
    <cellStyle name="_VC 6.15.06 update on 06GRC power costs.xls Chart 3_04 07E Wild Horse Wind Expansion (C) (2)_Adj Bench DR 3 for Initial Briefs (Electric)_DEM-WP(C) ENERG10C--ctn Mid-C_042010 2010GRC" xfId="23053"/>
    <cellStyle name="_VC 6.15.06 update on 06GRC power costs.xls Chart 3_04 07E Wild Horse Wind Expansion (C) (2)_Adj Bench DR 3 for Initial Briefs (Electric)_DEM-WP(C) ENERG10C--ctn Mid-C_042010 2010GRC 2" xfId="23054"/>
    <cellStyle name="_VC 6.15.06 update on 06GRC power costs.xls Chart 3_04 07E Wild Horse Wind Expansion (C) (2)_Book1" xfId="23055"/>
    <cellStyle name="_VC 6.15.06 update on 06GRC power costs.xls Chart 3_04 07E Wild Horse Wind Expansion (C) (2)_Book1 2" xfId="23056"/>
    <cellStyle name="_VC 6.15.06 update on 06GRC power costs.xls Chart 3_04 07E Wild Horse Wind Expansion (C) (2)_DEM-WP(C) ENERG10C--ctn Mid-C_042010 2010GRC" xfId="23057"/>
    <cellStyle name="_VC 6.15.06 update on 06GRC power costs.xls Chart 3_04 07E Wild Horse Wind Expansion (C) (2)_DEM-WP(C) ENERG10C--ctn Mid-C_042010 2010GRC 2" xfId="23058"/>
    <cellStyle name="_VC 6.15.06 update on 06GRC power costs.xls Chart 3_04 07E Wild Horse Wind Expansion (C) (2)_Electric Rev Req Model (2009 GRC) " xfId="23059"/>
    <cellStyle name="_VC 6.15.06 update on 06GRC power costs.xls Chart 3_04 07E Wild Horse Wind Expansion (C) (2)_Electric Rev Req Model (2009 GRC)  2" xfId="23060"/>
    <cellStyle name="_VC 6.15.06 update on 06GRC power costs.xls Chart 3_04 07E Wild Horse Wind Expansion (C) (2)_Electric Rev Req Model (2009 GRC)  2 2" xfId="23061"/>
    <cellStyle name="_VC 6.15.06 update on 06GRC power costs.xls Chart 3_04 07E Wild Horse Wind Expansion (C) (2)_Electric Rev Req Model (2009 GRC)  2 2 2" xfId="23062"/>
    <cellStyle name="_VC 6.15.06 update on 06GRC power costs.xls Chart 3_04 07E Wild Horse Wind Expansion (C) (2)_Electric Rev Req Model (2009 GRC)  2 2 2 2" xfId="23063"/>
    <cellStyle name="_VC 6.15.06 update on 06GRC power costs.xls Chart 3_04 07E Wild Horse Wind Expansion (C) (2)_Electric Rev Req Model (2009 GRC)  2 3" xfId="23064"/>
    <cellStyle name="_VC 6.15.06 update on 06GRC power costs.xls Chart 3_04 07E Wild Horse Wind Expansion (C) (2)_Electric Rev Req Model (2009 GRC)  2 3 2" xfId="23065"/>
    <cellStyle name="_VC 6.15.06 update on 06GRC power costs.xls Chart 3_04 07E Wild Horse Wind Expansion (C) (2)_Electric Rev Req Model (2009 GRC)  2 4" xfId="23066"/>
    <cellStyle name="_VC 6.15.06 update on 06GRC power costs.xls Chart 3_04 07E Wild Horse Wind Expansion (C) (2)_Electric Rev Req Model (2009 GRC)  2 4 2" xfId="23067"/>
    <cellStyle name="_VC 6.15.06 update on 06GRC power costs.xls Chart 3_04 07E Wild Horse Wind Expansion (C) (2)_Electric Rev Req Model (2009 GRC)  3" xfId="23068"/>
    <cellStyle name="_VC 6.15.06 update on 06GRC power costs.xls Chart 3_04 07E Wild Horse Wind Expansion (C) (2)_Electric Rev Req Model (2009 GRC)  3 2" xfId="23069"/>
    <cellStyle name="_VC 6.15.06 update on 06GRC power costs.xls Chart 3_04 07E Wild Horse Wind Expansion (C) (2)_Electric Rev Req Model (2009 GRC)  3 2 2" xfId="23070"/>
    <cellStyle name="_VC 6.15.06 update on 06GRC power costs.xls Chart 3_04 07E Wild Horse Wind Expansion (C) (2)_Electric Rev Req Model (2009 GRC)  3 3" xfId="23071"/>
    <cellStyle name="_VC 6.15.06 update on 06GRC power costs.xls Chart 3_04 07E Wild Horse Wind Expansion (C) (2)_Electric Rev Req Model (2009 GRC)  4" xfId="23072"/>
    <cellStyle name="_VC 6.15.06 update on 06GRC power costs.xls Chart 3_04 07E Wild Horse Wind Expansion (C) (2)_Electric Rev Req Model (2009 GRC)  4 2" xfId="23073"/>
    <cellStyle name="_VC 6.15.06 update on 06GRC power costs.xls Chart 3_04 07E Wild Horse Wind Expansion (C) (2)_Electric Rev Req Model (2009 GRC)  4 2 2" xfId="23074"/>
    <cellStyle name="_VC 6.15.06 update on 06GRC power costs.xls Chart 3_04 07E Wild Horse Wind Expansion (C) (2)_Electric Rev Req Model (2009 GRC)  4 3" xfId="23075"/>
    <cellStyle name="_VC 6.15.06 update on 06GRC power costs.xls Chart 3_04 07E Wild Horse Wind Expansion (C) (2)_Electric Rev Req Model (2009 GRC)  5" xfId="23076"/>
    <cellStyle name="_VC 6.15.06 update on 06GRC power costs.xls Chart 3_04 07E Wild Horse Wind Expansion (C) (2)_Electric Rev Req Model (2009 GRC)  5 2" xfId="23077"/>
    <cellStyle name="_VC 6.15.06 update on 06GRC power costs.xls Chart 3_04 07E Wild Horse Wind Expansion (C) (2)_Electric Rev Req Model (2009 GRC)  6" xfId="23078"/>
    <cellStyle name="_VC 6.15.06 update on 06GRC power costs.xls Chart 3_04 07E Wild Horse Wind Expansion (C) (2)_Electric Rev Req Model (2009 GRC)  6 2" xfId="23079"/>
    <cellStyle name="_VC 6.15.06 update on 06GRC power costs.xls Chart 3_04 07E Wild Horse Wind Expansion (C) (2)_Electric Rev Req Model (2009 GRC) _DEM-WP(C) ENERG10C--ctn Mid-C_042010 2010GRC" xfId="23080"/>
    <cellStyle name="_VC 6.15.06 update on 06GRC power costs.xls Chart 3_04 07E Wild Horse Wind Expansion (C) (2)_Electric Rev Req Model (2009 GRC) _DEM-WP(C) ENERG10C--ctn Mid-C_042010 2010GRC 2" xfId="23081"/>
    <cellStyle name="_VC 6.15.06 update on 06GRC power costs.xls Chart 3_04 07E Wild Horse Wind Expansion (C) (2)_Electric Rev Req Model (2009 GRC) Rebuttal" xfId="23082"/>
    <cellStyle name="_VC 6.15.06 update on 06GRC power costs.xls Chart 3_04 07E Wild Horse Wind Expansion (C) (2)_Electric Rev Req Model (2009 GRC) Rebuttal 2" xfId="23083"/>
    <cellStyle name="_VC 6.15.06 update on 06GRC power costs.xls Chart 3_04 07E Wild Horse Wind Expansion (C) (2)_Electric Rev Req Model (2009 GRC) Rebuttal 2 2" xfId="23084"/>
    <cellStyle name="_VC 6.15.06 update on 06GRC power costs.xls Chart 3_04 07E Wild Horse Wind Expansion (C) (2)_Electric Rev Req Model (2009 GRC) Rebuttal 2 2 2" xfId="23085"/>
    <cellStyle name="_VC 6.15.06 update on 06GRC power costs.xls Chart 3_04 07E Wild Horse Wind Expansion (C) (2)_Electric Rev Req Model (2009 GRC) Rebuttal 2 3" xfId="23086"/>
    <cellStyle name="_VC 6.15.06 update on 06GRC power costs.xls Chart 3_04 07E Wild Horse Wind Expansion (C) (2)_Electric Rev Req Model (2009 GRC) Rebuttal 3" xfId="23087"/>
    <cellStyle name="_VC 6.15.06 update on 06GRC power costs.xls Chart 3_04 07E Wild Horse Wind Expansion (C) (2)_Electric Rev Req Model (2009 GRC) Rebuttal 3 2" xfId="23088"/>
    <cellStyle name="_VC 6.15.06 update on 06GRC power costs.xls Chart 3_04 07E Wild Horse Wind Expansion (C) (2)_Electric Rev Req Model (2009 GRC) Rebuttal 4" xfId="23089"/>
    <cellStyle name="_VC 6.15.06 update on 06GRC power costs.xls Chart 3_04 07E Wild Horse Wind Expansion (C) (2)_Electric Rev Req Model (2009 GRC) Rebuttal REmoval of New  WH Solar AdjustMI" xfId="23090"/>
    <cellStyle name="_VC 6.15.06 update on 06GRC power costs.xls Chart 3_04 07E Wild Horse Wind Expansion (C) (2)_Electric Rev Req Model (2009 GRC) Rebuttal REmoval of New  WH Solar AdjustMI 2" xfId="23091"/>
    <cellStyle name="_VC 6.15.06 update on 06GRC power costs.xls Chart 3_04 07E Wild Horse Wind Expansion (C) (2)_Electric Rev Req Model (2009 GRC) Rebuttal REmoval of New  WH Solar AdjustMI 2 2" xfId="23092"/>
    <cellStyle name="_VC 6.15.06 update on 06GRC power costs.xls Chart 3_04 07E Wild Horse Wind Expansion (C) (2)_Electric Rev Req Model (2009 GRC) Rebuttal REmoval of New  WH Solar AdjustMI 2 2 2" xfId="23093"/>
    <cellStyle name="_VC 6.15.06 update on 06GRC power costs.xls Chart 3_04 07E Wild Horse Wind Expansion (C) (2)_Electric Rev Req Model (2009 GRC) Rebuttal REmoval of New  WH Solar AdjustMI 2 2 2 2" xfId="23094"/>
    <cellStyle name="_VC 6.15.06 update on 06GRC power costs.xls Chart 3_04 07E Wild Horse Wind Expansion (C) (2)_Electric Rev Req Model (2009 GRC) Rebuttal REmoval of New  WH Solar AdjustMI 2 3" xfId="23095"/>
    <cellStyle name="_VC 6.15.06 update on 06GRC power costs.xls Chart 3_04 07E Wild Horse Wind Expansion (C) (2)_Electric Rev Req Model (2009 GRC) Rebuttal REmoval of New  WH Solar AdjustMI 2 3 2" xfId="23096"/>
    <cellStyle name="_VC 6.15.06 update on 06GRC power costs.xls Chart 3_04 07E Wild Horse Wind Expansion (C) (2)_Electric Rev Req Model (2009 GRC) Rebuttal REmoval of New  WH Solar AdjustMI 2 4" xfId="23097"/>
    <cellStyle name="_VC 6.15.06 update on 06GRC power costs.xls Chart 3_04 07E Wild Horse Wind Expansion (C) (2)_Electric Rev Req Model (2009 GRC) Rebuttal REmoval of New  WH Solar AdjustMI 2 4 2" xfId="23098"/>
    <cellStyle name="_VC 6.15.06 update on 06GRC power costs.xls Chart 3_04 07E Wild Horse Wind Expansion (C) (2)_Electric Rev Req Model (2009 GRC) Rebuttal REmoval of New  WH Solar AdjustMI 3" xfId="23099"/>
    <cellStyle name="_VC 6.15.06 update on 06GRC power costs.xls Chart 3_04 07E Wild Horse Wind Expansion (C) (2)_Electric Rev Req Model (2009 GRC) Rebuttal REmoval of New  WH Solar AdjustMI 3 2" xfId="23100"/>
    <cellStyle name="_VC 6.15.06 update on 06GRC power costs.xls Chart 3_04 07E Wild Horse Wind Expansion (C) (2)_Electric Rev Req Model (2009 GRC) Rebuttal REmoval of New  WH Solar AdjustMI 3 2 2" xfId="23101"/>
    <cellStyle name="_VC 6.15.06 update on 06GRC power costs.xls Chart 3_04 07E Wild Horse Wind Expansion (C) (2)_Electric Rev Req Model (2009 GRC) Rebuttal REmoval of New  WH Solar AdjustMI 3 3" xfId="23102"/>
    <cellStyle name="_VC 6.15.06 update on 06GRC power costs.xls Chart 3_04 07E Wild Horse Wind Expansion (C) (2)_Electric Rev Req Model (2009 GRC) Rebuttal REmoval of New  WH Solar AdjustMI 4" xfId="23103"/>
    <cellStyle name="_VC 6.15.06 update on 06GRC power costs.xls Chart 3_04 07E Wild Horse Wind Expansion (C) (2)_Electric Rev Req Model (2009 GRC) Rebuttal REmoval of New  WH Solar AdjustMI 4 2" xfId="23104"/>
    <cellStyle name="_VC 6.15.06 update on 06GRC power costs.xls Chart 3_04 07E Wild Horse Wind Expansion (C) (2)_Electric Rev Req Model (2009 GRC) Rebuttal REmoval of New  WH Solar AdjustMI 4 2 2" xfId="23105"/>
    <cellStyle name="_VC 6.15.06 update on 06GRC power costs.xls Chart 3_04 07E Wild Horse Wind Expansion (C) (2)_Electric Rev Req Model (2009 GRC) Rebuttal REmoval of New  WH Solar AdjustMI 4 3" xfId="23106"/>
    <cellStyle name="_VC 6.15.06 update on 06GRC power costs.xls Chart 3_04 07E Wild Horse Wind Expansion (C) (2)_Electric Rev Req Model (2009 GRC) Rebuttal REmoval of New  WH Solar AdjustMI 5" xfId="23107"/>
    <cellStyle name="_VC 6.15.06 update on 06GRC power costs.xls Chart 3_04 07E Wild Horse Wind Expansion (C) (2)_Electric Rev Req Model (2009 GRC) Rebuttal REmoval of New  WH Solar AdjustMI 5 2" xfId="23108"/>
    <cellStyle name="_VC 6.15.06 update on 06GRC power costs.xls Chart 3_04 07E Wild Horse Wind Expansion (C) (2)_Electric Rev Req Model (2009 GRC) Rebuttal REmoval of New  WH Solar AdjustMI 6" xfId="23109"/>
    <cellStyle name="_VC 6.15.06 update on 06GRC power costs.xls Chart 3_04 07E Wild Horse Wind Expansion (C) (2)_Electric Rev Req Model (2009 GRC) Rebuttal REmoval of New  WH Solar AdjustMI 6 2" xfId="23110"/>
    <cellStyle name="_VC 6.15.06 update on 06GRC power costs.xls Chart 3_04 07E Wild Horse Wind Expansion (C) (2)_Electric Rev Req Model (2009 GRC) Rebuttal REmoval of New  WH Solar AdjustMI_DEM-WP(C) ENERG10C--ctn Mid-C_042010 2010GRC" xfId="23111"/>
    <cellStyle name="_VC 6.15.06 update on 06GRC power costs.xls Chart 3_04 07E Wild Horse Wind Expansion (C) (2)_Electric Rev Req Model (2009 GRC) Rebuttal REmoval of New  WH Solar AdjustMI_DEM-WP(C) ENERG10C--ctn Mid-C_042010 2010GRC 2" xfId="23112"/>
    <cellStyle name="_VC 6.15.06 update on 06GRC power costs.xls Chart 3_04 07E Wild Horse Wind Expansion (C) (2)_Electric Rev Req Model (2009 GRC) Revised 01-18-2010" xfId="23113"/>
    <cellStyle name="_VC 6.15.06 update on 06GRC power costs.xls Chart 3_04 07E Wild Horse Wind Expansion (C) (2)_Electric Rev Req Model (2009 GRC) Revised 01-18-2010 2" xfId="23114"/>
    <cellStyle name="_VC 6.15.06 update on 06GRC power costs.xls Chart 3_04 07E Wild Horse Wind Expansion (C) (2)_Electric Rev Req Model (2009 GRC) Revised 01-18-2010 2 2" xfId="23115"/>
    <cellStyle name="_VC 6.15.06 update on 06GRC power costs.xls Chart 3_04 07E Wild Horse Wind Expansion (C) (2)_Electric Rev Req Model (2009 GRC) Revised 01-18-2010 2 2 2" xfId="23116"/>
    <cellStyle name="_VC 6.15.06 update on 06GRC power costs.xls Chart 3_04 07E Wild Horse Wind Expansion (C) (2)_Electric Rev Req Model (2009 GRC) Revised 01-18-2010 2 2 2 2" xfId="23117"/>
    <cellStyle name="_VC 6.15.06 update on 06GRC power costs.xls Chart 3_04 07E Wild Horse Wind Expansion (C) (2)_Electric Rev Req Model (2009 GRC) Revised 01-18-2010 2 3" xfId="23118"/>
    <cellStyle name="_VC 6.15.06 update on 06GRC power costs.xls Chart 3_04 07E Wild Horse Wind Expansion (C) (2)_Electric Rev Req Model (2009 GRC) Revised 01-18-2010 2 3 2" xfId="23119"/>
    <cellStyle name="_VC 6.15.06 update on 06GRC power costs.xls Chart 3_04 07E Wild Horse Wind Expansion (C) (2)_Electric Rev Req Model (2009 GRC) Revised 01-18-2010 2 4" xfId="23120"/>
    <cellStyle name="_VC 6.15.06 update on 06GRC power costs.xls Chart 3_04 07E Wild Horse Wind Expansion (C) (2)_Electric Rev Req Model (2009 GRC) Revised 01-18-2010 2 4 2" xfId="23121"/>
    <cellStyle name="_VC 6.15.06 update on 06GRC power costs.xls Chart 3_04 07E Wild Horse Wind Expansion (C) (2)_Electric Rev Req Model (2009 GRC) Revised 01-18-2010 3" xfId="23122"/>
    <cellStyle name="_VC 6.15.06 update on 06GRC power costs.xls Chart 3_04 07E Wild Horse Wind Expansion (C) (2)_Electric Rev Req Model (2009 GRC) Revised 01-18-2010 3 2" xfId="23123"/>
    <cellStyle name="_VC 6.15.06 update on 06GRC power costs.xls Chart 3_04 07E Wild Horse Wind Expansion (C) (2)_Electric Rev Req Model (2009 GRC) Revised 01-18-2010 3 2 2" xfId="23124"/>
    <cellStyle name="_VC 6.15.06 update on 06GRC power costs.xls Chart 3_04 07E Wild Horse Wind Expansion (C) (2)_Electric Rev Req Model (2009 GRC) Revised 01-18-2010 3 3" xfId="23125"/>
    <cellStyle name="_VC 6.15.06 update on 06GRC power costs.xls Chart 3_04 07E Wild Horse Wind Expansion (C) (2)_Electric Rev Req Model (2009 GRC) Revised 01-18-2010 4" xfId="23126"/>
    <cellStyle name="_VC 6.15.06 update on 06GRC power costs.xls Chart 3_04 07E Wild Horse Wind Expansion (C) (2)_Electric Rev Req Model (2009 GRC) Revised 01-18-2010 4 2" xfId="23127"/>
    <cellStyle name="_VC 6.15.06 update on 06GRC power costs.xls Chart 3_04 07E Wild Horse Wind Expansion (C) (2)_Electric Rev Req Model (2009 GRC) Revised 01-18-2010 4 2 2" xfId="23128"/>
    <cellStyle name="_VC 6.15.06 update on 06GRC power costs.xls Chart 3_04 07E Wild Horse Wind Expansion (C) (2)_Electric Rev Req Model (2009 GRC) Revised 01-18-2010 4 3" xfId="23129"/>
    <cellStyle name="_VC 6.15.06 update on 06GRC power costs.xls Chart 3_04 07E Wild Horse Wind Expansion (C) (2)_Electric Rev Req Model (2009 GRC) Revised 01-18-2010 5" xfId="23130"/>
    <cellStyle name="_VC 6.15.06 update on 06GRC power costs.xls Chart 3_04 07E Wild Horse Wind Expansion (C) (2)_Electric Rev Req Model (2009 GRC) Revised 01-18-2010 5 2" xfId="23131"/>
    <cellStyle name="_VC 6.15.06 update on 06GRC power costs.xls Chart 3_04 07E Wild Horse Wind Expansion (C) (2)_Electric Rev Req Model (2009 GRC) Revised 01-18-2010 6" xfId="23132"/>
    <cellStyle name="_VC 6.15.06 update on 06GRC power costs.xls Chart 3_04 07E Wild Horse Wind Expansion (C) (2)_Electric Rev Req Model (2009 GRC) Revised 01-18-2010 6 2" xfId="23133"/>
    <cellStyle name="_VC 6.15.06 update on 06GRC power costs.xls Chart 3_04 07E Wild Horse Wind Expansion (C) (2)_Electric Rev Req Model (2009 GRC) Revised 01-18-2010_DEM-WP(C) ENERG10C--ctn Mid-C_042010 2010GRC" xfId="23134"/>
    <cellStyle name="_VC 6.15.06 update on 06GRC power costs.xls Chart 3_04 07E Wild Horse Wind Expansion (C) (2)_Electric Rev Req Model (2009 GRC) Revised 01-18-2010_DEM-WP(C) ENERG10C--ctn Mid-C_042010 2010GRC 2" xfId="23135"/>
    <cellStyle name="_VC 6.15.06 update on 06GRC power costs.xls Chart 3_04 07E Wild Horse Wind Expansion (C) (2)_Electric Rev Req Model (2010 GRC)" xfId="23136"/>
    <cellStyle name="_VC 6.15.06 update on 06GRC power costs.xls Chart 3_04 07E Wild Horse Wind Expansion (C) (2)_Electric Rev Req Model (2010 GRC) 2" xfId="23137"/>
    <cellStyle name="_VC 6.15.06 update on 06GRC power costs.xls Chart 3_04 07E Wild Horse Wind Expansion (C) (2)_Electric Rev Req Model (2010 GRC) SF" xfId="23138"/>
    <cellStyle name="_VC 6.15.06 update on 06GRC power costs.xls Chart 3_04 07E Wild Horse Wind Expansion (C) (2)_Electric Rev Req Model (2010 GRC) SF 2" xfId="23139"/>
    <cellStyle name="_VC 6.15.06 update on 06GRC power costs.xls Chart 3_04 07E Wild Horse Wind Expansion (C) (2)_Final Order Electric EXHIBIT A-1" xfId="23140"/>
    <cellStyle name="_VC 6.15.06 update on 06GRC power costs.xls Chart 3_04 07E Wild Horse Wind Expansion (C) (2)_Final Order Electric EXHIBIT A-1 2" xfId="23141"/>
    <cellStyle name="_VC 6.15.06 update on 06GRC power costs.xls Chart 3_04 07E Wild Horse Wind Expansion (C) (2)_Final Order Electric EXHIBIT A-1 2 2" xfId="23142"/>
    <cellStyle name="_VC 6.15.06 update on 06GRC power costs.xls Chart 3_04 07E Wild Horse Wind Expansion (C) (2)_Final Order Electric EXHIBIT A-1 2 2 2" xfId="23143"/>
    <cellStyle name="_VC 6.15.06 update on 06GRC power costs.xls Chart 3_04 07E Wild Horse Wind Expansion (C) (2)_Final Order Electric EXHIBIT A-1 2 3" xfId="23144"/>
    <cellStyle name="_VC 6.15.06 update on 06GRC power costs.xls Chart 3_04 07E Wild Horse Wind Expansion (C) (2)_Final Order Electric EXHIBIT A-1 3" xfId="23145"/>
    <cellStyle name="_VC 6.15.06 update on 06GRC power costs.xls Chart 3_04 07E Wild Horse Wind Expansion (C) (2)_Final Order Electric EXHIBIT A-1 3 2" xfId="23146"/>
    <cellStyle name="_VC 6.15.06 update on 06GRC power costs.xls Chart 3_04 07E Wild Horse Wind Expansion (C) (2)_Final Order Electric EXHIBIT A-1 3 2 2" xfId="23147"/>
    <cellStyle name="_VC 6.15.06 update on 06GRC power costs.xls Chart 3_04 07E Wild Horse Wind Expansion (C) (2)_Final Order Electric EXHIBIT A-1 3 3" xfId="23148"/>
    <cellStyle name="_VC 6.15.06 update on 06GRC power costs.xls Chart 3_04 07E Wild Horse Wind Expansion (C) (2)_Final Order Electric EXHIBIT A-1 4" xfId="23149"/>
    <cellStyle name="_VC 6.15.06 update on 06GRC power costs.xls Chart 3_04 07E Wild Horse Wind Expansion (C) (2)_Final Order Electric EXHIBIT A-1 4 2" xfId="23150"/>
    <cellStyle name="_VC 6.15.06 update on 06GRC power costs.xls Chart 3_04 07E Wild Horse Wind Expansion (C) (2)_Final Order Electric EXHIBIT A-1 5" xfId="23151"/>
    <cellStyle name="_VC 6.15.06 update on 06GRC power costs.xls Chart 3_04 07E Wild Horse Wind Expansion (C) (2)_Final Order Electric EXHIBIT A-1 6" xfId="23152"/>
    <cellStyle name="_VC 6.15.06 update on 06GRC power costs.xls Chart 3_04 07E Wild Horse Wind Expansion (C) (2)_TENASKA REGULATORY ASSET" xfId="23153"/>
    <cellStyle name="_VC 6.15.06 update on 06GRC power costs.xls Chart 3_04 07E Wild Horse Wind Expansion (C) (2)_TENASKA REGULATORY ASSET 2" xfId="23154"/>
    <cellStyle name="_VC 6.15.06 update on 06GRC power costs.xls Chart 3_04 07E Wild Horse Wind Expansion (C) (2)_TENASKA REGULATORY ASSET 2 2" xfId="23155"/>
    <cellStyle name="_VC 6.15.06 update on 06GRC power costs.xls Chart 3_04 07E Wild Horse Wind Expansion (C) (2)_TENASKA REGULATORY ASSET 2 2 2" xfId="23156"/>
    <cellStyle name="_VC 6.15.06 update on 06GRC power costs.xls Chart 3_04 07E Wild Horse Wind Expansion (C) (2)_TENASKA REGULATORY ASSET 2 3" xfId="23157"/>
    <cellStyle name="_VC 6.15.06 update on 06GRC power costs.xls Chart 3_04 07E Wild Horse Wind Expansion (C) (2)_TENASKA REGULATORY ASSET 3" xfId="23158"/>
    <cellStyle name="_VC 6.15.06 update on 06GRC power costs.xls Chart 3_04 07E Wild Horse Wind Expansion (C) (2)_TENASKA REGULATORY ASSET 3 2" xfId="23159"/>
    <cellStyle name="_VC 6.15.06 update on 06GRC power costs.xls Chart 3_04 07E Wild Horse Wind Expansion (C) (2)_TENASKA REGULATORY ASSET 3 2 2" xfId="23160"/>
    <cellStyle name="_VC 6.15.06 update on 06GRC power costs.xls Chart 3_04 07E Wild Horse Wind Expansion (C) (2)_TENASKA REGULATORY ASSET 3 3" xfId="23161"/>
    <cellStyle name="_VC 6.15.06 update on 06GRC power costs.xls Chart 3_04 07E Wild Horse Wind Expansion (C) (2)_TENASKA REGULATORY ASSET 4" xfId="23162"/>
    <cellStyle name="_VC 6.15.06 update on 06GRC power costs.xls Chart 3_04 07E Wild Horse Wind Expansion (C) (2)_TENASKA REGULATORY ASSET 4 2" xfId="23163"/>
    <cellStyle name="_VC 6.15.06 update on 06GRC power costs.xls Chart 3_04 07E Wild Horse Wind Expansion (C) (2)_TENASKA REGULATORY ASSET 5" xfId="23164"/>
    <cellStyle name="_VC 6.15.06 update on 06GRC power costs.xls Chart 3_04 07E Wild Horse Wind Expansion (C) (2)_TENASKA REGULATORY ASSET 6" xfId="23165"/>
    <cellStyle name="_VC 6.15.06 update on 06GRC power costs.xls Chart 3_16.37E Wild Horse Expansion DeferralRevwrkingfile SF" xfId="23166"/>
    <cellStyle name="_VC 6.15.06 update on 06GRC power costs.xls Chart 3_16.37E Wild Horse Expansion DeferralRevwrkingfile SF 2" xfId="23167"/>
    <cellStyle name="_VC 6.15.06 update on 06GRC power costs.xls Chart 3_16.37E Wild Horse Expansion DeferralRevwrkingfile SF 2 2" xfId="23168"/>
    <cellStyle name="_VC 6.15.06 update on 06GRC power costs.xls Chart 3_16.37E Wild Horse Expansion DeferralRevwrkingfile SF 2 2 2" xfId="23169"/>
    <cellStyle name="_VC 6.15.06 update on 06GRC power costs.xls Chart 3_16.37E Wild Horse Expansion DeferralRevwrkingfile SF 2 2 2 2" xfId="23170"/>
    <cellStyle name="_VC 6.15.06 update on 06GRC power costs.xls Chart 3_16.37E Wild Horse Expansion DeferralRevwrkingfile SF 2 3" xfId="23171"/>
    <cellStyle name="_VC 6.15.06 update on 06GRC power costs.xls Chart 3_16.37E Wild Horse Expansion DeferralRevwrkingfile SF 2 3 2" xfId="23172"/>
    <cellStyle name="_VC 6.15.06 update on 06GRC power costs.xls Chart 3_16.37E Wild Horse Expansion DeferralRevwrkingfile SF 2 4" xfId="23173"/>
    <cellStyle name="_VC 6.15.06 update on 06GRC power costs.xls Chart 3_16.37E Wild Horse Expansion DeferralRevwrkingfile SF 2 4 2" xfId="23174"/>
    <cellStyle name="_VC 6.15.06 update on 06GRC power costs.xls Chart 3_16.37E Wild Horse Expansion DeferralRevwrkingfile SF 3" xfId="23175"/>
    <cellStyle name="_VC 6.15.06 update on 06GRC power costs.xls Chart 3_16.37E Wild Horse Expansion DeferralRevwrkingfile SF 3 2" xfId="23176"/>
    <cellStyle name="_VC 6.15.06 update on 06GRC power costs.xls Chart 3_16.37E Wild Horse Expansion DeferralRevwrkingfile SF 3 2 2" xfId="23177"/>
    <cellStyle name="_VC 6.15.06 update on 06GRC power costs.xls Chart 3_16.37E Wild Horse Expansion DeferralRevwrkingfile SF 3 3" xfId="23178"/>
    <cellStyle name="_VC 6.15.06 update on 06GRC power costs.xls Chart 3_16.37E Wild Horse Expansion DeferralRevwrkingfile SF 4" xfId="23179"/>
    <cellStyle name="_VC 6.15.06 update on 06GRC power costs.xls Chart 3_16.37E Wild Horse Expansion DeferralRevwrkingfile SF 4 2" xfId="23180"/>
    <cellStyle name="_VC 6.15.06 update on 06GRC power costs.xls Chart 3_16.37E Wild Horse Expansion DeferralRevwrkingfile SF 4 2 2" xfId="23181"/>
    <cellStyle name="_VC 6.15.06 update on 06GRC power costs.xls Chart 3_16.37E Wild Horse Expansion DeferralRevwrkingfile SF 4 3" xfId="23182"/>
    <cellStyle name="_VC 6.15.06 update on 06GRC power costs.xls Chart 3_16.37E Wild Horse Expansion DeferralRevwrkingfile SF 5" xfId="23183"/>
    <cellStyle name="_VC 6.15.06 update on 06GRC power costs.xls Chart 3_16.37E Wild Horse Expansion DeferralRevwrkingfile SF 5 2" xfId="23184"/>
    <cellStyle name="_VC 6.15.06 update on 06GRC power costs.xls Chart 3_16.37E Wild Horse Expansion DeferralRevwrkingfile SF 6" xfId="23185"/>
    <cellStyle name="_VC 6.15.06 update on 06GRC power costs.xls Chart 3_16.37E Wild Horse Expansion DeferralRevwrkingfile SF 6 2" xfId="23186"/>
    <cellStyle name="_VC 6.15.06 update on 06GRC power costs.xls Chart 3_16.37E Wild Horse Expansion DeferralRevwrkingfile SF_DEM-WP(C) ENERG10C--ctn Mid-C_042010 2010GRC" xfId="23187"/>
    <cellStyle name="_VC 6.15.06 update on 06GRC power costs.xls Chart 3_16.37E Wild Horse Expansion DeferralRevwrkingfile SF_DEM-WP(C) ENERG10C--ctn Mid-C_042010 2010GRC 2" xfId="23188"/>
    <cellStyle name="_VC 6.15.06 update on 06GRC power costs.xls Chart 3_2009 Compliance Filing PCA Exhibits for GRC" xfId="23189"/>
    <cellStyle name="_VC 6.15.06 update on 06GRC power costs.xls Chart 3_2009 Compliance Filing PCA Exhibits for GRC 2" xfId="23190"/>
    <cellStyle name="_VC 6.15.06 update on 06GRC power costs.xls Chart 3_2009 Compliance Filing PCA Exhibits for GRC 2 2" xfId="23191"/>
    <cellStyle name="_VC 6.15.06 update on 06GRC power costs.xls Chart 3_2009 Compliance Filing PCA Exhibits for GRC 3" xfId="23192"/>
    <cellStyle name="_VC 6.15.06 update on 06GRC power costs.xls Chart 3_2009 GRC Compl Filing - Exhibit D" xfId="23193"/>
    <cellStyle name="_VC 6.15.06 update on 06GRC power costs.xls Chart 3_2009 GRC Compl Filing - Exhibit D 2" xfId="23194"/>
    <cellStyle name="_VC 6.15.06 update on 06GRC power costs.xls Chart 3_2009 GRC Compl Filing - Exhibit D 2 2" xfId="23195"/>
    <cellStyle name="_VC 6.15.06 update on 06GRC power costs.xls Chart 3_2009 GRC Compl Filing - Exhibit D 2 2 2" xfId="23196"/>
    <cellStyle name="_VC 6.15.06 update on 06GRC power costs.xls Chart 3_2009 GRC Compl Filing - Exhibit D 2 2 2 2" xfId="23197"/>
    <cellStyle name="_VC 6.15.06 update on 06GRC power costs.xls Chart 3_2009 GRC Compl Filing - Exhibit D 2 3" xfId="23198"/>
    <cellStyle name="_VC 6.15.06 update on 06GRC power costs.xls Chart 3_2009 GRC Compl Filing - Exhibit D 2 3 2" xfId="23199"/>
    <cellStyle name="_VC 6.15.06 update on 06GRC power costs.xls Chart 3_2009 GRC Compl Filing - Exhibit D 2 4" xfId="23200"/>
    <cellStyle name="_VC 6.15.06 update on 06GRC power costs.xls Chart 3_2009 GRC Compl Filing - Exhibit D 2 4 2" xfId="23201"/>
    <cellStyle name="_VC 6.15.06 update on 06GRC power costs.xls Chart 3_2009 GRC Compl Filing - Exhibit D 3" xfId="23202"/>
    <cellStyle name="_VC 6.15.06 update on 06GRC power costs.xls Chart 3_2009 GRC Compl Filing - Exhibit D 3 2" xfId="23203"/>
    <cellStyle name="_VC 6.15.06 update on 06GRC power costs.xls Chart 3_2009 GRC Compl Filing - Exhibit D 3 2 2" xfId="23204"/>
    <cellStyle name="_VC 6.15.06 update on 06GRC power costs.xls Chart 3_2009 GRC Compl Filing - Exhibit D 3 3" xfId="23205"/>
    <cellStyle name="_VC 6.15.06 update on 06GRC power costs.xls Chart 3_2009 GRC Compl Filing - Exhibit D 4" xfId="23206"/>
    <cellStyle name="_VC 6.15.06 update on 06GRC power costs.xls Chart 3_2009 GRC Compl Filing - Exhibit D 4 2" xfId="23207"/>
    <cellStyle name="_VC 6.15.06 update on 06GRC power costs.xls Chart 3_2009 GRC Compl Filing - Exhibit D 4 2 2" xfId="23208"/>
    <cellStyle name="_VC 6.15.06 update on 06GRC power costs.xls Chart 3_2009 GRC Compl Filing - Exhibit D 4 3" xfId="23209"/>
    <cellStyle name="_VC 6.15.06 update on 06GRC power costs.xls Chart 3_2009 GRC Compl Filing - Exhibit D 5" xfId="23210"/>
    <cellStyle name="_VC 6.15.06 update on 06GRC power costs.xls Chart 3_2009 GRC Compl Filing - Exhibit D 5 2" xfId="23211"/>
    <cellStyle name="_VC 6.15.06 update on 06GRC power costs.xls Chart 3_2009 GRC Compl Filing - Exhibit D 6" xfId="23212"/>
    <cellStyle name="_VC 6.15.06 update on 06GRC power costs.xls Chart 3_2009 GRC Compl Filing - Exhibit D 6 2" xfId="23213"/>
    <cellStyle name="_VC 6.15.06 update on 06GRC power costs.xls Chart 3_2009 GRC Compl Filing - Exhibit D_DEM-WP(C) ENERG10C--ctn Mid-C_042010 2010GRC" xfId="23214"/>
    <cellStyle name="_VC 6.15.06 update on 06GRC power costs.xls Chart 3_2009 GRC Compl Filing - Exhibit D_DEM-WP(C) ENERG10C--ctn Mid-C_042010 2010GRC 2" xfId="23215"/>
    <cellStyle name="_VC 6.15.06 update on 06GRC power costs.xls Chart 3_2010 PTC's July1_Dec31 2010 " xfId="23216"/>
    <cellStyle name="_VC 6.15.06 update on 06GRC power costs.xls Chart 3_2010 PTC's Sept10_Aug11 (Version 4)" xfId="23217"/>
    <cellStyle name="_VC 6.15.06 update on 06GRC power costs.xls Chart 3_3.01 Income Statement" xfId="23218"/>
    <cellStyle name="_VC 6.15.06 update on 06GRC power costs.xls Chart 3_4 31 Regulatory Assets and Liabilities  7 06- Exhibit D" xfId="23219"/>
    <cellStyle name="_VC 6.15.06 update on 06GRC power costs.xls Chart 3_4 31 Regulatory Assets and Liabilities  7 06- Exhibit D 2" xfId="23220"/>
    <cellStyle name="_VC 6.15.06 update on 06GRC power costs.xls Chart 3_4 31 Regulatory Assets and Liabilities  7 06- Exhibit D 2 2" xfId="23221"/>
    <cellStyle name="_VC 6.15.06 update on 06GRC power costs.xls Chart 3_4 31 Regulatory Assets and Liabilities  7 06- Exhibit D 2 2 2" xfId="23222"/>
    <cellStyle name="_VC 6.15.06 update on 06GRC power costs.xls Chart 3_4 31 Regulatory Assets and Liabilities  7 06- Exhibit D 2 2 2 2" xfId="23223"/>
    <cellStyle name="_VC 6.15.06 update on 06GRC power costs.xls Chart 3_4 31 Regulatory Assets and Liabilities  7 06- Exhibit D 2 3" xfId="23224"/>
    <cellStyle name="_VC 6.15.06 update on 06GRC power costs.xls Chart 3_4 31 Regulatory Assets and Liabilities  7 06- Exhibit D 2 3 2" xfId="23225"/>
    <cellStyle name="_VC 6.15.06 update on 06GRC power costs.xls Chart 3_4 31 Regulatory Assets and Liabilities  7 06- Exhibit D 2 4" xfId="23226"/>
    <cellStyle name="_VC 6.15.06 update on 06GRC power costs.xls Chart 3_4 31 Regulatory Assets and Liabilities  7 06- Exhibit D 2 4 2" xfId="23227"/>
    <cellStyle name="_VC 6.15.06 update on 06GRC power costs.xls Chart 3_4 31 Regulatory Assets and Liabilities  7 06- Exhibit D 3" xfId="23228"/>
    <cellStyle name="_VC 6.15.06 update on 06GRC power costs.xls Chart 3_4 31 Regulatory Assets and Liabilities  7 06- Exhibit D 3 2" xfId="23229"/>
    <cellStyle name="_VC 6.15.06 update on 06GRC power costs.xls Chart 3_4 31 Regulatory Assets and Liabilities  7 06- Exhibit D 3 2 2" xfId="23230"/>
    <cellStyle name="_VC 6.15.06 update on 06GRC power costs.xls Chart 3_4 31 Regulatory Assets and Liabilities  7 06- Exhibit D 3 3" xfId="23231"/>
    <cellStyle name="_VC 6.15.06 update on 06GRC power costs.xls Chart 3_4 31 Regulatory Assets and Liabilities  7 06- Exhibit D 4" xfId="23232"/>
    <cellStyle name="_VC 6.15.06 update on 06GRC power costs.xls Chart 3_4 31 Regulatory Assets and Liabilities  7 06- Exhibit D 4 2" xfId="23233"/>
    <cellStyle name="_VC 6.15.06 update on 06GRC power costs.xls Chart 3_4 31 Regulatory Assets and Liabilities  7 06- Exhibit D 4 2 2" xfId="23234"/>
    <cellStyle name="_VC 6.15.06 update on 06GRC power costs.xls Chart 3_4 31 Regulatory Assets and Liabilities  7 06- Exhibit D 4 3" xfId="23235"/>
    <cellStyle name="_VC 6.15.06 update on 06GRC power costs.xls Chart 3_4 31 Regulatory Assets and Liabilities  7 06- Exhibit D 5" xfId="23236"/>
    <cellStyle name="_VC 6.15.06 update on 06GRC power costs.xls Chart 3_4 31 Regulatory Assets and Liabilities  7 06- Exhibit D 5 2" xfId="23237"/>
    <cellStyle name="_VC 6.15.06 update on 06GRC power costs.xls Chart 3_4 31 Regulatory Assets and Liabilities  7 06- Exhibit D 6" xfId="23238"/>
    <cellStyle name="_VC 6.15.06 update on 06GRC power costs.xls Chart 3_4 31 Regulatory Assets and Liabilities  7 06- Exhibit D 6 2" xfId="23239"/>
    <cellStyle name="_VC 6.15.06 update on 06GRC power costs.xls Chart 3_4 31 Regulatory Assets and Liabilities  7 06- Exhibit D_DEM-WP(C) ENERG10C--ctn Mid-C_042010 2010GRC" xfId="23240"/>
    <cellStyle name="_VC 6.15.06 update on 06GRC power costs.xls Chart 3_4 31 Regulatory Assets and Liabilities  7 06- Exhibit D_DEM-WP(C) ENERG10C--ctn Mid-C_042010 2010GRC 2" xfId="23241"/>
    <cellStyle name="_VC 6.15.06 update on 06GRC power costs.xls Chart 3_4 31 Regulatory Assets and Liabilities  7 06- Exhibit D_NIM Summary" xfId="23242"/>
    <cellStyle name="_VC 6.15.06 update on 06GRC power costs.xls Chart 3_4 31 Regulatory Assets and Liabilities  7 06- Exhibit D_NIM Summary 2" xfId="23243"/>
    <cellStyle name="_VC 6.15.06 update on 06GRC power costs.xls Chart 3_4 31 Regulatory Assets and Liabilities  7 06- Exhibit D_NIM Summary 2 2" xfId="23244"/>
    <cellStyle name="_VC 6.15.06 update on 06GRC power costs.xls Chart 3_4 31 Regulatory Assets and Liabilities  7 06- Exhibit D_NIM Summary 2 2 2" xfId="23245"/>
    <cellStyle name="_VC 6.15.06 update on 06GRC power costs.xls Chart 3_4 31 Regulatory Assets and Liabilities  7 06- Exhibit D_NIM Summary 2 2 2 2" xfId="23246"/>
    <cellStyle name="_VC 6.15.06 update on 06GRC power costs.xls Chart 3_4 31 Regulatory Assets and Liabilities  7 06- Exhibit D_NIM Summary 2 3" xfId="23247"/>
    <cellStyle name="_VC 6.15.06 update on 06GRC power costs.xls Chart 3_4 31 Regulatory Assets and Liabilities  7 06- Exhibit D_NIM Summary 2 3 2" xfId="23248"/>
    <cellStyle name="_VC 6.15.06 update on 06GRC power costs.xls Chart 3_4 31 Regulatory Assets and Liabilities  7 06- Exhibit D_NIM Summary 2 4" xfId="23249"/>
    <cellStyle name="_VC 6.15.06 update on 06GRC power costs.xls Chart 3_4 31 Regulatory Assets and Liabilities  7 06- Exhibit D_NIM Summary 2 4 2" xfId="23250"/>
    <cellStyle name="_VC 6.15.06 update on 06GRC power costs.xls Chart 3_4 31 Regulatory Assets and Liabilities  7 06- Exhibit D_NIM Summary 3" xfId="23251"/>
    <cellStyle name="_VC 6.15.06 update on 06GRC power costs.xls Chart 3_4 31 Regulatory Assets and Liabilities  7 06- Exhibit D_NIM Summary 3 2" xfId="23252"/>
    <cellStyle name="_VC 6.15.06 update on 06GRC power costs.xls Chart 3_4 31 Regulatory Assets and Liabilities  7 06- Exhibit D_NIM Summary 3 2 2" xfId="23253"/>
    <cellStyle name="_VC 6.15.06 update on 06GRC power costs.xls Chart 3_4 31 Regulatory Assets and Liabilities  7 06- Exhibit D_NIM Summary 3 3" xfId="23254"/>
    <cellStyle name="_VC 6.15.06 update on 06GRC power costs.xls Chart 3_4 31 Regulatory Assets and Liabilities  7 06- Exhibit D_NIM Summary 4" xfId="23255"/>
    <cellStyle name="_VC 6.15.06 update on 06GRC power costs.xls Chart 3_4 31 Regulatory Assets and Liabilities  7 06- Exhibit D_NIM Summary 4 2" xfId="23256"/>
    <cellStyle name="_VC 6.15.06 update on 06GRC power costs.xls Chart 3_4 31 Regulatory Assets and Liabilities  7 06- Exhibit D_NIM Summary 4 2 2" xfId="23257"/>
    <cellStyle name="_VC 6.15.06 update on 06GRC power costs.xls Chart 3_4 31 Regulatory Assets and Liabilities  7 06- Exhibit D_NIM Summary 4 3" xfId="23258"/>
    <cellStyle name="_VC 6.15.06 update on 06GRC power costs.xls Chart 3_4 31 Regulatory Assets and Liabilities  7 06- Exhibit D_NIM Summary 5" xfId="23259"/>
    <cellStyle name="_VC 6.15.06 update on 06GRC power costs.xls Chart 3_4 31 Regulatory Assets and Liabilities  7 06- Exhibit D_NIM Summary 5 2" xfId="23260"/>
    <cellStyle name="_VC 6.15.06 update on 06GRC power costs.xls Chart 3_4 31 Regulatory Assets and Liabilities  7 06- Exhibit D_NIM Summary 6" xfId="23261"/>
    <cellStyle name="_VC 6.15.06 update on 06GRC power costs.xls Chart 3_4 31 Regulatory Assets and Liabilities  7 06- Exhibit D_NIM Summary 6 2" xfId="23262"/>
    <cellStyle name="_VC 6.15.06 update on 06GRC power costs.xls Chart 3_4 31 Regulatory Assets and Liabilities  7 06- Exhibit D_NIM Summary_DEM-WP(C) ENERG10C--ctn Mid-C_042010 2010GRC" xfId="23263"/>
    <cellStyle name="_VC 6.15.06 update on 06GRC power costs.xls Chart 3_4 31 Regulatory Assets and Liabilities  7 06- Exhibit D_NIM Summary_DEM-WP(C) ENERG10C--ctn Mid-C_042010 2010GRC 2" xfId="23264"/>
    <cellStyle name="_VC 6.15.06 update on 06GRC power costs.xls Chart 3_4 31E Reg Asset  Liab and EXH D" xfId="23265"/>
    <cellStyle name="_VC 6.15.06 update on 06GRC power costs.xls Chart 3_4 31E Reg Asset  Liab and EXH D _ Aug 10 Filing (2)" xfId="23266"/>
    <cellStyle name="_VC 6.15.06 update on 06GRC power costs.xls Chart 3_4 31E Reg Asset  Liab and EXH D _ Aug 10 Filing (2) 2" xfId="23267"/>
    <cellStyle name="_VC 6.15.06 update on 06GRC power costs.xls Chart 3_4 31E Reg Asset  Liab and EXH D _ Aug 10 Filing (2) 2 2" xfId="23268"/>
    <cellStyle name="_VC 6.15.06 update on 06GRC power costs.xls Chart 3_4 31E Reg Asset  Liab and EXH D _ Aug 10 Filing (2) 2 2 2" xfId="23269"/>
    <cellStyle name="_VC 6.15.06 update on 06GRC power costs.xls Chart 3_4 31E Reg Asset  Liab and EXH D _ Aug 10 Filing (2) 2 3" xfId="23270"/>
    <cellStyle name="_VC 6.15.06 update on 06GRC power costs.xls Chart 3_4 31E Reg Asset  Liab and EXH D _ Aug 10 Filing (2) 3" xfId="23271"/>
    <cellStyle name="_VC 6.15.06 update on 06GRC power costs.xls Chart 3_4 31E Reg Asset  Liab and EXH D _ Aug 10 Filing (2) 3 2" xfId="23272"/>
    <cellStyle name="_VC 6.15.06 update on 06GRC power costs.xls Chart 3_4 31E Reg Asset  Liab and EXH D _ Aug 10 Filing (2) 3 2 2" xfId="23273"/>
    <cellStyle name="_VC 6.15.06 update on 06GRC power costs.xls Chart 3_4 31E Reg Asset  Liab and EXH D _ Aug 10 Filing (2) 3 3" xfId="23274"/>
    <cellStyle name="_VC 6.15.06 update on 06GRC power costs.xls Chart 3_4 31E Reg Asset  Liab and EXH D _ Aug 10 Filing (2) 4" xfId="23275"/>
    <cellStyle name="_VC 6.15.06 update on 06GRC power costs.xls Chart 3_4 31E Reg Asset  Liab and EXH D _ Aug 10 Filing (2) 4 2" xfId="23276"/>
    <cellStyle name="_VC 6.15.06 update on 06GRC power costs.xls Chart 3_4 31E Reg Asset  Liab and EXH D _ Aug 10 Filing (2) 5" xfId="23277"/>
    <cellStyle name="_VC 6.15.06 update on 06GRC power costs.xls Chart 3_4 31E Reg Asset  Liab and EXH D _ Aug 10 Filing (2) 5 2" xfId="23278"/>
    <cellStyle name="_VC 6.15.06 update on 06GRC power costs.xls Chart 3_4 31E Reg Asset  Liab and EXH D 10" xfId="23279"/>
    <cellStyle name="_VC 6.15.06 update on 06GRC power costs.xls Chart 3_4 31E Reg Asset  Liab and EXH D 10 2" xfId="23280"/>
    <cellStyle name="_VC 6.15.06 update on 06GRC power costs.xls Chart 3_4 31E Reg Asset  Liab and EXH D 10 2 2" xfId="23281"/>
    <cellStyle name="_VC 6.15.06 update on 06GRC power costs.xls Chart 3_4 31E Reg Asset  Liab and EXH D 10 3" xfId="23282"/>
    <cellStyle name="_VC 6.15.06 update on 06GRC power costs.xls Chart 3_4 31E Reg Asset  Liab and EXH D 11" xfId="23283"/>
    <cellStyle name="_VC 6.15.06 update on 06GRC power costs.xls Chart 3_4 31E Reg Asset  Liab and EXH D 11 2" xfId="23284"/>
    <cellStyle name="_VC 6.15.06 update on 06GRC power costs.xls Chart 3_4 31E Reg Asset  Liab and EXH D 11 2 2" xfId="23285"/>
    <cellStyle name="_VC 6.15.06 update on 06GRC power costs.xls Chart 3_4 31E Reg Asset  Liab and EXH D 11 3" xfId="23286"/>
    <cellStyle name="_VC 6.15.06 update on 06GRC power costs.xls Chart 3_4 31E Reg Asset  Liab and EXH D 12" xfId="23287"/>
    <cellStyle name="_VC 6.15.06 update on 06GRC power costs.xls Chart 3_4 31E Reg Asset  Liab and EXH D 12 2" xfId="23288"/>
    <cellStyle name="_VC 6.15.06 update on 06GRC power costs.xls Chart 3_4 31E Reg Asset  Liab and EXH D 12 2 2" xfId="23289"/>
    <cellStyle name="_VC 6.15.06 update on 06GRC power costs.xls Chart 3_4 31E Reg Asset  Liab and EXH D 12 3" xfId="23290"/>
    <cellStyle name="_VC 6.15.06 update on 06GRC power costs.xls Chart 3_4 31E Reg Asset  Liab and EXH D 13" xfId="23291"/>
    <cellStyle name="_VC 6.15.06 update on 06GRC power costs.xls Chart 3_4 31E Reg Asset  Liab and EXH D 13 2" xfId="23292"/>
    <cellStyle name="_VC 6.15.06 update on 06GRC power costs.xls Chart 3_4 31E Reg Asset  Liab and EXH D 13 2 2" xfId="23293"/>
    <cellStyle name="_VC 6.15.06 update on 06GRC power costs.xls Chart 3_4 31E Reg Asset  Liab and EXH D 13 3" xfId="23294"/>
    <cellStyle name="_VC 6.15.06 update on 06GRC power costs.xls Chart 3_4 31E Reg Asset  Liab and EXH D 14" xfId="23295"/>
    <cellStyle name="_VC 6.15.06 update on 06GRC power costs.xls Chart 3_4 31E Reg Asset  Liab and EXH D 14 2" xfId="23296"/>
    <cellStyle name="_VC 6.15.06 update on 06GRC power costs.xls Chart 3_4 31E Reg Asset  Liab and EXH D 14 2 2" xfId="23297"/>
    <cellStyle name="_VC 6.15.06 update on 06GRC power costs.xls Chart 3_4 31E Reg Asset  Liab and EXH D 14 3" xfId="23298"/>
    <cellStyle name="_VC 6.15.06 update on 06GRC power costs.xls Chart 3_4 31E Reg Asset  Liab and EXH D 15" xfId="23299"/>
    <cellStyle name="_VC 6.15.06 update on 06GRC power costs.xls Chart 3_4 31E Reg Asset  Liab and EXH D 15 2" xfId="23300"/>
    <cellStyle name="_VC 6.15.06 update on 06GRC power costs.xls Chart 3_4 31E Reg Asset  Liab and EXH D 15 2 2" xfId="23301"/>
    <cellStyle name="_VC 6.15.06 update on 06GRC power costs.xls Chart 3_4 31E Reg Asset  Liab and EXH D 15 3" xfId="23302"/>
    <cellStyle name="_VC 6.15.06 update on 06GRC power costs.xls Chart 3_4 31E Reg Asset  Liab and EXH D 16" xfId="23303"/>
    <cellStyle name="_VC 6.15.06 update on 06GRC power costs.xls Chart 3_4 31E Reg Asset  Liab and EXH D 16 2" xfId="23304"/>
    <cellStyle name="_VC 6.15.06 update on 06GRC power costs.xls Chart 3_4 31E Reg Asset  Liab and EXH D 16 2 2" xfId="23305"/>
    <cellStyle name="_VC 6.15.06 update on 06GRC power costs.xls Chart 3_4 31E Reg Asset  Liab and EXH D 16 3" xfId="23306"/>
    <cellStyle name="_VC 6.15.06 update on 06GRC power costs.xls Chart 3_4 31E Reg Asset  Liab and EXH D 17" xfId="23307"/>
    <cellStyle name="_VC 6.15.06 update on 06GRC power costs.xls Chart 3_4 31E Reg Asset  Liab and EXH D 17 2" xfId="23308"/>
    <cellStyle name="_VC 6.15.06 update on 06GRC power costs.xls Chart 3_4 31E Reg Asset  Liab and EXH D 18" xfId="23309"/>
    <cellStyle name="_VC 6.15.06 update on 06GRC power costs.xls Chart 3_4 31E Reg Asset  Liab and EXH D 18 2" xfId="23310"/>
    <cellStyle name="_VC 6.15.06 update on 06GRC power costs.xls Chart 3_4 31E Reg Asset  Liab and EXH D 19" xfId="23311"/>
    <cellStyle name="_VC 6.15.06 update on 06GRC power costs.xls Chart 3_4 31E Reg Asset  Liab and EXH D 19 2" xfId="23312"/>
    <cellStyle name="_VC 6.15.06 update on 06GRC power costs.xls Chart 3_4 31E Reg Asset  Liab and EXH D 2" xfId="23313"/>
    <cellStyle name="_VC 6.15.06 update on 06GRC power costs.xls Chart 3_4 31E Reg Asset  Liab and EXH D 2 2" xfId="23314"/>
    <cellStyle name="_VC 6.15.06 update on 06GRC power costs.xls Chart 3_4 31E Reg Asset  Liab and EXH D 2 2 2" xfId="23315"/>
    <cellStyle name="_VC 6.15.06 update on 06GRC power costs.xls Chart 3_4 31E Reg Asset  Liab and EXH D 2 3" xfId="23316"/>
    <cellStyle name="_VC 6.15.06 update on 06GRC power costs.xls Chart 3_4 31E Reg Asset  Liab and EXH D 20" xfId="23317"/>
    <cellStyle name="_VC 6.15.06 update on 06GRC power costs.xls Chart 3_4 31E Reg Asset  Liab and EXH D 20 2" xfId="23318"/>
    <cellStyle name="_VC 6.15.06 update on 06GRC power costs.xls Chart 3_4 31E Reg Asset  Liab and EXH D 21" xfId="23319"/>
    <cellStyle name="_VC 6.15.06 update on 06GRC power costs.xls Chart 3_4 31E Reg Asset  Liab and EXH D 21 2" xfId="23320"/>
    <cellStyle name="_VC 6.15.06 update on 06GRC power costs.xls Chart 3_4 31E Reg Asset  Liab and EXH D 22" xfId="23321"/>
    <cellStyle name="_VC 6.15.06 update on 06GRC power costs.xls Chart 3_4 31E Reg Asset  Liab and EXH D 22 2" xfId="23322"/>
    <cellStyle name="_VC 6.15.06 update on 06GRC power costs.xls Chart 3_4 31E Reg Asset  Liab and EXH D 23" xfId="23323"/>
    <cellStyle name="_VC 6.15.06 update on 06GRC power costs.xls Chart 3_4 31E Reg Asset  Liab and EXH D 23 2" xfId="23324"/>
    <cellStyle name="_VC 6.15.06 update on 06GRC power costs.xls Chart 3_4 31E Reg Asset  Liab and EXH D 24" xfId="23325"/>
    <cellStyle name="_VC 6.15.06 update on 06GRC power costs.xls Chart 3_4 31E Reg Asset  Liab and EXH D 24 2" xfId="23326"/>
    <cellStyle name="_VC 6.15.06 update on 06GRC power costs.xls Chart 3_4 31E Reg Asset  Liab and EXH D 25" xfId="23327"/>
    <cellStyle name="_VC 6.15.06 update on 06GRC power costs.xls Chart 3_4 31E Reg Asset  Liab and EXH D 25 2" xfId="23328"/>
    <cellStyle name="_VC 6.15.06 update on 06GRC power costs.xls Chart 3_4 31E Reg Asset  Liab and EXH D 26" xfId="23329"/>
    <cellStyle name="_VC 6.15.06 update on 06GRC power costs.xls Chart 3_4 31E Reg Asset  Liab and EXH D 26 2" xfId="23330"/>
    <cellStyle name="_VC 6.15.06 update on 06GRC power costs.xls Chart 3_4 31E Reg Asset  Liab and EXH D 27" xfId="23331"/>
    <cellStyle name="_VC 6.15.06 update on 06GRC power costs.xls Chart 3_4 31E Reg Asset  Liab and EXH D 27 2" xfId="23332"/>
    <cellStyle name="_VC 6.15.06 update on 06GRC power costs.xls Chart 3_4 31E Reg Asset  Liab and EXH D 28" xfId="23333"/>
    <cellStyle name="_VC 6.15.06 update on 06GRC power costs.xls Chart 3_4 31E Reg Asset  Liab and EXH D 28 2" xfId="23334"/>
    <cellStyle name="_VC 6.15.06 update on 06GRC power costs.xls Chart 3_4 31E Reg Asset  Liab and EXH D 29" xfId="23335"/>
    <cellStyle name="_VC 6.15.06 update on 06GRC power costs.xls Chart 3_4 31E Reg Asset  Liab and EXH D 29 2" xfId="23336"/>
    <cellStyle name="_VC 6.15.06 update on 06GRC power costs.xls Chart 3_4 31E Reg Asset  Liab and EXH D 3" xfId="23337"/>
    <cellStyle name="_VC 6.15.06 update on 06GRC power costs.xls Chart 3_4 31E Reg Asset  Liab and EXH D 3 2" xfId="23338"/>
    <cellStyle name="_VC 6.15.06 update on 06GRC power costs.xls Chart 3_4 31E Reg Asset  Liab and EXH D 3 2 2" xfId="23339"/>
    <cellStyle name="_VC 6.15.06 update on 06GRC power costs.xls Chart 3_4 31E Reg Asset  Liab and EXH D 3 3" xfId="23340"/>
    <cellStyle name="_VC 6.15.06 update on 06GRC power costs.xls Chart 3_4 31E Reg Asset  Liab and EXH D 30" xfId="23341"/>
    <cellStyle name="_VC 6.15.06 update on 06GRC power costs.xls Chart 3_4 31E Reg Asset  Liab and EXH D 30 2" xfId="23342"/>
    <cellStyle name="_VC 6.15.06 update on 06GRC power costs.xls Chart 3_4 31E Reg Asset  Liab and EXH D 4" xfId="23343"/>
    <cellStyle name="_VC 6.15.06 update on 06GRC power costs.xls Chart 3_4 31E Reg Asset  Liab and EXH D 4 2" xfId="23344"/>
    <cellStyle name="_VC 6.15.06 update on 06GRC power costs.xls Chart 3_4 31E Reg Asset  Liab and EXH D 4 2 2" xfId="23345"/>
    <cellStyle name="_VC 6.15.06 update on 06GRC power costs.xls Chart 3_4 31E Reg Asset  Liab and EXH D 5" xfId="23346"/>
    <cellStyle name="_VC 6.15.06 update on 06GRC power costs.xls Chart 3_4 31E Reg Asset  Liab and EXH D 5 2" xfId="23347"/>
    <cellStyle name="_VC 6.15.06 update on 06GRC power costs.xls Chart 3_4 31E Reg Asset  Liab and EXH D 5 2 2" xfId="23348"/>
    <cellStyle name="_VC 6.15.06 update on 06GRC power costs.xls Chart 3_4 31E Reg Asset  Liab and EXH D 6" xfId="23349"/>
    <cellStyle name="_VC 6.15.06 update on 06GRC power costs.xls Chart 3_4 31E Reg Asset  Liab and EXH D 6 2" xfId="23350"/>
    <cellStyle name="_VC 6.15.06 update on 06GRC power costs.xls Chart 3_4 31E Reg Asset  Liab and EXH D 6 2 2" xfId="23351"/>
    <cellStyle name="_VC 6.15.06 update on 06GRC power costs.xls Chart 3_4 31E Reg Asset  Liab and EXH D 6 3" xfId="23352"/>
    <cellStyle name="_VC 6.15.06 update on 06GRC power costs.xls Chart 3_4 31E Reg Asset  Liab and EXH D 7" xfId="23353"/>
    <cellStyle name="_VC 6.15.06 update on 06GRC power costs.xls Chart 3_4 31E Reg Asset  Liab and EXH D 7 2" xfId="23354"/>
    <cellStyle name="_VC 6.15.06 update on 06GRC power costs.xls Chart 3_4 31E Reg Asset  Liab and EXH D 7 2 2" xfId="23355"/>
    <cellStyle name="_VC 6.15.06 update on 06GRC power costs.xls Chart 3_4 31E Reg Asset  Liab and EXH D 7 3" xfId="23356"/>
    <cellStyle name="_VC 6.15.06 update on 06GRC power costs.xls Chart 3_4 31E Reg Asset  Liab and EXH D 8" xfId="23357"/>
    <cellStyle name="_VC 6.15.06 update on 06GRC power costs.xls Chart 3_4 31E Reg Asset  Liab and EXH D 8 2" xfId="23358"/>
    <cellStyle name="_VC 6.15.06 update on 06GRC power costs.xls Chart 3_4 31E Reg Asset  Liab and EXH D 8 2 2" xfId="23359"/>
    <cellStyle name="_VC 6.15.06 update on 06GRC power costs.xls Chart 3_4 31E Reg Asset  Liab and EXH D 8 3" xfId="23360"/>
    <cellStyle name="_VC 6.15.06 update on 06GRC power costs.xls Chart 3_4 31E Reg Asset  Liab and EXH D 9" xfId="23361"/>
    <cellStyle name="_VC 6.15.06 update on 06GRC power costs.xls Chart 3_4 31E Reg Asset  Liab and EXH D 9 2" xfId="23362"/>
    <cellStyle name="_VC 6.15.06 update on 06GRC power costs.xls Chart 3_4 31E Reg Asset  Liab and EXH D 9 2 2" xfId="23363"/>
    <cellStyle name="_VC 6.15.06 update on 06GRC power costs.xls Chart 3_4 31E Reg Asset  Liab and EXH D 9 3" xfId="23364"/>
    <cellStyle name="_VC 6.15.06 update on 06GRC power costs.xls Chart 3_4 32 Regulatory Assets and Liabilities  7 06- Exhibit D" xfId="23365"/>
    <cellStyle name="_VC 6.15.06 update on 06GRC power costs.xls Chart 3_4 32 Regulatory Assets and Liabilities  7 06- Exhibit D 2" xfId="23366"/>
    <cellStyle name="_VC 6.15.06 update on 06GRC power costs.xls Chart 3_4 32 Regulatory Assets and Liabilities  7 06- Exhibit D 2 2" xfId="23367"/>
    <cellStyle name="_VC 6.15.06 update on 06GRC power costs.xls Chart 3_4 32 Regulatory Assets and Liabilities  7 06- Exhibit D 2 2 2" xfId="23368"/>
    <cellStyle name="_VC 6.15.06 update on 06GRC power costs.xls Chart 3_4 32 Regulatory Assets and Liabilities  7 06- Exhibit D 2 2 2 2" xfId="23369"/>
    <cellStyle name="_VC 6.15.06 update on 06GRC power costs.xls Chart 3_4 32 Regulatory Assets and Liabilities  7 06- Exhibit D 2 3" xfId="23370"/>
    <cellStyle name="_VC 6.15.06 update on 06GRC power costs.xls Chart 3_4 32 Regulatory Assets and Liabilities  7 06- Exhibit D 2 3 2" xfId="23371"/>
    <cellStyle name="_VC 6.15.06 update on 06GRC power costs.xls Chart 3_4 32 Regulatory Assets and Liabilities  7 06- Exhibit D 2 4" xfId="23372"/>
    <cellStyle name="_VC 6.15.06 update on 06GRC power costs.xls Chart 3_4 32 Regulatory Assets and Liabilities  7 06- Exhibit D 2 4 2" xfId="23373"/>
    <cellStyle name="_VC 6.15.06 update on 06GRC power costs.xls Chart 3_4 32 Regulatory Assets and Liabilities  7 06- Exhibit D 3" xfId="23374"/>
    <cellStyle name="_VC 6.15.06 update on 06GRC power costs.xls Chart 3_4 32 Regulatory Assets and Liabilities  7 06- Exhibit D 3 2" xfId="23375"/>
    <cellStyle name="_VC 6.15.06 update on 06GRC power costs.xls Chart 3_4 32 Regulatory Assets and Liabilities  7 06- Exhibit D 3 2 2" xfId="23376"/>
    <cellStyle name="_VC 6.15.06 update on 06GRC power costs.xls Chart 3_4 32 Regulatory Assets and Liabilities  7 06- Exhibit D 3 3" xfId="23377"/>
    <cellStyle name="_VC 6.15.06 update on 06GRC power costs.xls Chart 3_4 32 Regulatory Assets and Liabilities  7 06- Exhibit D 4" xfId="23378"/>
    <cellStyle name="_VC 6.15.06 update on 06GRC power costs.xls Chart 3_4 32 Regulatory Assets and Liabilities  7 06- Exhibit D 4 2" xfId="23379"/>
    <cellStyle name="_VC 6.15.06 update on 06GRC power costs.xls Chart 3_4 32 Regulatory Assets and Liabilities  7 06- Exhibit D 4 2 2" xfId="23380"/>
    <cellStyle name="_VC 6.15.06 update on 06GRC power costs.xls Chart 3_4 32 Regulatory Assets and Liabilities  7 06- Exhibit D 4 3" xfId="23381"/>
    <cellStyle name="_VC 6.15.06 update on 06GRC power costs.xls Chart 3_4 32 Regulatory Assets and Liabilities  7 06- Exhibit D 5" xfId="23382"/>
    <cellStyle name="_VC 6.15.06 update on 06GRC power costs.xls Chart 3_4 32 Regulatory Assets and Liabilities  7 06- Exhibit D 5 2" xfId="23383"/>
    <cellStyle name="_VC 6.15.06 update on 06GRC power costs.xls Chart 3_4 32 Regulatory Assets and Liabilities  7 06- Exhibit D 6" xfId="23384"/>
    <cellStyle name="_VC 6.15.06 update on 06GRC power costs.xls Chart 3_4 32 Regulatory Assets and Liabilities  7 06- Exhibit D 6 2" xfId="23385"/>
    <cellStyle name="_VC 6.15.06 update on 06GRC power costs.xls Chart 3_4 32 Regulatory Assets and Liabilities  7 06- Exhibit D_DEM-WP(C) ENERG10C--ctn Mid-C_042010 2010GRC" xfId="23386"/>
    <cellStyle name="_VC 6.15.06 update on 06GRC power costs.xls Chart 3_4 32 Regulatory Assets and Liabilities  7 06- Exhibit D_DEM-WP(C) ENERG10C--ctn Mid-C_042010 2010GRC 2" xfId="23387"/>
    <cellStyle name="_VC 6.15.06 update on 06GRC power costs.xls Chart 3_4 32 Regulatory Assets and Liabilities  7 06- Exhibit D_NIM Summary" xfId="23388"/>
    <cellStyle name="_VC 6.15.06 update on 06GRC power costs.xls Chart 3_4 32 Regulatory Assets and Liabilities  7 06- Exhibit D_NIM Summary 2" xfId="23389"/>
    <cellStyle name="_VC 6.15.06 update on 06GRC power costs.xls Chart 3_4 32 Regulatory Assets and Liabilities  7 06- Exhibit D_NIM Summary 2 2" xfId="23390"/>
    <cellStyle name="_VC 6.15.06 update on 06GRC power costs.xls Chart 3_4 32 Regulatory Assets and Liabilities  7 06- Exhibit D_NIM Summary 2 2 2" xfId="23391"/>
    <cellStyle name="_VC 6.15.06 update on 06GRC power costs.xls Chart 3_4 32 Regulatory Assets and Liabilities  7 06- Exhibit D_NIM Summary 2 2 2 2" xfId="23392"/>
    <cellStyle name="_VC 6.15.06 update on 06GRC power costs.xls Chart 3_4 32 Regulatory Assets and Liabilities  7 06- Exhibit D_NIM Summary 2 3" xfId="23393"/>
    <cellStyle name="_VC 6.15.06 update on 06GRC power costs.xls Chart 3_4 32 Regulatory Assets and Liabilities  7 06- Exhibit D_NIM Summary 2 3 2" xfId="23394"/>
    <cellStyle name="_VC 6.15.06 update on 06GRC power costs.xls Chart 3_4 32 Regulatory Assets and Liabilities  7 06- Exhibit D_NIM Summary 2 4" xfId="23395"/>
    <cellStyle name="_VC 6.15.06 update on 06GRC power costs.xls Chart 3_4 32 Regulatory Assets and Liabilities  7 06- Exhibit D_NIM Summary 2 4 2" xfId="23396"/>
    <cellStyle name="_VC 6.15.06 update on 06GRC power costs.xls Chart 3_4 32 Regulatory Assets and Liabilities  7 06- Exhibit D_NIM Summary 3" xfId="23397"/>
    <cellStyle name="_VC 6.15.06 update on 06GRC power costs.xls Chart 3_4 32 Regulatory Assets and Liabilities  7 06- Exhibit D_NIM Summary 3 2" xfId="23398"/>
    <cellStyle name="_VC 6.15.06 update on 06GRC power costs.xls Chart 3_4 32 Regulatory Assets and Liabilities  7 06- Exhibit D_NIM Summary 3 2 2" xfId="23399"/>
    <cellStyle name="_VC 6.15.06 update on 06GRC power costs.xls Chart 3_4 32 Regulatory Assets and Liabilities  7 06- Exhibit D_NIM Summary 3 3" xfId="23400"/>
    <cellStyle name="_VC 6.15.06 update on 06GRC power costs.xls Chart 3_4 32 Regulatory Assets and Liabilities  7 06- Exhibit D_NIM Summary 4" xfId="23401"/>
    <cellStyle name="_VC 6.15.06 update on 06GRC power costs.xls Chart 3_4 32 Regulatory Assets and Liabilities  7 06- Exhibit D_NIM Summary 4 2" xfId="23402"/>
    <cellStyle name="_VC 6.15.06 update on 06GRC power costs.xls Chart 3_4 32 Regulatory Assets and Liabilities  7 06- Exhibit D_NIM Summary 4 2 2" xfId="23403"/>
    <cellStyle name="_VC 6.15.06 update on 06GRC power costs.xls Chart 3_4 32 Regulatory Assets and Liabilities  7 06- Exhibit D_NIM Summary 4 3" xfId="23404"/>
    <cellStyle name="_VC 6.15.06 update on 06GRC power costs.xls Chart 3_4 32 Regulatory Assets and Liabilities  7 06- Exhibit D_NIM Summary 5" xfId="23405"/>
    <cellStyle name="_VC 6.15.06 update on 06GRC power costs.xls Chart 3_4 32 Regulatory Assets and Liabilities  7 06- Exhibit D_NIM Summary 5 2" xfId="23406"/>
    <cellStyle name="_VC 6.15.06 update on 06GRC power costs.xls Chart 3_4 32 Regulatory Assets and Liabilities  7 06- Exhibit D_NIM Summary 6" xfId="23407"/>
    <cellStyle name="_VC 6.15.06 update on 06GRC power costs.xls Chart 3_4 32 Regulatory Assets and Liabilities  7 06- Exhibit D_NIM Summary 6 2" xfId="23408"/>
    <cellStyle name="_VC 6.15.06 update on 06GRC power costs.xls Chart 3_4 32 Regulatory Assets and Liabilities  7 06- Exhibit D_NIM Summary_DEM-WP(C) ENERG10C--ctn Mid-C_042010 2010GRC" xfId="23409"/>
    <cellStyle name="_VC 6.15.06 update on 06GRC power costs.xls Chart 3_4 32 Regulatory Assets and Liabilities  7 06- Exhibit D_NIM Summary_DEM-WP(C) ENERG10C--ctn Mid-C_042010 2010GRC 2" xfId="23410"/>
    <cellStyle name="_VC 6.15.06 update on 06GRC power costs.xls Chart 3_ACCOUNTS" xfId="23411"/>
    <cellStyle name="_VC 6.15.06 update on 06GRC power costs.xls Chart 3_Att B to RECs proceeds proposal" xfId="23412"/>
    <cellStyle name="_VC 6.15.06 update on 06GRC power costs.xls Chart 3_AURORA Total New" xfId="23413"/>
    <cellStyle name="_VC 6.15.06 update on 06GRC power costs.xls Chart 3_AURORA Total New 2" xfId="23414"/>
    <cellStyle name="_VC 6.15.06 update on 06GRC power costs.xls Chart 3_AURORA Total New 2 2" xfId="23415"/>
    <cellStyle name="_VC 6.15.06 update on 06GRC power costs.xls Chart 3_AURORA Total New 2 2 2" xfId="23416"/>
    <cellStyle name="_VC 6.15.06 update on 06GRC power costs.xls Chart 3_AURORA Total New 2 2 2 2" xfId="23417"/>
    <cellStyle name="_VC 6.15.06 update on 06GRC power costs.xls Chart 3_AURORA Total New 2 3" xfId="23418"/>
    <cellStyle name="_VC 6.15.06 update on 06GRC power costs.xls Chart 3_AURORA Total New 2 3 2" xfId="23419"/>
    <cellStyle name="_VC 6.15.06 update on 06GRC power costs.xls Chart 3_AURORA Total New 2 4" xfId="23420"/>
    <cellStyle name="_VC 6.15.06 update on 06GRC power costs.xls Chart 3_AURORA Total New 2 4 2" xfId="23421"/>
    <cellStyle name="_VC 6.15.06 update on 06GRC power costs.xls Chart 3_AURORA Total New 3" xfId="23422"/>
    <cellStyle name="_VC 6.15.06 update on 06GRC power costs.xls Chart 3_AURORA Total New 3 2" xfId="23423"/>
    <cellStyle name="_VC 6.15.06 update on 06GRC power costs.xls Chart 3_AURORA Total New 3 2 2" xfId="23424"/>
    <cellStyle name="_VC 6.15.06 update on 06GRC power costs.xls Chart 3_AURORA Total New 4" xfId="23425"/>
    <cellStyle name="_VC 6.15.06 update on 06GRC power costs.xls Chart 3_AURORA Total New 4 2" xfId="23426"/>
    <cellStyle name="_VC 6.15.06 update on 06GRC power costs.xls Chart 3_AURORA Total New 5" xfId="23427"/>
    <cellStyle name="_VC 6.15.06 update on 06GRC power costs.xls Chart 3_AURORA Total New 5 2" xfId="23428"/>
    <cellStyle name="_VC 6.15.06 update on 06GRC power costs.xls Chart 3_Backup for Attachment B 2010-09-09" xfId="23429"/>
    <cellStyle name="_VC 6.15.06 update on 06GRC power costs.xls Chart 3_Bench Request - Attachment B" xfId="23430"/>
    <cellStyle name="_VC 6.15.06 update on 06GRC power costs.xls Chart 3_Book2" xfId="23431"/>
    <cellStyle name="_VC 6.15.06 update on 06GRC power costs.xls Chart 3_Book2 2" xfId="23432"/>
    <cellStyle name="_VC 6.15.06 update on 06GRC power costs.xls Chart 3_Book2 2 2" xfId="23433"/>
    <cellStyle name="_VC 6.15.06 update on 06GRC power costs.xls Chart 3_Book2 2 2 2" xfId="23434"/>
    <cellStyle name="_VC 6.15.06 update on 06GRC power costs.xls Chart 3_Book2 2 2 2 2" xfId="23435"/>
    <cellStyle name="_VC 6.15.06 update on 06GRC power costs.xls Chart 3_Book2 2 3" xfId="23436"/>
    <cellStyle name="_VC 6.15.06 update on 06GRC power costs.xls Chart 3_Book2 2 3 2" xfId="23437"/>
    <cellStyle name="_VC 6.15.06 update on 06GRC power costs.xls Chart 3_Book2 2 4" xfId="23438"/>
    <cellStyle name="_VC 6.15.06 update on 06GRC power costs.xls Chart 3_Book2 2 4 2" xfId="23439"/>
    <cellStyle name="_VC 6.15.06 update on 06GRC power costs.xls Chart 3_Book2 3" xfId="23440"/>
    <cellStyle name="_VC 6.15.06 update on 06GRC power costs.xls Chart 3_Book2 3 2" xfId="23441"/>
    <cellStyle name="_VC 6.15.06 update on 06GRC power costs.xls Chart 3_Book2 3 2 2" xfId="23442"/>
    <cellStyle name="_VC 6.15.06 update on 06GRC power costs.xls Chart 3_Book2 3 3" xfId="23443"/>
    <cellStyle name="_VC 6.15.06 update on 06GRC power costs.xls Chart 3_Book2 4" xfId="23444"/>
    <cellStyle name="_VC 6.15.06 update on 06GRC power costs.xls Chart 3_Book2 4 2" xfId="23445"/>
    <cellStyle name="_VC 6.15.06 update on 06GRC power costs.xls Chart 3_Book2 4 2 2" xfId="23446"/>
    <cellStyle name="_VC 6.15.06 update on 06GRC power costs.xls Chart 3_Book2 4 3" xfId="23447"/>
    <cellStyle name="_VC 6.15.06 update on 06GRC power costs.xls Chart 3_Book2 5" xfId="23448"/>
    <cellStyle name="_VC 6.15.06 update on 06GRC power costs.xls Chart 3_Book2 5 2" xfId="23449"/>
    <cellStyle name="_VC 6.15.06 update on 06GRC power costs.xls Chart 3_Book2 6" xfId="23450"/>
    <cellStyle name="_VC 6.15.06 update on 06GRC power costs.xls Chart 3_Book2 6 2" xfId="23451"/>
    <cellStyle name="_VC 6.15.06 update on 06GRC power costs.xls Chart 3_Book2_Adj Bench DR 3 for Initial Briefs (Electric)" xfId="23452"/>
    <cellStyle name="_VC 6.15.06 update on 06GRC power costs.xls Chart 3_Book2_Adj Bench DR 3 for Initial Briefs (Electric) 2" xfId="23453"/>
    <cellStyle name="_VC 6.15.06 update on 06GRC power costs.xls Chart 3_Book2_Adj Bench DR 3 for Initial Briefs (Electric) 2 2" xfId="23454"/>
    <cellStyle name="_VC 6.15.06 update on 06GRC power costs.xls Chart 3_Book2_Adj Bench DR 3 for Initial Briefs (Electric) 2 2 2" xfId="23455"/>
    <cellStyle name="_VC 6.15.06 update on 06GRC power costs.xls Chart 3_Book2_Adj Bench DR 3 for Initial Briefs (Electric) 2 2 2 2" xfId="23456"/>
    <cellStyle name="_VC 6.15.06 update on 06GRC power costs.xls Chart 3_Book2_Adj Bench DR 3 for Initial Briefs (Electric) 2 3" xfId="23457"/>
    <cellStyle name="_VC 6.15.06 update on 06GRC power costs.xls Chart 3_Book2_Adj Bench DR 3 for Initial Briefs (Electric) 2 3 2" xfId="23458"/>
    <cellStyle name="_VC 6.15.06 update on 06GRC power costs.xls Chart 3_Book2_Adj Bench DR 3 for Initial Briefs (Electric) 2 4" xfId="23459"/>
    <cellStyle name="_VC 6.15.06 update on 06GRC power costs.xls Chart 3_Book2_Adj Bench DR 3 for Initial Briefs (Electric) 2 4 2" xfId="23460"/>
    <cellStyle name="_VC 6.15.06 update on 06GRC power costs.xls Chart 3_Book2_Adj Bench DR 3 for Initial Briefs (Electric) 3" xfId="23461"/>
    <cellStyle name="_VC 6.15.06 update on 06GRC power costs.xls Chart 3_Book2_Adj Bench DR 3 for Initial Briefs (Electric) 3 2" xfId="23462"/>
    <cellStyle name="_VC 6.15.06 update on 06GRC power costs.xls Chart 3_Book2_Adj Bench DR 3 for Initial Briefs (Electric) 3 2 2" xfId="23463"/>
    <cellStyle name="_VC 6.15.06 update on 06GRC power costs.xls Chart 3_Book2_Adj Bench DR 3 for Initial Briefs (Electric) 3 3" xfId="23464"/>
    <cellStyle name="_VC 6.15.06 update on 06GRC power costs.xls Chart 3_Book2_Adj Bench DR 3 for Initial Briefs (Electric) 4" xfId="23465"/>
    <cellStyle name="_VC 6.15.06 update on 06GRC power costs.xls Chart 3_Book2_Adj Bench DR 3 for Initial Briefs (Electric) 4 2" xfId="23466"/>
    <cellStyle name="_VC 6.15.06 update on 06GRC power costs.xls Chart 3_Book2_Adj Bench DR 3 for Initial Briefs (Electric) 4 2 2" xfId="23467"/>
    <cellStyle name="_VC 6.15.06 update on 06GRC power costs.xls Chart 3_Book2_Adj Bench DR 3 for Initial Briefs (Electric) 4 3" xfId="23468"/>
    <cellStyle name="_VC 6.15.06 update on 06GRC power costs.xls Chart 3_Book2_Adj Bench DR 3 for Initial Briefs (Electric) 5" xfId="23469"/>
    <cellStyle name="_VC 6.15.06 update on 06GRC power costs.xls Chart 3_Book2_Adj Bench DR 3 for Initial Briefs (Electric) 5 2" xfId="23470"/>
    <cellStyle name="_VC 6.15.06 update on 06GRC power costs.xls Chart 3_Book2_Adj Bench DR 3 for Initial Briefs (Electric) 6" xfId="23471"/>
    <cellStyle name="_VC 6.15.06 update on 06GRC power costs.xls Chart 3_Book2_Adj Bench DR 3 for Initial Briefs (Electric) 6 2" xfId="23472"/>
    <cellStyle name="_VC 6.15.06 update on 06GRC power costs.xls Chart 3_Book2_Adj Bench DR 3 for Initial Briefs (Electric)_DEM-WP(C) ENERG10C--ctn Mid-C_042010 2010GRC" xfId="23473"/>
    <cellStyle name="_VC 6.15.06 update on 06GRC power costs.xls Chart 3_Book2_Adj Bench DR 3 for Initial Briefs (Electric)_DEM-WP(C) ENERG10C--ctn Mid-C_042010 2010GRC 2" xfId="23474"/>
    <cellStyle name="_VC 6.15.06 update on 06GRC power costs.xls Chart 3_Book2_DEM-WP(C) ENERG10C--ctn Mid-C_042010 2010GRC" xfId="23475"/>
    <cellStyle name="_VC 6.15.06 update on 06GRC power costs.xls Chart 3_Book2_DEM-WP(C) ENERG10C--ctn Mid-C_042010 2010GRC 2" xfId="23476"/>
    <cellStyle name="_VC 6.15.06 update on 06GRC power costs.xls Chart 3_Book2_Electric Rev Req Model (2009 GRC) Rebuttal" xfId="23477"/>
    <cellStyle name="_VC 6.15.06 update on 06GRC power costs.xls Chart 3_Book2_Electric Rev Req Model (2009 GRC) Rebuttal 2" xfId="23478"/>
    <cellStyle name="_VC 6.15.06 update on 06GRC power costs.xls Chart 3_Book2_Electric Rev Req Model (2009 GRC) Rebuttal 2 2" xfId="23479"/>
    <cellStyle name="_VC 6.15.06 update on 06GRC power costs.xls Chart 3_Book2_Electric Rev Req Model (2009 GRC) Rebuttal 2 2 2" xfId="23480"/>
    <cellStyle name="_VC 6.15.06 update on 06GRC power costs.xls Chart 3_Book2_Electric Rev Req Model (2009 GRC) Rebuttal 2 3" xfId="23481"/>
    <cellStyle name="_VC 6.15.06 update on 06GRC power costs.xls Chart 3_Book2_Electric Rev Req Model (2009 GRC) Rebuttal 3" xfId="23482"/>
    <cellStyle name="_VC 6.15.06 update on 06GRC power costs.xls Chart 3_Book2_Electric Rev Req Model (2009 GRC) Rebuttal 3 2" xfId="23483"/>
    <cellStyle name="_VC 6.15.06 update on 06GRC power costs.xls Chart 3_Book2_Electric Rev Req Model (2009 GRC) Rebuttal 4" xfId="23484"/>
    <cellStyle name="_VC 6.15.06 update on 06GRC power costs.xls Chart 3_Book2_Electric Rev Req Model (2009 GRC) Rebuttal REmoval of New  WH Solar AdjustMI" xfId="23485"/>
    <cellStyle name="_VC 6.15.06 update on 06GRC power costs.xls Chart 3_Book2_Electric Rev Req Model (2009 GRC) Rebuttal REmoval of New  WH Solar AdjustMI 2" xfId="23486"/>
    <cellStyle name="_VC 6.15.06 update on 06GRC power costs.xls Chart 3_Book2_Electric Rev Req Model (2009 GRC) Rebuttal REmoval of New  WH Solar AdjustMI 2 2" xfId="23487"/>
    <cellStyle name="_VC 6.15.06 update on 06GRC power costs.xls Chart 3_Book2_Electric Rev Req Model (2009 GRC) Rebuttal REmoval of New  WH Solar AdjustMI 2 2 2" xfId="23488"/>
    <cellStyle name="_VC 6.15.06 update on 06GRC power costs.xls Chart 3_Book2_Electric Rev Req Model (2009 GRC) Rebuttal REmoval of New  WH Solar AdjustMI 2 2 2 2" xfId="23489"/>
    <cellStyle name="_VC 6.15.06 update on 06GRC power costs.xls Chart 3_Book2_Electric Rev Req Model (2009 GRC) Rebuttal REmoval of New  WH Solar AdjustMI 2 3" xfId="23490"/>
    <cellStyle name="_VC 6.15.06 update on 06GRC power costs.xls Chart 3_Book2_Electric Rev Req Model (2009 GRC) Rebuttal REmoval of New  WH Solar AdjustMI 2 3 2" xfId="23491"/>
    <cellStyle name="_VC 6.15.06 update on 06GRC power costs.xls Chart 3_Book2_Electric Rev Req Model (2009 GRC) Rebuttal REmoval of New  WH Solar AdjustMI 2 4" xfId="23492"/>
    <cellStyle name="_VC 6.15.06 update on 06GRC power costs.xls Chart 3_Book2_Electric Rev Req Model (2009 GRC) Rebuttal REmoval of New  WH Solar AdjustMI 2 4 2" xfId="23493"/>
    <cellStyle name="_VC 6.15.06 update on 06GRC power costs.xls Chart 3_Book2_Electric Rev Req Model (2009 GRC) Rebuttal REmoval of New  WH Solar AdjustMI 3" xfId="23494"/>
    <cellStyle name="_VC 6.15.06 update on 06GRC power costs.xls Chart 3_Book2_Electric Rev Req Model (2009 GRC) Rebuttal REmoval of New  WH Solar AdjustMI 3 2" xfId="23495"/>
    <cellStyle name="_VC 6.15.06 update on 06GRC power costs.xls Chart 3_Book2_Electric Rev Req Model (2009 GRC) Rebuttal REmoval of New  WH Solar AdjustMI 3 2 2" xfId="23496"/>
    <cellStyle name="_VC 6.15.06 update on 06GRC power costs.xls Chart 3_Book2_Electric Rev Req Model (2009 GRC) Rebuttal REmoval of New  WH Solar AdjustMI 3 3" xfId="23497"/>
    <cellStyle name="_VC 6.15.06 update on 06GRC power costs.xls Chart 3_Book2_Electric Rev Req Model (2009 GRC) Rebuttal REmoval of New  WH Solar AdjustMI 4" xfId="23498"/>
    <cellStyle name="_VC 6.15.06 update on 06GRC power costs.xls Chart 3_Book2_Electric Rev Req Model (2009 GRC) Rebuttal REmoval of New  WH Solar AdjustMI 4 2" xfId="23499"/>
    <cellStyle name="_VC 6.15.06 update on 06GRC power costs.xls Chart 3_Book2_Electric Rev Req Model (2009 GRC) Rebuttal REmoval of New  WH Solar AdjustMI 4 2 2" xfId="23500"/>
    <cellStyle name="_VC 6.15.06 update on 06GRC power costs.xls Chart 3_Book2_Electric Rev Req Model (2009 GRC) Rebuttal REmoval of New  WH Solar AdjustMI 4 3" xfId="23501"/>
    <cellStyle name="_VC 6.15.06 update on 06GRC power costs.xls Chart 3_Book2_Electric Rev Req Model (2009 GRC) Rebuttal REmoval of New  WH Solar AdjustMI 5" xfId="23502"/>
    <cellStyle name="_VC 6.15.06 update on 06GRC power costs.xls Chart 3_Book2_Electric Rev Req Model (2009 GRC) Rebuttal REmoval of New  WH Solar AdjustMI 5 2" xfId="23503"/>
    <cellStyle name="_VC 6.15.06 update on 06GRC power costs.xls Chart 3_Book2_Electric Rev Req Model (2009 GRC) Rebuttal REmoval of New  WH Solar AdjustMI 6" xfId="23504"/>
    <cellStyle name="_VC 6.15.06 update on 06GRC power costs.xls Chart 3_Book2_Electric Rev Req Model (2009 GRC) Rebuttal REmoval of New  WH Solar AdjustMI 6 2" xfId="23505"/>
    <cellStyle name="_VC 6.15.06 update on 06GRC power costs.xls Chart 3_Book2_Electric Rev Req Model (2009 GRC) Rebuttal REmoval of New  WH Solar AdjustMI_DEM-WP(C) ENERG10C--ctn Mid-C_042010 2010GRC" xfId="23506"/>
    <cellStyle name="_VC 6.15.06 update on 06GRC power costs.xls Chart 3_Book2_Electric Rev Req Model (2009 GRC) Rebuttal REmoval of New  WH Solar AdjustMI_DEM-WP(C) ENERG10C--ctn Mid-C_042010 2010GRC 2" xfId="23507"/>
    <cellStyle name="_VC 6.15.06 update on 06GRC power costs.xls Chart 3_Book2_Electric Rev Req Model (2009 GRC) Revised 01-18-2010" xfId="23508"/>
    <cellStyle name="_VC 6.15.06 update on 06GRC power costs.xls Chart 3_Book2_Electric Rev Req Model (2009 GRC) Revised 01-18-2010 2" xfId="23509"/>
    <cellStyle name="_VC 6.15.06 update on 06GRC power costs.xls Chart 3_Book2_Electric Rev Req Model (2009 GRC) Revised 01-18-2010 2 2" xfId="23510"/>
    <cellStyle name="_VC 6.15.06 update on 06GRC power costs.xls Chart 3_Book2_Electric Rev Req Model (2009 GRC) Revised 01-18-2010 2 2 2" xfId="23511"/>
    <cellStyle name="_VC 6.15.06 update on 06GRC power costs.xls Chart 3_Book2_Electric Rev Req Model (2009 GRC) Revised 01-18-2010 2 2 2 2" xfId="23512"/>
    <cellStyle name="_VC 6.15.06 update on 06GRC power costs.xls Chart 3_Book2_Electric Rev Req Model (2009 GRC) Revised 01-18-2010 2 3" xfId="23513"/>
    <cellStyle name="_VC 6.15.06 update on 06GRC power costs.xls Chart 3_Book2_Electric Rev Req Model (2009 GRC) Revised 01-18-2010 2 3 2" xfId="23514"/>
    <cellStyle name="_VC 6.15.06 update on 06GRC power costs.xls Chart 3_Book2_Electric Rev Req Model (2009 GRC) Revised 01-18-2010 2 4" xfId="23515"/>
    <cellStyle name="_VC 6.15.06 update on 06GRC power costs.xls Chart 3_Book2_Electric Rev Req Model (2009 GRC) Revised 01-18-2010 2 4 2" xfId="23516"/>
    <cellStyle name="_VC 6.15.06 update on 06GRC power costs.xls Chart 3_Book2_Electric Rev Req Model (2009 GRC) Revised 01-18-2010 3" xfId="23517"/>
    <cellStyle name="_VC 6.15.06 update on 06GRC power costs.xls Chart 3_Book2_Electric Rev Req Model (2009 GRC) Revised 01-18-2010 3 2" xfId="23518"/>
    <cellStyle name="_VC 6.15.06 update on 06GRC power costs.xls Chart 3_Book2_Electric Rev Req Model (2009 GRC) Revised 01-18-2010 3 2 2" xfId="23519"/>
    <cellStyle name="_VC 6.15.06 update on 06GRC power costs.xls Chart 3_Book2_Electric Rev Req Model (2009 GRC) Revised 01-18-2010 3 3" xfId="23520"/>
    <cellStyle name="_VC 6.15.06 update on 06GRC power costs.xls Chart 3_Book2_Electric Rev Req Model (2009 GRC) Revised 01-18-2010 4" xfId="23521"/>
    <cellStyle name="_VC 6.15.06 update on 06GRC power costs.xls Chart 3_Book2_Electric Rev Req Model (2009 GRC) Revised 01-18-2010 4 2" xfId="23522"/>
    <cellStyle name="_VC 6.15.06 update on 06GRC power costs.xls Chart 3_Book2_Electric Rev Req Model (2009 GRC) Revised 01-18-2010 4 2 2" xfId="23523"/>
    <cellStyle name="_VC 6.15.06 update on 06GRC power costs.xls Chart 3_Book2_Electric Rev Req Model (2009 GRC) Revised 01-18-2010 4 3" xfId="23524"/>
    <cellStyle name="_VC 6.15.06 update on 06GRC power costs.xls Chart 3_Book2_Electric Rev Req Model (2009 GRC) Revised 01-18-2010 5" xfId="23525"/>
    <cellStyle name="_VC 6.15.06 update on 06GRC power costs.xls Chart 3_Book2_Electric Rev Req Model (2009 GRC) Revised 01-18-2010 5 2" xfId="23526"/>
    <cellStyle name="_VC 6.15.06 update on 06GRC power costs.xls Chart 3_Book2_Electric Rev Req Model (2009 GRC) Revised 01-18-2010 6" xfId="23527"/>
    <cellStyle name="_VC 6.15.06 update on 06GRC power costs.xls Chart 3_Book2_Electric Rev Req Model (2009 GRC) Revised 01-18-2010 6 2" xfId="23528"/>
    <cellStyle name="_VC 6.15.06 update on 06GRC power costs.xls Chart 3_Book2_Electric Rev Req Model (2009 GRC) Revised 01-18-2010_DEM-WP(C) ENERG10C--ctn Mid-C_042010 2010GRC" xfId="23529"/>
    <cellStyle name="_VC 6.15.06 update on 06GRC power costs.xls Chart 3_Book2_Electric Rev Req Model (2009 GRC) Revised 01-18-2010_DEM-WP(C) ENERG10C--ctn Mid-C_042010 2010GRC 2" xfId="23530"/>
    <cellStyle name="_VC 6.15.06 update on 06GRC power costs.xls Chart 3_Book2_Final Order Electric EXHIBIT A-1" xfId="23531"/>
    <cellStyle name="_VC 6.15.06 update on 06GRC power costs.xls Chart 3_Book2_Final Order Electric EXHIBIT A-1 2" xfId="23532"/>
    <cellStyle name="_VC 6.15.06 update on 06GRC power costs.xls Chart 3_Book2_Final Order Electric EXHIBIT A-1 2 2" xfId="23533"/>
    <cellStyle name="_VC 6.15.06 update on 06GRC power costs.xls Chart 3_Book2_Final Order Electric EXHIBIT A-1 2 2 2" xfId="23534"/>
    <cellStyle name="_VC 6.15.06 update on 06GRC power costs.xls Chart 3_Book2_Final Order Electric EXHIBIT A-1 2 3" xfId="23535"/>
    <cellStyle name="_VC 6.15.06 update on 06GRC power costs.xls Chart 3_Book2_Final Order Electric EXHIBIT A-1 3" xfId="23536"/>
    <cellStyle name="_VC 6.15.06 update on 06GRC power costs.xls Chart 3_Book2_Final Order Electric EXHIBIT A-1 3 2" xfId="23537"/>
    <cellStyle name="_VC 6.15.06 update on 06GRC power costs.xls Chart 3_Book2_Final Order Electric EXHIBIT A-1 3 2 2" xfId="23538"/>
    <cellStyle name="_VC 6.15.06 update on 06GRC power costs.xls Chart 3_Book2_Final Order Electric EXHIBIT A-1 3 3" xfId="23539"/>
    <cellStyle name="_VC 6.15.06 update on 06GRC power costs.xls Chart 3_Book2_Final Order Electric EXHIBIT A-1 4" xfId="23540"/>
    <cellStyle name="_VC 6.15.06 update on 06GRC power costs.xls Chart 3_Book2_Final Order Electric EXHIBIT A-1 4 2" xfId="23541"/>
    <cellStyle name="_VC 6.15.06 update on 06GRC power costs.xls Chart 3_Book2_Final Order Electric EXHIBIT A-1 5" xfId="23542"/>
    <cellStyle name="_VC 6.15.06 update on 06GRC power costs.xls Chart 3_Book2_Final Order Electric EXHIBIT A-1 6" xfId="23543"/>
    <cellStyle name="_VC 6.15.06 update on 06GRC power costs.xls Chart 3_Book4" xfId="23544"/>
    <cellStyle name="_VC 6.15.06 update on 06GRC power costs.xls Chart 3_Book4 2" xfId="23545"/>
    <cellStyle name="_VC 6.15.06 update on 06GRC power costs.xls Chart 3_Book4 2 2" xfId="23546"/>
    <cellStyle name="_VC 6.15.06 update on 06GRC power costs.xls Chart 3_Book4 2 2 2" xfId="23547"/>
    <cellStyle name="_VC 6.15.06 update on 06GRC power costs.xls Chart 3_Book4 2 2 2 2" xfId="23548"/>
    <cellStyle name="_VC 6.15.06 update on 06GRC power costs.xls Chart 3_Book4 2 3" xfId="23549"/>
    <cellStyle name="_VC 6.15.06 update on 06GRC power costs.xls Chart 3_Book4 2 3 2" xfId="23550"/>
    <cellStyle name="_VC 6.15.06 update on 06GRC power costs.xls Chart 3_Book4 2 4" xfId="23551"/>
    <cellStyle name="_VC 6.15.06 update on 06GRC power costs.xls Chart 3_Book4 2 4 2" xfId="23552"/>
    <cellStyle name="_VC 6.15.06 update on 06GRC power costs.xls Chart 3_Book4 3" xfId="23553"/>
    <cellStyle name="_VC 6.15.06 update on 06GRC power costs.xls Chart 3_Book4 3 2" xfId="23554"/>
    <cellStyle name="_VC 6.15.06 update on 06GRC power costs.xls Chart 3_Book4 3 2 2" xfId="23555"/>
    <cellStyle name="_VC 6.15.06 update on 06GRC power costs.xls Chart 3_Book4 3 3" xfId="23556"/>
    <cellStyle name="_VC 6.15.06 update on 06GRC power costs.xls Chart 3_Book4 4" xfId="23557"/>
    <cellStyle name="_VC 6.15.06 update on 06GRC power costs.xls Chart 3_Book4 4 2" xfId="23558"/>
    <cellStyle name="_VC 6.15.06 update on 06GRC power costs.xls Chart 3_Book4 4 2 2" xfId="23559"/>
    <cellStyle name="_VC 6.15.06 update on 06GRC power costs.xls Chart 3_Book4 4 3" xfId="23560"/>
    <cellStyle name="_VC 6.15.06 update on 06GRC power costs.xls Chart 3_Book4 5" xfId="23561"/>
    <cellStyle name="_VC 6.15.06 update on 06GRC power costs.xls Chart 3_Book4 5 2" xfId="23562"/>
    <cellStyle name="_VC 6.15.06 update on 06GRC power costs.xls Chart 3_Book4 6" xfId="23563"/>
    <cellStyle name="_VC 6.15.06 update on 06GRC power costs.xls Chart 3_Book4 6 2" xfId="23564"/>
    <cellStyle name="_VC 6.15.06 update on 06GRC power costs.xls Chart 3_Book4_DEM-WP(C) ENERG10C--ctn Mid-C_042010 2010GRC" xfId="23565"/>
    <cellStyle name="_VC 6.15.06 update on 06GRC power costs.xls Chart 3_Book4_DEM-WP(C) ENERG10C--ctn Mid-C_042010 2010GRC 2" xfId="23566"/>
    <cellStyle name="_VC 6.15.06 update on 06GRC power costs.xls Chart 3_Book9" xfId="23567"/>
    <cellStyle name="_VC 6.15.06 update on 06GRC power costs.xls Chart 3_Book9 2" xfId="23568"/>
    <cellStyle name="_VC 6.15.06 update on 06GRC power costs.xls Chart 3_Book9 2 2" xfId="23569"/>
    <cellStyle name="_VC 6.15.06 update on 06GRC power costs.xls Chart 3_Book9 2 2 2" xfId="23570"/>
    <cellStyle name="_VC 6.15.06 update on 06GRC power costs.xls Chart 3_Book9 2 2 2 2" xfId="23571"/>
    <cellStyle name="_VC 6.15.06 update on 06GRC power costs.xls Chart 3_Book9 2 3" xfId="23572"/>
    <cellStyle name="_VC 6.15.06 update on 06GRC power costs.xls Chart 3_Book9 2 3 2" xfId="23573"/>
    <cellStyle name="_VC 6.15.06 update on 06GRC power costs.xls Chart 3_Book9 2 4" xfId="23574"/>
    <cellStyle name="_VC 6.15.06 update on 06GRC power costs.xls Chart 3_Book9 2 4 2" xfId="23575"/>
    <cellStyle name="_VC 6.15.06 update on 06GRC power costs.xls Chart 3_Book9 3" xfId="23576"/>
    <cellStyle name="_VC 6.15.06 update on 06GRC power costs.xls Chart 3_Book9 3 2" xfId="23577"/>
    <cellStyle name="_VC 6.15.06 update on 06GRC power costs.xls Chart 3_Book9 3 2 2" xfId="23578"/>
    <cellStyle name="_VC 6.15.06 update on 06GRC power costs.xls Chart 3_Book9 3 3" xfId="23579"/>
    <cellStyle name="_VC 6.15.06 update on 06GRC power costs.xls Chart 3_Book9 4" xfId="23580"/>
    <cellStyle name="_VC 6.15.06 update on 06GRC power costs.xls Chart 3_Book9 4 2" xfId="23581"/>
    <cellStyle name="_VC 6.15.06 update on 06GRC power costs.xls Chart 3_Book9 4 2 2" xfId="23582"/>
    <cellStyle name="_VC 6.15.06 update on 06GRC power costs.xls Chart 3_Book9 4 3" xfId="23583"/>
    <cellStyle name="_VC 6.15.06 update on 06GRC power costs.xls Chart 3_Book9 5" xfId="23584"/>
    <cellStyle name="_VC 6.15.06 update on 06GRC power costs.xls Chart 3_Book9 5 2" xfId="23585"/>
    <cellStyle name="_VC 6.15.06 update on 06GRC power costs.xls Chart 3_Book9 6" xfId="23586"/>
    <cellStyle name="_VC 6.15.06 update on 06GRC power costs.xls Chart 3_Book9 6 2" xfId="23587"/>
    <cellStyle name="_VC 6.15.06 update on 06GRC power costs.xls Chart 3_Book9_DEM-WP(C) ENERG10C--ctn Mid-C_042010 2010GRC" xfId="23588"/>
    <cellStyle name="_VC 6.15.06 update on 06GRC power costs.xls Chart 3_Book9_DEM-WP(C) ENERG10C--ctn Mid-C_042010 2010GRC 2" xfId="23589"/>
    <cellStyle name="_VC 6.15.06 update on 06GRC power costs.xls Chart 3_Chelan PUD Power Costs (8-10)" xfId="23590"/>
    <cellStyle name="_VC 6.15.06 update on 06GRC power costs.xls Chart 3_Chelan PUD Power Costs (8-10) 2" xfId="23591"/>
    <cellStyle name="_VC 6.15.06 update on 06GRC power costs.xls Chart 3_DEM-WP(C) Chelan Power Costs" xfId="23592"/>
    <cellStyle name="_VC 6.15.06 update on 06GRC power costs.xls Chart 3_DEM-WP(C) Chelan Power Costs 2" xfId="23593"/>
    <cellStyle name="_VC 6.15.06 update on 06GRC power costs.xls Chart 3_DEM-WP(C) Chelan Power Costs 2 2" xfId="23594"/>
    <cellStyle name="_VC 6.15.06 update on 06GRC power costs.xls Chart 3_DEM-WP(C) Chelan Power Costs 2 2 2" xfId="23595"/>
    <cellStyle name="_VC 6.15.06 update on 06GRC power costs.xls Chart 3_DEM-WP(C) Chelan Power Costs 2 3" xfId="23596"/>
    <cellStyle name="_VC 6.15.06 update on 06GRC power costs.xls Chart 3_DEM-WP(C) Chelan Power Costs 3" xfId="23597"/>
    <cellStyle name="_VC 6.15.06 update on 06GRC power costs.xls Chart 3_DEM-WP(C) Chelan Power Costs 3 2" xfId="23598"/>
    <cellStyle name="_VC 6.15.06 update on 06GRC power costs.xls Chart 3_DEM-WP(C) Chelan Power Costs 3 2 2" xfId="23599"/>
    <cellStyle name="_VC 6.15.06 update on 06GRC power costs.xls Chart 3_DEM-WP(C) Chelan Power Costs 3 3" xfId="23600"/>
    <cellStyle name="_VC 6.15.06 update on 06GRC power costs.xls Chart 3_DEM-WP(C) Chelan Power Costs 4" xfId="23601"/>
    <cellStyle name="_VC 6.15.06 update on 06GRC power costs.xls Chart 3_DEM-WP(C) Chelan Power Costs 4 2" xfId="23602"/>
    <cellStyle name="_VC 6.15.06 update on 06GRC power costs.xls Chart 3_DEM-WP(C) Chelan Power Costs 5" xfId="23603"/>
    <cellStyle name="_VC 6.15.06 update on 06GRC power costs.xls Chart 3_DEM-WP(C) Chelan Power Costs 5 2" xfId="23604"/>
    <cellStyle name="_VC 6.15.06 update on 06GRC power costs.xls Chart 3_DEM-WP(C) ENERG10C--ctn Mid-C_042010 2010GRC" xfId="23605"/>
    <cellStyle name="_VC 6.15.06 update on 06GRC power costs.xls Chart 3_DEM-WP(C) ENERG10C--ctn Mid-C_042010 2010GRC 2" xfId="23606"/>
    <cellStyle name="_VC 6.15.06 update on 06GRC power costs.xls Chart 3_DEM-WP(C) Gas Transport 2010GRC" xfId="23607"/>
    <cellStyle name="_VC 6.15.06 update on 06GRC power costs.xls Chart 3_DEM-WP(C) Gas Transport 2010GRC 2" xfId="23608"/>
    <cellStyle name="_VC 6.15.06 update on 06GRC power costs.xls Chart 3_DEM-WP(C) Gas Transport 2010GRC 2 2" xfId="23609"/>
    <cellStyle name="_VC 6.15.06 update on 06GRC power costs.xls Chart 3_DEM-WP(C) Gas Transport 2010GRC 2 2 2" xfId="23610"/>
    <cellStyle name="_VC 6.15.06 update on 06GRC power costs.xls Chart 3_DEM-WP(C) Gas Transport 2010GRC 2 3" xfId="23611"/>
    <cellStyle name="_VC 6.15.06 update on 06GRC power costs.xls Chart 3_DEM-WP(C) Gas Transport 2010GRC 3" xfId="23612"/>
    <cellStyle name="_VC 6.15.06 update on 06GRC power costs.xls Chart 3_DEM-WP(C) Gas Transport 2010GRC 3 2" xfId="23613"/>
    <cellStyle name="_VC 6.15.06 update on 06GRC power costs.xls Chart 3_DEM-WP(C) Gas Transport 2010GRC 3 2 2" xfId="23614"/>
    <cellStyle name="_VC 6.15.06 update on 06GRC power costs.xls Chart 3_DEM-WP(C) Gas Transport 2010GRC 3 3" xfId="23615"/>
    <cellStyle name="_VC 6.15.06 update on 06GRC power costs.xls Chart 3_DEM-WP(C) Gas Transport 2010GRC 4" xfId="23616"/>
    <cellStyle name="_VC 6.15.06 update on 06GRC power costs.xls Chart 3_DEM-WP(C) Gas Transport 2010GRC 4 2" xfId="23617"/>
    <cellStyle name="_VC 6.15.06 update on 06GRC power costs.xls Chart 3_DEM-WP(C) Gas Transport 2010GRC 5" xfId="23618"/>
    <cellStyle name="_VC 6.15.06 update on 06GRC power costs.xls Chart 3_DEM-WP(C) Gas Transport 2010GRC 5 2" xfId="23619"/>
    <cellStyle name="_VC 6.15.06 update on 06GRC power costs.xls Chart 3_Exh A-1 resulting from UE-112050 effective Jan 1 2012" xfId="23620"/>
    <cellStyle name="_VC 6.15.06 update on 06GRC power costs.xls Chart 3_Exh A-1 resulting from UE-112050 effective Jan 1 2012 2" xfId="23621"/>
    <cellStyle name="_VC 6.15.06 update on 06GRC power costs.xls Chart 3_Exhibit A-1 effective 4-1-11 fr S Free 12-11" xfId="23622"/>
    <cellStyle name="_VC 6.15.06 update on 06GRC power costs.xls Chart 3_Exhibit A-1 effective 4-1-11 fr S Free 12-11 2" xfId="23623"/>
    <cellStyle name="_VC 6.15.06 update on 06GRC power costs.xls Chart 3_Gas Rev Req Model (2010 GRC)" xfId="23624"/>
    <cellStyle name="_VC 6.15.06 update on 06GRC power costs.xls Chart 3_INPUTS" xfId="23625"/>
    <cellStyle name="_VC 6.15.06 update on 06GRC power costs.xls Chart 3_INPUTS 2" xfId="23626"/>
    <cellStyle name="_VC 6.15.06 update on 06GRC power costs.xls Chart 3_INPUTS 2 2" xfId="23627"/>
    <cellStyle name="_VC 6.15.06 update on 06GRC power costs.xls Chart 3_INPUTS 2 2 2" xfId="23628"/>
    <cellStyle name="_VC 6.15.06 update on 06GRC power costs.xls Chart 3_INPUTS 2 3" xfId="23629"/>
    <cellStyle name="_VC 6.15.06 update on 06GRC power costs.xls Chart 3_INPUTS 3" xfId="23630"/>
    <cellStyle name="_VC 6.15.06 update on 06GRC power costs.xls Chart 3_INPUTS 3 2" xfId="23631"/>
    <cellStyle name="_VC 6.15.06 update on 06GRC power costs.xls Chart 3_INPUTS 4" xfId="23632"/>
    <cellStyle name="_VC 6.15.06 update on 06GRC power costs.xls Chart 3_Mint Farm Generation BPA" xfId="23633"/>
    <cellStyle name="_VC 6.15.06 update on 06GRC power costs.xls Chart 3_NIM Summary" xfId="23634"/>
    <cellStyle name="_VC 6.15.06 update on 06GRC power costs.xls Chart 3_NIM Summary 09GRC" xfId="23635"/>
    <cellStyle name="_VC 6.15.06 update on 06GRC power costs.xls Chart 3_NIM Summary 09GRC 2" xfId="23636"/>
    <cellStyle name="_VC 6.15.06 update on 06GRC power costs.xls Chart 3_NIM Summary 09GRC 2 2" xfId="23637"/>
    <cellStyle name="_VC 6.15.06 update on 06GRC power costs.xls Chart 3_NIM Summary 09GRC 2 2 2" xfId="23638"/>
    <cellStyle name="_VC 6.15.06 update on 06GRC power costs.xls Chart 3_NIM Summary 09GRC 2 2 2 2" xfId="23639"/>
    <cellStyle name="_VC 6.15.06 update on 06GRC power costs.xls Chart 3_NIM Summary 09GRC 2 3" xfId="23640"/>
    <cellStyle name="_VC 6.15.06 update on 06GRC power costs.xls Chart 3_NIM Summary 09GRC 2 3 2" xfId="23641"/>
    <cellStyle name="_VC 6.15.06 update on 06GRC power costs.xls Chart 3_NIM Summary 09GRC 2 4" xfId="23642"/>
    <cellStyle name="_VC 6.15.06 update on 06GRC power costs.xls Chart 3_NIM Summary 09GRC 2 4 2" xfId="23643"/>
    <cellStyle name="_VC 6.15.06 update on 06GRC power costs.xls Chart 3_NIM Summary 09GRC 3" xfId="23644"/>
    <cellStyle name="_VC 6.15.06 update on 06GRC power costs.xls Chart 3_NIM Summary 09GRC 3 2" xfId="23645"/>
    <cellStyle name="_VC 6.15.06 update on 06GRC power costs.xls Chart 3_NIM Summary 09GRC 3 2 2" xfId="23646"/>
    <cellStyle name="_VC 6.15.06 update on 06GRC power costs.xls Chart 3_NIM Summary 09GRC 3 3" xfId="23647"/>
    <cellStyle name="_VC 6.15.06 update on 06GRC power costs.xls Chart 3_NIM Summary 09GRC 4" xfId="23648"/>
    <cellStyle name="_VC 6.15.06 update on 06GRC power costs.xls Chart 3_NIM Summary 09GRC 4 2" xfId="23649"/>
    <cellStyle name="_VC 6.15.06 update on 06GRC power costs.xls Chart 3_NIM Summary 09GRC 4 2 2" xfId="23650"/>
    <cellStyle name="_VC 6.15.06 update on 06GRC power costs.xls Chart 3_NIM Summary 09GRC 4 3" xfId="23651"/>
    <cellStyle name="_VC 6.15.06 update on 06GRC power costs.xls Chart 3_NIM Summary 09GRC 5" xfId="23652"/>
    <cellStyle name="_VC 6.15.06 update on 06GRC power costs.xls Chart 3_NIM Summary 09GRC 5 2" xfId="23653"/>
    <cellStyle name="_VC 6.15.06 update on 06GRC power costs.xls Chart 3_NIM Summary 09GRC 6" xfId="23654"/>
    <cellStyle name="_VC 6.15.06 update on 06GRC power costs.xls Chart 3_NIM Summary 09GRC 6 2" xfId="23655"/>
    <cellStyle name="_VC 6.15.06 update on 06GRC power costs.xls Chart 3_NIM Summary 09GRC_DEM-WP(C) ENERG10C--ctn Mid-C_042010 2010GRC" xfId="23656"/>
    <cellStyle name="_VC 6.15.06 update on 06GRC power costs.xls Chart 3_NIM Summary 09GRC_DEM-WP(C) ENERG10C--ctn Mid-C_042010 2010GRC 2" xfId="23657"/>
    <cellStyle name="_VC 6.15.06 update on 06GRC power costs.xls Chart 3_NIM Summary 10" xfId="23658"/>
    <cellStyle name="_VC 6.15.06 update on 06GRC power costs.xls Chart 3_NIM Summary 10 2" xfId="23659"/>
    <cellStyle name="_VC 6.15.06 update on 06GRC power costs.xls Chart 3_NIM Summary 10 2 2" xfId="23660"/>
    <cellStyle name="_VC 6.15.06 update on 06GRC power costs.xls Chart 3_NIM Summary 10 3" xfId="23661"/>
    <cellStyle name="_VC 6.15.06 update on 06GRC power costs.xls Chart 3_NIM Summary 10 4" xfId="23662"/>
    <cellStyle name="_VC 6.15.06 update on 06GRC power costs.xls Chart 3_NIM Summary 11" xfId="23663"/>
    <cellStyle name="_VC 6.15.06 update on 06GRC power costs.xls Chart 3_NIM Summary 11 2" xfId="23664"/>
    <cellStyle name="_VC 6.15.06 update on 06GRC power costs.xls Chart 3_NIM Summary 11 2 2" xfId="23665"/>
    <cellStyle name="_VC 6.15.06 update on 06GRC power costs.xls Chart 3_NIM Summary 11 3" xfId="23666"/>
    <cellStyle name="_VC 6.15.06 update on 06GRC power costs.xls Chart 3_NIM Summary 11 4" xfId="23667"/>
    <cellStyle name="_VC 6.15.06 update on 06GRC power costs.xls Chart 3_NIM Summary 12" xfId="23668"/>
    <cellStyle name="_VC 6.15.06 update on 06GRC power costs.xls Chart 3_NIM Summary 12 2" xfId="23669"/>
    <cellStyle name="_VC 6.15.06 update on 06GRC power costs.xls Chart 3_NIM Summary 12 2 2" xfId="23670"/>
    <cellStyle name="_VC 6.15.06 update on 06GRC power costs.xls Chart 3_NIM Summary 12 3" xfId="23671"/>
    <cellStyle name="_VC 6.15.06 update on 06GRC power costs.xls Chart 3_NIM Summary 12 4" xfId="23672"/>
    <cellStyle name="_VC 6.15.06 update on 06GRC power costs.xls Chart 3_NIM Summary 13" xfId="23673"/>
    <cellStyle name="_VC 6.15.06 update on 06GRC power costs.xls Chart 3_NIM Summary 13 2" xfId="23674"/>
    <cellStyle name="_VC 6.15.06 update on 06GRC power costs.xls Chart 3_NIM Summary 13 2 2" xfId="23675"/>
    <cellStyle name="_VC 6.15.06 update on 06GRC power costs.xls Chart 3_NIM Summary 13 3" xfId="23676"/>
    <cellStyle name="_VC 6.15.06 update on 06GRC power costs.xls Chart 3_NIM Summary 13 4" xfId="23677"/>
    <cellStyle name="_VC 6.15.06 update on 06GRC power costs.xls Chart 3_NIM Summary 14" xfId="23678"/>
    <cellStyle name="_VC 6.15.06 update on 06GRC power costs.xls Chart 3_NIM Summary 14 2" xfId="23679"/>
    <cellStyle name="_VC 6.15.06 update on 06GRC power costs.xls Chart 3_NIM Summary 14 2 2" xfId="23680"/>
    <cellStyle name="_VC 6.15.06 update on 06GRC power costs.xls Chart 3_NIM Summary 14 3" xfId="23681"/>
    <cellStyle name="_VC 6.15.06 update on 06GRC power costs.xls Chart 3_NIM Summary 14 4" xfId="23682"/>
    <cellStyle name="_VC 6.15.06 update on 06GRC power costs.xls Chart 3_NIM Summary 15" xfId="23683"/>
    <cellStyle name="_VC 6.15.06 update on 06GRC power costs.xls Chart 3_NIM Summary 15 2" xfId="23684"/>
    <cellStyle name="_VC 6.15.06 update on 06GRC power costs.xls Chart 3_NIM Summary 15 2 2" xfId="23685"/>
    <cellStyle name="_VC 6.15.06 update on 06GRC power costs.xls Chart 3_NIM Summary 15 3" xfId="23686"/>
    <cellStyle name="_VC 6.15.06 update on 06GRC power costs.xls Chart 3_NIM Summary 15 4" xfId="23687"/>
    <cellStyle name="_VC 6.15.06 update on 06GRC power costs.xls Chart 3_NIM Summary 16" xfId="23688"/>
    <cellStyle name="_VC 6.15.06 update on 06GRC power costs.xls Chart 3_NIM Summary 16 2" xfId="23689"/>
    <cellStyle name="_VC 6.15.06 update on 06GRC power costs.xls Chart 3_NIM Summary 16 2 2" xfId="23690"/>
    <cellStyle name="_VC 6.15.06 update on 06GRC power costs.xls Chart 3_NIM Summary 16 3" xfId="23691"/>
    <cellStyle name="_VC 6.15.06 update on 06GRC power costs.xls Chart 3_NIM Summary 16 4" xfId="23692"/>
    <cellStyle name="_VC 6.15.06 update on 06GRC power costs.xls Chart 3_NIM Summary 17" xfId="23693"/>
    <cellStyle name="_VC 6.15.06 update on 06GRC power costs.xls Chart 3_NIM Summary 17 2" xfId="23694"/>
    <cellStyle name="_VC 6.15.06 update on 06GRC power costs.xls Chart 3_NIM Summary 17 2 2" xfId="23695"/>
    <cellStyle name="_VC 6.15.06 update on 06GRC power costs.xls Chart 3_NIM Summary 17 3" xfId="23696"/>
    <cellStyle name="_VC 6.15.06 update on 06GRC power costs.xls Chart 3_NIM Summary 17 4" xfId="23697"/>
    <cellStyle name="_VC 6.15.06 update on 06GRC power costs.xls Chart 3_NIM Summary 18" xfId="23698"/>
    <cellStyle name="_VC 6.15.06 update on 06GRC power costs.xls Chart 3_NIM Summary 18 2" xfId="23699"/>
    <cellStyle name="_VC 6.15.06 update on 06GRC power costs.xls Chart 3_NIM Summary 18 3" xfId="23700"/>
    <cellStyle name="_VC 6.15.06 update on 06GRC power costs.xls Chart 3_NIM Summary 19" xfId="23701"/>
    <cellStyle name="_VC 6.15.06 update on 06GRC power costs.xls Chart 3_NIM Summary 19 2" xfId="23702"/>
    <cellStyle name="_VC 6.15.06 update on 06GRC power costs.xls Chart 3_NIM Summary 19 3" xfId="23703"/>
    <cellStyle name="_VC 6.15.06 update on 06GRC power costs.xls Chart 3_NIM Summary 2" xfId="23704"/>
    <cellStyle name="_VC 6.15.06 update on 06GRC power costs.xls Chart 3_NIM Summary 2 2" xfId="23705"/>
    <cellStyle name="_VC 6.15.06 update on 06GRC power costs.xls Chart 3_NIM Summary 2 2 2" xfId="23706"/>
    <cellStyle name="_VC 6.15.06 update on 06GRC power costs.xls Chart 3_NIM Summary 2 2 2 2" xfId="23707"/>
    <cellStyle name="_VC 6.15.06 update on 06GRC power costs.xls Chart 3_NIM Summary 2 3" xfId="23708"/>
    <cellStyle name="_VC 6.15.06 update on 06GRC power costs.xls Chart 3_NIM Summary 2 3 2" xfId="23709"/>
    <cellStyle name="_VC 6.15.06 update on 06GRC power costs.xls Chart 3_NIM Summary 2 4" xfId="23710"/>
    <cellStyle name="_VC 6.15.06 update on 06GRC power costs.xls Chart 3_NIM Summary 2 4 2" xfId="23711"/>
    <cellStyle name="_VC 6.15.06 update on 06GRC power costs.xls Chart 3_NIM Summary 20" xfId="23712"/>
    <cellStyle name="_VC 6.15.06 update on 06GRC power costs.xls Chart 3_NIM Summary 20 2" xfId="23713"/>
    <cellStyle name="_VC 6.15.06 update on 06GRC power costs.xls Chart 3_NIM Summary 20 3" xfId="23714"/>
    <cellStyle name="_VC 6.15.06 update on 06GRC power costs.xls Chart 3_NIM Summary 21" xfId="23715"/>
    <cellStyle name="_VC 6.15.06 update on 06GRC power costs.xls Chart 3_NIM Summary 21 2" xfId="23716"/>
    <cellStyle name="_VC 6.15.06 update on 06GRC power costs.xls Chart 3_NIM Summary 21 3" xfId="23717"/>
    <cellStyle name="_VC 6.15.06 update on 06GRC power costs.xls Chart 3_NIM Summary 22" xfId="23718"/>
    <cellStyle name="_VC 6.15.06 update on 06GRC power costs.xls Chart 3_NIM Summary 22 2" xfId="23719"/>
    <cellStyle name="_VC 6.15.06 update on 06GRC power costs.xls Chart 3_NIM Summary 22 3" xfId="23720"/>
    <cellStyle name="_VC 6.15.06 update on 06GRC power costs.xls Chart 3_NIM Summary 23" xfId="23721"/>
    <cellStyle name="_VC 6.15.06 update on 06GRC power costs.xls Chart 3_NIM Summary 23 2" xfId="23722"/>
    <cellStyle name="_VC 6.15.06 update on 06GRC power costs.xls Chart 3_NIM Summary 23 3" xfId="23723"/>
    <cellStyle name="_VC 6.15.06 update on 06GRC power costs.xls Chart 3_NIM Summary 24" xfId="23724"/>
    <cellStyle name="_VC 6.15.06 update on 06GRC power costs.xls Chart 3_NIM Summary 24 2" xfId="23725"/>
    <cellStyle name="_VC 6.15.06 update on 06GRC power costs.xls Chart 3_NIM Summary 24 3" xfId="23726"/>
    <cellStyle name="_VC 6.15.06 update on 06GRC power costs.xls Chart 3_NIM Summary 25" xfId="23727"/>
    <cellStyle name="_VC 6.15.06 update on 06GRC power costs.xls Chart 3_NIM Summary 25 2" xfId="23728"/>
    <cellStyle name="_VC 6.15.06 update on 06GRC power costs.xls Chart 3_NIM Summary 25 3" xfId="23729"/>
    <cellStyle name="_VC 6.15.06 update on 06GRC power costs.xls Chart 3_NIM Summary 26" xfId="23730"/>
    <cellStyle name="_VC 6.15.06 update on 06GRC power costs.xls Chart 3_NIM Summary 26 2" xfId="23731"/>
    <cellStyle name="_VC 6.15.06 update on 06GRC power costs.xls Chart 3_NIM Summary 26 3" xfId="23732"/>
    <cellStyle name="_VC 6.15.06 update on 06GRC power costs.xls Chart 3_NIM Summary 27" xfId="23733"/>
    <cellStyle name="_VC 6.15.06 update on 06GRC power costs.xls Chart 3_NIM Summary 27 2" xfId="23734"/>
    <cellStyle name="_VC 6.15.06 update on 06GRC power costs.xls Chart 3_NIM Summary 27 3" xfId="23735"/>
    <cellStyle name="_VC 6.15.06 update on 06GRC power costs.xls Chart 3_NIM Summary 28" xfId="23736"/>
    <cellStyle name="_VC 6.15.06 update on 06GRC power costs.xls Chart 3_NIM Summary 28 2" xfId="23737"/>
    <cellStyle name="_VC 6.15.06 update on 06GRC power costs.xls Chart 3_NIM Summary 28 3" xfId="23738"/>
    <cellStyle name="_VC 6.15.06 update on 06GRC power costs.xls Chart 3_NIM Summary 29" xfId="23739"/>
    <cellStyle name="_VC 6.15.06 update on 06GRC power costs.xls Chart 3_NIM Summary 29 2" xfId="23740"/>
    <cellStyle name="_VC 6.15.06 update on 06GRC power costs.xls Chart 3_NIM Summary 29 3" xfId="23741"/>
    <cellStyle name="_VC 6.15.06 update on 06GRC power costs.xls Chart 3_NIM Summary 3" xfId="23742"/>
    <cellStyle name="_VC 6.15.06 update on 06GRC power costs.xls Chart 3_NIM Summary 3 2" xfId="23743"/>
    <cellStyle name="_VC 6.15.06 update on 06GRC power costs.xls Chart 3_NIM Summary 3 2 2" xfId="23744"/>
    <cellStyle name="_VC 6.15.06 update on 06GRC power costs.xls Chart 3_NIM Summary 3 3" xfId="23745"/>
    <cellStyle name="_VC 6.15.06 update on 06GRC power costs.xls Chart 3_NIM Summary 30" xfId="23746"/>
    <cellStyle name="_VC 6.15.06 update on 06GRC power costs.xls Chart 3_NIM Summary 30 2" xfId="23747"/>
    <cellStyle name="_VC 6.15.06 update on 06GRC power costs.xls Chart 3_NIM Summary 30 3" xfId="23748"/>
    <cellStyle name="_VC 6.15.06 update on 06GRC power costs.xls Chart 3_NIM Summary 31" xfId="23749"/>
    <cellStyle name="_VC 6.15.06 update on 06GRC power costs.xls Chart 3_NIM Summary 31 2" xfId="23750"/>
    <cellStyle name="_VC 6.15.06 update on 06GRC power costs.xls Chart 3_NIM Summary 31 3" xfId="23751"/>
    <cellStyle name="_VC 6.15.06 update on 06GRC power costs.xls Chart 3_NIM Summary 32" xfId="23752"/>
    <cellStyle name="_VC 6.15.06 update on 06GRC power costs.xls Chart 3_NIM Summary 32 2" xfId="23753"/>
    <cellStyle name="_VC 6.15.06 update on 06GRC power costs.xls Chart 3_NIM Summary 33" xfId="23754"/>
    <cellStyle name="_VC 6.15.06 update on 06GRC power costs.xls Chart 3_NIM Summary 33 2" xfId="23755"/>
    <cellStyle name="_VC 6.15.06 update on 06GRC power costs.xls Chart 3_NIM Summary 34" xfId="23756"/>
    <cellStyle name="_VC 6.15.06 update on 06GRC power costs.xls Chart 3_NIM Summary 34 2" xfId="23757"/>
    <cellStyle name="_VC 6.15.06 update on 06GRC power costs.xls Chart 3_NIM Summary 35" xfId="23758"/>
    <cellStyle name="_VC 6.15.06 update on 06GRC power costs.xls Chart 3_NIM Summary 35 2" xfId="23759"/>
    <cellStyle name="_VC 6.15.06 update on 06GRC power costs.xls Chart 3_NIM Summary 36" xfId="23760"/>
    <cellStyle name="_VC 6.15.06 update on 06GRC power costs.xls Chart 3_NIM Summary 36 2" xfId="23761"/>
    <cellStyle name="_VC 6.15.06 update on 06GRC power costs.xls Chart 3_NIM Summary 37" xfId="23762"/>
    <cellStyle name="_VC 6.15.06 update on 06GRC power costs.xls Chart 3_NIM Summary 37 2" xfId="23763"/>
    <cellStyle name="_VC 6.15.06 update on 06GRC power costs.xls Chart 3_NIM Summary 38" xfId="23764"/>
    <cellStyle name="_VC 6.15.06 update on 06GRC power costs.xls Chart 3_NIM Summary 38 2" xfId="23765"/>
    <cellStyle name="_VC 6.15.06 update on 06GRC power costs.xls Chart 3_NIM Summary 39" xfId="23766"/>
    <cellStyle name="_VC 6.15.06 update on 06GRC power costs.xls Chart 3_NIM Summary 39 2" xfId="23767"/>
    <cellStyle name="_VC 6.15.06 update on 06GRC power costs.xls Chart 3_NIM Summary 4" xfId="23768"/>
    <cellStyle name="_VC 6.15.06 update on 06GRC power costs.xls Chart 3_NIM Summary 4 2" xfId="23769"/>
    <cellStyle name="_VC 6.15.06 update on 06GRC power costs.xls Chart 3_NIM Summary 4 2 2" xfId="23770"/>
    <cellStyle name="_VC 6.15.06 update on 06GRC power costs.xls Chart 3_NIM Summary 4 3" xfId="23771"/>
    <cellStyle name="_VC 6.15.06 update on 06GRC power costs.xls Chart 3_NIM Summary 40" xfId="23772"/>
    <cellStyle name="_VC 6.15.06 update on 06GRC power costs.xls Chart 3_NIM Summary 40 2" xfId="23773"/>
    <cellStyle name="_VC 6.15.06 update on 06GRC power costs.xls Chart 3_NIM Summary 41" xfId="23774"/>
    <cellStyle name="_VC 6.15.06 update on 06GRC power costs.xls Chart 3_NIM Summary 41 2" xfId="23775"/>
    <cellStyle name="_VC 6.15.06 update on 06GRC power costs.xls Chart 3_NIM Summary 42" xfId="23776"/>
    <cellStyle name="_VC 6.15.06 update on 06GRC power costs.xls Chart 3_NIM Summary 42 2" xfId="23777"/>
    <cellStyle name="_VC 6.15.06 update on 06GRC power costs.xls Chart 3_NIM Summary 43" xfId="23778"/>
    <cellStyle name="_VC 6.15.06 update on 06GRC power costs.xls Chart 3_NIM Summary 43 2" xfId="23779"/>
    <cellStyle name="_VC 6.15.06 update on 06GRC power costs.xls Chart 3_NIM Summary 44" xfId="23780"/>
    <cellStyle name="_VC 6.15.06 update on 06GRC power costs.xls Chart 3_NIM Summary 44 2" xfId="23781"/>
    <cellStyle name="_VC 6.15.06 update on 06GRC power costs.xls Chart 3_NIM Summary 45" xfId="23782"/>
    <cellStyle name="_VC 6.15.06 update on 06GRC power costs.xls Chart 3_NIM Summary 45 2" xfId="23783"/>
    <cellStyle name="_VC 6.15.06 update on 06GRC power costs.xls Chart 3_NIM Summary 46" xfId="23784"/>
    <cellStyle name="_VC 6.15.06 update on 06GRC power costs.xls Chart 3_NIM Summary 46 2" xfId="23785"/>
    <cellStyle name="_VC 6.15.06 update on 06GRC power costs.xls Chart 3_NIM Summary 47" xfId="23786"/>
    <cellStyle name="_VC 6.15.06 update on 06GRC power costs.xls Chart 3_NIM Summary 47 2" xfId="23787"/>
    <cellStyle name="_VC 6.15.06 update on 06GRC power costs.xls Chart 3_NIM Summary 48" xfId="23788"/>
    <cellStyle name="_VC 6.15.06 update on 06GRC power costs.xls Chart 3_NIM Summary 49" xfId="23789"/>
    <cellStyle name="_VC 6.15.06 update on 06GRC power costs.xls Chart 3_NIM Summary 5" xfId="23790"/>
    <cellStyle name="_VC 6.15.06 update on 06GRC power costs.xls Chart 3_NIM Summary 5 2" xfId="23791"/>
    <cellStyle name="_VC 6.15.06 update on 06GRC power costs.xls Chart 3_NIM Summary 5 2 2" xfId="23792"/>
    <cellStyle name="_VC 6.15.06 update on 06GRC power costs.xls Chart 3_NIM Summary 5 3" xfId="23793"/>
    <cellStyle name="_VC 6.15.06 update on 06GRC power costs.xls Chart 3_NIM Summary 50" xfId="23794"/>
    <cellStyle name="_VC 6.15.06 update on 06GRC power costs.xls Chart 3_NIM Summary 51" xfId="23795"/>
    <cellStyle name="_VC 6.15.06 update on 06GRC power costs.xls Chart 3_NIM Summary 6" xfId="23796"/>
    <cellStyle name="_VC 6.15.06 update on 06GRC power costs.xls Chart 3_NIM Summary 6 2" xfId="23797"/>
    <cellStyle name="_VC 6.15.06 update on 06GRC power costs.xls Chart 3_NIM Summary 6 2 2" xfId="23798"/>
    <cellStyle name="_VC 6.15.06 update on 06GRC power costs.xls Chart 3_NIM Summary 6 3" xfId="23799"/>
    <cellStyle name="_VC 6.15.06 update on 06GRC power costs.xls Chart 3_NIM Summary 7" xfId="23800"/>
    <cellStyle name="_VC 6.15.06 update on 06GRC power costs.xls Chart 3_NIM Summary 7 2" xfId="23801"/>
    <cellStyle name="_VC 6.15.06 update on 06GRC power costs.xls Chart 3_NIM Summary 7 2 2" xfId="23802"/>
    <cellStyle name="_VC 6.15.06 update on 06GRC power costs.xls Chart 3_NIM Summary 7 3" xfId="23803"/>
    <cellStyle name="_VC 6.15.06 update on 06GRC power costs.xls Chart 3_NIM Summary 7 4" xfId="23804"/>
    <cellStyle name="_VC 6.15.06 update on 06GRC power costs.xls Chart 3_NIM Summary 8" xfId="23805"/>
    <cellStyle name="_VC 6.15.06 update on 06GRC power costs.xls Chart 3_NIM Summary 8 2" xfId="23806"/>
    <cellStyle name="_VC 6.15.06 update on 06GRC power costs.xls Chart 3_NIM Summary 8 2 2" xfId="23807"/>
    <cellStyle name="_VC 6.15.06 update on 06GRC power costs.xls Chart 3_NIM Summary 8 3" xfId="23808"/>
    <cellStyle name="_VC 6.15.06 update on 06GRC power costs.xls Chart 3_NIM Summary 8 4" xfId="23809"/>
    <cellStyle name="_VC 6.15.06 update on 06GRC power costs.xls Chart 3_NIM Summary 9" xfId="23810"/>
    <cellStyle name="_VC 6.15.06 update on 06GRC power costs.xls Chart 3_NIM Summary 9 2" xfId="23811"/>
    <cellStyle name="_VC 6.15.06 update on 06GRC power costs.xls Chart 3_NIM Summary 9 2 2" xfId="23812"/>
    <cellStyle name="_VC 6.15.06 update on 06GRC power costs.xls Chart 3_NIM Summary 9 3" xfId="23813"/>
    <cellStyle name="_VC 6.15.06 update on 06GRC power costs.xls Chart 3_NIM Summary 9 4" xfId="23814"/>
    <cellStyle name="_VC 6.15.06 update on 06GRC power costs.xls Chart 3_NIM Summary_DEM-WP(C) ENERG10C--ctn Mid-C_042010 2010GRC" xfId="23815"/>
    <cellStyle name="_VC 6.15.06 update on 06GRC power costs.xls Chart 3_NIM Summary_DEM-WP(C) ENERG10C--ctn Mid-C_042010 2010GRC 2" xfId="23816"/>
    <cellStyle name="_VC 6.15.06 update on 06GRC power costs.xls Chart 3_PCA 10 -  Exhibit D Dec 2011" xfId="23817"/>
    <cellStyle name="_VC 6.15.06 update on 06GRC power costs.xls Chart 3_PCA 10 -  Exhibit D Dec 2011 2" xfId="23818"/>
    <cellStyle name="_VC 6.15.06 update on 06GRC power costs.xls Chart 3_PCA 10 -  Exhibit D from A Kellogg Jan 2011" xfId="23819"/>
    <cellStyle name="_VC 6.15.06 update on 06GRC power costs.xls Chart 3_PCA 10 -  Exhibit D from A Kellogg Jan 2011 2" xfId="23820"/>
    <cellStyle name="_VC 6.15.06 update on 06GRC power costs.xls Chart 3_PCA 10 -  Exhibit D from A Kellogg July 2011" xfId="23821"/>
    <cellStyle name="_VC 6.15.06 update on 06GRC power costs.xls Chart 3_PCA 10 -  Exhibit D from A Kellogg July 2011 2" xfId="23822"/>
    <cellStyle name="_VC 6.15.06 update on 06GRC power costs.xls Chart 3_PCA 10 -  Exhibit D from S Free Rcv'd 12-11" xfId="23823"/>
    <cellStyle name="_VC 6.15.06 update on 06GRC power costs.xls Chart 3_PCA 10 -  Exhibit D from S Free Rcv'd 12-11 2" xfId="23824"/>
    <cellStyle name="_VC 6.15.06 update on 06GRC power costs.xls Chart 3_PCA 11 -  Exhibit D Jan 2012 fr A Kellogg" xfId="23825"/>
    <cellStyle name="_VC 6.15.06 update on 06GRC power costs.xls Chart 3_PCA 11 -  Exhibit D Jan 2012 fr A Kellogg 2" xfId="23826"/>
    <cellStyle name="_VC 6.15.06 update on 06GRC power costs.xls Chart 3_PCA 11 -  Exhibit D Jan 2012 WF" xfId="23827"/>
    <cellStyle name="_VC 6.15.06 update on 06GRC power costs.xls Chart 3_PCA 11 -  Exhibit D Jan 2012 WF 2" xfId="23828"/>
    <cellStyle name="_VC 6.15.06 update on 06GRC power costs.xls Chart 3_PCA 9 -  Exhibit D April 2010" xfId="23829"/>
    <cellStyle name="_VC 6.15.06 update on 06GRC power costs.xls Chart 3_PCA 9 -  Exhibit D April 2010 (3)" xfId="23830"/>
    <cellStyle name="_VC 6.15.06 update on 06GRC power costs.xls Chart 3_PCA 9 -  Exhibit D April 2010 (3) 2" xfId="23831"/>
    <cellStyle name="_VC 6.15.06 update on 06GRC power costs.xls Chart 3_PCA 9 -  Exhibit D April 2010 (3) 2 2" xfId="23832"/>
    <cellStyle name="_VC 6.15.06 update on 06GRC power costs.xls Chart 3_PCA 9 -  Exhibit D April 2010 (3) 2 2 2" xfId="23833"/>
    <cellStyle name="_VC 6.15.06 update on 06GRC power costs.xls Chart 3_PCA 9 -  Exhibit D April 2010 (3) 2 2 2 2" xfId="23834"/>
    <cellStyle name="_VC 6.15.06 update on 06GRC power costs.xls Chart 3_PCA 9 -  Exhibit D April 2010 (3) 2 3" xfId="23835"/>
    <cellStyle name="_VC 6.15.06 update on 06GRC power costs.xls Chart 3_PCA 9 -  Exhibit D April 2010 (3) 2 3 2" xfId="23836"/>
    <cellStyle name="_VC 6.15.06 update on 06GRC power costs.xls Chart 3_PCA 9 -  Exhibit D April 2010 (3) 2 4" xfId="23837"/>
    <cellStyle name="_VC 6.15.06 update on 06GRC power costs.xls Chart 3_PCA 9 -  Exhibit D April 2010 (3) 2 4 2" xfId="23838"/>
    <cellStyle name="_VC 6.15.06 update on 06GRC power costs.xls Chart 3_PCA 9 -  Exhibit D April 2010 (3) 3" xfId="23839"/>
    <cellStyle name="_VC 6.15.06 update on 06GRC power costs.xls Chart 3_PCA 9 -  Exhibit D April 2010 (3) 3 2" xfId="23840"/>
    <cellStyle name="_VC 6.15.06 update on 06GRC power costs.xls Chart 3_PCA 9 -  Exhibit D April 2010 (3) 3 2 2" xfId="23841"/>
    <cellStyle name="_VC 6.15.06 update on 06GRC power costs.xls Chart 3_PCA 9 -  Exhibit D April 2010 (3) 3 3" xfId="23842"/>
    <cellStyle name="_VC 6.15.06 update on 06GRC power costs.xls Chart 3_PCA 9 -  Exhibit D April 2010 (3) 4" xfId="23843"/>
    <cellStyle name="_VC 6.15.06 update on 06GRC power costs.xls Chart 3_PCA 9 -  Exhibit D April 2010 (3) 4 2" xfId="23844"/>
    <cellStyle name="_VC 6.15.06 update on 06GRC power costs.xls Chart 3_PCA 9 -  Exhibit D April 2010 (3) 4 2 2" xfId="23845"/>
    <cellStyle name="_VC 6.15.06 update on 06GRC power costs.xls Chart 3_PCA 9 -  Exhibit D April 2010 (3) 4 3" xfId="23846"/>
    <cellStyle name="_VC 6.15.06 update on 06GRC power costs.xls Chart 3_PCA 9 -  Exhibit D April 2010 (3) 5" xfId="23847"/>
    <cellStyle name="_VC 6.15.06 update on 06GRC power costs.xls Chart 3_PCA 9 -  Exhibit D April 2010 (3) 5 2" xfId="23848"/>
    <cellStyle name="_VC 6.15.06 update on 06GRC power costs.xls Chart 3_PCA 9 -  Exhibit D April 2010 (3) 6" xfId="23849"/>
    <cellStyle name="_VC 6.15.06 update on 06GRC power costs.xls Chart 3_PCA 9 -  Exhibit D April 2010 (3) 6 2" xfId="23850"/>
    <cellStyle name="_VC 6.15.06 update on 06GRC power costs.xls Chart 3_PCA 9 -  Exhibit D April 2010 (3)_DEM-WP(C) ENERG10C--ctn Mid-C_042010 2010GRC" xfId="23851"/>
    <cellStyle name="_VC 6.15.06 update on 06GRC power costs.xls Chart 3_PCA 9 -  Exhibit D April 2010 (3)_DEM-WP(C) ENERG10C--ctn Mid-C_042010 2010GRC 2" xfId="23852"/>
    <cellStyle name="_VC 6.15.06 update on 06GRC power costs.xls Chart 3_PCA 9 -  Exhibit D April 2010 2" xfId="23853"/>
    <cellStyle name="_VC 6.15.06 update on 06GRC power costs.xls Chart 3_PCA 9 -  Exhibit D April 2010 2 2" xfId="23854"/>
    <cellStyle name="_VC 6.15.06 update on 06GRC power costs.xls Chart 3_PCA 9 -  Exhibit D April 2010 3" xfId="23855"/>
    <cellStyle name="_VC 6.15.06 update on 06GRC power costs.xls Chart 3_PCA 9 -  Exhibit D April 2010 3 2" xfId="23856"/>
    <cellStyle name="_VC 6.15.06 update on 06GRC power costs.xls Chart 3_PCA 9 -  Exhibit D April 2010 4" xfId="23857"/>
    <cellStyle name="_VC 6.15.06 update on 06GRC power costs.xls Chart 3_PCA 9 -  Exhibit D April 2010 4 2" xfId="23858"/>
    <cellStyle name="_VC 6.15.06 update on 06GRC power costs.xls Chart 3_PCA 9 -  Exhibit D April 2010 5" xfId="23859"/>
    <cellStyle name="_VC 6.15.06 update on 06GRC power costs.xls Chart 3_PCA 9 -  Exhibit D April 2010 5 2" xfId="23860"/>
    <cellStyle name="_VC 6.15.06 update on 06GRC power costs.xls Chart 3_PCA 9 -  Exhibit D April 2010 6" xfId="23861"/>
    <cellStyle name="_VC 6.15.06 update on 06GRC power costs.xls Chart 3_PCA 9 -  Exhibit D April 2010 6 2" xfId="23862"/>
    <cellStyle name="_VC 6.15.06 update on 06GRC power costs.xls Chart 3_PCA 9 -  Exhibit D April 2010 7" xfId="23863"/>
    <cellStyle name="_VC 6.15.06 update on 06GRC power costs.xls Chart 3_PCA 9 -  Exhibit D Nov 2010" xfId="23864"/>
    <cellStyle name="_VC 6.15.06 update on 06GRC power costs.xls Chart 3_PCA 9 -  Exhibit D Nov 2010 2" xfId="23865"/>
    <cellStyle name="_VC 6.15.06 update on 06GRC power costs.xls Chart 3_PCA 9 -  Exhibit D Nov 2010 2 2" xfId="23866"/>
    <cellStyle name="_VC 6.15.06 update on 06GRC power costs.xls Chart 3_PCA 9 -  Exhibit D Nov 2010 3" xfId="23867"/>
    <cellStyle name="_VC 6.15.06 update on 06GRC power costs.xls Chart 3_PCA 9 - Exhibit D at August 2010" xfId="23868"/>
    <cellStyle name="_VC 6.15.06 update on 06GRC power costs.xls Chart 3_PCA 9 - Exhibit D at August 2010 2" xfId="23869"/>
    <cellStyle name="_VC 6.15.06 update on 06GRC power costs.xls Chart 3_PCA 9 - Exhibit D at August 2010 2 2" xfId="23870"/>
    <cellStyle name="_VC 6.15.06 update on 06GRC power costs.xls Chart 3_PCA 9 - Exhibit D at August 2010 3" xfId="23871"/>
    <cellStyle name="_VC 6.15.06 update on 06GRC power costs.xls Chart 3_PCA 9 - Exhibit D June 2010 GRC" xfId="23872"/>
    <cellStyle name="_VC 6.15.06 update on 06GRC power costs.xls Chart 3_PCA 9 - Exhibit D June 2010 GRC 2" xfId="23873"/>
    <cellStyle name="_VC 6.15.06 update on 06GRC power costs.xls Chart 3_PCA 9 - Exhibit D June 2010 GRC 2 2" xfId="23874"/>
    <cellStyle name="_VC 6.15.06 update on 06GRC power costs.xls Chart 3_PCA 9 - Exhibit D June 2010 GRC 3" xfId="23875"/>
    <cellStyle name="_VC 6.15.06 update on 06GRC power costs.xls Chart 3_Power Costs - Comparison bx Rbtl-Staff-Jt-PC" xfId="23876"/>
    <cellStyle name="_VC 6.15.06 update on 06GRC power costs.xls Chart 3_Power Costs - Comparison bx Rbtl-Staff-Jt-PC 2" xfId="23877"/>
    <cellStyle name="_VC 6.15.06 update on 06GRC power costs.xls Chart 3_Power Costs - Comparison bx Rbtl-Staff-Jt-PC 2 2" xfId="23878"/>
    <cellStyle name="_VC 6.15.06 update on 06GRC power costs.xls Chart 3_Power Costs - Comparison bx Rbtl-Staff-Jt-PC 2 2 2" xfId="23879"/>
    <cellStyle name="_VC 6.15.06 update on 06GRC power costs.xls Chart 3_Power Costs - Comparison bx Rbtl-Staff-Jt-PC 2 2 2 2" xfId="23880"/>
    <cellStyle name="_VC 6.15.06 update on 06GRC power costs.xls Chart 3_Power Costs - Comparison bx Rbtl-Staff-Jt-PC 2 3" xfId="23881"/>
    <cellStyle name="_VC 6.15.06 update on 06GRC power costs.xls Chart 3_Power Costs - Comparison bx Rbtl-Staff-Jt-PC 2 3 2" xfId="23882"/>
    <cellStyle name="_VC 6.15.06 update on 06GRC power costs.xls Chart 3_Power Costs - Comparison bx Rbtl-Staff-Jt-PC 2 4" xfId="23883"/>
    <cellStyle name="_VC 6.15.06 update on 06GRC power costs.xls Chart 3_Power Costs - Comparison bx Rbtl-Staff-Jt-PC 2 4 2" xfId="23884"/>
    <cellStyle name="_VC 6.15.06 update on 06GRC power costs.xls Chart 3_Power Costs - Comparison bx Rbtl-Staff-Jt-PC 3" xfId="23885"/>
    <cellStyle name="_VC 6.15.06 update on 06GRC power costs.xls Chart 3_Power Costs - Comparison bx Rbtl-Staff-Jt-PC 3 2" xfId="23886"/>
    <cellStyle name="_VC 6.15.06 update on 06GRC power costs.xls Chart 3_Power Costs - Comparison bx Rbtl-Staff-Jt-PC 3 2 2" xfId="23887"/>
    <cellStyle name="_VC 6.15.06 update on 06GRC power costs.xls Chart 3_Power Costs - Comparison bx Rbtl-Staff-Jt-PC 3 3" xfId="23888"/>
    <cellStyle name="_VC 6.15.06 update on 06GRC power costs.xls Chart 3_Power Costs - Comparison bx Rbtl-Staff-Jt-PC 4" xfId="23889"/>
    <cellStyle name="_VC 6.15.06 update on 06GRC power costs.xls Chart 3_Power Costs - Comparison bx Rbtl-Staff-Jt-PC 4 2" xfId="23890"/>
    <cellStyle name="_VC 6.15.06 update on 06GRC power costs.xls Chart 3_Power Costs - Comparison bx Rbtl-Staff-Jt-PC 4 2 2" xfId="23891"/>
    <cellStyle name="_VC 6.15.06 update on 06GRC power costs.xls Chart 3_Power Costs - Comparison bx Rbtl-Staff-Jt-PC 4 3" xfId="23892"/>
    <cellStyle name="_VC 6.15.06 update on 06GRC power costs.xls Chart 3_Power Costs - Comparison bx Rbtl-Staff-Jt-PC 5" xfId="23893"/>
    <cellStyle name="_VC 6.15.06 update on 06GRC power costs.xls Chart 3_Power Costs - Comparison bx Rbtl-Staff-Jt-PC 5 2" xfId="23894"/>
    <cellStyle name="_VC 6.15.06 update on 06GRC power costs.xls Chart 3_Power Costs - Comparison bx Rbtl-Staff-Jt-PC 6" xfId="23895"/>
    <cellStyle name="_VC 6.15.06 update on 06GRC power costs.xls Chart 3_Power Costs - Comparison bx Rbtl-Staff-Jt-PC 6 2" xfId="23896"/>
    <cellStyle name="_VC 6.15.06 update on 06GRC power costs.xls Chart 3_Power Costs - Comparison bx Rbtl-Staff-Jt-PC_Adj Bench DR 3 for Initial Briefs (Electric)" xfId="23897"/>
    <cellStyle name="_VC 6.15.06 update on 06GRC power costs.xls Chart 3_Power Costs - Comparison bx Rbtl-Staff-Jt-PC_Adj Bench DR 3 for Initial Briefs (Electric) 2" xfId="23898"/>
    <cellStyle name="_VC 6.15.06 update on 06GRC power costs.xls Chart 3_Power Costs - Comparison bx Rbtl-Staff-Jt-PC_Adj Bench DR 3 for Initial Briefs (Electric) 2 2" xfId="23899"/>
    <cellStyle name="_VC 6.15.06 update on 06GRC power costs.xls Chart 3_Power Costs - Comparison bx Rbtl-Staff-Jt-PC_Adj Bench DR 3 for Initial Briefs (Electric) 2 2 2" xfId="23900"/>
    <cellStyle name="_VC 6.15.06 update on 06GRC power costs.xls Chart 3_Power Costs - Comparison bx Rbtl-Staff-Jt-PC_Adj Bench DR 3 for Initial Briefs (Electric) 2 2 2 2" xfId="23901"/>
    <cellStyle name="_VC 6.15.06 update on 06GRC power costs.xls Chart 3_Power Costs - Comparison bx Rbtl-Staff-Jt-PC_Adj Bench DR 3 for Initial Briefs (Electric) 2 3" xfId="23902"/>
    <cellStyle name="_VC 6.15.06 update on 06GRC power costs.xls Chart 3_Power Costs - Comparison bx Rbtl-Staff-Jt-PC_Adj Bench DR 3 for Initial Briefs (Electric) 2 3 2" xfId="23903"/>
    <cellStyle name="_VC 6.15.06 update on 06GRC power costs.xls Chart 3_Power Costs - Comparison bx Rbtl-Staff-Jt-PC_Adj Bench DR 3 for Initial Briefs (Electric) 2 4" xfId="23904"/>
    <cellStyle name="_VC 6.15.06 update on 06GRC power costs.xls Chart 3_Power Costs - Comparison bx Rbtl-Staff-Jt-PC_Adj Bench DR 3 for Initial Briefs (Electric) 2 4 2" xfId="23905"/>
    <cellStyle name="_VC 6.15.06 update on 06GRC power costs.xls Chart 3_Power Costs - Comparison bx Rbtl-Staff-Jt-PC_Adj Bench DR 3 for Initial Briefs (Electric) 3" xfId="23906"/>
    <cellStyle name="_VC 6.15.06 update on 06GRC power costs.xls Chart 3_Power Costs - Comparison bx Rbtl-Staff-Jt-PC_Adj Bench DR 3 for Initial Briefs (Electric) 3 2" xfId="23907"/>
    <cellStyle name="_VC 6.15.06 update on 06GRC power costs.xls Chart 3_Power Costs - Comparison bx Rbtl-Staff-Jt-PC_Adj Bench DR 3 for Initial Briefs (Electric) 3 2 2" xfId="23908"/>
    <cellStyle name="_VC 6.15.06 update on 06GRC power costs.xls Chart 3_Power Costs - Comparison bx Rbtl-Staff-Jt-PC_Adj Bench DR 3 for Initial Briefs (Electric) 3 3" xfId="23909"/>
    <cellStyle name="_VC 6.15.06 update on 06GRC power costs.xls Chart 3_Power Costs - Comparison bx Rbtl-Staff-Jt-PC_Adj Bench DR 3 for Initial Briefs (Electric) 4" xfId="23910"/>
    <cellStyle name="_VC 6.15.06 update on 06GRC power costs.xls Chart 3_Power Costs - Comparison bx Rbtl-Staff-Jt-PC_Adj Bench DR 3 for Initial Briefs (Electric) 4 2" xfId="23911"/>
    <cellStyle name="_VC 6.15.06 update on 06GRC power costs.xls Chart 3_Power Costs - Comparison bx Rbtl-Staff-Jt-PC_Adj Bench DR 3 for Initial Briefs (Electric) 4 2 2" xfId="23912"/>
    <cellStyle name="_VC 6.15.06 update on 06GRC power costs.xls Chart 3_Power Costs - Comparison bx Rbtl-Staff-Jt-PC_Adj Bench DR 3 for Initial Briefs (Electric) 4 3" xfId="23913"/>
    <cellStyle name="_VC 6.15.06 update on 06GRC power costs.xls Chart 3_Power Costs - Comparison bx Rbtl-Staff-Jt-PC_Adj Bench DR 3 for Initial Briefs (Electric) 5" xfId="23914"/>
    <cellStyle name="_VC 6.15.06 update on 06GRC power costs.xls Chart 3_Power Costs - Comparison bx Rbtl-Staff-Jt-PC_Adj Bench DR 3 for Initial Briefs (Electric) 5 2" xfId="23915"/>
    <cellStyle name="_VC 6.15.06 update on 06GRC power costs.xls Chart 3_Power Costs - Comparison bx Rbtl-Staff-Jt-PC_Adj Bench DR 3 for Initial Briefs (Electric) 6" xfId="23916"/>
    <cellStyle name="_VC 6.15.06 update on 06GRC power costs.xls Chart 3_Power Costs - Comparison bx Rbtl-Staff-Jt-PC_Adj Bench DR 3 for Initial Briefs (Electric) 6 2" xfId="23917"/>
    <cellStyle name="_VC 6.15.06 update on 06GRC power costs.xls Chart 3_Power Costs - Comparison bx Rbtl-Staff-Jt-PC_Adj Bench DR 3 for Initial Briefs (Electric)_DEM-WP(C) ENERG10C--ctn Mid-C_042010 2010GRC" xfId="23918"/>
    <cellStyle name="_VC 6.15.06 update on 06GRC power costs.xls Chart 3_Power Costs - Comparison bx Rbtl-Staff-Jt-PC_Adj Bench DR 3 for Initial Briefs (Electric)_DEM-WP(C) ENERG10C--ctn Mid-C_042010 2010GRC 2" xfId="23919"/>
    <cellStyle name="_VC 6.15.06 update on 06GRC power costs.xls Chart 3_Power Costs - Comparison bx Rbtl-Staff-Jt-PC_DEM-WP(C) ENERG10C--ctn Mid-C_042010 2010GRC" xfId="23920"/>
    <cellStyle name="_VC 6.15.06 update on 06GRC power costs.xls Chart 3_Power Costs - Comparison bx Rbtl-Staff-Jt-PC_DEM-WP(C) ENERG10C--ctn Mid-C_042010 2010GRC 2" xfId="23921"/>
    <cellStyle name="_VC 6.15.06 update on 06GRC power costs.xls Chart 3_Power Costs - Comparison bx Rbtl-Staff-Jt-PC_Electric Rev Req Model (2009 GRC) Rebuttal" xfId="23922"/>
    <cellStyle name="_VC 6.15.06 update on 06GRC power costs.xls Chart 3_Power Costs - Comparison bx Rbtl-Staff-Jt-PC_Electric Rev Req Model (2009 GRC) Rebuttal 2" xfId="23923"/>
    <cellStyle name="_VC 6.15.06 update on 06GRC power costs.xls Chart 3_Power Costs - Comparison bx Rbtl-Staff-Jt-PC_Electric Rev Req Model (2009 GRC) Rebuttal 2 2" xfId="23924"/>
    <cellStyle name="_VC 6.15.06 update on 06GRC power costs.xls Chart 3_Power Costs - Comparison bx Rbtl-Staff-Jt-PC_Electric Rev Req Model (2009 GRC) Rebuttal 2 2 2" xfId="23925"/>
    <cellStyle name="_VC 6.15.06 update on 06GRC power costs.xls Chart 3_Power Costs - Comparison bx Rbtl-Staff-Jt-PC_Electric Rev Req Model (2009 GRC) Rebuttal 2 3" xfId="23926"/>
    <cellStyle name="_VC 6.15.06 update on 06GRC power costs.xls Chart 3_Power Costs - Comparison bx Rbtl-Staff-Jt-PC_Electric Rev Req Model (2009 GRC) Rebuttal 3" xfId="23927"/>
    <cellStyle name="_VC 6.15.06 update on 06GRC power costs.xls Chart 3_Power Costs - Comparison bx Rbtl-Staff-Jt-PC_Electric Rev Req Model (2009 GRC) Rebuttal 3 2" xfId="23928"/>
    <cellStyle name="_VC 6.15.06 update on 06GRC power costs.xls Chart 3_Power Costs - Comparison bx Rbtl-Staff-Jt-PC_Electric Rev Req Model (2009 GRC) Rebuttal 4" xfId="23929"/>
    <cellStyle name="_VC 6.15.06 update on 06GRC power costs.xls Chart 3_Power Costs - Comparison bx Rbtl-Staff-Jt-PC_Electric Rev Req Model (2009 GRC) Rebuttal REmoval of New  WH Solar AdjustMI" xfId="23930"/>
    <cellStyle name="_VC 6.15.06 update on 06GRC power costs.xls Chart 3_Power Costs - Comparison bx Rbtl-Staff-Jt-PC_Electric Rev Req Model (2009 GRC) Rebuttal REmoval of New  WH Solar AdjustMI 2" xfId="23931"/>
    <cellStyle name="_VC 6.15.06 update on 06GRC power costs.xls Chart 3_Power Costs - Comparison bx Rbtl-Staff-Jt-PC_Electric Rev Req Model (2009 GRC) Rebuttal REmoval of New  WH Solar AdjustMI 2 2" xfId="23932"/>
    <cellStyle name="_VC 6.15.06 update on 06GRC power costs.xls Chart 3_Power Costs - Comparison bx Rbtl-Staff-Jt-PC_Electric Rev Req Model (2009 GRC) Rebuttal REmoval of New  WH Solar AdjustMI 2 2 2" xfId="23933"/>
    <cellStyle name="_VC 6.15.06 update on 06GRC power costs.xls Chart 3_Power Costs - Comparison bx Rbtl-Staff-Jt-PC_Electric Rev Req Model (2009 GRC) Rebuttal REmoval of New  WH Solar AdjustMI 2 2 2 2" xfId="23934"/>
    <cellStyle name="_VC 6.15.06 update on 06GRC power costs.xls Chart 3_Power Costs - Comparison bx Rbtl-Staff-Jt-PC_Electric Rev Req Model (2009 GRC) Rebuttal REmoval of New  WH Solar AdjustMI 2 3" xfId="23935"/>
    <cellStyle name="_VC 6.15.06 update on 06GRC power costs.xls Chart 3_Power Costs - Comparison bx Rbtl-Staff-Jt-PC_Electric Rev Req Model (2009 GRC) Rebuttal REmoval of New  WH Solar AdjustMI 2 3 2" xfId="23936"/>
    <cellStyle name="_VC 6.15.06 update on 06GRC power costs.xls Chart 3_Power Costs - Comparison bx Rbtl-Staff-Jt-PC_Electric Rev Req Model (2009 GRC) Rebuttal REmoval of New  WH Solar AdjustMI 2 4" xfId="23937"/>
    <cellStyle name="_VC 6.15.06 update on 06GRC power costs.xls Chart 3_Power Costs - Comparison bx Rbtl-Staff-Jt-PC_Electric Rev Req Model (2009 GRC) Rebuttal REmoval of New  WH Solar AdjustMI 2 4 2" xfId="23938"/>
    <cellStyle name="_VC 6.15.06 update on 06GRC power costs.xls Chart 3_Power Costs - Comparison bx Rbtl-Staff-Jt-PC_Electric Rev Req Model (2009 GRC) Rebuttal REmoval of New  WH Solar AdjustMI 3" xfId="23939"/>
    <cellStyle name="_VC 6.15.06 update on 06GRC power costs.xls Chart 3_Power Costs - Comparison bx Rbtl-Staff-Jt-PC_Electric Rev Req Model (2009 GRC) Rebuttal REmoval of New  WH Solar AdjustMI 3 2" xfId="23940"/>
    <cellStyle name="_VC 6.15.06 update on 06GRC power costs.xls Chart 3_Power Costs - Comparison bx Rbtl-Staff-Jt-PC_Electric Rev Req Model (2009 GRC) Rebuttal REmoval of New  WH Solar AdjustMI 3 2 2" xfId="23941"/>
    <cellStyle name="_VC 6.15.06 update on 06GRC power costs.xls Chart 3_Power Costs - Comparison bx Rbtl-Staff-Jt-PC_Electric Rev Req Model (2009 GRC) Rebuttal REmoval of New  WH Solar AdjustMI 3 3" xfId="23942"/>
    <cellStyle name="_VC 6.15.06 update on 06GRC power costs.xls Chart 3_Power Costs - Comparison bx Rbtl-Staff-Jt-PC_Electric Rev Req Model (2009 GRC) Rebuttal REmoval of New  WH Solar AdjustMI 4" xfId="23943"/>
    <cellStyle name="_VC 6.15.06 update on 06GRC power costs.xls Chart 3_Power Costs - Comparison bx Rbtl-Staff-Jt-PC_Electric Rev Req Model (2009 GRC) Rebuttal REmoval of New  WH Solar AdjustMI 4 2" xfId="23944"/>
    <cellStyle name="_VC 6.15.06 update on 06GRC power costs.xls Chart 3_Power Costs - Comparison bx Rbtl-Staff-Jt-PC_Electric Rev Req Model (2009 GRC) Rebuttal REmoval of New  WH Solar AdjustMI 4 2 2" xfId="23945"/>
    <cellStyle name="_VC 6.15.06 update on 06GRC power costs.xls Chart 3_Power Costs - Comparison bx Rbtl-Staff-Jt-PC_Electric Rev Req Model (2009 GRC) Rebuttal REmoval of New  WH Solar AdjustMI 4 3" xfId="23946"/>
    <cellStyle name="_VC 6.15.06 update on 06GRC power costs.xls Chart 3_Power Costs - Comparison bx Rbtl-Staff-Jt-PC_Electric Rev Req Model (2009 GRC) Rebuttal REmoval of New  WH Solar AdjustMI 5" xfId="23947"/>
    <cellStyle name="_VC 6.15.06 update on 06GRC power costs.xls Chart 3_Power Costs - Comparison bx Rbtl-Staff-Jt-PC_Electric Rev Req Model (2009 GRC) Rebuttal REmoval of New  WH Solar AdjustMI 5 2" xfId="23948"/>
    <cellStyle name="_VC 6.15.06 update on 06GRC power costs.xls Chart 3_Power Costs - Comparison bx Rbtl-Staff-Jt-PC_Electric Rev Req Model (2009 GRC) Rebuttal REmoval of New  WH Solar AdjustMI 6" xfId="23949"/>
    <cellStyle name="_VC 6.15.06 update on 06GRC power costs.xls Chart 3_Power Costs - Comparison bx Rbtl-Staff-Jt-PC_Electric Rev Req Model (2009 GRC) Rebuttal REmoval of New  WH Solar AdjustMI 6 2" xfId="23950"/>
    <cellStyle name="_VC 6.15.06 update on 06GRC power costs.xls Chart 3_Power Costs - Comparison bx Rbtl-Staff-Jt-PC_Electric Rev Req Model (2009 GRC) Rebuttal REmoval of New  WH Solar AdjustMI_DEM-WP(C) ENERG10C--ctn Mid-C_042010 2010GRC" xfId="23951"/>
    <cellStyle name="_VC 6.15.06 update on 06GRC power costs.xls Chart 3_Power Costs - Comparison bx Rbtl-Staff-Jt-PC_Electric Rev Req Model (2009 GRC) Rebuttal REmoval of New  WH Solar AdjustMI_DEM-WP(C) ENERG10C--ctn Mid-C_042010 2010GRC 2" xfId="23952"/>
    <cellStyle name="_VC 6.15.06 update on 06GRC power costs.xls Chart 3_Power Costs - Comparison bx Rbtl-Staff-Jt-PC_Electric Rev Req Model (2009 GRC) Revised 01-18-2010" xfId="23953"/>
    <cellStyle name="_VC 6.15.06 update on 06GRC power costs.xls Chart 3_Power Costs - Comparison bx Rbtl-Staff-Jt-PC_Electric Rev Req Model (2009 GRC) Revised 01-18-2010 2" xfId="23954"/>
    <cellStyle name="_VC 6.15.06 update on 06GRC power costs.xls Chart 3_Power Costs - Comparison bx Rbtl-Staff-Jt-PC_Electric Rev Req Model (2009 GRC) Revised 01-18-2010 2 2" xfId="23955"/>
    <cellStyle name="_VC 6.15.06 update on 06GRC power costs.xls Chart 3_Power Costs - Comparison bx Rbtl-Staff-Jt-PC_Electric Rev Req Model (2009 GRC) Revised 01-18-2010 2 2 2" xfId="23956"/>
    <cellStyle name="_VC 6.15.06 update on 06GRC power costs.xls Chart 3_Power Costs - Comparison bx Rbtl-Staff-Jt-PC_Electric Rev Req Model (2009 GRC) Revised 01-18-2010 2 2 2 2" xfId="23957"/>
    <cellStyle name="_VC 6.15.06 update on 06GRC power costs.xls Chart 3_Power Costs - Comparison bx Rbtl-Staff-Jt-PC_Electric Rev Req Model (2009 GRC) Revised 01-18-2010 2 3" xfId="23958"/>
    <cellStyle name="_VC 6.15.06 update on 06GRC power costs.xls Chart 3_Power Costs - Comparison bx Rbtl-Staff-Jt-PC_Electric Rev Req Model (2009 GRC) Revised 01-18-2010 2 3 2" xfId="23959"/>
    <cellStyle name="_VC 6.15.06 update on 06GRC power costs.xls Chart 3_Power Costs - Comparison bx Rbtl-Staff-Jt-PC_Electric Rev Req Model (2009 GRC) Revised 01-18-2010 2 4" xfId="23960"/>
    <cellStyle name="_VC 6.15.06 update on 06GRC power costs.xls Chart 3_Power Costs - Comparison bx Rbtl-Staff-Jt-PC_Electric Rev Req Model (2009 GRC) Revised 01-18-2010 2 4 2" xfId="23961"/>
    <cellStyle name="_VC 6.15.06 update on 06GRC power costs.xls Chart 3_Power Costs - Comparison bx Rbtl-Staff-Jt-PC_Electric Rev Req Model (2009 GRC) Revised 01-18-2010 3" xfId="23962"/>
    <cellStyle name="_VC 6.15.06 update on 06GRC power costs.xls Chart 3_Power Costs - Comparison bx Rbtl-Staff-Jt-PC_Electric Rev Req Model (2009 GRC) Revised 01-18-2010 3 2" xfId="23963"/>
    <cellStyle name="_VC 6.15.06 update on 06GRC power costs.xls Chart 3_Power Costs - Comparison bx Rbtl-Staff-Jt-PC_Electric Rev Req Model (2009 GRC) Revised 01-18-2010 3 2 2" xfId="23964"/>
    <cellStyle name="_VC 6.15.06 update on 06GRC power costs.xls Chart 3_Power Costs - Comparison bx Rbtl-Staff-Jt-PC_Electric Rev Req Model (2009 GRC) Revised 01-18-2010 3 3" xfId="23965"/>
    <cellStyle name="_VC 6.15.06 update on 06GRC power costs.xls Chart 3_Power Costs - Comparison bx Rbtl-Staff-Jt-PC_Electric Rev Req Model (2009 GRC) Revised 01-18-2010 4" xfId="23966"/>
    <cellStyle name="_VC 6.15.06 update on 06GRC power costs.xls Chart 3_Power Costs - Comparison bx Rbtl-Staff-Jt-PC_Electric Rev Req Model (2009 GRC) Revised 01-18-2010 4 2" xfId="23967"/>
    <cellStyle name="_VC 6.15.06 update on 06GRC power costs.xls Chart 3_Power Costs - Comparison bx Rbtl-Staff-Jt-PC_Electric Rev Req Model (2009 GRC) Revised 01-18-2010 4 2 2" xfId="23968"/>
    <cellStyle name="_VC 6.15.06 update on 06GRC power costs.xls Chart 3_Power Costs - Comparison bx Rbtl-Staff-Jt-PC_Electric Rev Req Model (2009 GRC) Revised 01-18-2010 4 3" xfId="23969"/>
    <cellStyle name="_VC 6.15.06 update on 06GRC power costs.xls Chart 3_Power Costs - Comparison bx Rbtl-Staff-Jt-PC_Electric Rev Req Model (2009 GRC) Revised 01-18-2010 5" xfId="23970"/>
    <cellStyle name="_VC 6.15.06 update on 06GRC power costs.xls Chart 3_Power Costs - Comparison bx Rbtl-Staff-Jt-PC_Electric Rev Req Model (2009 GRC) Revised 01-18-2010 5 2" xfId="23971"/>
    <cellStyle name="_VC 6.15.06 update on 06GRC power costs.xls Chart 3_Power Costs - Comparison bx Rbtl-Staff-Jt-PC_Electric Rev Req Model (2009 GRC) Revised 01-18-2010 6" xfId="23972"/>
    <cellStyle name="_VC 6.15.06 update on 06GRC power costs.xls Chart 3_Power Costs - Comparison bx Rbtl-Staff-Jt-PC_Electric Rev Req Model (2009 GRC) Revised 01-18-2010 6 2" xfId="23973"/>
    <cellStyle name="_VC 6.15.06 update on 06GRC power costs.xls Chart 3_Power Costs - Comparison bx Rbtl-Staff-Jt-PC_Electric Rev Req Model (2009 GRC) Revised 01-18-2010_DEM-WP(C) ENERG10C--ctn Mid-C_042010 2010GRC" xfId="23974"/>
    <cellStyle name="_VC 6.15.06 update on 06GRC power costs.xls Chart 3_Power Costs - Comparison bx Rbtl-Staff-Jt-PC_Electric Rev Req Model (2009 GRC) Revised 01-18-2010_DEM-WP(C) ENERG10C--ctn Mid-C_042010 2010GRC 2" xfId="23975"/>
    <cellStyle name="_VC 6.15.06 update on 06GRC power costs.xls Chart 3_Power Costs - Comparison bx Rbtl-Staff-Jt-PC_Final Order Electric EXHIBIT A-1" xfId="23976"/>
    <cellStyle name="_VC 6.15.06 update on 06GRC power costs.xls Chart 3_Power Costs - Comparison bx Rbtl-Staff-Jt-PC_Final Order Electric EXHIBIT A-1 2" xfId="23977"/>
    <cellStyle name="_VC 6.15.06 update on 06GRC power costs.xls Chart 3_Power Costs - Comparison bx Rbtl-Staff-Jt-PC_Final Order Electric EXHIBIT A-1 2 2" xfId="23978"/>
    <cellStyle name="_VC 6.15.06 update on 06GRC power costs.xls Chart 3_Power Costs - Comparison bx Rbtl-Staff-Jt-PC_Final Order Electric EXHIBIT A-1 2 2 2" xfId="23979"/>
    <cellStyle name="_VC 6.15.06 update on 06GRC power costs.xls Chart 3_Power Costs - Comparison bx Rbtl-Staff-Jt-PC_Final Order Electric EXHIBIT A-1 2 3" xfId="23980"/>
    <cellStyle name="_VC 6.15.06 update on 06GRC power costs.xls Chart 3_Power Costs - Comparison bx Rbtl-Staff-Jt-PC_Final Order Electric EXHIBIT A-1 3" xfId="23981"/>
    <cellStyle name="_VC 6.15.06 update on 06GRC power costs.xls Chart 3_Power Costs - Comparison bx Rbtl-Staff-Jt-PC_Final Order Electric EXHIBIT A-1 3 2" xfId="23982"/>
    <cellStyle name="_VC 6.15.06 update on 06GRC power costs.xls Chart 3_Power Costs - Comparison bx Rbtl-Staff-Jt-PC_Final Order Electric EXHIBIT A-1 3 2 2" xfId="23983"/>
    <cellStyle name="_VC 6.15.06 update on 06GRC power costs.xls Chart 3_Power Costs - Comparison bx Rbtl-Staff-Jt-PC_Final Order Electric EXHIBIT A-1 3 3" xfId="23984"/>
    <cellStyle name="_VC 6.15.06 update on 06GRC power costs.xls Chart 3_Power Costs - Comparison bx Rbtl-Staff-Jt-PC_Final Order Electric EXHIBIT A-1 4" xfId="23985"/>
    <cellStyle name="_VC 6.15.06 update on 06GRC power costs.xls Chart 3_Power Costs - Comparison bx Rbtl-Staff-Jt-PC_Final Order Electric EXHIBIT A-1 4 2" xfId="23986"/>
    <cellStyle name="_VC 6.15.06 update on 06GRC power costs.xls Chart 3_Power Costs - Comparison bx Rbtl-Staff-Jt-PC_Final Order Electric EXHIBIT A-1 5" xfId="23987"/>
    <cellStyle name="_VC 6.15.06 update on 06GRC power costs.xls Chart 3_Power Costs - Comparison bx Rbtl-Staff-Jt-PC_Final Order Electric EXHIBIT A-1 6" xfId="23988"/>
    <cellStyle name="_VC 6.15.06 update on 06GRC power costs.xls Chart 3_Production Adj 4.37" xfId="23989"/>
    <cellStyle name="_VC 6.15.06 update on 06GRC power costs.xls Chart 3_Production Adj 4.37 2" xfId="23990"/>
    <cellStyle name="_VC 6.15.06 update on 06GRC power costs.xls Chart 3_Production Adj 4.37 2 2" xfId="23991"/>
    <cellStyle name="_VC 6.15.06 update on 06GRC power costs.xls Chart 3_Production Adj 4.37 2 2 2" xfId="23992"/>
    <cellStyle name="_VC 6.15.06 update on 06GRC power costs.xls Chart 3_Production Adj 4.37 2 3" xfId="23993"/>
    <cellStyle name="_VC 6.15.06 update on 06GRC power costs.xls Chart 3_Production Adj 4.37 3" xfId="23994"/>
    <cellStyle name="_VC 6.15.06 update on 06GRC power costs.xls Chart 3_Production Adj 4.37 3 2" xfId="23995"/>
    <cellStyle name="_VC 6.15.06 update on 06GRC power costs.xls Chart 3_Production Adj 4.37 4" xfId="23996"/>
    <cellStyle name="_VC 6.15.06 update on 06GRC power costs.xls Chart 3_Purchased Power Adj 4.03" xfId="23997"/>
    <cellStyle name="_VC 6.15.06 update on 06GRC power costs.xls Chart 3_Purchased Power Adj 4.03 2" xfId="23998"/>
    <cellStyle name="_VC 6.15.06 update on 06GRC power costs.xls Chart 3_Purchased Power Adj 4.03 2 2" xfId="23999"/>
    <cellStyle name="_VC 6.15.06 update on 06GRC power costs.xls Chart 3_Purchased Power Adj 4.03 2 2 2" xfId="24000"/>
    <cellStyle name="_VC 6.15.06 update on 06GRC power costs.xls Chart 3_Purchased Power Adj 4.03 2 3" xfId="24001"/>
    <cellStyle name="_VC 6.15.06 update on 06GRC power costs.xls Chart 3_Purchased Power Adj 4.03 3" xfId="24002"/>
    <cellStyle name="_VC 6.15.06 update on 06GRC power costs.xls Chart 3_Purchased Power Adj 4.03 3 2" xfId="24003"/>
    <cellStyle name="_VC 6.15.06 update on 06GRC power costs.xls Chart 3_Purchased Power Adj 4.03 4" xfId="24004"/>
    <cellStyle name="_VC 6.15.06 update on 06GRC power costs.xls Chart 3_Rebuttal Power Costs" xfId="24005"/>
    <cellStyle name="_VC 6.15.06 update on 06GRC power costs.xls Chart 3_Rebuttal Power Costs 2" xfId="24006"/>
    <cellStyle name="_VC 6.15.06 update on 06GRC power costs.xls Chart 3_Rebuttal Power Costs 2 2" xfId="24007"/>
    <cellStyle name="_VC 6.15.06 update on 06GRC power costs.xls Chart 3_Rebuttal Power Costs 2 2 2" xfId="24008"/>
    <cellStyle name="_VC 6.15.06 update on 06GRC power costs.xls Chart 3_Rebuttal Power Costs 2 2 2 2" xfId="24009"/>
    <cellStyle name="_VC 6.15.06 update on 06GRC power costs.xls Chart 3_Rebuttal Power Costs 2 3" xfId="24010"/>
    <cellStyle name="_VC 6.15.06 update on 06GRC power costs.xls Chart 3_Rebuttal Power Costs 2 3 2" xfId="24011"/>
    <cellStyle name="_VC 6.15.06 update on 06GRC power costs.xls Chart 3_Rebuttal Power Costs 2 4" xfId="24012"/>
    <cellStyle name="_VC 6.15.06 update on 06GRC power costs.xls Chart 3_Rebuttal Power Costs 2 4 2" xfId="24013"/>
    <cellStyle name="_VC 6.15.06 update on 06GRC power costs.xls Chart 3_Rebuttal Power Costs 3" xfId="24014"/>
    <cellStyle name="_VC 6.15.06 update on 06GRC power costs.xls Chart 3_Rebuttal Power Costs 3 2" xfId="24015"/>
    <cellStyle name="_VC 6.15.06 update on 06GRC power costs.xls Chart 3_Rebuttal Power Costs 3 2 2" xfId="24016"/>
    <cellStyle name="_VC 6.15.06 update on 06GRC power costs.xls Chart 3_Rebuttal Power Costs 3 3" xfId="24017"/>
    <cellStyle name="_VC 6.15.06 update on 06GRC power costs.xls Chart 3_Rebuttal Power Costs 4" xfId="24018"/>
    <cellStyle name="_VC 6.15.06 update on 06GRC power costs.xls Chart 3_Rebuttal Power Costs 4 2" xfId="24019"/>
    <cellStyle name="_VC 6.15.06 update on 06GRC power costs.xls Chart 3_Rebuttal Power Costs 4 2 2" xfId="24020"/>
    <cellStyle name="_VC 6.15.06 update on 06GRC power costs.xls Chart 3_Rebuttal Power Costs 4 3" xfId="24021"/>
    <cellStyle name="_VC 6.15.06 update on 06GRC power costs.xls Chart 3_Rebuttal Power Costs 5" xfId="24022"/>
    <cellStyle name="_VC 6.15.06 update on 06GRC power costs.xls Chart 3_Rebuttal Power Costs 5 2" xfId="24023"/>
    <cellStyle name="_VC 6.15.06 update on 06GRC power costs.xls Chart 3_Rebuttal Power Costs 6" xfId="24024"/>
    <cellStyle name="_VC 6.15.06 update on 06GRC power costs.xls Chart 3_Rebuttal Power Costs 6 2" xfId="24025"/>
    <cellStyle name="_VC 6.15.06 update on 06GRC power costs.xls Chart 3_Rebuttal Power Costs_Adj Bench DR 3 for Initial Briefs (Electric)" xfId="24026"/>
    <cellStyle name="_VC 6.15.06 update on 06GRC power costs.xls Chart 3_Rebuttal Power Costs_Adj Bench DR 3 for Initial Briefs (Electric) 2" xfId="24027"/>
    <cellStyle name="_VC 6.15.06 update on 06GRC power costs.xls Chart 3_Rebuttal Power Costs_Adj Bench DR 3 for Initial Briefs (Electric) 2 2" xfId="24028"/>
    <cellStyle name="_VC 6.15.06 update on 06GRC power costs.xls Chart 3_Rebuttal Power Costs_Adj Bench DR 3 for Initial Briefs (Electric) 2 2 2" xfId="24029"/>
    <cellStyle name="_VC 6.15.06 update on 06GRC power costs.xls Chart 3_Rebuttal Power Costs_Adj Bench DR 3 for Initial Briefs (Electric) 2 2 2 2" xfId="24030"/>
    <cellStyle name="_VC 6.15.06 update on 06GRC power costs.xls Chart 3_Rebuttal Power Costs_Adj Bench DR 3 for Initial Briefs (Electric) 2 3" xfId="24031"/>
    <cellStyle name="_VC 6.15.06 update on 06GRC power costs.xls Chart 3_Rebuttal Power Costs_Adj Bench DR 3 for Initial Briefs (Electric) 2 3 2" xfId="24032"/>
    <cellStyle name="_VC 6.15.06 update on 06GRC power costs.xls Chart 3_Rebuttal Power Costs_Adj Bench DR 3 for Initial Briefs (Electric) 2 4" xfId="24033"/>
    <cellStyle name="_VC 6.15.06 update on 06GRC power costs.xls Chart 3_Rebuttal Power Costs_Adj Bench DR 3 for Initial Briefs (Electric) 2 4 2" xfId="24034"/>
    <cellStyle name="_VC 6.15.06 update on 06GRC power costs.xls Chart 3_Rebuttal Power Costs_Adj Bench DR 3 for Initial Briefs (Electric) 3" xfId="24035"/>
    <cellStyle name="_VC 6.15.06 update on 06GRC power costs.xls Chart 3_Rebuttal Power Costs_Adj Bench DR 3 for Initial Briefs (Electric) 3 2" xfId="24036"/>
    <cellStyle name="_VC 6.15.06 update on 06GRC power costs.xls Chart 3_Rebuttal Power Costs_Adj Bench DR 3 for Initial Briefs (Electric) 3 2 2" xfId="24037"/>
    <cellStyle name="_VC 6.15.06 update on 06GRC power costs.xls Chart 3_Rebuttal Power Costs_Adj Bench DR 3 for Initial Briefs (Electric) 3 3" xfId="24038"/>
    <cellStyle name="_VC 6.15.06 update on 06GRC power costs.xls Chart 3_Rebuttal Power Costs_Adj Bench DR 3 for Initial Briefs (Electric) 4" xfId="24039"/>
    <cellStyle name="_VC 6.15.06 update on 06GRC power costs.xls Chart 3_Rebuttal Power Costs_Adj Bench DR 3 for Initial Briefs (Electric) 4 2" xfId="24040"/>
    <cellStyle name="_VC 6.15.06 update on 06GRC power costs.xls Chart 3_Rebuttal Power Costs_Adj Bench DR 3 for Initial Briefs (Electric) 4 2 2" xfId="24041"/>
    <cellStyle name="_VC 6.15.06 update on 06GRC power costs.xls Chart 3_Rebuttal Power Costs_Adj Bench DR 3 for Initial Briefs (Electric) 4 3" xfId="24042"/>
    <cellStyle name="_VC 6.15.06 update on 06GRC power costs.xls Chart 3_Rebuttal Power Costs_Adj Bench DR 3 for Initial Briefs (Electric) 5" xfId="24043"/>
    <cellStyle name="_VC 6.15.06 update on 06GRC power costs.xls Chart 3_Rebuttal Power Costs_Adj Bench DR 3 for Initial Briefs (Electric) 5 2" xfId="24044"/>
    <cellStyle name="_VC 6.15.06 update on 06GRC power costs.xls Chart 3_Rebuttal Power Costs_Adj Bench DR 3 for Initial Briefs (Electric) 6" xfId="24045"/>
    <cellStyle name="_VC 6.15.06 update on 06GRC power costs.xls Chart 3_Rebuttal Power Costs_Adj Bench DR 3 for Initial Briefs (Electric) 6 2" xfId="24046"/>
    <cellStyle name="_VC 6.15.06 update on 06GRC power costs.xls Chart 3_Rebuttal Power Costs_Adj Bench DR 3 for Initial Briefs (Electric)_DEM-WP(C) ENERG10C--ctn Mid-C_042010 2010GRC" xfId="24047"/>
    <cellStyle name="_VC 6.15.06 update on 06GRC power costs.xls Chart 3_Rebuttal Power Costs_Adj Bench DR 3 for Initial Briefs (Electric)_DEM-WP(C) ENERG10C--ctn Mid-C_042010 2010GRC 2" xfId="24048"/>
    <cellStyle name="_VC 6.15.06 update on 06GRC power costs.xls Chart 3_Rebuttal Power Costs_DEM-WP(C) ENERG10C--ctn Mid-C_042010 2010GRC" xfId="24049"/>
    <cellStyle name="_VC 6.15.06 update on 06GRC power costs.xls Chart 3_Rebuttal Power Costs_DEM-WP(C) ENERG10C--ctn Mid-C_042010 2010GRC 2" xfId="24050"/>
    <cellStyle name="_VC 6.15.06 update on 06GRC power costs.xls Chart 3_Rebuttal Power Costs_Electric Rev Req Model (2009 GRC) Rebuttal" xfId="24051"/>
    <cellStyle name="_VC 6.15.06 update on 06GRC power costs.xls Chart 3_Rebuttal Power Costs_Electric Rev Req Model (2009 GRC) Rebuttal 2" xfId="24052"/>
    <cellStyle name="_VC 6.15.06 update on 06GRC power costs.xls Chart 3_Rebuttal Power Costs_Electric Rev Req Model (2009 GRC) Rebuttal 2 2" xfId="24053"/>
    <cellStyle name="_VC 6.15.06 update on 06GRC power costs.xls Chart 3_Rebuttal Power Costs_Electric Rev Req Model (2009 GRC) Rebuttal 2 2 2" xfId="24054"/>
    <cellStyle name="_VC 6.15.06 update on 06GRC power costs.xls Chart 3_Rebuttal Power Costs_Electric Rev Req Model (2009 GRC) Rebuttal 2 3" xfId="24055"/>
    <cellStyle name="_VC 6.15.06 update on 06GRC power costs.xls Chart 3_Rebuttal Power Costs_Electric Rev Req Model (2009 GRC) Rebuttal 3" xfId="24056"/>
    <cellStyle name="_VC 6.15.06 update on 06GRC power costs.xls Chart 3_Rebuttal Power Costs_Electric Rev Req Model (2009 GRC) Rebuttal 3 2" xfId="24057"/>
    <cellStyle name="_VC 6.15.06 update on 06GRC power costs.xls Chart 3_Rebuttal Power Costs_Electric Rev Req Model (2009 GRC) Rebuttal 4" xfId="24058"/>
    <cellStyle name="_VC 6.15.06 update on 06GRC power costs.xls Chart 3_Rebuttal Power Costs_Electric Rev Req Model (2009 GRC) Rebuttal REmoval of New  WH Solar AdjustMI" xfId="24059"/>
    <cellStyle name="_VC 6.15.06 update on 06GRC power costs.xls Chart 3_Rebuttal Power Costs_Electric Rev Req Model (2009 GRC) Rebuttal REmoval of New  WH Solar AdjustMI 2" xfId="24060"/>
    <cellStyle name="_VC 6.15.06 update on 06GRC power costs.xls Chart 3_Rebuttal Power Costs_Electric Rev Req Model (2009 GRC) Rebuttal REmoval of New  WH Solar AdjustMI 2 2" xfId="24061"/>
    <cellStyle name="_VC 6.15.06 update on 06GRC power costs.xls Chart 3_Rebuttal Power Costs_Electric Rev Req Model (2009 GRC) Rebuttal REmoval of New  WH Solar AdjustMI 2 2 2" xfId="24062"/>
    <cellStyle name="_VC 6.15.06 update on 06GRC power costs.xls Chart 3_Rebuttal Power Costs_Electric Rev Req Model (2009 GRC) Rebuttal REmoval of New  WH Solar AdjustMI 2 2 2 2" xfId="24063"/>
    <cellStyle name="_VC 6.15.06 update on 06GRC power costs.xls Chart 3_Rebuttal Power Costs_Electric Rev Req Model (2009 GRC) Rebuttal REmoval of New  WH Solar AdjustMI 2 3" xfId="24064"/>
    <cellStyle name="_VC 6.15.06 update on 06GRC power costs.xls Chart 3_Rebuttal Power Costs_Electric Rev Req Model (2009 GRC) Rebuttal REmoval of New  WH Solar AdjustMI 2 3 2" xfId="24065"/>
    <cellStyle name="_VC 6.15.06 update on 06GRC power costs.xls Chart 3_Rebuttal Power Costs_Electric Rev Req Model (2009 GRC) Rebuttal REmoval of New  WH Solar AdjustMI 2 4" xfId="24066"/>
    <cellStyle name="_VC 6.15.06 update on 06GRC power costs.xls Chart 3_Rebuttal Power Costs_Electric Rev Req Model (2009 GRC) Rebuttal REmoval of New  WH Solar AdjustMI 2 4 2" xfId="24067"/>
    <cellStyle name="_VC 6.15.06 update on 06GRC power costs.xls Chart 3_Rebuttal Power Costs_Electric Rev Req Model (2009 GRC) Rebuttal REmoval of New  WH Solar AdjustMI 3" xfId="24068"/>
    <cellStyle name="_VC 6.15.06 update on 06GRC power costs.xls Chart 3_Rebuttal Power Costs_Electric Rev Req Model (2009 GRC) Rebuttal REmoval of New  WH Solar AdjustMI 3 2" xfId="24069"/>
    <cellStyle name="_VC 6.15.06 update on 06GRC power costs.xls Chart 3_Rebuttal Power Costs_Electric Rev Req Model (2009 GRC) Rebuttal REmoval of New  WH Solar AdjustMI 3 2 2" xfId="24070"/>
    <cellStyle name="_VC 6.15.06 update on 06GRC power costs.xls Chart 3_Rebuttal Power Costs_Electric Rev Req Model (2009 GRC) Rebuttal REmoval of New  WH Solar AdjustMI 3 3" xfId="24071"/>
    <cellStyle name="_VC 6.15.06 update on 06GRC power costs.xls Chart 3_Rebuttal Power Costs_Electric Rev Req Model (2009 GRC) Rebuttal REmoval of New  WH Solar AdjustMI 4" xfId="24072"/>
    <cellStyle name="_VC 6.15.06 update on 06GRC power costs.xls Chart 3_Rebuttal Power Costs_Electric Rev Req Model (2009 GRC) Rebuttal REmoval of New  WH Solar AdjustMI 4 2" xfId="24073"/>
    <cellStyle name="_VC 6.15.06 update on 06GRC power costs.xls Chart 3_Rebuttal Power Costs_Electric Rev Req Model (2009 GRC) Rebuttal REmoval of New  WH Solar AdjustMI 4 2 2" xfId="24074"/>
    <cellStyle name="_VC 6.15.06 update on 06GRC power costs.xls Chart 3_Rebuttal Power Costs_Electric Rev Req Model (2009 GRC) Rebuttal REmoval of New  WH Solar AdjustMI 4 3" xfId="24075"/>
    <cellStyle name="_VC 6.15.06 update on 06GRC power costs.xls Chart 3_Rebuttal Power Costs_Electric Rev Req Model (2009 GRC) Rebuttal REmoval of New  WH Solar AdjustMI 5" xfId="24076"/>
    <cellStyle name="_VC 6.15.06 update on 06GRC power costs.xls Chart 3_Rebuttal Power Costs_Electric Rev Req Model (2009 GRC) Rebuttal REmoval of New  WH Solar AdjustMI 5 2" xfId="24077"/>
    <cellStyle name="_VC 6.15.06 update on 06GRC power costs.xls Chart 3_Rebuttal Power Costs_Electric Rev Req Model (2009 GRC) Rebuttal REmoval of New  WH Solar AdjustMI 6" xfId="24078"/>
    <cellStyle name="_VC 6.15.06 update on 06GRC power costs.xls Chart 3_Rebuttal Power Costs_Electric Rev Req Model (2009 GRC) Rebuttal REmoval of New  WH Solar AdjustMI 6 2" xfId="24079"/>
    <cellStyle name="_VC 6.15.06 update on 06GRC power costs.xls Chart 3_Rebuttal Power Costs_Electric Rev Req Model (2009 GRC) Rebuttal REmoval of New  WH Solar AdjustMI_DEM-WP(C) ENERG10C--ctn Mid-C_042010 2010GRC" xfId="24080"/>
    <cellStyle name="_VC 6.15.06 update on 06GRC power costs.xls Chart 3_Rebuttal Power Costs_Electric Rev Req Model (2009 GRC) Rebuttal REmoval of New  WH Solar AdjustMI_DEM-WP(C) ENERG10C--ctn Mid-C_042010 2010GRC 2" xfId="24081"/>
    <cellStyle name="_VC 6.15.06 update on 06GRC power costs.xls Chart 3_Rebuttal Power Costs_Electric Rev Req Model (2009 GRC) Revised 01-18-2010" xfId="24082"/>
    <cellStyle name="_VC 6.15.06 update on 06GRC power costs.xls Chart 3_Rebuttal Power Costs_Electric Rev Req Model (2009 GRC) Revised 01-18-2010 2" xfId="24083"/>
    <cellStyle name="_VC 6.15.06 update on 06GRC power costs.xls Chart 3_Rebuttal Power Costs_Electric Rev Req Model (2009 GRC) Revised 01-18-2010 2 2" xfId="24084"/>
    <cellStyle name="_VC 6.15.06 update on 06GRC power costs.xls Chart 3_Rebuttal Power Costs_Electric Rev Req Model (2009 GRC) Revised 01-18-2010 2 2 2" xfId="24085"/>
    <cellStyle name="_VC 6.15.06 update on 06GRC power costs.xls Chart 3_Rebuttal Power Costs_Electric Rev Req Model (2009 GRC) Revised 01-18-2010 2 2 2 2" xfId="24086"/>
    <cellStyle name="_VC 6.15.06 update on 06GRC power costs.xls Chart 3_Rebuttal Power Costs_Electric Rev Req Model (2009 GRC) Revised 01-18-2010 2 3" xfId="24087"/>
    <cellStyle name="_VC 6.15.06 update on 06GRC power costs.xls Chart 3_Rebuttal Power Costs_Electric Rev Req Model (2009 GRC) Revised 01-18-2010 2 3 2" xfId="24088"/>
    <cellStyle name="_VC 6.15.06 update on 06GRC power costs.xls Chart 3_Rebuttal Power Costs_Electric Rev Req Model (2009 GRC) Revised 01-18-2010 2 4" xfId="24089"/>
    <cellStyle name="_VC 6.15.06 update on 06GRC power costs.xls Chart 3_Rebuttal Power Costs_Electric Rev Req Model (2009 GRC) Revised 01-18-2010 2 4 2" xfId="24090"/>
    <cellStyle name="_VC 6.15.06 update on 06GRC power costs.xls Chart 3_Rebuttal Power Costs_Electric Rev Req Model (2009 GRC) Revised 01-18-2010 3" xfId="24091"/>
    <cellStyle name="_VC 6.15.06 update on 06GRC power costs.xls Chart 3_Rebuttal Power Costs_Electric Rev Req Model (2009 GRC) Revised 01-18-2010 3 2" xfId="24092"/>
    <cellStyle name="_VC 6.15.06 update on 06GRC power costs.xls Chart 3_Rebuttal Power Costs_Electric Rev Req Model (2009 GRC) Revised 01-18-2010 3 2 2" xfId="24093"/>
    <cellStyle name="_VC 6.15.06 update on 06GRC power costs.xls Chart 3_Rebuttal Power Costs_Electric Rev Req Model (2009 GRC) Revised 01-18-2010 3 3" xfId="24094"/>
    <cellStyle name="_VC 6.15.06 update on 06GRC power costs.xls Chart 3_Rebuttal Power Costs_Electric Rev Req Model (2009 GRC) Revised 01-18-2010 4" xfId="24095"/>
    <cellStyle name="_VC 6.15.06 update on 06GRC power costs.xls Chart 3_Rebuttal Power Costs_Electric Rev Req Model (2009 GRC) Revised 01-18-2010 4 2" xfId="24096"/>
    <cellStyle name="_VC 6.15.06 update on 06GRC power costs.xls Chart 3_Rebuttal Power Costs_Electric Rev Req Model (2009 GRC) Revised 01-18-2010 4 2 2" xfId="24097"/>
    <cellStyle name="_VC 6.15.06 update on 06GRC power costs.xls Chart 3_Rebuttal Power Costs_Electric Rev Req Model (2009 GRC) Revised 01-18-2010 4 3" xfId="24098"/>
    <cellStyle name="_VC 6.15.06 update on 06GRC power costs.xls Chart 3_Rebuttal Power Costs_Electric Rev Req Model (2009 GRC) Revised 01-18-2010 5" xfId="24099"/>
    <cellStyle name="_VC 6.15.06 update on 06GRC power costs.xls Chart 3_Rebuttal Power Costs_Electric Rev Req Model (2009 GRC) Revised 01-18-2010 5 2" xfId="24100"/>
    <cellStyle name="_VC 6.15.06 update on 06GRC power costs.xls Chart 3_Rebuttal Power Costs_Electric Rev Req Model (2009 GRC) Revised 01-18-2010 6" xfId="24101"/>
    <cellStyle name="_VC 6.15.06 update on 06GRC power costs.xls Chart 3_Rebuttal Power Costs_Electric Rev Req Model (2009 GRC) Revised 01-18-2010 6 2" xfId="24102"/>
    <cellStyle name="_VC 6.15.06 update on 06GRC power costs.xls Chart 3_Rebuttal Power Costs_Electric Rev Req Model (2009 GRC) Revised 01-18-2010_DEM-WP(C) ENERG10C--ctn Mid-C_042010 2010GRC" xfId="24103"/>
    <cellStyle name="_VC 6.15.06 update on 06GRC power costs.xls Chart 3_Rebuttal Power Costs_Electric Rev Req Model (2009 GRC) Revised 01-18-2010_DEM-WP(C) ENERG10C--ctn Mid-C_042010 2010GRC 2" xfId="24104"/>
    <cellStyle name="_VC 6.15.06 update on 06GRC power costs.xls Chart 3_Rebuttal Power Costs_Final Order Electric EXHIBIT A-1" xfId="24105"/>
    <cellStyle name="_VC 6.15.06 update on 06GRC power costs.xls Chart 3_Rebuttal Power Costs_Final Order Electric EXHIBIT A-1 2" xfId="24106"/>
    <cellStyle name="_VC 6.15.06 update on 06GRC power costs.xls Chart 3_Rebuttal Power Costs_Final Order Electric EXHIBIT A-1 2 2" xfId="24107"/>
    <cellStyle name="_VC 6.15.06 update on 06GRC power costs.xls Chart 3_Rebuttal Power Costs_Final Order Electric EXHIBIT A-1 2 2 2" xfId="24108"/>
    <cellStyle name="_VC 6.15.06 update on 06GRC power costs.xls Chart 3_Rebuttal Power Costs_Final Order Electric EXHIBIT A-1 2 3" xfId="24109"/>
    <cellStyle name="_VC 6.15.06 update on 06GRC power costs.xls Chart 3_Rebuttal Power Costs_Final Order Electric EXHIBIT A-1 3" xfId="24110"/>
    <cellStyle name="_VC 6.15.06 update on 06GRC power costs.xls Chart 3_Rebuttal Power Costs_Final Order Electric EXHIBIT A-1 3 2" xfId="24111"/>
    <cellStyle name="_VC 6.15.06 update on 06GRC power costs.xls Chart 3_Rebuttal Power Costs_Final Order Electric EXHIBIT A-1 3 2 2" xfId="24112"/>
    <cellStyle name="_VC 6.15.06 update on 06GRC power costs.xls Chart 3_Rebuttal Power Costs_Final Order Electric EXHIBIT A-1 3 3" xfId="24113"/>
    <cellStyle name="_VC 6.15.06 update on 06GRC power costs.xls Chart 3_Rebuttal Power Costs_Final Order Electric EXHIBIT A-1 4" xfId="24114"/>
    <cellStyle name="_VC 6.15.06 update on 06GRC power costs.xls Chart 3_Rebuttal Power Costs_Final Order Electric EXHIBIT A-1 4 2" xfId="24115"/>
    <cellStyle name="_VC 6.15.06 update on 06GRC power costs.xls Chart 3_Rebuttal Power Costs_Final Order Electric EXHIBIT A-1 5" xfId="24116"/>
    <cellStyle name="_VC 6.15.06 update on 06GRC power costs.xls Chart 3_Rebuttal Power Costs_Final Order Electric EXHIBIT A-1 6" xfId="24117"/>
    <cellStyle name="_VC 6.15.06 update on 06GRC power costs.xls Chart 3_RECS vs PTC's w Interest 6-28-10" xfId="24118"/>
    <cellStyle name="_VC 6.15.06 update on 06GRC power costs.xls Chart 3_ROR &amp; CONV FACTOR" xfId="24119"/>
    <cellStyle name="_VC 6.15.06 update on 06GRC power costs.xls Chart 3_ROR &amp; CONV FACTOR 2" xfId="24120"/>
    <cellStyle name="_VC 6.15.06 update on 06GRC power costs.xls Chart 3_ROR &amp; CONV FACTOR 2 2" xfId="24121"/>
    <cellStyle name="_VC 6.15.06 update on 06GRC power costs.xls Chart 3_ROR &amp; CONV FACTOR 2 2 2" xfId="24122"/>
    <cellStyle name="_VC 6.15.06 update on 06GRC power costs.xls Chart 3_ROR &amp; CONV FACTOR 2 3" xfId="24123"/>
    <cellStyle name="_VC 6.15.06 update on 06GRC power costs.xls Chart 3_ROR &amp; CONV FACTOR 3" xfId="24124"/>
    <cellStyle name="_VC 6.15.06 update on 06GRC power costs.xls Chart 3_ROR &amp; CONV FACTOR 3 2" xfId="24125"/>
    <cellStyle name="_VC 6.15.06 update on 06GRC power costs.xls Chart 3_ROR &amp; CONV FACTOR 4" xfId="24126"/>
    <cellStyle name="_VC 6.15.06 update on 06GRC power costs.xls Chart 3_ROR 5.02" xfId="24127"/>
    <cellStyle name="_VC 6.15.06 update on 06GRC power costs.xls Chart 3_ROR 5.02 2" xfId="24128"/>
    <cellStyle name="_VC 6.15.06 update on 06GRC power costs.xls Chart 3_ROR 5.02 2 2" xfId="24129"/>
    <cellStyle name="_VC 6.15.06 update on 06GRC power costs.xls Chart 3_ROR 5.02 2 2 2" xfId="24130"/>
    <cellStyle name="_VC 6.15.06 update on 06GRC power costs.xls Chart 3_ROR 5.02 2 3" xfId="24131"/>
    <cellStyle name="_VC 6.15.06 update on 06GRC power costs.xls Chart 3_ROR 5.02 3" xfId="24132"/>
    <cellStyle name="_VC 6.15.06 update on 06GRC power costs.xls Chart 3_ROR 5.02 3 2" xfId="24133"/>
    <cellStyle name="_VC 6.15.06 update on 06GRC power costs.xls Chart 3_ROR 5.02 4" xfId="24134"/>
    <cellStyle name="_VC 6.15.06 update on 06GRC power costs.xls Chart 3_Wind Integration 10GRC" xfId="24135"/>
    <cellStyle name="_VC 6.15.06 update on 06GRC power costs.xls Chart 3_Wind Integration 10GRC 2" xfId="24136"/>
    <cellStyle name="_VC 6.15.06 update on 06GRC power costs.xls Chart 3_Wind Integration 10GRC 2 2" xfId="24137"/>
    <cellStyle name="_VC 6.15.06 update on 06GRC power costs.xls Chart 3_Wind Integration 10GRC 2 2 2" xfId="24138"/>
    <cellStyle name="_VC 6.15.06 update on 06GRC power costs.xls Chart 3_Wind Integration 10GRC 2 2 2 2" xfId="24139"/>
    <cellStyle name="_VC 6.15.06 update on 06GRC power costs.xls Chart 3_Wind Integration 10GRC 2 3" xfId="24140"/>
    <cellStyle name="_VC 6.15.06 update on 06GRC power costs.xls Chart 3_Wind Integration 10GRC 2 3 2" xfId="24141"/>
    <cellStyle name="_VC 6.15.06 update on 06GRC power costs.xls Chart 3_Wind Integration 10GRC 2 4" xfId="24142"/>
    <cellStyle name="_VC 6.15.06 update on 06GRC power costs.xls Chart 3_Wind Integration 10GRC 2 4 2" xfId="24143"/>
    <cellStyle name="_VC 6.15.06 update on 06GRC power costs.xls Chart 3_Wind Integration 10GRC 3" xfId="24144"/>
    <cellStyle name="_VC 6.15.06 update on 06GRC power costs.xls Chart 3_Wind Integration 10GRC 3 2" xfId="24145"/>
    <cellStyle name="_VC 6.15.06 update on 06GRC power costs.xls Chart 3_Wind Integration 10GRC 3 2 2" xfId="24146"/>
    <cellStyle name="_VC 6.15.06 update on 06GRC power costs.xls Chart 3_Wind Integration 10GRC 3 3" xfId="24147"/>
    <cellStyle name="_VC 6.15.06 update on 06GRC power costs.xls Chart 3_Wind Integration 10GRC 4" xfId="24148"/>
    <cellStyle name="_VC 6.15.06 update on 06GRC power costs.xls Chart 3_Wind Integration 10GRC 4 2" xfId="24149"/>
    <cellStyle name="_VC 6.15.06 update on 06GRC power costs.xls Chart 3_Wind Integration 10GRC 4 2 2" xfId="24150"/>
    <cellStyle name="_VC 6.15.06 update on 06GRC power costs.xls Chart 3_Wind Integration 10GRC 4 3" xfId="24151"/>
    <cellStyle name="_VC 6.15.06 update on 06GRC power costs.xls Chart 3_Wind Integration 10GRC 5" xfId="24152"/>
    <cellStyle name="_VC 6.15.06 update on 06GRC power costs.xls Chart 3_Wind Integration 10GRC 5 2" xfId="24153"/>
    <cellStyle name="_VC 6.15.06 update on 06GRC power costs.xls Chart 3_Wind Integration 10GRC 6" xfId="24154"/>
    <cellStyle name="_VC 6.15.06 update on 06GRC power costs.xls Chart 3_Wind Integration 10GRC 6 2" xfId="24155"/>
    <cellStyle name="_VC 6.15.06 update on 06GRC power costs.xls Chart 3_Wind Integration 10GRC_DEM-WP(C) ENERG10C--ctn Mid-C_042010 2010GRC" xfId="24156"/>
    <cellStyle name="_VC 6.15.06 update on 06GRC power costs.xls Chart 3_Wind Integration 10GRC_DEM-WP(C) ENERG10C--ctn Mid-C_042010 2010GRC 2" xfId="24157"/>
    <cellStyle name="_VC Mid C Generation-ctn Mid-C_011209" xfId="24158"/>
    <cellStyle name="_VC Mid C Generation-ctn Mid-C_011209 2" xfId="24159"/>
    <cellStyle name="_VC Mid C Generation-ctn Mid-C_011209 2 2" xfId="24160"/>
    <cellStyle name="_VC Mid C Generation-ctn Mid-C_011209 2 2 2" xfId="24161"/>
    <cellStyle name="_VC Mid C Generation-ctn Mid-C_011209 2 3" xfId="24162"/>
    <cellStyle name="_VC Mid C Generation-ctn Mid-C_011209 3" xfId="24163"/>
    <cellStyle name="_VC Mid C Generation-ctn Mid-C_011209 3 2" xfId="24164"/>
    <cellStyle name="_Worksheet" xfId="24165"/>
    <cellStyle name="_Worksheet 2" xfId="24166"/>
    <cellStyle name="_Worksheet 2 2" xfId="24167"/>
    <cellStyle name="_Worksheet 2 2 2" xfId="24168"/>
    <cellStyle name="_Worksheet 2 2 2 2" xfId="24169"/>
    <cellStyle name="_Worksheet 2 2 2 2 2" xfId="24170"/>
    <cellStyle name="_Worksheet 2 2 3" xfId="24171"/>
    <cellStyle name="_Worksheet 2 2 3 2" xfId="24172"/>
    <cellStyle name="_Worksheet 2 2 4" xfId="24173"/>
    <cellStyle name="_Worksheet 2 2 4 2" xfId="24174"/>
    <cellStyle name="_Worksheet 2 3" xfId="24175"/>
    <cellStyle name="_Worksheet 2 3 2" xfId="24176"/>
    <cellStyle name="_Worksheet 2 3 2 2" xfId="24177"/>
    <cellStyle name="_Worksheet 2 4" xfId="24178"/>
    <cellStyle name="_Worksheet 2 4 2" xfId="24179"/>
    <cellStyle name="_Worksheet 2 4 2 2" xfId="24180"/>
    <cellStyle name="_Worksheet 2 4 3" xfId="24181"/>
    <cellStyle name="_Worksheet 2 5" xfId="24182"/>
    <cellStyle name="_Worksheet 2 5 2" xfId="24183"/>
    <cellStyle name="_Worksheet 2 6" xfId="24184"/>
    <cellStyle name="_Worksheet 2 6 2" xfId="24185"/>
    <cellStyle name="_Worksheet 3" xfId="24186"/>
    <cellStyle name="_Worksheet 3 2" xfId="24187"/>
    <cellStyle name="_Worksheet 3 2 2" xfId="24188"/>
    <cellStyle name="_Worksheet 3 2 2 2" xfId="24189"/>
    <cellStyle name="_Worksheet 3 2 2 2 2" xfId="24190"/>
    <cellStyle name="_Worksheet 3 2 3" xfId="24191"/>
    <cellStyle name="_Worksheet 3 2 3 2" xfId="24192"/>
    <cellStyle name="_Worksheet 3 2 4" xfId="24193"/>
    <cellStyle name="_Worksheet 3 2 4 2" xfId="24194"/>
    <cellStyle name="_Worksheet 3 2 5" xfId="24195"/>
    <cellStyle name="_Worksheet 3 3" xfId="24196"/>
    <cellStyle name="_Worksheet 3 3 2" xfId="24197"/>
    <cellStyle name="_Worksheet 3 3 2 2" xfId="24198"/>
    <cellStyle name="_Worksheet 3 4" xfId="24199"/>
    <cellStyle name="_Worksheet 3 4 2" xfId="24200"/>
    <cellStyle name="_Worksheet 3 5" xfId="24201"/>
    <cellStyle name="_Worksheet 3 5 2" xfId="24202"/>
    <cellStyle name="_Worksheet 4" xfId="24203"/>
    <cellStyle name="_Worksheet 4 2" xfId="24204"/>
    <cellStyle name="_Worksheet 4 2 2" xfId="24205"/>
    <cellStyle name="_Worksheet 4 2 2 2" xfId="24206"/>
    <cellStyle name="_Worksheet 4 3" xfId="24207"/>
    <cellStyle name="_Worksheet 4 3 2" xfId="24208"/>
    <cellStyle name="_Worksheet 4 4" xfId="24209"/>
    <cellStyle name="_Worksheet 4 4 2" xfId="24210"/>
    <cellStyle name="_Worksheet 5" xfId="24211"/>
    <cellStyle name="_Worksheet 5 2" xfId="24212"/>
    <cellStyle name="_Worksheet 5 2 2" xfId="24213"/>
    <cellStyle name="_Worksheet 5 2 3" xfId="24214"/>
    <cellStyle name="_Worksheet 5 3" xfId="24215"/>
    <cellStyle name="_Worksheet 6" xfId="24216"/>
    <cellStyle name="_Worksheet 6 2" xfId="24217"/>
    <cellStyle name="_Worksheet 6 2 2" xfId="24218"/>
    <cellStyle name="_Worksheet 6 2 3" xfId="24219"/>
    <cellStyle name="_Worksheet 6 3" xfId="24220"/>
    <cellStyle name="_Worksheet 6 4" xfId="24221"/>
    <cellStyle name="_Worksheet 7" xfId="24222"/>
    <cellStyle name="_Worksheet 7 2" xfId="24223"/>
    <cellStyle name="_Worksheet 7 2 2" xfId="24224"/>
    <cellStyle name="_Worksheet 7 2 2 2" xfId="24225"/>
    <cellStyle name="_Worksheet 7 2 3" xfId="24226"/>
    <cellStyle name="_Worksheet 7 3" xfId="24227"/>
    <cellStyle name="_Worksheet 7 3 2" xfId="24228"/>
    <cellStyle name="_Worksheet 7 4" xfId="24229"/>
    <cellStyle name="_Worksheet 8" xfId="24230"/>
    <cellStyle name="_Worksheet 8 2" xfId="24231"/>
    <cellStyle name="_Worksheet 9" xfId="24232"/>
    <cellStyle name="_Worksheet 9 2" xfId="24233"/>
    <cellStyle name="_Worksheet_Chelan PUD Power Costs (8-10)" xfId="24234"/>
    <cellStyle name="_Worksheet_Chelan PUD Power Costs (8-10) 2" xfId="24235"/>
    <cellStyle name="_Worksheet_DEM-WP(C) Chelan Power Costs" xfId="24236"/>
    <cellStyle name="_Worksheet_DEM-WP(C) Chelan Power Costs 2" xfId="24237"/>
    <cellStyle name="_Worksheet_DEM-WP(C) Chelan Power Costs 2 2" xfId="24238"/>
    <cellStyle name="_Worksheet_DEM-WP(C) Chelan Power Costs 2 2 2" xfId="24239"/>
    <cellStyle name="_Worksheet_DEM-WP(C) Chelan Power Costs 2 3" xfId="24240"/>
    <cellStyle name="_Worksheet_DEM-WP(C) Chelan Power Costs 3" xfId="24241"/>
    <cellStyle name="_Worksheet_DEM-WP(C) Chelan Power Costs 3 2" xfId="24242"/>
    <cellStyle name="_Worksheet_DEM-WP(C) Chelan Power Costs 3 2 2" xfId="24243"/>
    <cellStyle name="_Worksheet_DEM-WP(C) Chelan Power Costs 3 3" xfId="24244"/>
    <cellStyle name="_Worksheet_DEM-WP(C) Chelan Power Costs 4" xfId="24245"/>
    <cellStyle name="_Worksheet_DEM-WP(C) Chelan Power Costs 4 2" xfId="24246"/>
    <cellStyle name="_Worksheet_DEM-WP(C) Chelan Power Costs 5" xfId="24247"/>
    <cellStyle name="_Worksheet_DEM-WP(C) Chelan Power Costs 5 2" xfId="24248"/>
    <cellStyle name="_Worksheet_DEM-WP(C) ENERG10C--ctn Mid-C_042010 2010GRC" xfId="24249"/>
    <cellStyle name="_Worksheet_DEM-WP(C) ENERG10C--ctn Mid-C_042010 2010GRC 2" xfId="24250"/>
    <cellStyle name="_Worksheet_DEM-WP(C) Gas Transport 2010GRC" xfId="24251"/>
    <cellStyle name="_Worksheet_DEM-WP(C) Gas Transport 2010GRC 2" xfId="24252"/>
    <cellStyle name="_Worksheet_DEM-WP(C) Gas Transport 2010GRC 2 2" xfId="24253"/>
    <cellStyle name="_Worksheet_DEM-WP(C) Gas Transport 2010GRC 2 2 2" xfId="24254"/>
    <cellStyle name="_Worksheet_DEM-WP(C) Gas Transport 2010GRC 2 3" xfId="24255"/>
    <cellStyle name="_Worksheet_DEM-WP(C) Gas Transport 2010GRC 3" xfId="24256"/>
    <cellStyle name="_Worksheet_DEM-WP(C) Gas Transport 2010GRC 3 2" xfId="24257"/>
    <cellStyle name="_Worksheet_DEM-WP(C) Gas Transport 2010GRC 3 2 2" xfId="24258"/>
    <cellStyle name="_Worksheet_DEM-WP(C) Gas Transport 2010GRC 3 3" xfId="24259"/>
    <cellStyle name="_Worksheet_DEM-WP(C) Gas Transport 2010GRC 4" xfId="24260"/>
    <cellStyle name="_Worksheet_DEM-WP(C) Gas Transport 2010GRC 4 2" xfId="24261"/>
    <cellStyle name="_Worksheet_DEM-WP(C) Gas Transport 2010GRC 5" xfId="24262"/>
    <cellStyle name="_Worksheet_DEM-WP(C) Gas Transport 2010GRC 5 2" xfId="24263"/>
    <cellStyle name="_Worksheet_NIM Summary" xfId="24264"/>
    <cellStyle name="_Worksheet_NIM Summary 2" xfId="24265"/>
    <cellStyle name="_Worksheet_NIM Summary 2 2" xfId="24266"/>
    <cellStyle name="_Worksheet_NIM Summary 2 2 2" xfId="24267"/>
    <cellStyle name="_Worksheet_NIM Summary 2 2 2 2" xfId="24268"/>
    <cellStyle name="_Worksheet_NIM Summary 2 3" xfId="24269"/>
    <cellStyle name="_Worksheet_NIM Summary 2 3 2" xfId="24270"/>
    <cellStyle name="_Worksheet_NIM Summary 2 4" xfId="24271"/>
    <cellStyle name="_Worksheet_NIM Summary 2 4 2" xfId="24272"/>
    <cellStyle name="_Worksheet_NIM Summary 3" xfId="24273"/>
    <cellStyle name="_Worksheet_NIM Summary 3 2" xfId="24274"/>
    <cellStyle name="_Worksheet_NIM Summary 3 2 2" xfId="24275"/>
    <cellStyle name="_Worksheet_NIM Summary 3 3" xfId="24276"/>
    <cellStyle name="_Worksheet_NIM Summary 4" xfId="24277"/>
    <cellStyle name="_Worksheet_NIM Summary 4 2" xfId="24278"/>
    <cellStyle name="_Worksheet_NIM Summary 4 2 2" xfId="24279"/>
    <cellStyle name="_Worksheet_NIM Summary 4 3" xfId="24280"/>
    <cellStyle name="_Worksheet_NIM Summary 5" xfId="24281"/>
    <cellStyle name="_Worksheet_NIM Summary 5 2" xfId="24282"/>
    <cellStyle name="_Worksheet_NIM Summary 6" xfId="24283"/>
    <cellStyle name="_Worksheet_NIM Summary 6 2" xfId="24284"/>
    <cellStyle name="_Worksheet_NIM Summary_DEM-WP(C) ENERG10C--ctn Mid-C_042010 2010GRC" xfId="24285"/>
    <cellStyle name="_Worksheet_NIM Summary_DEM-WP(C) ENERG10C--ctn Mid-C_042010 2010GRC 2" xfId="24286"/>
    <cellStyle name="_Worksheet_Transmission Workbook for May BOD" xfId="24287"/>
    <cellStyle name="_Worksheet_Transmission Workbook for May BOD 2" xfId="24288"/>
    <cellStyle name="_Worksheet_Transmission Workbook for May BOD 2 2" xfId="24289"/>
    <cellStyle name="_Worksheet_Transmission Workbook for May BOD 2 2 2" xfId="24290"/>
    <cellStyle name="_Worksheet_Transmission Workbook for May BOD 2 2 2 2" xfId="24291"/>
    <cellStyle name="_Worksheet_Transmission Workbook for May BOD 2 3" xfId="24292"/>
    <cellStyle name="_Worksheet_Transmission Workbook for May BOD 2 3 2" xfId="24293"/>
    <cellStyle name="_Worksheet_Transmission Workbook for May BOD 2 4" xfId="24294"/>
    <cellStyle name="_Worksheet_Transmission Workbook for May BOD 2 4 2" xfId="24295"/>
    <cellStyle name="_Worksheet_Transmission Workbook for May BOD 3" xfId="24296"/>
    <cellStyle name="_Worksheet_Transmission Workbook for May BOD 3 2" xfId="24297"/>
    <cellStyle name="_Worksheet_Transmission Workbook for May BOD 3 2 2" xfId="24298"/>
    <cellStyle name="_Worksheet_Transmission Workbook for May BOD 3 3" xfId="24299"/>
    <cellStyle name="_Worksheet_Transmission Workbook for May BOD 4" xfId="24300"/>
    <cellStyle name="_Worksheet_Transmission Workbook for May BOD 4 2" xfId="24301"/>
    <cellStyle name="_Worksheet_Transmission Workbook for May BOD 4 2 2" xfId="24302"/>
    <cellStyle name="_Worksheet_Transmission Workbook for May BOD 4 3" xfId="24303"/>
    <cellStyle name="_Worksheet_Transmission Workbook for May BOD 5" xfId="24304"/>
    <cellStyle name="_Worksheet_Transmission Workbook for May BOD 5 2" xfId="24305"/>
    <cellStyle name="_Worksheet_Transmission Workbook for May BOD 6" xfId="24306"/>
    <cellStyle name="_Worksheet_Transmission Workbook for May BOD 6 2" xfId="24307"/>
    <cellStyle name="_Worksheet_Transmission Workbook for May BOD_DEM-WP(C) ENERG10C--ctn Mid-C_042010 2010GRC" xfId="24308"/>
    <cellStyle name="_Worksheet_Transmission Workbook for May BOD_DEM-WP(C) ENERG10C--ctn Mid-C_042010 2010GRC 2" xfId="24309"/>
    <cellStyle name="_Worksheet_Wind Integration 10GRC" xfId="24310"/>
    <cellStyle name="_Worksheet_Wind Integration 10GRC 2" xfId="24311"/>
    <cellStyle name="_Worksheet_Wind Integration 10GRC 2 2" xfId="24312"/>
    <cellStyle name="_Worksheet_Wind Integration 10GRC 2 2 2" xfId="24313"/>
    <cellStyle name="_Worksheet_Wind Integration 10GRC 2 2 2 2" xfId="24314"/>
    <cellStyle name="_Worksheet_Wind Integration 10GRC 2 3" xfId="24315"/>
    <cellStyle name="_Worksheet_Wind Integration 10GRC 2 3 2" xfId="24316"/>
    <cellStyle name="_Worksheet_Wind Integration 10GRC 2 4" xfId="24317"/>
    <cellStyle name="_Worksheet_Wind Integration 10GRC 2 4 2" xfId="24318"/>
    <cellStyle name="_Worksheet_Wind Integration 10GRC 3" xfId="24319"/>
    <cellStyle name="_Worksheet_Wind Integration 10GRC 3 2" xfId="24320"/>
    <cellStyle name="_Worksheet_Wind Integration 10GRC 3 2 2" xfId="24321"/>
    <cellStyle name="_Worksheet_Wind Integration 10GRC 3 3" xfId="24322"/>
    <cellStyle name="_Worksheet_Wind Integration 10GRC 4" xfId="24323"/>
    <cellStyle name="_Worksheet_Wind Integration 10GRC 4 2" xfId="24324"/>
    <cellStyle name="_Worksheet_Wind Integration 10GRC 4 2 2" xfId="24325"/>
    <cellStyle name="_Worksheet_Wind Integration 10GRC 4 3" xfId="24326"/>
    <cellStyle name="_Worksheet_Wind Integration 10GRC 5" xfId="24327"/>
    <cellStyle name="_Worksheet_Wind Integration 10GRC 5 2" xfId="24328"/>
    <cellStyle name="_Worksheet_Wind Integration 10GRC 6" xfId="24329"/>
    <cellStyle name="_Worksheet_Wind Integration 10GRC 6 2" xfId="24330"/>
    <cellStyle name="_Worksheet_Wind Integration 10GRC_DEM-WP(C) ENERG10C--ctn Mid-C_042010 2010GRC" xfId="24331"/>
    <cellStyle name="_Worksheet_Wind Integration 10GRC_DEM-WP(C) ENERG10C--ctn Mid-C_042010 2010GRC 2" xfId="24332"/>
    <cellStyle name="0,0_x000d__x000a_NA_x000d__x000a_" xfId="24333"/>
    <cellStyle name="0,0_x000d__x000a_NA_x000d__x000a_ 2" xfId="24334"/>
    <cellStyle name="0,0_x000d__x000a_NA_x000d__x000a_ 2 2" xfId="24335"/>
    <cellStyle name="0,0_x000d__x000a_NA_x000d__x000a_ 2 2 2" xfId="24336"/>
    <cellStyle name="0,0_x000d__x000a_NA_x000d__x000a_ 2 3" xfId="24337"/>
    <cellStyle name="0,0_x000d__x000a_NA_x000d__x000a_ 3" xfId="24338"/>
    <cellStyle name="0,0_x000d__x000a_NA_x000d__x000a_ 3 2" xfId="24339"/>
    <cellStyle name="0,0_x000d__x000a_NA_x000d__x000a_ 4" xfId="24340"/>
    <cellStyle name="0,0_x000d__x000a_NA_x000d__x000a_ 4 2" xfId="24341"/>
    <cellStyle name="0000" xfId="24342"/>
    <cellStyle name="000000" xfId="24343"/>
    <cellStyle name="14BLIN - Style8" xfId="24344"/>
    <cellStyle name="14-BT - Style1" xfId="24345"/>
    <cellStyle name="20% - Accent1 10" xfId="24346"/>
    <cellStyle name="20% - Accent1 10 2" xfId="24347"/>
    <cellStyle name="20% - Accent1 10 2 2" xfId="24348"/>
    <cellStyle name="20% - Accent1 10 3" xfId="24349"/>
    <cellStyle name="20% - Accent1 10 4" xfId="24350"/>
    <cellStyle name="20% - Accent1 11" xfId="24351"/>
    <cellStyle name="20% - Accent1 11 2" xfId="24352"/>
    <cellStyle name="20% - Accent1 11 3" xfId="24353"/>
    <cellStyle name="20% - Accent1 12" xfId="24354"/>
    <cellStyle name="20% - Accent1 2" xfId="24355"/>
    <cellStyle name="20% - Accent1 2 2" xfId="24356"/>
    <cellStyle name="20% - Accent1 2 2 2" xfId="24357"/>
    <cellStyle name="20% - Accent1 2 2 2 2" xfId="24358"/>
    <cellStyle name="20% - Accent1 2 2 2 2 2" xfId="24359"/>
    <cellStyle name="20% - Accent1 2 2 2 3" xfId="24360"/>
    <cellStyle name="20% - Accent1 2 2 2 3 2" xfId="24361"/>
    <cellStyle name="20% - Accent1 2 2 3" xfId="24362"/>
    <cellStyle name="20% - Accent1 2 2 3 2" xfId="24363"/>
    <cellStyle name="20% - Accent1 2 2 3 2 2" xfId="24364"/>
    <cellStyle name="20% - Accent1 2 2 3 3" xfId="24365"/>
    <cellStyle name="20% - Accent1 2 2 4" xfId="24366"/>
    <cellStyle name="20% - Accent1 2 2 4 2" xfId="24367"/>
    <cellStyle name="20% - Accent1 2 2 5" xfId="24368"/>
    <cellStyle name="20% - Accent1 2 2 5 2" xfId="24369"/>
    <cellStyle name="20% - Accent1 2 3" xfId="24370"/>
    <cellStyle name="20% - Accent1 2 3 2" xfId="24371"/>
    <cellStyle name="20% - Accent1 2 3 2 2" xfId="24372"/>
    <cellStyle name="20% - Accent1 2 3 2 2 2" xfId="24373"/>
    <cellStyle name="20% - Accent1 2 3 2 3" xfId="24374"/>
    <cellStyle name="20% - Accent1 2 3 3" xfId="24375"/>
    <cellStyle name="20% - Accent1 2 3 3 2" xfId="24376"/>
    <cellStyle name="20% - Accent1 2 3 4" xfId="24377"/>
    <cellStyle name="20% - Accent1 2 3 4 2" xfId="24378"/>
    <cellStyle name="20% - Accent1 2 4" xfId="24379"/>
    <cellStyle name="20% - Accent1 2 4 2" xfId="24380"/>
    <cellStyle name="20% - Accent1 2 4 2 2" xfId="24381"/>
    <cellStyle name="20% - Accent1 2 4 2 2 2" xfId="24382"/>
    <cellStyle name="20% - Accent1 2 4 2 3" xfId="24383"/>
    <cellStyle name="20% - Accent1 2 4 2 3 2" xfId="24384"/>
    <cellStyle name="20% - Accent1 2 4 3" xfId="24385"/>
    <cellStyle name="20% - Accent1 2 4 3 2" xfId="24386"/>
    <cellStyle name="20% - Accent1 2 4 3 2 2" xfId="24387"/>
    <cellStyle name="20% - Accent1 2 4 3 3" xfId="24388"/>
    <cellStyle name="20% - Accent1 2 4 4" xfId="24389"/>
    <cellStyle name="20% - Accent1 2 4 4 2" xfId="24390"/>
    <cellStyle name="20% - Accent1 2 4 5" xfId="24391"/>
    <cellStyle name="20% - Accent1 2 4 5 2" xfId="24392"/>
    <cellStyle name="20% - Accent1 2 5" xfId="24393"/>
    <cellStyle name="20% - Accent1 2 5 2" xfId="24394"/>
    <cellStyle name="20% - Accent1 2 5 2 2" xfId="24395"/>
    <cellStyle name="20% - Accent1 2 5 3" xfId="24396"/>
    <cellStyle name="20% - Accent1 2 6" xfId="24397"/>
    <cellStyle name="20% - Accent1 2 6 2" xfId="24398"/>
    <cellStyle name="20% - Accent1 2 6 2 2" xfId="24399"/>
    <cellStyle name="20% - Accent1 2 6 3" xfId="24400"/>
    <cellStyle name="20% - Accent1 2 7" xfId="24401"/>
    <cellStyle name="20% - Accent1 2 7 2" xfId="24402"/>
    <cellStyle name="20% - Accent1 2 8" xfId="24403"/>
    <cellStyle name="20% - Accent1 2_12PCORC Wind Vestas and Royalties" xfId="24404"/>
    <cellStyle name="20% - Accent1 3" xfId="24405"/>
    <cellStyle name="20% - Accent1 3 2" xfId="24406"/>
    <cellStyle name="20% - Accent1 3 2 2" xfId="24407"/>
    <cellStyle name="20% - Accent1 3 2 2 2" xfId="24408"/>
    <cellStyle name="20% - Accent1 3 2 3" xfId="24409"/>
    <cellStyle name="20% - Accent1 3 2 3 2" xfId="24410"/>
    <cellStyle name="20% - Accent1 3 2 4" xfId="24411"/>
    <cellStyle name="20% - Accent1 3 2 4 2" xfId="24412"/>
    <cellStyle name="20% - Accent1 3 2 5" xfId="24413"/>
    <cellStyle name="20% - Accent1 3 3" xfId="24414"/>
    <cellStyle name="20% - Accent1 3 3 2" xfId="24415"/>
    <cellStyle name="20% - Accent1 3 3 2 2" xfId="24416"/>
    <cellStyle name="20% - Accent1 3 3 2 2 2" xfId="24417"/>
    <cellStyle name="20% - Accent1 3 3 2 3" xfId="24418"/>
    <cellStyle name="20% - Accent1 3 3 2 4" xfId="24419"/>
    <cellStyle name="20% - Accent1 3 3 3" xfId="24420"/>
    <cellStyle name="20% - Accent1 3 3 3 2" xfId="24421"/>
    <cellStyle name="20% - Accent1 3 3 4" xfId="24422"/>
    <cellStyle name="20% - Accent1 3 4" xfId="24423"/>
    <cellStyle name="20% - Accent1 3 4 2" xfId="24424"/>
    <cellStyle name="20% - Accent1 3 4 2 2" xfId="24425"/>
    <cellStyle name="20% - Accent1 3 4 3" xfId="24426"/>
    <cellStyle name="20% - Accent1 3 4 4" xfId="24427"/>
    <cellStyle name="20% - Accent1 3 5" xfId="24428"/>
    <cellStyle name="20% - Accent1 3 5 2" xfId="24429"/>
    <cellStyle name="20% - Accent1 3 6" xfId="24430"/>
    <cellStyle name="20% - Accent1 4" xfId="24431"/>
    <cellStyle name="20% - Accent1 4 2" xfId="24432"/>
    <cellStyle name="20% - Accent1 4 2 2" xfId="24433"/>
    <cellStyle name="20% - Accent1 4 2 2 2" xfId="24434"/>
    <cellStyle name="20% - Accent1 4 2 3" xfId="24435"/>
    <cellStyle name="20% - Accent1 4 2 3 2" xfId="24436"/>
    <cellStyle name="20% - Accent1 4 2 4" xfId="24437"/>
    <cellStyle name="20% - Accent1 4 2 4 2" xfId="24438"/>
    <cellStyle name="20% - Accent1 4 2 5" xfId="24439"/>
    <cellStyle name="20% - Accent1 4 3" xfId="24440"/>
    <cellStyle name="20% - Accent1 4 3 2" xfId="24441"/>
    <cellStyle name="20% - Accent1 4 3 2 2" xfId="24442"/>
    <cellStyle name="20% - Accent1 4 3 3" xfId="24443"/>
    <cellStyle name="20% - Accent1 4 4" xfId="24444"/>
    <cellStyle name="20% - Accent1 4 4 2" xfId="24445"/>
    <cellStyle name="20% - Accent1 4 5" xfId="24446"/>
    <cellStyle name="20% - Accent1 4 5 2" xfId="24447"/>
    <cellStyle name="20% - Accent1 4 6" xfId="24448"/>
    <cellStyle name="20% - Accent1 4 6 2" xfId="24449"/>
    <cellStyle name="20% - Accent1 4 7" xfId="24450"/>
    <cellStyle name="20% - Accent1 4 7 2" xfId="24451"/>
    <cellStyle name="20% - Accent1 4 8" xfId="24452"/>
    <cellStyle name="20% - Accent1 4 9" xfId="24453"/>
    <cellStyle name="20% - Accent1 5" xfId="24454"/>
    <cellStyle name="20% - Accent1 5 2" xfId="24455"/>
    <cellStyle name="20% - Accent1 5 2 2" xfId="24456"/>
    <cellStyle name="20% - Accent1 5 2 2 2" xfId="24457"/>
    <cellStyle name="20% - Accent1 5 2 3" xfId="24458"/>
    <cellStyle name="20% - Accent1 5 3" xfId="24459"/>
    <cellStyle name="20% - Accent1 5 3 2" xfId="24460"/>
    <cellStyle name="20% - Accent1 5 3 3" xfId="24461"/>
    <cellStyle name="20% - Accent1 5 4" xfId="24462"/>
    <cellStyle name="20% - Accent1 5 4 2" xfId="24463"/>
    <cellStyle name="20% - Accent1 5 4 3" xfId="24464"/>
    <cellStyle name="20% - Accent1 5 5" xfId="24465"/>
    <cellStyle name="20% - Accent1 6" xfId="24466"/>
    <cellStyle name="20% - Accent1 6 2" xfId="24467"/>
    <cellStyle name="20% - Accent1 6 2 2" xfId="24468"/>
    <cellStyle name="20% - Accent1 6 2 2 2" xfId="24469"/>
    <cellStyle name="20% - Accent1 6 2 3" xfId="24470"/>
    <cellStyle name="20% - Accent1 6 2 4" xfId="24471"/>
    <cellStyle name="20% - Accent1 6 3" xfId="24472"/>
    <cellStyle name="20% - Accent1 6 3 2" xfId="24473"/>
    <cellStyle name="20% - Accent1 6 3 3" xfId="24474"/>
    <cellStyle name="20% - Accent1 6 4" xfId="24475"/>
    <cellStyle name="20% - Accent1 6 4 2" xfId="24476"/>
    <cellStyle name="20% - Accent1 6 5" xfId="24477"/>
    <cellStyle name="20% - Accent1 7" xfId="24478"/>
    <cellStyle name="20% - Accent1 7 2" xfId="24479"/>
    <cellStyle name="20% - Accent1 7 2 2" xfId="24480"/>
    <cellStyle name="20% - Accent1 7 2 2 2" xfId="24481"/>
    <cellStyle name="20% - Accent1 7 2 3" xfId="24482"/>
    <cellStyle name="20% - Accent1 7 2 4" xfId="24483"/>
    <cellStyle name="20% - Accent1 7 3" xfId="24484"/>
    <cellStyle name="20% - Accent1 7 3 2" xfId="24485"/>
    <cellStyle name="20% - Accent1 7 4" xfId="24486"/>
    <cellStyle name="20% - Accent1 7 4 2" xfId="24487"/>
    <cellStyle name="20% - Accent1 7 5" xfId="24488"/>
    <cellStyle name="20% - Accent1 8" xfId="24489"/>
    <cellStyle name="20% - Accent1 8 2" xfId="24490"/>
    <cellStyle name="20% - Accent1 8 2 2" xfId="24491"/>
    <cellStyle name="20% - Accent1 8 2 3" xfId="24492"/>
    <cellStyle name="20% - Accent1 8 3" xfId="24493"/>
    <cellStyle name="20% - Accent1 9" xfId="24494"/>
    <cellStyle name="20% - Accent1 9 2" xfId="24495"/>
    <cellStyle name="20% - Accent1 9 2 2" xfId="24496"/>
    <cellStyle name="20% - Accent1 9 2 3" xfId="24497"/>
    <cellStyle name="20% - Accent1 9 3" xfId="24498"/>
    <cellStyle name="20% - Accent1 9 4" xfId="24499"/>
    <cellStyle name="20% - Accent1 9 5" xfId="24500"/>
    <cellStyle name="20% - Accent2 10" xfId="24501"/>
    <cellStyle name="20% - Accent2 10 2" xfId="24502"/>
    <cellStyle name="20% - Accent2 10 2 2" xfId="24503"/>
    <cellStyle name="20% - Accent2 10 3" xfId="24504"/>
    <cellStyle name="20% - Accent2 10 4" xfId="24505"/>
    <cellStyle name="20% - Accent2 11" xfId="24506"/>
    <cellStyle name="20% - Accent2 11 2" xfId="24507"/>
    <cellStyle name="20% - Accent2 11 3" xfId="24508"/>
    <cellStyle name="20% - Accent2 12" xfId="24509"/>
    <cellStyle name="20% - Accent2 2" xfId="24510"/>
    <cellStyle name="20% - Accent2 2 2" xfId="24511"/>
    <cellStyle name="20% - Accent2 2 2 2" xfId="24512"/>
    <cellStyle name="20% - Accent2 2 2 2 2" xfId="24513"/>
    <cellStyle name="20% - Accent2 2 2 2 2 2" xfId="24514"/>
    <cellStyle name="20% - Accent2 2 2 2 3" xfId="24515"/>
    <cellStyle name="20% - Accent2 2 2 2 3 2" xfId="24516"/>
    <cellStyle name="20% - Accent2 2 2 3" xfId="24517"/>
    <cellStyle name="20% - Accent2 2 2 3 2" xfId="24518"/>
    <cellStyle name="20% - Accent2 2 2 3 2 2" xfId="24519"/>
    <cellStyle name="20% - Accent2 2 2 3 3" xfId="24520"/>
    <cellStyle name="20% - Accent2 2 2 4" xfId="24521"/>
    <cellStyle name="20% - Accent2 2 2 4 2" xfId="24522"/>
    <cellStyle name="20% - Accent2 2 2 5" xfId="24523"/>
    <cellStyle name="20% - Accent2 2 2 5 2" xfId="24524"/>
    <cellStyle name="20% - Accent2 2 3" xfId="24525"/>
    <cellStyle name="20% - Accent2 2 3 2" xfId="24526"/>
    <cellStyle name="20% - Accent2 2 3 2 2" xfId="24527"/>
    <cellStyle name="20% - Accent2 2 3 2 2 2" xfId="24528"/>
    <cellStyle name="20% - Accent2 2 3 2 3" xfId="24529"/>
    <cellStyle name="20% - Accent2 2 3 3" xfId="24530"/>
    <cellStyle name="20% - Accent2 2 3 3 2" xfId="24531"/>
    <cellStyle name="20% - Accent2 2 3 4" xfId="24532"/>
    <cellStyle name="20% - Accent2 2 3 4 2" xfId="24533"/>
    <cellStyle name="20% - Accent2 2 4" xfId="24534"/>
    <cellStyle name="20% - Accent2 2 4 2" xfId="24535"/>
    <cellStyle name="20% - Accent2 2 4 2 2" xfId="24536"/>
    <cellStyle name="20% - Accent2 2 4 2 2 2" xfId="24537"/>
    <cellStyle name="20% - Accent2 2 4 2 3" xfId="24538"/>
    <cellStyle name="20% - Accent2 2 4 2 3 2" xfId="24539"/>
    <cellStyle name="20% - Accent2 2 4 3" xfId="24540"/>
    <cellStyle name="20% - Accent2 2 4 3 2" xfId="24541"/>
    <cellStyle name="20% - Accent2 2 4 3 2 2" xfId="24542"/>
    <cellStyle name="20% - Accent2 2 4 3 3" xfId="24543"/>
    <cellStyle name="20% - Accent2 2 4 4" xfId="24544"/>
    <cellStyle name="20% - Accent2 2 4 4 2" xfId="24545"/>
    <cellStyle name="20% - Accent2 2 4 5" xfId="24546"/>
    <cellStyle name="20% - Accent2 2 4 5 2" xfId="24547"/>
    <cellStyle name="20% - Accent2 2 5" xfId="24548"/>
    <cellStyle name="20% - Accent2 2 5 2" xfId="24549"/>
    <cellStyle name="20% - Accent2 2 5 2 2" xfId="24550"/>
    <cellStyle name="20% - Accent2 2 5 3" xfId="24551"/>
    <cellStyle name="20% - Accent2 2 6" xfId="24552"/>
    <cellStyle name="20% - Accent2 2 6 2" xfId="24553"/>
    <cellStyle name="20% - Accent2 2 6 2 2" xfId="24554"/>
    <cellStyle name="20% - Accent2 2 6 3" xfId="24555"/>
    <cellStyle name="20% - Accent2 2 7" xfId="24556"/>
    <cellStyle name="20% - Accent2 2 7 2" xfId="24557"/>
    <cellStyle name="20% - Accent2 2 8" xfId="24558"/>
    <cellStyle name="20% - Accent2 2_12PCORC Wind Vestas and Royalties" xfId="24559"/>
    <cellStyle name="20% - Accent2 3" xfId="24560"/>
    <cellStyle name="20% - Accent2 3 2" xfId="24561"/>
    <cellStyle name="20% - Accent2 3 2 2" xfId="24562"/>
    <cellStyle name="20% - Accent2 3 2 2 2" xfId="24563"/>
    <cellStyle name="20% - Accent2 3 2 3" xfId="24564"/>
    <cellStyle name="20% - Accent2 3 2 3 2" xfId="24565"/>
    <cellStyle name="20% - Accent2 3 2 4" xfId="24566"/>
    <cellStyle name="20% - Accent2 3 2 4 2" xfId="24567"/>
    <cellStyle name="20% - Accent2 3 2 5" xfId="24568"/>
    <cellStyle name="20% - Accent2 3 3" xfId="24569"/>
    <cellStyle name="20% - Accent2 3 3 2" xfId="24570"/>
    <cellStyle name="20% - Accent2 3 3 2 2" xfId="24571"/>
    <cellStyle name="20% - Accent2 3 3 2 2 2" xfId="24572"/>
    <cellStyle name="20% - Accent2 3 3 2 3" xfId="24573"/>
    <cellStyle name="20% - Accent2 3 3 2 4" xfId="24574"/>
    <cellStyle name="20% - Accent2 3 3 3" xfId="24575"/>
    <cellStyle name="20% - Accent2 3 3 3 2" xfId="24576"/>
    <cellStyle name="20% - Accent2 3 3 4" xfId="24577"/>
    <cellStyle name="20% - Accent2 3 4" xfId="24578"/>
    <cellStyle name="20% - Accent2 3 4 2" xfId="24579"/>
    <cellStyle name="20% - Accent2 3 4 2 2" xfId="24580"/>
    <cellStyle name="20% - Accent2 3 4 3" xfId="24581"/>
    <cellStyle name="20% - Accent2 3 4 4" xfId="24582"/>
    <cellStyle name="20% - Accent2 3 5" xfId="24583"/>
    <cellStyle name="20% - Accent2 3 5 2" xfId="24584"/>
    <cellStyle name="20% - Accent2 3 6" xfId="24585"/>
    <cellStyle name="20% - Accent2 4" xfId="24586"/>
    <cellStyle name="20% - Accent2 4 2" xfId="24587"/>
    <cellStyle name="20% - Accent2 4 2 2" xfId="24588"/>
    <cellStyle name="20% - Accent2 4 2 2 2" xfId="24589"/>
    <cellStyle name="20% - Accent2 4 2 3" xfId="24590"/>
    <cellStyle name="20% - Accent2 4 2 3 2" xfId="24591"/>
    <cellStyle name="20% - Accent2 4 2 4" xfId="24592"/>
    <cellStyle name="20% - Accent2 4 2 4 2" xfId="24593"/>
    <cellStyle name="20% - Accent2 4 2 5" xfId="24594"/>
    <cellStyle name="20% - Accent2 4 3" xfId="24595"/>
    <cellStyle name="20% - Accent2 4 3 2" xfId="24596"/>
    <cellStyle name="20% - Accent2 4 3 2 2" xfId="24597"/>
    <cellStyle name="20% - Accent2 4 3 3" xfId="24598"/>
    <cellStyle name="20% - Accent2 4 4" xfId="24599"/>
    <cellStyle name="20% - Accent2 4 4 2" xfId="24600"/>
    <cellStyle name="20% - Accent2 4 5" xfId="24601"/>
    <cellStyle name="20% - Accent2 4 5 2" xfId="24602"/>
    <cellStyle name="20% - Accent2 4 6" xfId="24603"/>
    <cellStyle name="20% - Accent2 4 6 2" xfId="24604"/>
    <cellStyle name="20% - Accent2 4 7" xfId="24605"/>
    <cellStyle name="20% - Accent2 4 7 2" xfId="24606"/>
    <cellStyle name="20% - Accent2 4 8" xfId="24607"/>
    <cellStyle name="20% - Accent2 4 9" xfId="24608"/>
    <cellStyle name="20% - Accent2 5" xfId="24609"/>
    <cellStyle name="20% - Accent2 5 2" xfId="24610"/>
    <cellStyle name="20% - Accent2 5 2 2" xfId="24611"/>
    <cellStyle name="20% - Accent2 5 2 2 2" xfId="24612"/>
    <cellStyle name="20% - Accent2 5 2 3" xfId="24613"/>
    <cellStyle name="20% - Accent2 5 3" xfId="24614"/>
    <cellStyle name="20% - Accent2 5 3 2" xfId="24615"/>
    <cellStyle name="20% - Accent2 5 3 3" xfId="24616"/>
    <cellStyle name="20% - Accent2 5 4" xfId="24617"/>
    <cellStyle name="20% - Accent2 5 4 2" xfId="24618"/>
    <cellStyle name="20% - Accent2 5 4 3" xfId="24619"/>
    <cellStyle name="20% - Accent2 5 5" xfId="24620"/>
    <cellStyle name="20% - Accent2 6" xfId="24621"/>
    <cellStyle name="20% - Accent2 6 2" xfId="24622"/>
    <cellStyle name="20% - Accent2 6 2 2" xfId="24623"/>
    <cellStyle name="20% - Accent2 6 2 2 2" xfId="24624"/>
    <cellStyle name="20% - Accent2 6 2 3" xfId="24625"/>
    <cellStyle name="20% - Accent2 6 2 4" xfId="24626"/>
    <cellStyle name="20% - Accent2 6 3" xfId="24627"/>
    <cellStyle name="20% - Accent2 6 3 2" xfId="24628"/>
    <cellStyle name="20% - Accent2 6 3 3" xfId="24629"/>
    <cellStyle name="20% - Accent2 6 4" xfId="24630"/>
    <cellStyle name="20% - Accent2 6 4 2" xfId="24631"/>
    <cellStyle name="20% - Accent2 6 5" xfId="24632"/>
    <cellStyle name="20% - Accent2 7" xfId="24633"/>
    <cellStyle name="20% - Accent2 7 2" xfId="24634"/>
    <cellStyle name="20% - Accent2 7 2 2" xfId="24635"/>
    <cellStyle name="20% - Accent2 7 2 2 2" xfId="24636"/>
    <cellStyle name="20% - Accent2 7 2 3" xfId="24637"/>
    <cellStyle name="20% - Accent2 7 2 4" xfId="24638"/>
    <cellStyle name="20% - Accent2 7 3" xfId="24639"/>
    <cellStyle name="20% - Accent2 7 3 2" xfId="24640"/>
    <cellStyle name="20% - Accent2 7 4" xfId="24641"/>
    <cellStyle name="20% - Accent2 7 4 2" xfId="24642"/>
    <cellStyle name="20% - Accent2 7 5" xfId="24643"/>
    <cellStyle name="20% - Accent2 8" xfId="24644"/>
    <cellStyle name="20% - Accent2 8 2" xfId="24645"/>
    <cellStyle name="20% - Accent2 8 2 2" xfId="24646"/>
    <cellStyle name="20% - Accent2 8 2 3" xfId="24647"/>
    <cellStyle name="20% - Accent2 8 3" xfId="24648"/>
    <cellStyle name="20% - Accent2 9" xfId="24649"/>
    <cellStyle name="20% - Accent2 9 2" xfId="24650"/>
    <cellStyle name="20% - Accent2 9 2 2" xfId="24651"/>
    <cellStyle name="20% - Accent2 9 2 3" xfId="24652"/>
    <cellStyle name="20% - Accent2 9 3" xfId="24653"/>
    <cellStyle name="20% - Accent2 9 4" xfId="24654"/>
    <cellStyle name="20% - Accent2 9 5" xfId="24655"/>
    <cellStyle name="20% - Accent3 10" xfId="24656"/>
    <cellStyle name="20% - Accent3 10 2" xfId="24657"/>
    <cellStyle name="20% - Accent3 10 2 2" xfId="24658"/>
    <cellStyle name="20% - Accent3 10 3" xfId="24659"/>
    <cellStyle name="20% - Accent3 10 4" xfId="24660"/>
    <cellStyle name="20% - Accent3 11" xfId="24661"/>
    <cellStyle name="20% - Accent3 11 2" xfId="24662"/>
    <cellStyle name="20% - Accent3 11 3" xfId="24663"/>
    <cellStyle name="20% - Accent3 12" xfId="24664"/>
    <cellStyle name="20% - Accent3 2" xfId="24665"/>
    <cellStyle name="20% - Accent3 2 2" xfId="24666"/>
    <cellStyle name="20% - Accent3 2 2 2" xfId="24667"/>
    <cellStyle name="20% - Accent3 2 2 2 2" xfId="24668"/>
    <cellStyle name="20% - Accent3 2 2 2 2 2" xfId="24669"/>
    <cellStyle name="20% - Accent3 2 2 2 3" xfId="24670"/>
    <cellStyle name="20% - Accent3 2 2 2 3 2" xfId="24671"/>
    <cellStyle name="20% - Accent3 2 2 3" xfId="24672"/>
    <cellStyle name="20% - Accent3 2 2 3 2" xfId="24673"/>
    <cellStyle name="20% - Accent3 2 2 3 2 2" xfId="24674"/>
    <cellStyle name="20% - Accent3 2 2 3 3" xfId="24675"/>
    <cellStyle name="20% - Accent3 2 2 4" xfId="24676"/>
    <cellStyle name="20% - Accent3 2 2 4 2" xfId="24677"/>
    <cellStyle name="20% - Accent3 2 2 5" xfId="24678"/>
    <cellStyle name="20% - Accent3 2 2 5 2" xfId="24679"/>
    <cellStyle name="20% - Accent3 2 3" xfId="24680"/>
    <cellStyle name="20% - Accent3 2 3 2" xfId="24681"/>
    <cellStyle name="20% - Accent3 2 3 2 2" xfId="24682"/>
    <cellStyle name="20% - Accent3 2 3 2 2 2" xfId="24683"/>
    <cellStyle name="20% - Accent3 2 3 2 3" xfId="24684"/>
    <cellStyle name="20% - Accent3 2 3 3" xfId="24685"/>
    <cellStyle name="20% - Accent3 2 3 3 2" xfId="24686"/>
    <cellStyle name="20% - Accent3 2 3 4" xfId="24687"/>
    <cellStyle name="20% - Accent3 2 3 4 2" xfId="24688"/>
    <cellStyle name="20% - Accent3 2 4" xfId="24689"/>
    <cellStyle name="20% - Accent3 2 4 2" xfId="24690"/>
    <cellStyle name="20% - Accent3 2 4 2 2" xfId="24691"/>
    <cellStyle name="20% - Accent3 2 4 2 2 2" xfId="24692"/>
    <cellStyle name="20% - Accent3 2 4 2 3" xfId="24693"/>
    <cellStyle name="20% - Accent3 2 4 2 3 2" xfId="24694"/>
    <cellStyle name="20% - Accent3 2 4 3" xfId="24695"/>
    <cellStyle name="20% - Accent3 2 4 3 2" xfId="24696"/>
    <cellStyle name="20% - Accent3 2 4 3 2 2" xfId="24697"/>
    <cellStyle name="20% - Accent3 2 4 3 3" xfId="24698"/>
    <cellStyle name="20% - Accent3 2 4 4" xfId="24699"/>
    <cellStyle name="20% - Accent3 2 4 4 2" xfId="24700"/>
    <cellStyle name="20% - Accent3 2 4 5" xfId="24701"/>
    <cellStyle name="20% - Accent3 2 4 5 2" xfId="24702"/>
    <cellStyle name="20% - Accent3 2 5" xfId="24703"/>
    <cellStyle name="20% - Accent3 2 5 2" xfId="24704"/>
    <cellStyle name="20% - Accent3 2 5 2 2" xfId="24705"/>
    <cellStyle name="20% - Accent3 2 5 3" xfId="24706"/>
    <cellStyle name="20% - Accent3 2 6" xfId="24707"/>
    <cellStyle name="20% - Accent3 2 6 2" xfId="24708"/>
    <cellStyle name="20% - Accent3 2 6 2 2" xfId="24709"/>
    <cellStyle name="20% - Accent3 2 6 3" xfId="24710"/>
    <cellStyle name="20% - Accent3 2 7" xfId="24711"/>
    <cellStyle name="20% - Accent3 2 7 2" xfId="24712"/>
    <cellStyle name="20% - Accent3 2 8" xfId="24713"/>
    <cellStyle name="20% - Accent3 2_12PCORC Wind Vestas and Royalties" xfId="24714"/>
    <cellStyle name="20% - Accent3 3" xfId="24715"/>
    <cellStyle name="20% - Accent3 3 2" xfId="24716"/>
    <cellStyle name="20% - Accent3 3 2 2" xfId="24717"/>
    <cellStyle name="20% - Accent3 3 2 2 2" xfId="24718"/>
    <cellStyle name="20% - Accent3 3 2 3" xfId="24719"/>
    <cellStyle name="20% - Accent3 3 2 3 2" xfId="24720"/>
    <cellStyle name="20% - Accent3 3 2 4" xfId="24721"/>
    <cellStyle name="20% - Accent3 3 2 4 2" xfId="24722"/>
    <cellStyle name="20% - Accent3 3 2 5" xfId="24723"/>
    <cellStyle name="20% - Accent3 3 3" xfId="24724"/>
    <cellStyle name="20% - Accent3 3 3 2" xfId="24725"/>
    <cellStyle name="20% - Accent3 3 3 2 2" xfId="24726"/>
    <cellStyle name="20% - Accent3 3 3 2 2 2" xfId="24727"/>
    <cellStyle name="20% - Accent3 3 3 2 3" xfId="24728"/>
    <cellStyle name="20% - Accent3 3 3 2 4" xfId="24729"/>
    <cellStyle name="20% - Accent3 3 3 3" xfId="24730"/>
    <cellStyle name="20% - Accent3 3 3 3 2" xfId="24731"/>
    <cellStyle name="20% - Accent3 3 3 4" xfId="24732"/>
    <cellStyle name="20% - Accent3 3 4" xfId="24733"/>
    <cellStyle name="20% - Accent3 3 4 2" xfId="24734"/>
    <cellStyle name="20% - Accent3 3 4 2 2" xfId="24735"/>
    <cellStyle name="20% - Accent3 3 4 3" xfId="24736"/>
    <cellStyle name="20% - Accent3 3 4 4" xfId="24737"/>
    <cellStyle name="20% - Accent3 3 5" xfId="24738"/>
    <cellStyle name="20% - Accent3 3 5 2" xfId="24739"/>
    <cellStyle name="20% - Accent3 3 6" xfId="24740"/>
    <cellStyle name="20% - Accent3 4" xfId="24741"/>
    <cellStyle name="20% - Accent3 4 2" xfId="24742"/>
    <cellStyle name="20% - Accent3 4 2 2" xfId="24743"/>
    <cellStyle name="20% - Accent3 4 2 2 2" xfId="24744"/>
    <cellStyle name="20% - Accent3 4 2 3" xfId="24745"/>
    <cellStyle name="20% - Accent3 4 2 3 2" xfId="24746"/>
    <cellStyle name="20% - Accent3 4 2 4" xfId="24747"/>
    <cellStyle name="20% - Accent3 4 2 4 2" xfId="24748"/>
    <cellStyle name="20% - Accent3 4 2 5" xfId="24749"/>
    <cellStyle name="20% - Accent3 4 3" xfId="24750"/>
    <cellStyle name="20% - Accent3 4 3 2" xfId="24751"/>
    <cellStyle name="20% - Accent3 4 3 2 2" xfId="24752"/>
    <cellStyle name="20% - Accent3 4 3 3" xfId="24753"/>
    <cellStyle name="20% - Accent3 4 4" xfId="24754"/>
    <cellStyle name="20% - Accent3 4 4 2" xfId="24755"/>
    <cellStyle name="20% - Accent3 4 5" xfId="24756"/>
    <cellStyle name="20% - Accent3 4 5 2" xfId="24757"/>
    <cellStyle name="20% - Accent3 4 6" xfId="24758"/>
    <cellStyle name="20% - Accent3 4 6 2" xfId="24759"/>
    <cellStyle name="20% - Accent3 4 7" xfId="24760"/>
    <cellStyle name="20% - Accent3 4 7 2" xfId="24761"/>
    <cellStyle name="20% - Accent3 4 8" xfId="24762"/>
    <cellStyle name="20% - Accent3 4 9" xfId="24763"/>
    <cellStyle name="20% - Accent3 5" xfId="24764"/>
    <cellStyle name="20% - Accent3 5 2" xfId="24765"/>
    <cellStyle name="20% - Accent3 5 2 2" xfId="24766"/>
    <cellStyle name="20% - Accent3 5 2 2 2" xfId="24767"/>
    <cellStyle name="20% - Accent3 5 2 3" xfId="24768"/>
    <cellStyle name="20% - Accent3 5 3" xfId="24769"/>
    <cellStyle name="20% - Accent3 5 3 2" xfId="24770"/>
    <cellStyle name="20% - Accent3 5 3 3" xfId="24771"/>
    <cellStyle name="20% - Accent3 5 4" xfId="24772"/>
    <cellStyle name="20% - Accent3 5 4 2" xfId="24773"/>
    <cellStyle name="20% - Accent3 5 4 3" xfId="24774"/>
    <cellStyle name="20% - Accent3 5 5" xfId="24775"/>
    <cellStyle name="20% - Accent3 6" xfId="24776"/>
    <cellStyle name="20% - Accent3 6 2" xfId="24777"/>
    <cellStyle name="20% - Accent3 6 2 2" xfId="24778"/>
    <cellStyle name="20% - Accent3 6 2 2 2" xfId="24779"/>
    <cellStyle name="20% - Accent3 6 2 3" xfId="24780"/>
    <cellStyle name="20% - Accent3 6 2 4" xfId="24781"/>
    <cellStyle name="20% - Accent3 6 3" xfId="24782"/>
    <cellStyle name="20% - Accent3 6 3 2" xfId="24783"/>
    <cellStyle name="20% - Accent3 6 3 3" xfId="24784"/>
    <cellStyle name="20% - Accent3 6 4" xfId="24785"/>
    <cellStyle name="20% - Accent3 6 4 2" xfId="24786"/>
    <cellStyle name="20% - Accent3 6 5" xfId="24787"/>
    <cellStyle name="20% - Accent3 7" xfId="24788"/>
    <cellStyle name="20% - Accent3 7 2" xfId="24789"/>
    <cellStyle name="20% - Accent3 7 2 2" xfId="24790"/>
    <cellStyle name="20% - Accent3 7 2 2 2" xfId="24791"/>
    <cellStyle name="20% - Accent3 7 2 3" xfId="24792"/>
    <cellStyle name="20% - Accent3 7 2 4" xfId="24793"/>
    <cellStyle name="20% - Accent3 7 3" xfId="24794"/>
    <cellStyle name="20% - Accent3 7 3 2" xfId="24795"/>
    <cellStyle name="20% - Accent3 7 4" xfId="24796"/>
    <cellStyle name="20% - Accent3 7 4 2" xfId="24797"/>
    <cellStyle name="20% - Accent3 7 5" xfId="24798"/>
    <cellStyle name="20% - Accent3 8" xfId="24799"/>
    <cellStyle name="20% - Accent3 8 2" xfId="24800"/>
    <cellStyle name="20% - Accent3 8 2 2" xfId="24801"/>
    <cellStyle name="20% - Accent3 8 2 3" xfId="24802"/>
    <cellStyle name="20% - Accent3 8 3" xfId="24803"/>
    <cellStyle name="20% - Accent3 9" xfId="24804"/>
    <cellStyle name="20% - Accent3 9 2" xfId="24805"/>
    <cellStyle name="20% - Accent3 9 2 2" xfId="24806"/>
    <cellStyle name="20% - Accent3 9 2 3" xfId="24807"/>
    <cellStyle name="20% - Accent3 9 3" xfId="24808"/>
    <cellStyle name="20% - Accent3 9 4" xfId="24809"/>
    <cellStyle name="20% - Accent3 9 5" xfId="24810"/>
    <cellStyle name="20% - Accent4 10" xfId="24811"/>
    <cellStyle name="20% - Accent4 10 2" xfId="24812"/>
    <cellStyle name="20% - Accent4 10 2 2" xfId="24813"/>
    <cellStyle name="20% - Accent4 10 3" xfId="24814"/>
    <cellStyle name="20% - Accent4 10 4" xfId="24815"/>
    <cellStyle name="20% - Accent4 11" xfId="24816"/>
    <cellStyle name="20% - Accent4 11 2" xfId="24817"/>
    <cellStyle name="20% - Accent4 11 3" xfId="24818"/>
    <cellStyle name="20% - Accent4 12" xfId="24819"/>
    <cellStyle name="20% - Accent4 2" xfId="24820"/>
    <cellStyle name="20% - Accent4 2 2" xfId="24821"/>
    <cellStyle name="20% - Accent4 2 2 2" xfId="24822"/>
    <cellStyle name="20% - Accent4 2 2 2 2" xfId="24823"/>
    <cellStyle name="20% - Accent4 2 2 2 2 2" xfId="24824"/>
    <cellStyle name="20% - Accent4 2 2 2 3" xfId="24825"/>
    <cellStyle name="20% - Accent4 2 2 2 3 2" xfId="24826"/>
    <cellStyle name="20% - Accent4 2 2 3" xfId="24827"/>
    <cellStyle name="20% - Accent4 2 2 3 2" xfId="24828"/>
    <cellStyle name="20% - Accent4 2 2 3 2 2" xfId="24829"/>
    <cellStyle name="20% - Accent4 2 2 3 3" xfId="24830"/>
    <cellStyle name="20% - Accent4 2 2 4" xfId="24831"/>
    <cellStyle name="20% - Accent4 2 2 4 2" xfId="24832"/>
    <cellStyle name="20% - Accent4 2 2 5" xfId="24833"/>
    <cellStyle name="20% - Accent4 2 2 5 2" xfId="24834"/>
    <cellStyle name="20% - Accent4 2 3" xfId="24835"/>
    <cellStyle name="20% - Accent4 2 3 2" xfId="24836"/>
    <cellStyle name="20% - Accent4 2 3 2 2" xfId="24837"/>
    <cellStyle name="20% - Accent4 2 3 2 2 2" xfId="24838"/>
    <cellStyle name="20% - Accent4 2 3 2 3" xfId="24839"/>
    <cellStyle name="20% - Accent4 2 3 3" xfId="24840"/>
    <cellStyle name="20% - Accent4 2 3 3 2" xfId="24841"/>
    <cellStyle name="20% - Accent4 2 3 4" xfId="24842"/>
    <cellStyle name="20% - Accent4 2 3 4 2" xfId="24843"/>
    <cellStyle name="20% - Accent4 2 4" xfId="24844"/>
    <cellStyle name="20% - Accent4 2 4 2" xfId="24845"/>
    <cellStyle name="20% - Accent4 2 4 2 2" xfId="24846"/>
    <cellStyle name="20% - Accent4 2 4 2 2 2" xfId="24847"/>
    <cellStyle name="20% - Accent4 2 4 2 3" xfId="24848"/>
    <cellStyle name="20% - Accent4 2 4 2 3 2" xfId="24849"/>
    <cellStyle name="20% - Accent4 2 4 3" xfId="24850"/>
    <cellStyle name="20% - Accent4 2 4 3 2" xfId="24851"/>
    <cellStyle name="20% - Accent4 2 4 3 2 2" xfId="24852"/>
    <cellStyle name="20% - Accent4 2 4 3 3" xfId="24853"/>
    <cellStyle name="20% - Accent4 2 4 4" xfId="24854"/>
    <cellStyle name="20% - Accent4 2 4 4 2" xfId="24855"/>
    <cellStyle name="20% - Accent4 2 4 5" xfId="24856"/>
    <cellStyle name="20% - Accent4 2 4 5 2" xfId="24857"/>
    <cellStyle name="20% - Accent4 2 5" xfId="24858"/>
    <cellStyle name="20% - Accent4 2 5 2" xfId="24859"/>
    <cellStyle name="20% - Accent4 2 5 2 2" xfId="24860"/>
    <cellStyle name="20% - Accent4 2 5 3" xfId="24861"/>
    <cellStyle name="20% - Accent4 2 6" xfId="24862"/>
    <cellStyle name="20% - Accent4 2 6 2" xfId="24863"/>
    <cellStyle name="20% - Accent4 2 6 2 2" xfId="24864"/>
    <cellStyle name="20% - Accent4 2 6 3" xfId="24865"/>
    <cellStyle name="20% - Accent4 2 7" xfId="24866"/>
    <cellStyle name="20% - Accent4 2 7 2" xfId="24867"/>
    <cellStyle name="20% - Accent4 2 8" xfId="24868"/>
    <cellStyle name="20% - Accent4 2_12PCORC Wind Vestas and Royalties" xfId="24869"/>
    <cellStyle name="20% - Accent4 3" xfId="24870"/>
    <cellStyle name="20% - Accent4 3 2" xfId="24871"/>
    <cellStyle name="20% - Accent4 3 2 2" xfId="24872"/>
    <cellStyle name="20% - Accent4 3 2 2 2" xfId="24873"/>
    <cellStyle name="20% - Accent4 3 2 3" xfId="24874"/>
    <cellStyle name="20% - Accent4 3 2 3 2" xfId="24875"/>
    <cellStyle name="20% - Accent4 3 2 4" xfId="24876"/>
    <cellStyle name="20% - Accent4 3 2 4 2" xfId="24877"/>
    <cellStyle name="20% - Accent4 3 2 5" xfId="24878"/>
    <cellStyle name="20% - Accent4 3 3" xfId="24879"/>
    <cellStyle name="20% - Accent4 3 3 2" xfId="24880"/>
    <cellStyle name="20% - Accent4 3 3 2 2" xfId="24881"/>
    <cellStyle name="20% - Accent4 3 3 2 2 2" xfId="24882"/>
    <cellStyle name="20% - Accent4 3 3 2 3" xfId="24883"/>
    <cellStyle name="20% - Accent4 3 3 2 4" xfId="24884"/>
    <cellStyle name="20% - Accent4 3 3 3" xfId="24885"/>
    <cellStyle name="20% - Accent4 3 3 3 2" xfId="24886"/>
    <cellStyle name="20% - Accent4 3 3 4" xfId="24887"/>
    <cellStyle name="20% - Accent4 3 4" xfId="24888"/>
    <cellStyle name="20% - Accent4 3 4 2" xfId="24889"/>
    <cellStyle name="20% - Accent4 3 4 2 2" xfId="24890"/>
    <cellStyle name="20% - Accent4 3 4 3" xfId="24891"/>
    <cellStyle name="20% - Accent4 3 4 4" xfId="24892"/>
    <cellStyle name="20% - Accent4 3 5" xfId="24893"/>
    <cellStyle name="20% - Accent4 3 5 2" xfId="24894"/>
    <cellStyle name="20% - Accent4 3 6" xfId="24895"/>
    <cellStyle name="20% - Accent4 4" xfId="24896"/>
    <cellStyle name="20% - Accent4 4 2" xfId="24897"/>
    <cellStyle name="20% - Accent4 4 2 2" xfId="24898"/>
    <cellStyle name="20% - Accent4 4 2 2 2" xfId="24899"/>
    <cellStyle name="20% - Accent4 4 2 3" xfId="24900"/>
    <cellStyle name="20% - Accent4 4 2 3 2" xfId="24901"/>
    <cellStyle name="20% - Accent4 4 2 4" xfId="24902"/>
    <cellStyle name="20% - Accent4 4 2 4 2" xfId="24903"/>
    <cellStyle name="20% - Accent4 4 2 5" xfId="24904"/>
    <cellStyle name="20% - Accent4 4 3" xfId="24905"/>
    <cellStyle name="20% - Accent4 4 3 2" xfId="24906"/>
    <cellStyle name="20% - Accent4 4 3 2 2" xfId="24907"/>
    <cellStyle name="20% - Accent4 4 3 3" xfId="24908"/>
    <cellStyle name="20% - Accent4 4 4" xfId="24909"/>
    <cellStyle name="20% - Accent4 4 4 2" xfId="24910"/>
    <cellStyle name="20% - Accent4 4 5" xfId="24911"/>
    <cellStyle name="20% - Accent4 4 5 2" xfId="24912"/>
    <cellStyle name="20% - Accent4 4 6" xfId="24913"/>
    <cellStyle name="20% - Accent4 4 6 2" xfId="24914"/>
    <cellStyle name="20% - Accent4 4 7" xfId="24915"/>
    <cellStyle name="20% - Accent4 4 7 2" xfId="24916"/>
    <cellStyle name="20% - Accent4 4 8" xfId="24917"/>
    <cellStyle name="20% - Accent4 4 9" xfId="24918"/>
    <cellStyle name="20% - Accent4 5" xfId="24919"/>
    <cellStyle name="20% - Accent4 5 2" xfId="24920"/>
    <cellStyle name="20% - Accent4 5 2 2" xfId="24921"/>
    <cellStyle name="20% - Accent4 5 2 2 2" xfId="24922"/>
    <cellStyle name="20% - Accent4 5 2 3" xfId="24923"/>
    <cellStyle name="20% - Accent4 5 3" xfId="24924"/>
    <cellStyle name="20% - Accent4 5 3 2" xfId="24925"/>
    <cellStyle name="20% - Accent4 5 3 3" xfId="24926"/>
    <cellStyle name="20% - Accent4 5 4" xfId="24927"/>
    <cellStyle name="20% - Accent4 5 4 2" xfId="24928"/>
    <cellStyle name="20% - Accent4 5 4 3" xfId="24929"/>
    <cellStyle name="20% - Accent4 5 5" xfId="24930"/>
    <cellStyle name="20% - Accent4 6" xfId="24931"/>
    <cellStyle name="20% - Accent4 6 2" xfId="24932"/>
    <cellStyle name="20% - Accent4 6 2 2" xfId="24933"/>
    <cellStyle name="20% - Accent4 6 2 2 2" xfId="24934"/>
    <cellStyle name="20% - Accent4 6 2 3" xfId="24935"/>
    <cellStyle name="20% - Accent4 6 2 4" xfId="24936"/>
    <cellStyle name="20% - Accent4 6 3" xfId="24937"/>
    <cellStyle name="20% - Accent4 6 3 2" xfId="24938"/>
    <cellStyle name="20% - Accent4 6 3 3" xfId="24939"/>
    <cellStyle name="20% - Accent4 6 4" xfId="24940"/>
    <cellStyle name="20% - Accent4 6 4 2" xfId="24941"/>
    <cellStyle name="20% - Accent4 6 5" xfId="24942"/>
    <cellStyle name="20% - Accent4 7" xfId="24943"/>
    <cellStyle name="20% - Accent4 7 2" xfId="24944"/>
    <cellStyle name="20% - Accent4 7 2 2" xfId="24945"/>
    <cellStyle name="20% - Accent4 7 2 2 2" xfId="24946"/>
    <cellStyle name="20% - Accent4 7 2 3" xfId="24947"/>
    <cellStyle name="20% - Accent4 7 2 4" xfId="24948"/>
    <cellStyle name="20% - Accent4 7 3" xfId="24949"/>
    <cellStyle name="20% - Accent4 7 3 2" xfId="24950"/>
    <cellStyle name="20% - Accent4 7 4" xfId="24951"/>
    <cellStyle name="20% - Accent4 7 4 2" xfId="24952"/>
    <cellStyle name="20% - Accent4 7 5" xfId="24953"/>
    <cellStyle name="20% - Accent4 8" xfId="24954"/>
    <cellStyle name="20% - Accent4 8 2" xfId="24955"/>
    <cellStyle name="20% - Accent4 8 2 2" xfId="24956"/>
    <cellStyle name="20% - Accent4 8 2 3" xfId="24957"/>
    <cellStyle name="20% - Accent4 8 3" xfId="24958"/>
    <cellStyle name="20% - Accent4 9" xfId="24959"/>
    <cellStyle name="20% - Accent4 9 2" xfId="24960"/>
    <cellStyle name="20% - Accent4 9 2 2" xfId="24961"/>
    <cellStyle name="20% - Accent4 9 2 3" xfId="24962"/>
    <cellStyle name="20% - Accent4 9 3" xfId="24963"/>
    <cellStyle name="20% - Accent4 9 4" xfId="24964"/>
    <cellStyle name="20% - Accent4 9 5" xfId="24965"/>
    <cellStyle name="20% - Accent5 10" xfId="24966"/>
    <cellStyle name="20% - Accent5 10 2" xfId="24967"/>
    <cellStyle name="20% - Accent5 10 2 2" xfId="24968"/>
    <cellStyle name="20% - Accent5 10 3" xfId="24969"/>
    <cellStyle name="20% - Accent5 11" xfId="24970"/>
    <cellStyle name="20% - Accent5 11 2" xfId="24971"/>
    <cellStyle name="20% - Accent5 11 3" xfId="24972"/>
    <cellStyle name="20% - Accent5 12" xfId="24973"/>
    <cellStyle name="20% - Accent5 2" xfId="24974"/>
    <cellStyle name="20% - Accent5 2 2" xfId="24975"/>
    <cellStyle name="20% - Accent5 2 2 2" xfId="24976"/>
    <cellStyle name="20% - Accent5 2 2 2 2" xfId="24977"/>
    <cellStyle name="20% - Accent5 2 2 2 2 2" xfId="24978"/>
    <cellStyle name="20% - Accent5 2 2 2 3" xfId="24979"/>
    <cellStyle name="20% - Accent5 2 2 2 3 2" xfId="24980"/>
    <cellStyle name="20% - Accent5 2 2 3" xfId="24981"/>
    <cellStyle name="20% - Accent5 2 2 3 2" xfId="24982"/>
    <cellStyle name="20% - Accent5 2 2 3 2 2" xfId="24983"/>
    <cellStyle name="20% - Accent5 2 2 3 3" xfId="24984"/>
    <cellStyle name="20% - Accent5 2 2 4" xfId="24985"/>
    <cellStyle name="20% - Accent5 2 2 4 2" xfId="24986"/>
    <cellStyle name="20% - Accent5 2 2 5" xfId="24987"/>
    <cellStyle name="20% - Accent5 2 2 5 2" xfId="24988"/>
    <cellStyle name="20% - Accent5 2 3" xfId="24989"/>
    <cellStyle name="20% - Accent5 2 3 2" xfId="24990"/>
    <cellStyle name="20% - Accent5 2 3 2 2" xfId="24991"/>
    <cellStyle name="20% - Accent5 2 3 2 2 2" xfId="24992"/>
    <cellStyle name="20% - Accent5 2 3 2 3" xfId="24993"/>
    <cellStyle name="20% - Accent5 2 3 3" xfId="24994"/>
    <cellStyle name="20% - Accent5 2 3 3 2" xfId="24995"/>
    <cellStyle name="20% - Accent5 2 3 4" xfId="24996"/>
    <cellStyle name="20% - Accent5 2 3 4 2" xfId="24997"/>
    <cellStyle name="20% - Accent5 2 4" xfId="24998"/>
    <cellStyle name="20% - Accent5 2 4 2" xfId="24999"/>
    <cellStyle name="20% - Accent5 2 4 2 2" xfId="25000"/>
    <cellStyle name="20% - Accent5 2 4 2 2 2" xfId="25001"/>
    <cellStyle name="20% - Accent5 2 4 2 3" xfId="25002"/>
    <cellStyle name="20% - Accent5 2 4 3" xfId="25003"/>
    <cellStyle name="20% - Accent5 2 4 3 2" xfId="25004"/>
    <cellStyle name="20% - Accent5 2 4 3 3" xfId="25005"/>
    <cellStyle name="20% - Accent5 2 4 4" xfId="25006"/>
    <cellStyle name="20% - Accent5 2 4 4 2" xfId="25007"/>
    <cellStyle name="20% - Accent5 2 4 5" xfId="25008"/>
    <cellStyle name="20% - Accent5 2 5" xfId="25009"/>
    <cellStyle name="20% - Accent5 2 5 2" xfId="25010"/>
    <cellStyle name="20% - Accent5 2 5 2 2" xfId="25011"/>
    <cellStyle name="20% - Accent5 2 5 3" xfId="25012"/>
    <cellStyle name="20% - Accent5 2 6" xfId="25013"/>
    <cellStyle name="20% - Accent5 2 6 2" xfId="25014"/>
    <cellStyle name="20% - Accent5 2 6 2 2" xfId="25015"/>
    <cellStyle name="20% - Accent5 2 6 3" xfId="25016"/>
    <cellStyle name="20% - Accent5 2 7" xfId="25017"/>
    <cellStyle name="20% - Accent5 2 7 2" xfId="25018"/>
    <cellStyle name="20% - Accent5 2 8" xfId="25019"/>
    <cellStyle name="20% - Accent5 2_12PCORC Wind Vestas and Royalties" xfId="25020"/>
    <cellStyle name="20% - Accent5 3" xfId="25021"/>
    <cellStyle name="20% - Accent5 3 2" xfId="25022"/>
    <cellStyle name="20% - Accent5 3 2 2" xfId="25023"/>
    <cellStyle name="20% - Accent5 3 2 2 2" xfId="25024"/>
    <cellStyle name="20% - Accent5 3 2 3" xfId="25025"/>
    <cellStyle name="20% - Accent5 3 2 3 2" xfId="25026"/>
    <cellStyle name="20% - Accent5 3 2 4" xfId="25027"/>
    <cellStyle name="20% - Accent5 3 2 4 2" xfId="25028"/>
    <cellStyle name="20% - Accent5 3 2 5" xfId="25029"/>
    <cellStyle name="20% - Accent5 3 3" xfId="25030"/>
    <cellStyle name="20% - Accent5 3 3 2" xfId="25031"/>
    <cellStyle name="20% - Accent5 3 3 2 2" xfId="25032"/>
    <cellStyle name="20% - Accent5 3 3 2 2 2" xfId="25033"/>
    <cellStyle name="20% - Accent5 3 3 2 3" xfId="25034"/>
    <cellStyle name="20% - Accent5 3 3 2 4" xfId="25035"/>
    <cellStyle name="20% - Accent5 3 3 3" xfId="25036"/>
    <cellStyle name="20% - Accent5 3 3 3 2" xfId="25037"/>
    <cellStyle name="20% - Accent5 3 3 4" xfId="25038"/>
    <cellStyle name="20% - Accent5 3 4" xfId="25039"/>
    <cellStyle name="20% - Accent5 3 4 2" xfId="25040"/>
    <cellStyle name="20% - Accent5 3 4 2 2" xfId="25041"/>
    <cellStyle name="20% - Accent5 3 4 3" xfId="25042"/>
    <cellStyle name="20% - Accent5 3 4 4" xfId="25043"/>
    <cellStyle name="20% - Accent5 3 5" xfId="25044"/>
    <cellStyle name="20% - Accent5 3 5 2" xfId="25045"/>
    <cellStyle name="20% - Accent5 4" xfId="25046"/>
    <cellStyle name="20% - Accent5 4 2" xfId="25047"/>
    <cellStyle name="20% - Accent5 4 2 2" xfId="25048"/>
    <cellStyle name="20% - Accent5 4 2 2 2" xfId="25049"/>
    <cellStyle name="20% - Accent5 4 2 3" xfId="25050"/>
    <cellStyle name="20% - Accent5 4 3" xfId="25051"/>
    <cellStyle name="20% - Accent5 4 3 2" xfId="25052"/>
    <cellStyle name="20% - Accent5 4 4" xfId="25053"/>
    <cellStyle name="20% - Accent5 4 4 2" xfId="25054"/>
    <cellStyle name="20% - Accent5 4 5" xfId="25055"/>
    <cellStyle name="20% - Accent5 5" xfId="25056"/>
    <cellStyle name="20% - Accent5 5 2" xfId="25057"/>
    <cellStyle name="20% - Accent5 5 2 2" xfId="25058"/>
    <cellStyle name="20% - Accent5 5 2 2 2" xfId="25059"/>
    <cellStyle name="20% - Accent5 5 2 3" xfId="25060"/>
    <cellStyle name="20% - Accent5 5 3" xfId="25061"/>
    <cellStyle name="20% - Accent5 5 3 2" xfId="25062"/>
    <cellStyle name="20% - Accent5 5 3 3" xfId="25063"/>
    <cellStyle name="20% - Accent5 5 4" xfId="25064"/>
    <cellStyle name="20% - Accent5 5 4 2" xfId="25065"/>
    <cellStyle name="20% - Accent5 6" xfId="25066"/>
    <cellStyle name="20% - Accent5 6 2" xfId="25067"/>
    <cellStyle name="20% - Accent5 6 2 2" xfId="25068"/>
    <cellStyle name="20% - Accent5 6 2 2 2" xfId="25069"/>
    <cellStyle name="20% - Accent5 6 2 3" xfId="25070"/>
    <cellStyle name="20% - Accent5 6 2 4" xfId="25071"/>
    <cellStyle name="20% - Accent5 6 3" xfId="25072"/>
    <cellStyle name="20% - Accent5 6 3 2" xfId="25073"/>
    <cellStyle name="20% - Accent5 6 3 3" xfId="25074"/>
    <cellStyle name="20% - Accent5 6 4" xfId="25075"/>
    <cellStyle name="20% - Accent5 6 4 2" xfId="25076"/>
    <cellStyle name="20% - Accent5 6 5" xfId="25077"/>
    <cellStyle name="20% - Accent5 7" xfId="25078"/>
    <cellStyle name="20% - Accent5 7 2" xfId="25079"/>
    <cellStyle name="20% - Accent5 7 2 2" xfId="25080"/>
    <cellStyle name="20% - Accent5 7 2 2 2" xfId="25081"/>
    <cellStyle name="20% - Accent5 7 2 3" xfId="25082"/>
    <cellStyle name="20% - Accent5 7 2 4" xfId="25083"/>
    <cellStyle name="20% - Accent5 7 3" xfId="25084"/>
    <cellStyle name="20% - Accent5 7 3 2" xfId="25085"/>
    <cellStyle name="20% - Accent5 7 4" xfId="25086"/>
    <cellStyle name="20% - Accent5 7 4 2" xfId="25087"/>
    <cellStyle name="20% - Accent5 7 5" xfId="25088"/>
    <cellStyle name="20% - Accent5 8" xfId="25089"/>
    <cellStyle name="20% - Accent5 8 2" xfId="25090"/>
    <cellStyle name="20% - Accent5 8 2 2" xfId="25091"/>
    <cellStyle name="20% - Accent5 8 2 3" xfId="25092"/>
    <cellStyle name="20% - Accent5 8 3" xfId="25093"/>
    <cellStyle name="20% - Accent5 9" xfId="25094"/>
    <cellStyle name="20% - Accent5 9 2" xfId="25095"/>
    <cellStyle name="20% - Accent5 9 2 2" xfId="25096"/>
    <cellStyle name="20% - Accent5 9 2 3" xfId="25097"/>
    <cellStyle name="20% - Accent5 9 3" xfId="25098"/>
    <cellStyle name="20% - Accent5 9 4" xfId="25099"/>
    <cellStyle name="20% - Accent5 9 5" xfId="25100"/>
    <cellStyle name="20% - Accent6 10" xfId="25101"/>
    <cellStyle name="20% - Accent6 10 2" xfId="25102"/>
    <cellStyle name="20% - Accent6 10 2 2" xfId="25103"/>
    <cellStyle name="20% - Accent6 10 3" xfId="25104"/>
    <cellStyle name="20% - Accent6 10 4" xfId="25105"/>
    <cellStyle name="20% - Accent6 11" xfId="25106"/>
    <cellStyle name="20% - Accent6 11 2" xfId="25107"/>
    <cellStyle name="20% - Accent6 11 3" xfId="25108"/>
    <cellStyle name="20% - Accent6 12" xfId="25109"/>
    <cellStyle name="20% - Accent6 2" xfId="25110"/>
    <cellStyle name="20% - Accent6 2 2" xfId="25111"/>
    <cellStyle name="20% - Accent6 2 2 2" xfId="25112"/>
    <cellStyle name="20% - Accent6 2 2 2 2" xfId="25113"/>
    <cellStyle name="20% - Accent6 2 2 2 2 2" xfId="25114"/>
    <cellStyle name="20% - Accent6 2 2 2 3" xfId="25115"/>
    <cellStyle name="20% - Accent6 2 2 2 3 2" xfId="25116"/>
    <cellStyle name="20% - Accent6 2 2 3" xfId="25117"/>
    <cellStyle name="20% - Accent6 2 2 3 2" xfId="25118"/>
    <cellStyle name="20% - Accent6 2 2 3 2 2" xfId="25119"/>
    <cellStyle name="20% - Accent6 2 2 3 3" xfId="25120"/>
    <cellStyle name="20% - Accent6 2 2 4" xfId="25121"/>
    <cellStyle name="20% - Accent6 2 2 4 2" xfId="25122"/>
    <cellStyle name="20% - Accent6 2 2 5" xfId="25123"/>
    <cellStyle name="20% - Accent6 2 2 5 2" xfId="25124"/>
    <cellStyle name="20% - Accent6 2 3" xfId="25125"/>
    <cellStyle name="20% - Accent6 2 3 2" xfId="25126"/>
    <cellStyle name="20% - Accent6 2 3 2 2" xfId="25127"/>
    <cellStyle name="20% - Accent6 2 3 2 2 2" xfId="25128"/>
    <cellStyle name="20% - Accent6 2 3 2 3" xfId="25129"/>
    <cellStyle name="20% - Accent6 2 3 3" xfId="25130"/>
    <cellStyle name="20% - Accent6 2 3 3 2" xfId="25131"/>
    <cellStyle name="20% - Accent6 2 3 4" xfId="25132"/>
    <cellStyle name="20% - Accent6 2 3 4 2" xfId="25133"/>
    <cellStyle name="20% - Accent6 2 4" xfId="25134"/>
    <cellStyle name="20% - Accent6 2 4 2" xfId="25135"/>
    <cellStyle name="20% - Accent6 2 4 2 2" xfId="25136"/>
    <cellStyle name="20% - Accent6 2 4 2 2 2" xfId="25137"/>
    <cellStyle name="20% - Accent6 2 4 2 3" xfId="25138"/>
    <cellStyle name="20% - Accent6 2 4 3" xfId="25139"/>
    <cellStyle name="20% - Accent6 2 4 3 2" xfId="25140"/>
    <cellStyle name="20% - Accent6 2 4 3 3" xfId="25141"/>
    <cellStyle name="20% - Accent6 2 4 4" xfId="25142"/>
    <cellStyle name="20% - Accent6 2 4 4 2" xfId="25143"/>
    <cellStyle name="20% - Accent6 2 4 5" xfId="25144"/>
    <cellStyle name="20% - Accent6 2 5" xfId="25145"/>
    <cellStyle name="20% - Accent6 2 5 2" xfId="25146"/>
    <cellStyle name="20% - Accent6 2 5 2 2" xfId="25147"/>
    <cellStyle name="20% - Accent6 2 5 3" xfId="25148"/>
    <cellStyle name="20% - Accent6 2 6" xfId="25149"/>
    <cellStyle name="20% - Accent6 2 6 2" xfId="25150"/>
    <cellStyle name="20% - Accent6 2 6 2 2" xfId="25151"/>
    <cellStyle name="20% - Accent6 2 6 3" xfId="25152"/>
    <cellStyle name="20% - Accent6 2 7" xfId="25153"/>
    <cellStyle name="20% - Accent6 2 7 2" xfId="25154"/>
    <cellStyle name="20% - Accent6 2 8" xfId="25155"/>
    <cellStyle name="20% - Accent6 2_12PCORC Wind Vestas and Royalties" xfId="25156"/>
    <cellStyle name="20% - Accent6 3" xfId="25157"/>
    <cellStyle name="20% - Accent6 3 2" xfId="25158"/>
    <cellStyle name="20% - Accent6 3 2 2" xfId="25159"/>
    <cellStyle name="20% - Accent6 3 2 2 2" xfId="25160"/>
    <cellStyle name="20% - Accent6 3 2 3" xfId="25161"/>
    <cellStyle name="20% - Accent6 3 2 3 2" xfId="25162"/>
    <cellStyle name="20% - Accent6 3 2 4" xfId="25163"/>
    <cellStyle name="20% - Accent6 3 2 4 2" xfId="25164"/>
    <cellStyle name="20% - Accent6 3 2 5" xfId="25165"/>
    <cellStyle name="20% - Accent6 3 3" xfId="25166"/>
    <cellStyle name="20% - Accent6 3 3 2" xfId="25167"/>
    <cellStyle name="20% - Accent6 3 3 2 2" xfId="25168"/>
    <cellStyle name="20% - Accent6 3 3 2 2 2" xfId="25169"/>
    <cellStyle name="20% - Accent6 3 3 2 3" xfId="25170"/>
    <cellStyle name="20% - Accent6 3 3 2 4" xfId="25171"/>
    <cellStyle name="20% - Accent6 3 3 3" xfId="25172"/>
    <cellStyle name="20% - Accent6 3 3 3 2" xfId="25173"/>
    <cellStyle name="20% - Accent6 3 3 4" xfId="25174"/>
    <cellStyle name="20% - Accent6 3 4" xfId="25175"/>
    <cellStyle name="20% - Accent6 3 4 2" xfId="25176"/>
    <cellStyle name="20% - Accent6 3 4 2 2" xfId="25177"/>
    <cellStyle name="20% - Accent6 3 4 3" xfId="25178"/>
    <cellStyle name="20% - Accent6 3 4 4" xfId="25179"/>
    <cellStyle name="20% - Accent6 3 5" xfId="25180"/>
    <cellStyle name="20% - Accent6 3 5 2" xfId="25181"/>
    <cellStyle name="20% - Accent6 3 6" xfId="25182"/>
    <cellStyle name="20% - Accent6 4" xfId="25183"/>
    <cellStyle name="20% - Accent6 4 2" xfId="25184"/>
    <cellStyle name="20% - Accent6 4 2 2" xfId="25185"/>
    <cellStyle name="20% - Accent6 4 2 2 2" xfId="25186"/>
    <cellStyle name="20% - Accent6 4 2 3" xfId="25187"/>
    <cellStyle name="20% - Accent6 4 2 3 2" xfId="25188"/>
    <cellStyle name="20% - Accent6 4 2 4" xfId="25189"/>
    <cellStyle name="20% - Accent6 4 2 4 2" xfId="25190"/>
    <cellStyle name="20% - Accent6 4 2 5" xfId="25191"/>
    <cellStyle name="20% - Accent6 4 3" xfId="25192"/>
    <cellStyle name="20% - Accent6 4 3 2" xfId="25193"/>
    <cellStyle name="20% - Accent6 4 3 2 2" xfId="25194"/>
    <cellStyle name="20% - Accent6 4 3 3" xfId="25195"/>
    <cellStyle name="20% - Accent6 4 4" xfId="25196"/>
    <cellStyle name="20% - Accent6 4 4 2" xfId="25197"/>
    <cellStyle name="20% - Accent6 4 5" xfId="25198"/>
    <cellStyle name="20% - Accent6 4 5 2" xfId="25199"/>
    <cellStyle name="20% - Accent6 4 6" xfId="25200"/>
    <cellStyle name="20% - Accent6 4 6 2" xfId="25201"/>
    <cellStyle name="20% - Accent6 4 7" xfId="25202"/>
    <cellStyle name="20% - Accent6 4 7 2" xfId="25203"/>
    <cellStyle name="20% - Accent6 4 8" xfId="25204"/>
    <cellStyle name="20% - Accent6 4 9" xfId="25205"/>
    <cellStyle name="20% - Accent6 5" xfId="25206"/>
    <cellStyle name="20% - Accent6 5 2" xfId="25207"/>
    <cellStyle name="20% - Accent6 5 2 2" xfId="25208"/>
    <cellStyle name="20% - Accent6 5 2 2 2" xfId="25209"/>
    <cellStyle name="20% - Accent6 5 2 3" xfId="25210"/>
    <cellStyle name="20% - Accent6 5 3" xfId="25211"/>
    <cellStyle name="20% - Accent6 5 3 2" xfId="25212"/>
    <cellStyle name="20% - Accent6 5 3 3" xfId="25213"/>
    <cellStyle name="20% - Accent6 5 4" xfId="25214"/>
    <cellStyle name="20% - Accent6 5 4 2" xfId="25215"/>
    <cellStyle name="20% - Accent6 5 4 3" xfId="25216"/>
    <cellStyle name="20% - Accent6 5 5" xfId="25217"/>
    <cellStyle name="20% - Accent6 6" xfId="25218"/>
    <cellStyle name="20% - Accent6 6 2" xfId="25219"/>
    <cellStyle name="20% - Accent6 6 2 2" xfId="25220"/>
    <cellStyle name="20% - Accent6 6 2 2 2" xfId="25221"/>
    <cellStyle name="20% - Accent6 6 2 3" xfId="25222"/>
    <cellStyle name="20% - Accent6 6 2 4" xfId="25223"/>
    <cellStyle name="20% - Accent6 6 3" xfId="25224"/>
    <cellStyle name="20% - Accent6 6 3 2" xfId="25225"/>
    <cellStyle name="20% - Accent6 6 3 3" xfId="25226"/>
    <cellStyle name="20% - Accent6 6 4" xfId="25227"/>
    <cellStyle name="20% - Accent6 6 4 2" xfId="25228"/>
    <cellStyle name="20% - Accent6 6 5" xfId="25229"/>
    <cellStyle name="20% - Accent6 7" xfId="25230"/>
    <cellStyle name="20% - Accent6 7 2" xfId="25231"/>
    <cellStyle name="20% - Accent6 7 2 2" xfId="25232"/>
    <cellStyle name="20% - Accent6 7 2 2 2" xfId="25233"/>
    <cellStyle name="20% - Accent6 7 2 3" xfId="25234"/>
    <cellStyle name="20% - Accent6 7 2 4" xfId="25235"/>
    <cellStyle name="20% - Accent6 7 3" xfId="25236"/>
    <cellStyle name="20% - Accent6 7 3 2" xfId="25237"/>
    <cellStyle name="20% - Accent6 7 4" xfId="25238"/>
    <cellStyle name="20% - Accent6 7 4 2" xfId="25239"/>
    <cellStyle name="20% - Accent6 7 5" xfId="25240"/>
    <cellStyle name="20% - Accent6 8" xfId="25241"/>
    <cellStyle name="20% - Accent6 8 2" xfId="25242"/>
    <cellStyle name="20% - Accent6 8 2 2" xfId="25243"/>
    <cellStyle name="20% - Accent6 8 2 3" xfId="25244"/>
    <cellStyle name="20% - Accent6 8 3" xfId="25245"/>
    <cellStyle name="20% - Accent6 9" xfId="25246"/>
    <cellStyle name="20% - Accent6 9 2" xfId="25247"/>
    <cellStyle name="20% - Accent6 9 2 2" xfId="25248"/>
    <cellStyle name="20% - Accent6 9 2 3" xfId="25249"/>
    <cellStyle name="20% - Accent6 9 3" xfId="25250"/>
    <cellStyle name="20% - Accent6 9 4" xfId="25251"/>
    <cellStyle name="20% - Accent6 9 5" xfId="25252"/>
    <cellStyle name="40% - Accent1 10" xfId="25253"/>
    <cellStyle name="40% - Accent1 10 2" xfId="25254"/>
    <cellStyle name="40% - Accent1 10 2 2" xfId="25255"/>
    <cellStyle name="40% - Accent1 10 3" xfId="25256"/>
    <cellStyle name="40% - Accent1 10 4" xfId="25257"/>
    <cellStyle name="40% - Accent1 11" xfId="25258"/>
    <cellStyle name="40% - Accent1 11 2" xfId="25259"/>
    <cellStyle name="40% - Accent1 11 3" xfId="25260"/>
    <cellStyle name="40% - Accent1 12" xfId="25261"/>
    <cellStyle name="40% - Accent1 2" xfId="25262"/>
    <cellStyle name="40% - Accent1 2 2" xfId="25263"/>
    <cellStyle name="40% - Accent1 2 2 2" xfId="25264"/>
    <cellStyle name="40% - Accent1 2 2 2 2" xfId="25265"/>
    <cellStyle name="40% - Accent1 2 2 2 2 2" xfId="25266"/>
    <cellStyle name="40% - Accent1 2 2 2 3" xfId="25267"/>
    <cellStyle name="40% - Accent1 2 2 2 3 2" xfId="25268"/>
    <cellStyle name="40% - Accent1 2 2 3" xfId="25269"/>
    <cellStyle name="40% - Accent1 2 2 3 2" xfId="25270"/>
    <cellStyle name="40% - Accent1 2 2 3 2 2" xfId="25271"/>
    <cellStyle name="40% - Accent1 2 2 3 3" xfId="25272"/>
    <cellStyle name="40% - Accent1 2 2 4" xfId="25273"/>
    <cellStyle name="40% - Accent1 2 2 4 2" xfId="25274"/>
    <cellStyle name="40% - Accent1 2 2 5" xfId="25275"/>
    <cellStyle name="40% - Accent1 2 2 5 2" xfId="25276"/>
    <cellStyle name="40% - Accent1 2 3" xfId="25277"/>
    <cellStyle name="40% - Accent1 2 3 2" xfId="25278"/>
    <cellStyle name="40% - Accent1 2 3 2 2" xfId="25279"/>
    <cellStyle name="40% - Accent1 2 3 2 2 2" xfId="25280"/>
    <cellStyle name="40% - Accent1 2 3 2 3" xfId="25281"/>
    <cellStyle name="40% - Accent1 2 3 3" xfId="25282"/>
    <cellStyle name="40% - Accent1 2 3 3 2" xfId="25283"/>
    <cellStyle name="40% - Accent1 2 3 4" xfId="25284"/>
    <cellStyle name="40% - Accent1 2 3 4 2" xfId="25285"/>
    <cellStyle name="40% - Accent1 2 4" xfId="25286"/>
    <cellStyle name="40% - Accent1 2 4 2" xfId="25287"/>
    <cellStyle name="40% - Accent1 2 4 2 2" xfId="25288"/>
    <cellStyle name="40% - Accent1 2 4 2 2 2" xfId="25289"/>
    <cellStyle name="40% - Accent1 2 4 2 3" xfId="25290"/>
    <cellStyle name="40% - Accent1 2 4 2 3 2" xfId="25291"/>
    <cellStyle name="40% - Accent1 2 4 3" xfId="25292"/>
    <cellStyle name="40% - Accent1 2 4 3 2" xfId="25293"/>
    <cellStyle name="40% - Accent1 2 4 3 2 2" xfId="25294"/>
    <cellStyle name="40% - Accent1 2 4 3 3" xfId="25295"/>
    <cellStyle name="40% - Accent1 2 4 4" xfId="25296"/>
    <cellStyle name="40% - Accent1 2 4 4 2" xfId="25297"/>
    <cellStyle name="40% - Accent1 2 4 5" xfId="25298"/>
    <cellStyle name="40% - Accent1 2 4 5 2" xfId="25299"/>
    <cellStyle name="40% - Accent1 2 5" xfId="25300"/>
    <cellStyle name="40% - Accent1 2 5 2" xfId="25301"/>
    <cellStyle name="40% - Accent1 2 5 2 2" xfId="25302"/>
    <cellStyle name="40% - Accent1 2 5 3" xfId="25303"/>
    <cellStyle name="40% - Accent1 2 6" xfId="25304"/>
    <cellStyle name="40% - Accent1 2 6 2" xfId="25305"/>
    <cellStyle name="40% - Accent1 2 6 2 2" xfId="25306"/>
    <cellStyle name="40% - Accent1 2 6 3" xfId="25307"/>
    <cellStyle name="40% - Accent1 2 7" xfId="25308"/>
    <cellStyle name="40% - Accent1 2 7 2" xfId="25309"/>
    <cellStyle name="40% - Accent1 2 8" xfId="25310"/>
    <cellStyle name="40% - Accent1 2_12PCORC Wind Vestas and Royalties" xfId="25311"/>
    <cellStyle name="40% - Accent1 3" xfId="25312"/>
    <cellStyle name="40% - Accent1 3 2" xfId="25313"/>
    <cellStyle name="40% - Accent1 3 2 2" xfId="25314"/>
    <cellStyle name="40% - Accent1 3 2 2 2" xfId="25315"/>
    <cellStyle name="40% - Accent1 3 2 3" xfId="25316"/>
    <cellStyle name="40% - Accent1 3 2 3 2" xfId="25317"/>
    <cellStyle name="40% - Accent1 3 2 4" xfId="25318"/>
    <cellStyle name="40% - Accent1 3 2 4 2" xfId="25319"/>
    <cellStyle name="40% - Accent1 3 2 5" xfId="25320"/>
    <cellStyle name="40% - Accent1 3 3" xfId="25321"/>
    <cellStyle name="40% - Accent1 3 3 2" xfId="25322"/>
    <cellStyle name="40% - Accent1 3 3 2 2" xfId="25323"/>
    <cellStyle name="40% - Accent1 3 3 2 2 2" xfId="25324"/>
    <cellStyle name="40% - Accent1 3 3 2 3" xfId="25325"/>
    <cellStyle name="40% - Accent1 3 3 2 4" xfId="25326"/>
    <cellStyle name="40% - Accent1 3 3 3" xfId="25327"/>
    <cellStyle name="40% - Accent1 3 3 3 2" xfId="25328"/>
    <cellStyle name="40% - Accent1 3 3 4" xfId="25329"/>
    <cellStyle name="40% - Accent1 3 4" xfId="25330"/>
    <cellStyle name="40% - Accent1 3 4 2" xfId="25331"/>
    <cellStyle name="40% - Accent1 3 4 2 2" xfId="25332"/>
    <cellStyle name="40% - Accent1 3 4 3" xfId="25333"/>
    <cellStyle name="40% - Accent1 3 4 4" xfId="25334"/>
    <cellStyle name="40% - Accent1 3 5" xfId="25335"/>
    <cellStyle name="40% - Accent1 3 5 2" xfId="25336"/>
    <cellStyle name="40% - Accent1 3 6" xfId="25337"/>
    <cellStyle name="40% - Accent1 4" xfId="25338"/>
    <cellStyle name="40% - Accent1 4 2" xfId="25339"/>
    <cellStyle name="40% - Accent1 4 2 2" xfId="25340"/>
    <cellStyle name="40% - Accent1 4 2 2 2" xfId="25341"/>
    <cellStyle name="40% - Accent1 4 2 3" xfId="25342"/>
    <cellStyle name="40% - Accent1 4 2 3 2" xfId="25343"/>
    <cellStyle name="40% - Accent1 4 2 4" xfId="25344"/>
    <cellStyle name="40% - Accent1 4 2 4 2" xfId="25345"/>
    <cellStyle name="40% - Accent1 4 2 5" xfId="25346"/>
    <cellStyle name="40% - Accent1 4 3" xfId="25347"/>
    <cellStyle name="40% - Accent1 4 3 2" xfId="25348"/>
    <cellStyle name="40% - Accent1 4 3 2 2" xfId="25349"/>
    <cellStyle name="40% - Accent1 4 3 3" xfId="25350"/>
    <cellStyle name="40% - Accent1 4 4" xfId="25351"/>
    <cellStyle name="40% - Accent1 4 4 2" xfId="25352"/>
    <cellStyle name="40% - Accent1 4 5" xfId="25353"/>
    <cellStyle name="40% - Accent1 4 5 2" xfId="25354"/>
    <cellStyle name="40% - Accent1 4 6" xfId="25355"/>
    <cellStyle name="40% - Accent1 4 6 2" xfId="25356"/>
    <cellStyle name="40% - Accent1 4 7" xfId="25357"/>
    <cellStyle name="40% - Accent1 4 7 2" xfId="25358"/>
    <cellStyle name="40% - Accent1 4 8" xfId="25359"/>
    <cellStyle name="40% - Accent1 4 9" xfId="25360"/>
    <cellStyle name="40% - Accent1 5" xfId="25361"/>
    <cellStyle name="40% - Accent1 5 2" xfId="25362"/>
    <cellStyle name="40% - Accent1 5 2 2" xfId="25363"/>
    <cellStyle name="40% - Accent1 5 2 2 2" xfId="25364"/>
    <cellStyle name="40% - Accent1 5 2 3" xfId="25365"/>
    <cellStyle name="40% - Accent1 5 3" xfId="25366"/>
    <cellStyle name="40% - Accent1 5 3 2" xfId="25367"/>
    <cellStyle name="40% - Accent1 5 3 3" xfId="25368"/>
    <cellStyle name="40% - Accent1 5 4" xfId="25369"/>
    <cellStyle name="40% - Accent1 5 4 2" xfId="25370"/>
    <cellStyle name="40% - Accent1 5 4 3" xfId="25371"/>
    <cellStyle name="40% - Accent1 5 5" xfId="25372"/>
    <cellStyle name="40% - Accent1 6" xfId="25373"/>
    <cellStyle name="40% - Accent1 6 2" xfId="25374"/>
    <cellStyle name="40% - Accent1 6 2 2" xfId="25375"/>
    <cellStyle name="40% - Accent1 6 2 2 2" xfId="25376"/>
    <cellStyle name="40% - Accent1 6 2 3" xfId="25377"/>
    <cellStyle name="40% - Accent1 6 2 4" xfId="25378"/>
    <cellStyle name="40% - Accent1 6 3" xfId="25379"/>
    <cellStyle name="40% - Accent1 6 3 2" xfId="25380"/>
    <cellStyle name="40% - Accent1 6 3 3" xfId="25381"/>
    <cellStyle name="40% - Accent1 6 4" xfId="25382"/>
    <cellStyle name="40% - Accent1 6 4 2" xfId="25383"/>
    <cellStyle name="40% - Accent1 6 5" xfId="25384"/>
    <cellStyle name="40% - Accent1 7" xfId="25385"/>
    <cellStyle name="40% - Accent1 7 2" xfId="25386"/>
    <cellStyle name="40% - Accent1 7 2 2" xfId="25387"/>
    <cellStyle name="40% - Accent1 7 2 2 2" xfId="25388"/>
    <cellStyle name="40% - Accent1 7 2 3" xfId="25389"/>
    <cellStyle name="40% - Accent1 7 2 4" xfId="25390"/>
    <cellStyle name="40% - Accent1 7 3" xfId="25391"/>
    <cellStyle name="40% - Accent1 7 3 2" xfId="25392"/>
    <cellStyle name="40% - Accent1 7 4" xfId="25393"/>
    <cellStyle name="40% - Accent1 7 4 2" xfId="25394"/>
    <cellStyle name="40% - Accent1 7 5" xfId="25395"/>
    <cellStyle name="40% - Accent1 8" xfId="25396"/>
    <cellStyle name="40% - Accent1 8 2" xfId="25397"/>
    <cellStyle name="40% - Accent1 8 2 2" xfId="25398"/>
    <cellStyle name="40% - Accent1 8 2 3" xfId="25399"/>
    <cellStyle name="40% - Accent1 8 3" xfId="25400"/>
    <cellStyle name="40% - Accent1 9" xfId="25401"/>
    <cellStyle name="40% - Accent1 9 2" xfId="25402"/>
    <cellStyle name="40% - Accent1 9 2 2" xfId="25403"/>
    <cellStyle name="40% - Accent1 9 2 3" xfId="25404"/>
    <cellStyle name="40% - Accent1 9 3" xfId="25405"/>
    <cellStyle name="40% - Accent1 9 4" xfId="25406"/>
    <cellStyle name="40% - Accent1 9 5" xfId="25407"/>
    <cellStyle name="40% - Accent2 10" xfId="25408"/>
    <cellStyle name="40% - Accent2 10 2" xfId="25409"/>
    <cellStyle name="40% - Accent2 10 2 2" xfId="25410"/>
    <cellStyle name="40% - Accent2 10 3" xfId="25411"/>
    <cellStyle name="40% - Accent2 11" xfId="25412"/>
    <cellStyle name="40% - Accent2 11 2" xfId="25413"/>
    <cellStyle name="40% - Accent2 11 3" xfId="25414"/>
    <cellStyle name="40% - Accent2 12" xfId="25415"/>
    <cellStyle name="40% - Accent2 2" xfId="25416"/>
    <cellStyle name="40% - Accent2 2 2" xfId="25417"/>
    <cellStyle name="40% - Accent2 2 2 2" xfId="25418"/>
    <cellStyle name="40% - Accent2 2 2 2 2" xfId="25419"/>
    <cellStyle name="40% - Accent2 2 2 2 2 2" xfId="25420"/>
    <cellStyle name="40% - Accent2 2 2 2 3" xfId="25421"/>
    <cellStyle name="40% - Accent2 2 2 2 3 2" xfId="25422"/>
    <cellStyle name="40% - Accent2 2 2 3" xfId="25423"/>
    <cellStyle name="40% - Accent2 2 2 3 2" xfId="25424"/>
    <cellStyle name="40% - Accent2 2 2 3 2 2" xfId="25425"/>
    <cellStyle name="40% - Accent2 2 2 3 3" xfId="25426"/>
    <cellStyle name="40% - Accent2 2 2 4" xfId="25427"/>
    <cellStyle name="40% - Accent2 2 2 4 2" xfId="25428"/>
    <cellStyle name="40% - Accent2 2 2 5" xfId="25429"/>
    <cellStyle name="40% - Accent2 2 2 5 2" xfId="25430"/>
    <cellStyle name="40% - Accent2 2 3" xfId="25431"/>
    <cellStyle name="40% - Accent2 2 3 2" xfId="25432"/>
    <cellStyle name="40% - Accent2 2 3 2 2" xfId="25433"/>
    <cellStyle name="40% - Accent2 2 3 2 2 2" xfId="25434"/>
    <cellStyle name="40% - Accent2 2 3 2 3" xfId="25435"/>
    <cellStyle name="40% - Accent2 2 3 3" xfId="25436"/>
    <cellStyle name="40% - Accent2 2 3 3 2" xfId="25437"/>
    <cellStyle name="40% - Accent2 2 3 4" xfId="25438"/>
    <cellStyle name="40% - Accent2 2 3 4 2" xfId="25439"/>
    <cellStyle name="40% - Accent2 2 4" xfId="25440"/>
    <cellStyle name="40% - Accent2 2 4 2" xfId="25441"/>
    <cellStyle name="40% - Accent2 2 4 2 2" xfId="25442"/>
    <cellStyle name="40% - Accent2 2 4 2 2 2" xfId="25443"/>
    <cellStyle name="40% - Accent2 2 4 2 3" xfId="25444"/>
    <cellStyle name="40% - Accent2 2 4 3" xfId="25445"/>
    <cellStyle name="40% - Accent2 2 4 3 2" xfId="25446"/>
    <cellStyle name="40% - Accent2 2 4 3 3" xfId="25447"/>
    <cellStyle name="40% - Accent2 2 4 4" xfId="25448"/>
    <cellStyle name="40% - Accent2 2 4 4 2" xfId="25449"/>
    <cellStyle name="40% - Accent2 2 4 5" xfId="25450"/>
    <cellStyle name="40% - Accent2 2 5" xfId="25451"/>
    <cellStyle name="40% - Accent2 2 5 2" xfId="25452"/>
    <cellStyle name="40% - Accent2 2 5 2 2" xfId="25453"/>
    <cellStyle name="40% - Accent2 2 5 3" xfId="25454"/>
    <cellStyle name="40% - Accent2 2 6" xfId="25455"/>
    <cellStyle name="40% - Accent2 2 6 2" xfId="25456"/>
    <cellStyle name="40% - Accent2 2 6 2 2" xfId="25457"/>
    <cellStyle name="40% - Accent2 2 6 3" xfId="25458"/>
    <cellStyle name="40% - Accent2 2 7" xfId="25459"/>
    <cellStyle name="40% - Accent2 2 7 2" xfId="25460"/>
    <cellStyle name="40% - Accent2 2 8" xfId="25461"/>
    <cellStyle name="40% - Accent2 2_12PCORC Wind Vestas and Royalties" xfId="25462"/>
    <cellStyle name="40% - Accent2 3" xfId="25463"/>
    <cellStyle name="40% - Accent2 3 2" xfId="25464"/>
    <cellStyle name="40% - Accent2 3 2 2" xfId="25465"/>
    <cellStyle name="40% - Accent2 3 2 2 2" xfId="25466"/>
    <cellStyle name="40% - Accent2 3 2 3" xfId="25467"/>
    <cellStyle name="40% - Accent2 3 2 3 2" xfId="25468"/>
    <cellStyle name="40% - Accent2 3 2 4" xfId="25469"/>
    <cellStyle name="40% - Accent2 3 2 4 2" xfId="25470"/>
    <cellStyle name="40% - Accent2 3 2 5" xfId="25471"/>
    <cellStyle name="40% - Accent2 3 3" xfId="25472"/>
    <cellStyle name="40% - Accent2 3 3 2" xfId="25473"/>
    <cellStyle name="40% - Accent2 3 3 2 2" xfId="25474"/>
    <cellStyle name="40% - Accent2 3 3 2 2 2" xfId="25475"/>
    <cellStyle name="40% - Accent2 3 3 2 3" xfId="25476"/>
    <cellStyle name="40% - Accent2 3 3 2 4" xfId="25477"/>
    <cellStyle name="40% - Accent2 3 3 3" xfId="25478"/>
    <cellStyle name="40% - Accent2 3 3 3 2" xfId="25479"/>
    <cellStyle name="40% - Accent2 3 3 4" xfId="25480"/>
    <cellStyle name="40% - Accent2 3 4" xfId="25481"/>
    <cellStyle name="40% - Accent2 3 4 2" xfId="25482"/>
    <cellStyle name="40% - Accent2 3 4 2 2" xfId="25483"/>
    <cellStyle name="40% - Accent2 3 4 3" xfId="25484"/>
    <cellStyle name="40% - Accent2 3 4 4" xfId="25485"/>
    <cellStyle name="40% - Accent2 3 5" xfId="25486"/>
    <cellStyle name="40% - Accent2 3 5 2" xfId="25487"/>
    <cellStyle name="40% - Accent2 4" xfId="25488"/>
    <cellStyle name="40% - Accent2 4 2" xfId="25489"/>
    <cellStyle name="40% - Accent2 4 2 2" xfId="25490"/>
    <cellStyle name="40% - Accent2 4 2 2 2" xfId="25491"/>
    <cellStyle name="40% - Accent2 4 2 3" xfId="25492"/>
    <cellStyle name="40% - Accent2 4 3" xfId="25493"/>
    <cellStyle name="40% - Accent2 4 3 2" xfId="25494"/>
    <cellStyle name="40% - Accent2 4 4" xfId="25495"/>
    <cellStyle name="40% - Accent2 4 4 2" xfId="25496"/>
    <cellStyle name="40% - Accent2 4 5" xfId="25497"/>
    <cellStyle name="40% - Accent2 5" xfId="25498"/>
    <cellStyle name="40% - Accent2 5 2" xfId="25499"/>
    <cellStyle name="40% - Accent2 5 2 2" xfId="25500"/>
    <cellStyle name="40% - Accent2 5 2 2 2" xfId="25501"/>
    <cellStyle name="40% - Accent2 5 2 3" xfId="25502"/>
    <cellStyle name="40% - Accent2 5 3" xfId="25503"/>
    <cellStyle name="40% - Accent2 5 3 2" xfId="25504"/>
    <cellStyle name="40% - Accent2 5 3 3" xfId="25505"/>
    <cellStyle name="40% - Accent2 5 4" xfId="25506"/>
    <cellStyle name="40% - Accent2 5 4 2" xfId="25507"/>
    <cellStyle name="40% - Accent2 6" xfId="25508"/>
    <cellStyle name="40% - Accent2 6 2" xfId="25509"/>
    <cellStyle name="40% - Accent2 6 2 2" xfId="25510"/>
    <cellStyle name="40% - Accent2 6 2 2 2" xfId="25511"/>
    <cellStyle name="40% - Accent2 6 2 3" xfId="25512"/>
    <cellStyle name="40% - Accent2 6 2 4" xfId="25513"/>
    <cellStyle name="40% - Accent2 6 3" xfId="25514"/>
    <cellStyle name="40% - Accent2 6 3 2" xfId="25515"/>
    <cellStyle name="40% - Accent2 6 3 3" xfId="25516"/>
    <cellStyle name="40% - Accent2 6 4" xfId="25517"/>
    <cellStyle name="40% - Accent2 6 4 2" xfId="25518"/>
    <cellStyle name="40% - Accent2 6 5" xfId="25519"/>
    <cellStyle name="40% - Accent2 7" xfId="25520"/>
    <cellStyle name="40% - Accent2 7 2" xfId="25521"/>
    <cellStyle name="40% - Accent2 7 2 2" xfId="25522"/>
    <cellStyle name="40% - Accent2 7 2 2 2" xfId="25523"/>
    <cellStyle name="40% - Accent2 7 2 3" xfId="25524"/>
    <cellStyle name="40% - Accent2 7 2 4" xfId="25525"/>
    <cellStyle name="40% - Accent2 7 3" xfId="25526"/>
    <cellStyle name="40% - Accent2 7 3 2" xfId="25527"/>
    <cellStyle name="40% - Accent2 7 4" xfId="25528"/>
    <cellStyle name="40% - Accent2 7 4 2" xfId="25529"/>
    <cellStyle name="40% - Accent2 7 5" xfId="25530"/>
    <cellStyle name="40% - Accent2 8" xfId="25531"/>
    <cellStyle name="40% - Accent2 8 2" xfId="25532"/>
    <cellStyle name="40% - Accent2 8 2 2" xfId="25533"/>
    <cellStyle name="40% - Accent2 8 2 3" xfId="25534"/>
    <cellStyle name="40% - Accent2 8 3" xfId="25535"/>
    <cellStyle name="40% - Accent2 9" xfId="25536"/>
    <cellStyle name="40% - Accent2 9 2" xfId="25537"/>
    <cellStyle name="40% - Accent2 9 2 2" xfId="25538"/>
    <cellStyle name="40% - Accent2 9 2 3" xfId="25539"/>
    <cellStyle name="40% - Accent2 9 3" xfId="25540"/>
    <cellStyle name="40% - Accent2 9 4" xfId="25541"/>
    <cellStyle name="40% - Accent2 9 5" xfId="25542"/>
    <cellStyle name="40% - Accent3 10" xfId="25543"/>
    <cellStyle name="40% - Accent3 10 2" xfId="25544"/>
    <cellStyle name="40% - Accent3 10 2 2" xfId="25545"/>
    <cellStyle name="40% - Accent3 10 3" xfId="25546"/>
    <cellStyle name="40% - Accent3 10 4" xfId="25547"/>
    <cellStyle name="40% - Accent3 11" xfId="25548"/>
    <cellStyle name="40% - Accent3 11 2" xfId="25549"/>
    <cellStyle name="40% - Accent3 11 3" xfId="25550"/>
    <cellStyle name="40% - Accent3 12" xfId="25551"/>
    <cellStyle name="40% - Accent3 2" xfId="25552"/>
    <cellStyle name="40% - Accent3 2 2" xfId="25553"/>
    <cellStyle name="40% - Accent3 2 2 2" xfId="25554"/>
    <cellStyle name="40% - Accent3 2 2 2 2" xfId="25555"/>
    <cellStyle name="40% - Accent3 2 2 2 2 2" xfId="25556"/>
    <cellStyle name="40% - Accent3 2 2 2 3" xfId="25557"/>
    <cellStyle name="40% - Accent3 2 2 2 3 2" xfId="25558"/>
    <cellStyle name="40% - Accent3 2 2 3" xfId="25559"/>
    <cellStyle name="40% - Accent3 2 2 3 2" xfId="25560"/>
    <cellStyle name="40% - Accent3 2 2 3 2 2" xfId="25561"/>
    <cellStyle name="40% - Accent3 2 2 3 3" xfId="25562"/>
    <cellStyle name="40% - Accent3 2 2 4" xfId="25563"/>
    <cellStyle name="40% - Accent3 2 2 4 2" xfId="25564"/>
    <cellStyle name="40% - Accent3 2 2 5" xfId="25565"/>
    <cellStyle name="40% - Accent3 2 2 5 2" xfId="25566"/>
    <cellStyle name="40% - Accent3 2 3" xfId="25567"/>
    <cellStyle name="40% - Accent3 2 3 2" xfId="25568"/>
    <cellStyle name="40% - Accent3 2 3 2 2" xfId="25569"/>
    <cellStyle name="40% - Accent3 2 3 2 2 2" xfId="25570"/>
    <cellStyle name="40% - Accent3 2 3 2 3" xfId="25571"/>
    <cellStyle name="40% - Accent3 2 3 3" xfId="25572"/>
    <cellStyle name="40% - Accent3 2 3 3 2" xfId="25573"/>
    <cellStyle name="40% - Accent3 2 3 4" xfId="25574"/>
    <cellStyle name="40% - Accent3 2 3 4 2" xfId="25575"/>
    <cellStyle name="40% - Accent3 2 4" xfId="25576"/>
    <cellStyle name="40% - Accent3 2 4 2" xfId="25577"/>
    <cellStyle name="40% - Accent3 2 4 2 2" xfId="25578"/>
    <cellStyle name="40% - Accent3 2 4 2 2 2" xfId="25579"/>
    <cellStyle name="40% - Accent3 2 4 2 3" xfId="25580"/>
    <cellStyle name="40% - Accent3 2 4 2 3 2" xfId="25581"/>
    <cellStyle name="40% - Accent3 2 4 3" xfId="25582"/>
    <cellStyle name="40% - Accent3 2 4 3 2" xfId="25583"/>
    <cellStyle name="40% - Accent3 2 4 3 2 2" xfId="25584"/>
    <cellStyle name="40% - Accent3 2 4 3 3" xfId="25585"/>
    <cellStyle name="40% - Accent3 2 4 4" xfId="25586"/>
    <cellStyle name="40% - Accent3 2 4 4 2" xfId="25587"/>
    <cellStyle name="40% - Accent3 2 4 5" xfId="25588"/>
    <cellStyle name="40% - Accent3 2 4 5 2" xfId="25589"/>
    <cellStyle name="40% - Accent3 2 5" xfId="25590"/>
    <cellStyle name="40% - Accent3 2 5 2" xfId="25591"/>
    <cellStyle name="40% - Accent3 2 5 2 2" xfId="25592"/>
    <cellStyle name="40% - Accent3 2 5 3" xfId="25593"/>
    <cellStyle name="40% - Accent3 2 6" xfId="25594"/>
    <cellStyle name="40% - Accent3 2 6 2" xfId="25595"/>
    <cellStyle name="40% - Accent3 2 6 2 2" xfId="25596"/>
    <cellStyle name="40% - Accent3 2 6 3" xfId="25597"/>
    <cellStyle name="40% - Accent3 2 7" xfId="25598"/>
    <cellStyle name="40% - Accent3 2 7 2" xfId="25599"/>
    <cellStyle name="40% - Accent3 2 8" xfId="25600"/>
    <cellStyle name="40% - Accent3 2_12PCORC Wind Vestas and Royalties" xfId="25601"/>
    <cellStyle name="40% - Accent3 3" xfId="25602"/>
    <cellStyle name="40% - Accent3 3 2" xfId="25603"/>
    <cellStyle name="40% - Accent3 3 2 2" xfId="25604"/>
    <cellStyle name="40% - Accent3 3 2 2 2" xfId="25605"/>
    <cellStyle name="40% - Accent3 3 2 3" xfId="25606"/>
    <cellStyle name="40% - Accent3 3 2 3 2" xfId="25607"/>
    <cellStyle name="40% - Accent3 3 2 4" xfId="25608"/>
    <cellStyle name="40% - Accent3 3 2 4 2" xfId="25609"/>
    <cellStyle name="40% - Accent3 3 2 5" xfId="25610"/>
    <cellStyle name="40% - Accent3 3 3" xfId="25611"/>
    <cellStyle name="40% - Accent3 3 3 2" xfId="25612"/>
    <cellStyle name="40% - Accent3 3 3 2 2" xfId="25613"/>
    <cellStyle name="40% - Accent3 3 3 2 2 2" xfId="25614"/>
    <cellStyle name="40% - Accent3 3 3 2 3" xfId="25615"/>
    <cellStyle name="40% - Accent3 3 3 2 4" xfId="25616"/>
    <cellStyle name="40% - Accent3 3 3 3" xfId="25617"/>
    <cellStyle name="40% - Accent3 3 3 3 2" xfId="25618"/>
    <cellStyle name="40% - Accent3 3 3 4" xfId="25619"/>
    <cellStyle name="40% - Accent3 3 4" xfId="25620"/>
    <cellStyle name="40% - Accent3 3 4 2" xfId="25621"/>
    <cellStyle name="40% - Accent3 3 4 2 2" xfId="25622"/>
    <cellStyle name="40% - Accent3 3 4 3" xfId="25623"/>
    <cellStyle name="40% - Accent3 3 4 4" xfId="25624"/>
    <cellStyle name="40% - Accent3 3 5" xfId="25625"/>
    <cellStyle name="40% - Accent3 3 5 2" xfId="25626"/>
    <cellStyle name="40% - Accent3 3 6" xfId="25627"/>
    <cellStyle name="40% - Accent3 4" xfId="25628"/>
    <cellStyle name="40% - Accent3 4 2" xfId="25629"/>
    <cellStyle name="40% - Accent3 4 2 2" xfId="25630"/>
    <cellStyle name="40% - Accent3 4 2 2 2" xfId="25631"/>
    <cellStyle name="40% - Accent3 4 2 3" xfId="25632"/>
    <cellStyle name="40% - Accent3 4 2 3 2" xfId="25633"/>
    <cellStyle name="40% - Accent3 4 2 4" xfId="25634"/>
    <cellStyle name="40% - Accent3 4 2 4 2" xfId="25635"/>
    <cellStyle name="40% - Accent3 4 2 5" xfId="25636"/>
    <cellStyle name="40% - Accent3 4 3" xfId="25637"/>
    <cellStyle name="40% - Accent3 4 3 2" xfId="25638"/>
    <cellStyle name="40% - Accent3 4 3 2 2" xfId="25639"/>
    <cellStyle name="40% - Accent3 4 3 3" xfId="25640"/>
    <cellStyle name="40% - Accent3 4 4" xfId="25641"/>
    <cellStyle name="40% - Accent3 4 4 2" xfId="25642"/>
    <cellStyle name="40% - Accent3 4 5" xfId="25643"/>
    <cellStyle name="40% - Accent3 4 5 2" xfId="25644"/>
    <cellStyle name="40% - Accent3 4 6" xfId="25645"/>
    <cellStyle name="40% - Accent3 4 6 2" xfId="25646"/>
    <cellStyle name="40% - Accent3 4 7" xfId="25647"/>
    <cellStyle name="40% - Accent3 4 7 2" xfId="25648"/>
    <cellStyle name="40% - Accent3 4 8" xfId="25649"/>
    <cellStyle name="40% - Accent3 4 9" xfId="25650"/>
    <cellStyle name="40% - Accent3 5" xfId="25651"/>
    <cellStyle name="40% - Accent3 5 2" xfId="25652"/>
    <cellStyle name="40% - Accent3 5 2 2" xfId="25653"/>
    <cellStyle name="40% - Accent3 5 2 2 2" xfId="25654"/>
    <cellStyle name="40% - Accent3 5 2 3" xfId="25655"/>
    <cellStyle name="40% - Accent3 5 3" xfId="25656"/>
    <cellStyle name="40% - Accent3 5 3 2" xfId="25657"/>
    <cellStyle name="40% - Accent3 5 3 3" xfId="25658"/>
    <cellStyle name="40% - Accent3 5 4" xfId="25659"/>
    <cellStyle name="40% - Accent3 5 4 2" xfId="25660"/>
    <cellStyle name="40% - Accent3 5 4 3" xfId="25661"/>
    <cellStyle name="40% - Accent3 5 5" xfId="25662"/>
    <cellStyle name="40% - Accent3 6" xfId="25663"/>
    <cellStyle name="40% - Accent3 6 2" xfId="25664"/>
    <cellStyle name="40% - Accent3 6 2 2" xfId="25665"/>
    <cellStyle name="40% - Accent3 6 2 2 2" xfId="25666"/>
    <cellStyle name="40% - Accent3 6 2 3" xfId="25667"/>
    <cellStyle name="40% - Accent3 6 2 4" xfId="25668"/>
    <cellStyle name="40% - Accent3 6 3" xfId="25669"/>
    <cellStyle name="40% - Accent3 6 3 2" xfId="25670"/>
    <cellStyle name="40% - Accent3 6 3 3" xfId="25671"/>
    <cellStyle name="40% - Accent3 6 4" xfId="25672"/>
    <cellStyle name="40% - Accent3 6 4 2" xfId="25673"/>
    <cellStyle name="40% - Accent3 6 5" xfId="25674"/>
    <cellStyle name="40% - Accent3 7" xfId="25675"/>
    <cellStyle name="40% - Accent3 7 2" xfId="25676"/>
    <cellStyle name="40% - Accent3 7 2 2" xfId="25677"/>
    <cellStyle name="40% - Accent3 7 2 2 2" xfId="25678"/>
    <cellStyle name="40% - Accent3 7 2 3" xfId="25679"/>
    <cellStyle name="40% - Accent3 7 2 4" xfId="25680"/>
    <cellStyle name="40% - Accent3 7 3" xfId="25681"/>
    <cellStyle name="40% - Accent3 7 3 2" xfId="25682"/>
    <cellStyle name="40% - Accent3 7 4" xfId="25683"/>
    <cellStyle name="40% - Accent3 7 4 2" xfId="25684"/>
    <cellStyle name="40% - Accent3 7 5" xfId="25685"/>
    <cellStyle name="40% - Accent3 8" xfId="25686"/>
    <cellStyle name="40% - Accent3 8 2" xfId="25687"/>
    <cellStyle name="40% - Accent3 8 2 2" xfId="25688"/>
    <cellStyle name="40% - Accent3 8 2 3" xfId="25689"/>
    <cellStyle name="40% - Accent3 8 3" xfId="25690"/>
    <cellStyle name="40% - Accent3 9" xfId="25691"/>
    <cellStyle name="40% - Accent3 9 2" xfId="25692"/>
    <cellStyle name="40% - Accent3 9 2 2" xfId="25693"/>
    <cellStyle name="40% - Accent3 9 2 3" xfId="25694"/>
    <cellStyle name="40% - Accent3 9 3" xfId="25695"/>
    <cellStyle name="40% - Accent3 9 4" xfId="25696"/>
    <cellStyle name="40% - Accent3 9 5" xfId="25697"/>
    <cellStyle name="40% - Accent4 10" xfId="25698"/>
    <cellStyle name="40% - Accent4 10 2" xfId="25699"/>
    <cellStyle name="40% - Accent4 10 2 2" xfId="25700"/>
    <cellStyle name="40% - Accent4 10 3" xfId="25701"/>
    <cellStyle name="40% - Accent4 10 4" xfId="25702"/>
    <cellStyle name="40% - Accent4 11" xfId="25703"/>
    <cellStyle name="40% - Accent4 11 2" xfId="25704"/>
    <cellStyle name="40% - Accent4 11 3" xfId="25705"/>
    <cellStyle name="40% - Accent4 12" xfId="25706"/>
    <cellStyle name="40% - Accent4 2" xfId="25707"/>
    <cellStyle name="40% - Accent4 2 2" xfId="25708"/>
    <cellStyle name="40% - Accent4 2 2 2" xfId="25709"/>
    <cellStyle name="40% - Accent4 2 2 2 2" xfId="25710"/>
    <cellStyle name="40% - Accent4 2 2 2 2 2" xfId="25711"/>
    <cellStyle name="40% - Accent4 2 2 2 3" xfId="25712"/>
    <cellStyle name="40% - Accent4 2 2 2 3 2" xfId="25713"/>
    <cellStyle name="40% - Accent4 2 2 3" xfId="25714"/>
    <cellStyle name="40% - Accent4 2 2 3 2" xfId="25715"/>
    <cellStyle name="40% - Accent4 2 2 3 2 2" xfId="25716"/>
    <cellStyle name="40% - Accent4 2 2 3 3" xfId="25717"/>
    <cellStyle name="40% - Accent4 2 2 4" xfId="25718"/>
    <cellStyle name="40% - Accent4 2 2 4 2" xfId="25719"/>
    <cellStyle name="40% - Accent4 2 2 5" xfId="25720"/>
    <cellStyle name="40% - Accent4 2 2 5 2" xfId="25721"/>
    <cellStyle name="40% - Accent4 2 3" xfId="25722"/>
    <cellStyle name="40% - Accent4 2 3 2" xfId="25723"/>
    <cellStyle name="40% - Accent4 2 3 2 2" xfId="25724"/>
    <cellStyle name="40% - Accent4 2 3 2 2 2" xfId="25725"/>
    <cellStyle name="40% - Accent4 2 3 2 3" xfId="25726"/>
    <cellStyle name="40% - Accent4 2 3 3" xfId="25727"/>
    <cellStyle name="40% - Accent4 2 3 3 2" xfId="25728"/>
    <cellStyle name="40% - Accent4 2 3 4" xfId="25729"/>
    <cellStyle name="40% - Accent4 2 3 4 2" xfId="25730"/>
    <cellStyle name="40% - Accent4 2 4" xfId="25731"/>
    <cellStyle name="40% - Accent4 2 4 2" xfId="25732"/>
    <cellStyle name="40% - Accent4 2 4 2 2" xfId="25733"/>
    <cellStyle name="40% - Accent4 2 4 2 2 2" xfId="25734"/>
    <cellStyle name="40% - Accent4 2 4 2 3" xfId="25735"/>
    <cellStyle name="40% - Accent4 2 4 2 3 2" xfId="25736"/>
    <cellStyle name="40% - Accent4 2 4 3" xfId="25737"/>
    <cellStyle name="40% - Accent4 2 4 3 2" xfId="25738"/>
    <cellStyle name="40% - Accent4 2 4 3 2 2" xfId="25739"/>
    <cellStyle name="40% - Accent4 2 4 3 3" xfId="25740"/>
    <cellStyle name="40% - Accent4 2 4 4" xfId="25741"/>
    <cellStyle name="40% - Accent4 2 4 4 2" xfId="25742"/>
    <cellStyle name="40% - Accent4 2 4 5" xfId="25743"/>
    <cellStyle name="40% - Accent4 2 4 5 2" xfId="25744"/>
    <cellStyle name="40% - Accent4 2 5" xfId="25745"/>
    <cellStyle name="40% - Accent4 2 5 2" xfId="25746"/>
    <cellStyle name="40% - Accent4 2 5 2 2" xfId="25747"/>
    <cellStyle name="40% - Accent4 2 5 3" xfId="25748"/>
    <cellStyle name="40% - Accent4 2 6" xfId="25749"/>
    <cellStyle name="40% - Accent4 2 6 2" xfId="25750"/>
    <cellStyle name="40% - Accent4 2 6 2 2" xfId="25751"/>
    <cellStyle name="40% - Accent4 2 6 3" xfId="25752"/>
    <cellStyle name="40% - Accent4 2 7" xfId="25753"/>
    <cellStyle name="40% - Accent4 2 7 2" xfId="25754"/>
    <cellStyle name="40% - Accent4 2 8" xfId="25755"/>
    <cellStyle name="40% - Accent4 2_12PCORC Wind Vestas and Royalties" xfId="25756"/>
    <cellStyle name="40% - Accent4 3" xfId="25757"/>
    <cellStyle name="40% - Accent4 3 2" xfId="25758"/>
    <cellStyle name="40% - Accent4 3 2 2" xfId="25759"/>
    <cellStyle name="40% - Accent4 3 2 2 2" xfId="25760"/>
    <cellStyle name="40% - Accent4 3 2 3" xfId="25761"/>
    <cellStyle name="40% - Accent4 3 2 3 2" xfId="25762"/>
    <cellStyle name="40% - Accent4 3 2 4" xfId="25763"/>
    <cellStyle name="40% - Accent4 3 2 4 2" xfId="25764"/>
    <cellStyle name="40% - Accent4 3 2 5" xfId="25765"/>
    <cellStyle name="40% - Accent4 3 3" xfId="25766"/>
    <cellStyle name="40% - Accent4 3 3 2" xfId="25767"/>
    <cellStyle name="40% - Accent4 3 3 2 2" xfId="25768"/>
    <cellStyle name="40% - Accent4 3 3 2 2 2" xfId="25769"/>
    <cellStyle name="40% - Accent4 3 3 2 3" xfId="25770"/>
    <cellStyle name="40% - Accent4 3 3 2 4" xfId="25771"/>
    <cellStyle name="40% - Accent4 3 3 3" xfId="25772"/>
    <cellStyle name="40% - Accent4 3 3 3 2" xfId="25773"/>
    <cellStyle name="40% - Accent4 3 3 4" xfId="25774"/>
    <cellStyle name="40% - Accent4 3 4" xfId="25775"/>
    <cellStyle name="40% - Accent4 3 4 2" xfId="25776"/>
    <cellStyle name="40% - Accent4 3 4 2 2" xfId="25777"/>
    <cellStyle name="40% - Accent4 3 4 3" xfId="25778"/>
    <cellStyle name="40% - Accent4 3 4 4" xfId="25779"/>
    <cellStyle name="40% - Accent4 3 5" xfId="25780"/>
    <cellStyle name="40% - Accent4 3 5 2" xfId="25781"/>
    <cellStyle name="40% - Accent4 3 6" xfId="25782"/>
    <cellStyle name="40% - Accent4 4" xfId="25783"/>
    <cellStyle name="40% - Accent4 4 2" xfId="25784"/>
    <cellStyle name="40% - Accent4 4 2 2" xfId="25785"/>
    <cellStyle name="40% - Accent4 4 2 2 2" xfId="25786"/>
    <cellStyle name="40% - Accent4 4 2 3" xfId="25787"/>
    <cellStyle name="40% - Accent4 4 2 3 2" xfId="25788"/>
    <cellStyle name="40% - Accent4 4 2 4" xfId="25789"/>
    <cellStyle name="40% - Accent4 4 2 4 2" xfId="25790"/>
    <cellStyle name="40% - Accent4 4 2 5" xfId="25791"/>
    <cellStyle name="40% - Accent4 4 3" xfId="25792"/>
    <cellStyle name="40% - Accent4 4 3 2" xfId="25793"/>
    <cellStyle name="40% - Accent4 4 3 2 2" xfId="25794"/>
    <cellStyle name="40% - Accent4 4 3 3" xfId="25795"/>
    <cellStyle name="40% - Accent4 4 4" xfId="25796"/>
    <cellStyle name="40% - Accent4 4 4 2" xfId="25797"/>
    <cellStyle name="40% - Accent4 4 5" xfId="25798"/>
    <cellStyle name="40% - Accent4 4 5 2" xfId="25799"/>
    <cellStyle name="40% - Accent4 4 6" xfId="25800"/>
    <cellStyle name="40% - Accent4 4 6 2" xfId="25801"/>
    <cellStyle name="40% - Accent4 4 7" xfId="25802"/>
    <cellStyle name="40% - Accent4 4 7 2" xfId="25803"/>
    <cellStyle name="40% - Accent4 4 8" xfId="25804"/>
    <cellStyle name="40% - Accent4 4 9" xfId="25805"/>
    <cellStyle name="40% - Accent4 5" xfId="25806"/>
    <cellStyle name="40% - Accent4 5 2" xfId="25807"/>
    <cellStyle name="40% - Accent4 5 2 2" xfId="25808"/>
    <cellStyle name="40% - Accent4 5 2 2 2" xfId="25809"/>
    <cellStyle name="40% - Accent4 5 2 3" xfId="25810"/>
    <cellStyle name="40% - Accent4 5 3" xfId="25811"/>
    <cellStyle name="40% - Accent4 5 3 2" xfId="25812"/>
    <cellStyle name="40% - Accent4 5 3 3" xfId="25813"/>
    <cellStyle name="40% - Accent4 5 4" xfId="25814"/>
    <cellStyle name="40% - Accent4 5 4 2" xfId="25815"/>
    <cellStyle name="40% - Accent4 5 4 3" xfId="25816"/>
    <cellStyle name="40% - Accent4 5 5" xfId="25817"/>
    <cellStyle name="40% - Accent4 6" xfId="25818"/>
    <cellStyle name="40% - Accent4 6 2" xfId="25819"/>
    <cellStyle name="40% - Accent4 6 2 2" xfId="25820"/>
    <cellStyle name="40% - Accent4 6 2 2 2" xfId="25821"/>
    <cellStyle name="40% - Accent4 6 2 3" xfId="25822"/>
    <cellStyle name="40% - Accent4 6 2 4" xfId="25823"/>
    <cellStyle name="40% - Accent4 6 3" xfId="25824"/>
    <cellStyle name="40% - Accent4 6 3 2" xfId="25825"/>
    <cellStyle name="40% - Accent4 6 3 3" xfId="25826"/>
    <cellStyle name="40% - Accent4 6 4" xfId="25827"/>
    <cellStyle name="40% - Accent4 6 4 2" xfId="25828"/>
    <cellStyle name="40% - Accent4 6 5" xfId="25829"/>
    <cellStyle name="40% - Accent4 7" xfId="25830"/>
    <cellStyle name="40% - Accent4 7 2" xfId="25831"/>
    <cellStyle name="40% - Accent4 7 2 2" xfId="25832"/>
    <cellStyle name="40% - Accent4 7 2 2 2" xfId="25833"/>
    <cellStyle name="40% - Accent4 7 2 3" xfId="25834"/>
    <cellStyle name="40% - Accent4 7 2 4" xfId="25835"/>
    <cellStyle name="40% - Accent4 7 3" xfId="25836"/>
    <cellStyle name="40% - Accent4 7 3 2" xfId="25837"/>
    <cellStyle name="40% - Accent4 7 4" xfId="25838"/>
    <cellStyle name="40% - Accent4 7 4 2" xfId="25839"/>
    <cellStyle name="40% - Accent4 7 5" xfId="25840"/>
    <cellStyle name="40% - Accent4 8" xfId="25841"/>
    <cellStyle name="40% - Accent4 8 2" xfId="25842"/>
    <cellStyle name="40% - Accent4 8 2 2" xfId="25843"/>
    <cellStyle name="40% - Accent4 8 2 3" xfId="25844"/>
    <cellStyle name="40% - Accent4 8 3" xfId="25845"/>
    <cellStyle name="40% - Accent4 9" xfId="25846"/>
    <cellStyle name="40% - Accent4 9 2" xfId="25847"/>
    <cellStyle name="40% - Accent4 9 2 2" xfId="25848"/>
    <cellStyle name="40% - Accent4 9 2 3" xfId="25849"/>
    <cellStyle name="40% - Accent4 9 3" xfId="25850"/>
    <cellStyle name="40% - Accent4 9 4" xfId="25851"/>
    <cellStyle name="40% - Accent4 9 5" xfId="25852"/>
    <cellStyle name="40% - Accent5 10" xfId="25853"/>
    <cellStyle name="40% - Accent5 10 2" xfId="25854"/>
    <cellStyle name="40% - Accent5 10 2 2" xfId="25855"/>
    <cellStyle name="40% - Accent5 10 3" xfId="25856"/>
    <cellStyle name="40% - Accent5 10 4" xfId="25857"/>
    <cellStyle name="40% - Accent5 11" xfId="25858"/>
    <cellStyle name="40% - Accent5 11 2" xfId="25859"/>
    <cellStyle name="40% - Accent5 11 3" xfId="25860"/>
    <cellStyle name="40% - Accent5 12" xfId="25861"/>
    <cellStyle name="40% - Accent5 2" xfId="25862"/>
    <cellStyle name="40% - Accent5 2 2" xfId="25863"/>
    <cellStyle name="40% - Accent5 2 2 2" xfId="25864"/>
    <cellStyle name="40% - Accent5 2 2 2 2" xfId="25865"/>
    <cellStyle name="40% - Accent5 2 2 2 2 2" xfId="25866"/>
    <cellStyle name="40% - Accent5 2 2 2 3" xfId="25867"/>
    <cellStyle name="40% - Accent5 2 2 2 3 2" xfId="25868"/>
    <cellStyle name="40% - Accent5 2 2 3" xfId="25869"/>
    <cellStyle name="40% - Accent5 2 2 3 2" xfId="25870"/>
    <cellStyle name="40% - Accent5 2 2 3 2 2" xfId="25871"/>
    <cellStyle name="40% - Accent5 2 2 3 3" xfId="25872"/>
    <cellStyle name="40% - Accent5 2 2 4" xfId="25873"/>
    <cellStyle name="40% - Accent5 2 2 4 2" xfId="25874"/>
    <cellStyle name="40% - Accent5 2 2 5" xfId="25875"/>
    <cellStyle name="40% - Accent5 2 2 5 2" xfId="25876"/>
    <cellStyle name="40% - Accent5 2 3" xfId="25877"/>
    <cellStyle name="40% - Accent5 2 3 2" xfId="25878"/>
    <cellStyle name="40% - Accent5 2 3 2 2" xfId="25879"/>
    <cellStyle name="40% - Accent5 2 3 2 2 2" xfId="25880"/>
    <cellStyle name="40% - Accent5 2 3 2 3" xfId="25881"/>
    <cellStyle name="40% - Accent5 2 3 3" xfId="25882"/>
    <cellStyle name="40% - Accent5 2 3 3 2" xfId="25883"/>
    <cellStyle name="40% - Accent5 2 3 4" xfId="25884"/>
    <cellStyle name="40% - Accent5 2 3 4 2" xfId="25885"/>
    <cellStyle name="40% - Accent5 2 4" xfId="25886"/>
    <cellStyle name="40% - Accent5 2 4 2" xfId="25887"/>
    <cellStyle name="40% - Accent5 2 4 2 2" xfId="25888"/>
    <cellStyle name="40% - Accent5 2 4 2 2 2" xfId="25889"/>
    <cellStyle name="40% - Accent5 2 4 2 3" xfId="25890"/>
    <cellStyle name="40% - Accent5 2 4 3" xfId="25891"/>
    <cellStyle name="40% - Accent5 2 4 3 2" xfId="25892"/>
    <cellStyle name="40% - Accent5 2 4 3 3" xfId="25893"/>
    <cellStyle name="40% - Accent5 2 4 4" xfId="25894"/>
    <cellStyle name="40% - Accent5 2 4 4 2" xfId="25895"/>
    <cellStyle name="40% - Accent5 2 4 5" xfId="25896"/>
    <cellStyle name="40% - Accent5 2 5" xfId="25897"/>
    <cellStyle name="40% - Accent5 2 5 2" xfId="25898"/>
    <cellStyle name="40% - Accent5 2 5 2 2" xfId="25899"/>
    <cellStyle name="40% - Accent5 2 5 3" xfId="25900"/>
    <cellStyle name="40% - Accent5 2 6" xfId="25901"/>
    <cellStyle name="40% - Accent5 2 6 2" xfId="25902"/>
    <cellStyle name="40% - Accent5 2 6 2 2" xfId="25903"/>
    <cellStyle name="40% - Accent5 2 6 3" xfId="25904"/>
    <cellStyle name="40% - Accent5 2 7" xfId="25905"/>
    <cellStyle name="40% - Accent5 2 7 2" xfId="25906"/>
    <cellStyle name="40% - Accent5 2 8" xfId="25907"/>
    <cellStyle name="40% - Accent5 2_12PCORC Wind Vestas and Royalties" xfId="25908"/>
    <cellStyle name="40% - Accent5 3" xfId="25909"/>
    <cellStyle name="40% - Accent5 3 2" xfId="25910"/>
    <cellStyle name="40% - Accent5 3 2 2" xfId="25911"/>
    <cellStyle name="40% - Accent5 3 2 2 2" xfId="25912"/>
    <cellStyle name="40% - Accent5 3 2 3" xfId="25913"/>
    <cellStyle name="40% - Accent5 3 2 3 2" xfId="25914"/>
    <cellStyle name="40% - Accent5 3 2 4" xfId="25915"/>
    <cellStyle name="40% - Accent5 3 2 4 2" xfId="25916"/>
    <cellStyle name="40% - Accent5 3 2 5" xfId="25917"/>
    <cellStyle name="40% - Accent5 3 3" xfId="25918"/>
    <cellStyle name="40% - Accent5 3 3 2" xfId="25919"/>
    <cellStyle name="40% - Accent5 3 3 2 2" xfId="25920"/>
    <cellStyle name="40% - Accent5 3 3 2 2 2" xfId="25921"/>
    <cellStyle name="40% - Accent5 3 3 2 3" xfId="25922"/>
    <cellStyle name="40% - Accent5 3 3 2 4" xfId="25923"/>
    <cellStyle name="40% - Accent5 3 3 3" xfId="25924"/>
    <cellStyle name="40% - Accent5 3 3 3 2" xfId="25925"/>
    <cellStyle name="40% - Accent5 3 3 4" xfId="25926"/>
    <cellStyle name="40% - Accent5 3 4" xfId="25927"/>
    <cellStyle name="40% - Accent5 3 4 2" xfId="25928"/>
    <cellStyle name="40% - Accent5 3 4 2 2" xfId="25929"/>
    <cellStyle name="40% - Accent5 3 4 3" xfId="25930"/>
    <cellStyle name="40% - Accent5 3 4 4" xfId="25931"/>
    <cellStyle name="40% - Accent5 3 5" xfId="25932"/>
    <cellStyle name="40% - Accent5 3 5 2" xfId="25933"/>
    <cellStyle name="40% - Accent5 3 6" xfId="25934"/>
    <cellStyle name="40% - Accent5 4" xfId="25935"/>
    <cellStyle name="40% - Accent5 4 2" xfId="25936"/>
    <cellStyle name="40% - Accent5 4 2 2" xfId="25937"/>
    <cellStyle name="40% - Accent5 4 2 2 2" xfId="25938"/>
    <cellStyle name="40% - Accent5 4 2 3" xfId="25939"/>
    <cellStyle name="40% - Accent5 4 2 3 2" xfId="25940"/>
    <cellStyle name="40% - Accent5 4 2 4" xfId="25941"/>
    <cellStyle name="40% - Accent5 4 2 4 2" xfId="25942"/>
    <cellStyle name="40% - Accent5 4 2 5" xfId="25943"/>
    <cellStyle name="40% - Accent5 4 3" xfId="25944"/>
    <cellStyle name="40% - Accent5 4 3 2" xfId="25945"/>
    <cellStyle name="40% - Accent5 4 3 2 2" xfId="25946"/>
    <cellStyle name="40% - Accent5 4 3 3" xfId="25947"/>
    <cellStyle name="40% - Accent5 4 4" xfId="25948"/>
    <cellStyle name="40% - Accent5 4 4 2" xfId="25949"/>
    <cellStyle name="40% - Accent5 4 5" xfId="25950"/>
    <cellStyle name="40% - Accent5 4 5 2" xfId="25951"/>
    <cellStyle name="40% - Accent5 4 6" xfId="25952"/>
    <cellStyle name="40% - Accent5 4 6 2" xfId="25953"/>
    <cellStyle name="40% - Accent5 4 7" xfId="25954"/>
    <cellStyle name="40% - Accent5 4 7 2" xfId="25955"/>
    <cellStyle name="40% - Accent5 4 8" xfId="25956"/>
    <cellStyle name="40% - Accent5 4 9" xfId="25957"/>
    <cellStyle name="40% - Accent5 5" xfId="25958"/>
    <cellStyle name="40% - Accent5 5 2" xfId="25959"/>
    <cellStyle name="40% - Accent5 5 2 2" xfId="25960"/>
    <cellStyle name="40% - Accent5 5 2 2 2" xfId="25961"/>
    <cellStyle name="40% - Accent5 5 2 3" xfId="25962"/>
    <cellStyle name="40% - Accent5 5 3" xfId="25963"/>
    <cellStyle name="40% - Accent5 5 3 2" xfId="25964"/>
    <cellStyle name="40% - Accent5 5 3 3" xfId="25965"/>
    <cellStyle name="40% - Accent5 5 4" xfId="25966"/>
    <cellStyle name="40% - Accent5 5 4 2" xfId="25967"/>
    <cellStyle name="40% - Accent5 5 4 3" xfId="25968"/>
    <cellStyle name="40% - Accent5 5 5" xfId="25969"/>
    <cellStyle name="40% - Accent5 6" xfId="25970"/>
    <cellStyle name="40% - Accent5 6 2" xfId="25971"/>
    <cellStyle name="40% - Accent5 6 2 2" xfId="25972"/>
    <cellStyle name="40% - Accent5 6 2 2 2" xfId="25973"/>
    <cellStyle name="40% - Accent5 6 2 3" xfId="25974"/>
    <cellStyle name="40% - Accent5 6 2 4" xfId="25975"/>
    <cellStyle name="40% - Accent5 6 3" xfId="25976"/>
    <cellStyle name="40% - Accent5 6 3 2" xfId="25977"/>
    <cellStyle name="40% - Accent5 6 3 3" xfId="25978"/>
    <cellStyle name="40% - Accent5 6 4" xfId="25979"/>
    <cellStyle name="40% - Accent5 6 4 2" xfId="25980"/>
    <cellStyle name="40% - Accent5 6 5" xfId="25981"/>
    <cellStyle name="40% - Accent5 7" xfId="25982"/>
    <cellStyle name="40% - Accent5 7 2" xfId="25983"/>
    <cellStyle name="40% - Accent5 7 2 2" xfId="25984"/>
    <cellStyle name="40% - Accent5 7 2 2 2" xfId="25985"/>
    <cellStyle name="40% - Accent5 7 2 3" xfId="25986"/>
    <cellStyle name="40% - Accent5 7 2 4" xfId="25987"/>
    <cellStyle name="40% - Accent5 7 3" xfId="25988"/>
    <cellStyle name="40% - Accent5 7 3 2" xfId="25989"/>
    <cellStyle name="40% - Accent5 7 4" xfId="25990"/>
    <cellStyle name="40% - Accent5 7 4 2" xfId="25991"/>
    <cellStyle name="40% - Accent5 7 5" xfId="25992"/>
    <cellStyle name="40% - Accent5 8" xfId="25993"/>
    <cellStyle name="40% - Accent5 8 2" xfId="25994"/>
    <cellStyle name="40% - Accent5 8 2 2" xfId="25995"/>
    <cellStyle name="40% - Accent5 8 2 3" xfId="25996"/>
    <cellStyle name="40% - Accent5 8 3" xfId="25997"/>
    <cellStyle name="40% - Accent5 9" xfId="25998"/>
    <cellStyle name="40% - Accent5 9 2" xfId="25999"/>
    <cellStyle name="40% - Accent5 9 2 2" xfId="26000"/>
    <cellStyle name="40% - Accent5 9 2 3" xfId="26001"/>
    <cellStyle name="40% - Accent5 9 3" xfId="26002"/>
    <cellStyle name="40% - Accent5 9 4" xfId="26003"/>
    <cellStyle name="40% - Accent5 9 5" xfId="26004"/>
    <cellStyle name="40% - Accent6 10" xfId="26005"/>
    <cellStyle name="40% - Accent6 10 2" xfId="26006"/>
    <cellStyle name="40% - Accent6 10 2 2" xfId="26007"/>
    <cellStyle name="40% - Accent6 10 3" xfId="26008"/>
    <cellStyle name="40% - Accent6 10 4" xfId="26009"/>
    <cellStyle name="40% - Accent6 11" xfId="26010"/>
    <cellStyle name="40% - Accent6 11 2" xfId="26011"/>
    <cellStyle name="40% - Accent6 11 3" xfId="26012"/>
    <cellStyle name="40% - Accent6 12" xfId="26013"/>
    <cellStyle name="40% - Accent6 2" xfId="26014"/>
    <cellStyle name="40% - Accent6 2 2" xfId="26015"/>
    <cellStyle name="40% - Accent6 2 2 2" xfId="26016"/>
    <cellStyle name="40% - Accent6 2 2 2 2" xfId="26017"/>
    <cellStyle name="40% - Accent6 2 2 2 2 2" xfId="26018"/>
    <cellStyle name="40% - Accent6 2 2 2 3" xfId="26019"/>
    <cellStyle name="40% - Accent6 2 2 2 3 2" xfId="26020"/>
    <cellStyle name="40% - Accent6 2 2 3" xfId="26021"/>
    <cellStyle name="40% - Accent6 2 2 3 2" xfId="26022"/>
    <cellStyle name="40% - Accent6 2 2 3 2 2" xfId="26023"/>
    <cellStyle name="40% - Accent6 2 2 3 3" xfId="26024"/>
    <cellStyle name="40% - Accent6 2 2 4" xfId="26025"/>
    <cellStyle name="40% - Accent6 2 2 4 2" xfId="26026"/>
    <cellStyle name="40% - Accent6 2 2 5" xfId="26027"/>
    <cellStyle name="40% - Accent6 2 2 5 2" xfId="26028"/>
    <cellStyle name="40% - Accent6 2 3" xfId="26029"/>
    <cellStyle name="40% - Accent6 2 3 2" xfId="26030"/>
    <cellStyle name="40% - Accent6 2 3 2 2" xfId="26031"/>
    <cellStyle name="40% - Accent6 2 3 2 2 2" xfId="26032"/>
    <cellStyle name="40% - Accent6 2 3 2 3" xfId="26033"/>
    <cellStyle name="40% - Accent6 2 3 3" xfId="26034"/>
    <cellStyle name="40% - Accent6 2 3 3 2" xfId="26035"/>
    <cellStyle name="40% - Accent6 2 3 4" xfId="26036"/>
    <cellStyle name="40% - Accent6 2 3 4 2" xfId="26037"/>
    <cellStyle name="40% - Accent6 2 4" xfId="26038"/>
    <cellStyle name="40% - Accent6 2 4 2" xfId="26039"/>
    <cellStyle name="40% - Accent6 2 4 2 2" xfId="26040"/>
    <cellStyle name="40% - Accent6 2 4 2 2 2" xfId="26041"/>
    <cellStyle name="40% - Accent6 2 4 2 3" xfId="26042"/>
    <cellStyle name="40% - Accent6 2 4 2 3 2" xfId="26043"/>
    <cellStyle name="40% - Accent6 2 4 3" xfId="26044"/>
    <cellStyle name="40% - Accent6 2 4 3 2" xfId="26045"/>
    <cellStyle name="40% - Accent6 2 4 3 2 2" xfId="26046"/>
    <cellStyle name="40% - Accent6 2 4 3 3" xfId="26047"/>
    <cellStyle name="40% - Accent6 2 4 4" xfId="26048"/>
    <cellStyle name="40% - Accent6 2 4 4 2" xfId="26049"/>
    <cellStyle name="40% - Accent6 2 4 5" xfId="26050"/>
    <cellStyle name="40% - Accent6 2 4 5 2" xfId="26051"/>
    <cellStyle name="40% - Accent6 2 5" xfId="26052"/>
    <cellStyle name="40% - Accent6 2 5 2" xfId="26053"/>
    <cellStyle name="40% - Accent6 2 5 2 2" xfId="26054"/>
    <cellStyle name="40% - Accent6 2 5 3" xfId="26055"/>
    <cellStyle name="40% - Accent6 2 6" xfId="26056"/>
    <cellStyle name="40% - Accent6 2 6 2" xfId="26057"/>
    <cellStyle name="40% - Accent6 2 6 2 2" xfId="26058"/>
    <cellStyle name="40% - Accent6 2 6 3" xfId="26059"/>
    <cellStyle name="40% - Accent6 2 7" xfId="26060"/>
    <cellStyle name="40% - Accent6 2 7 2" xfId="26061"/>
    <cellStyle name="40% - Accent6 2 8" xfId="26062"/>
    <cellStyle name="40% - Accent6 2_12PCORC Wind Vestas and Royalties" xfId="26063"/>
    <cellStyle name="40% - Accent6 3" xfId="26064"/>
    <cellStyle name="40% - Accent6 3 2" xfId="26065"/>
    <cellStyle name="40% - Accent6 3 2 2" xfId="26066"/>
    <cellStyle name="40% - Accent6 3 2 2 2" xfId="26067"/>
    <cellStyle name="40% - Accent6 3 2 3" xfId="26068"/>
    <cellStyle name="40% - Accent6 3 2 3 2" xfId="26069"/>
    <cellStyle name="40% - Accent6 3 2 4" xfId="26070"/>
    <cellStyle name="40% - Accent6 3 2 4 2" xfId="26071"/>
    <cellStyle name="40% - Accent6 3 2 5" xfId="26072"/>
    <cellStyle name="40% - Accent6 3 3" xfId="26073"/>
    <cellStyle name="40% - Accent6 3 3 2" xfId="26074"/>
    <cellStyle name="40% - Accent6 3 3 2 2" xfId="26075"/>
    <cellStyle name="40% - Accent6 3 3 2 2 2" xfId="26076"/>
    <cellStyle name="40% - Accent6 3 3 2 3" xfId="26077"/>
    <cellStyle name="40% - Accent6 3 3 2 4" xfId="26078"/>
    <cellStyle name="40% - Accent6 3 3 3" xfId="26079"/>
    <cellStyle name="40% - Accent6 3 3 3 2" xfId="26080"/>
    <cellStyle name="40% - Accent6 3 3 4" xfId="26081"/>
    <cellStyle name="40% - Accent6 3 4" xfId="26082"/>
    <cellStyle name="40% - Accent6 3 4 2" xfId="26083"/>
    <cellStyle name="40% - Accent6 3 4 2 2" xfId="26084"/>
    <cellStyle name="40% - Accent6 3 4 3" xfId="26085"/>
    <cellStyle name="40% - Accent6 3 4 4" xfId="26086"/>
    <cellStyle name="40% - Accent6 3 5" xfId="26087"/>
    <cellStyle name="40% - Accent6 3 5 2" xfId="26088"/>
    <cellStyle name="40% - Accent6 3 6" xfId="26089"/>
    <cellStyle name="40% - Accent6 4" xfId="26090"/>
    <cellStyle name="40% - Accent6 4 2" xfId="26091"/>
    <cellStyle name="40% - Accent6 4 2 2" xfId="26092"/>
    <cellStyle name="40% - Accent6 4 2 2 2" xfId="26093"/>
    <cellStyle name="40% - Accent6 4 2 3" xfId="26094"/>
    <cellStyle name="40% - Accent6 4 2 3 2" xfId="26095"/>
    <cellStyle name="40% - Accent6 4 2 4" xfId="26096"/>
    <cellStyle name="40% - Accent6 4 2 4 2" xfId="26097"/>
    <cellStyle name="40% - Accent6 4 2 5" xfId="26098"/>
    <cellStyle name="40% - Accent6 4 3" xfId="26099"/>
    <cellStyle name="40% - Accent6 4 3 2" xfId="26100"/>
    <cellStyle name="40% - Accent6 4 3 2 2" xfId="26101"/>
    <cellStyle name="40% - Accent6 4 3 3" xfId="26102"/>
    <cellStyle name="40% - Accent6 4 4" xfId="26103"/>
    <cellStyle name="40% - Accent6 4 4 2" xfId="26104"/>
    <cellStyle name="40% - Accent6 4 5" xfId="26105"/>
    <cellStyle name="40% - Accent6 4 5 2" xfId="26106"/>
    <cellStyle name="40% - Accent6 4 6" xfId="26107"/>
    <cellStyle name="40% - Accent6 4 6 2" xfId="26108"/>
    <cellStyle name="40% - Accent6 4 7" xfId="26109"/>
    <cellStyle name="40% - Accent6 4 7 2" xfId="26110"/>
    <cellStyle name="40% - Accent6 4 8" xfId="26111"/>
    <cellStyle name="40% - Accent6 4 9" xfId="26112"/>
    <cellStyle name="40% - Accent6 5" xfId="26113"/>
    <cellStyle name="40% - Accent6 5 2" xfId="26114"/>
    <cellStyle name="40% - Accent6 5 2 2" xfId="26115"/>
    <cellStyle name="40% - Accent6 5 2 2 2" xfId="26116"/>
    <cellStyle name="40% - Accent6 5 2 3" xfId="26117"/>
    <cellStyle name="40% - Accent6 5 3" xfId="26118"/>
    <cellStyle name="40% - Accent6 5 3 2" xfId="26119"/>
    <cellStyle name="40% - Accent6 5 3 3" xfId="26120"/>
    <cellStyle name="40% - Accent6 5 4" xfId="26121"/>
    <cellStyle name="40% - Accent6 5 4 2" xfId="26122"/>
    <cellStyle name="40% - Accent6 5 4 3" xfId="26123"/>
    <cellStyle name="40% - Accent6 5 5" xfId="26124"/>
    <cellStyle name="40% - Accent6 6" xfId="26125"/>
    <cellStyle name="40% - Accent6 6 2" xfId="26126"/>
    <cellStyle name="40% - Accent6 6 2 2" xfId="26127"/>
    <cellStyle name="40% - Accent6 6 2 2 2" xfId="26128"/>
    <cellStyle name="40% - Accent6 6 2 3" xfId="26129"/>
    <cellStyle name="40% - Accent6 6 2 4" xfId="26130"/>
    <cellStyle name="40% - Accent6 6 3" xfId="26131"/>
    <cellStyle name="40% - Accent6 6 3 2" xfId="26132"/>
    <cellStyle name="40% - Accent6 6 3 3" xfId="26133"/>
    <cellStyle name="40% - Accent6 6 4" xfId="26134"/>
    <cellStyle name="40% - Accent6 6 4 2" xfId="26135"/>
    <cellStyle name="40% - Accent6 6 5" xfId="26136"/>
    <cellStyle name="40% - Accent6 7" xfId="26137"/>
    <cellStyle name="40% - Accent6 7 2" xfId="26138"/>
    <cellStyle name="40% - Accent6 7 2 2" xfId="26139"/>
    <cellStyle name="40% - Accent6 7 2 2 2" xfId="26140"/>
    <cellStyle name="40% - Accent6 7 2 3" xfId="26141"/>
    <cellStyle name="40% - Accent6 7 2 4" xfId="26142"/>
    <cellStyle name="40% - Accent6 7 3" xfId="26143"/>
    <cellStyle name="40% - Accent6 7 3 2" xfId="26144"/>
    <cellStyle name="40% - Accent6 7 4" xfId="26145"/>
    <cellStyle name="40% - Accent6 7 4 2" xfId="26146"/>
    <cellStyle name="40% - Accent6 7 5" xfId="26147"/>
    <cellStyle name="40% - Accent6 8" xfId="26148"/>
    <cellStyle name="40% - Accent6 8 2" xfId="26149"/>
    <cellStyle name="40% - Accent6 8 2 2" xfId="26150"/>
    <cellStyle name="40% - Accent6 8 2 3" xfId="26151"/>
    <cellStyle name="40% - Accent6 8 3" xfId="26152"/>
    <cellStyle name="40% - Accent6 9" xfId="26153"/>
    <cellStyle name="40% - Accent6 9 2" xfId="26154"/>
    <cellStyle name="40% - Accent6 9 2 2" xfId="26155"/>
    <cellStyle name="40% - Accent6 9 2 3" xfId="26156"/>
    <cellStyle name="40% - Accent6 9 3" xfId="26157"/>
    <cellStyle name="40% - Accent6 9 4" xfId="26158"/>
    <cellStyle name="40% - Accent6 9 5" xfId="26159"/>
    <cellStyle name="60% - Accent1 2" xfId="26160"/>
    <cellStyle name="60% - Accent1 2 2" xfId="26161"/>
    <cellStyle name="60% - Accent1 2 2 2" xfId="26162"/>
    <cellStyle name="60% - Accent1 2 2 2 2" xfId="26163"/>
    <cellStyle name="60% - Accent1 2 2 2 2 2" xfId="26164"/>
    <cellStyle name="60% - Accent1 2 2 2 3" xfId="26165"/>
    <cellStyle name="60% - Accent1 2 2 3" xfId="26166"/>
    <cellStyle name="60% - Accent1 2 2 3 2" xfId="26167"/>
    <cellStyle name="60% - Accent1 2 2 4" xfId="26168"/>
    <cellStyle name="60% - Accent1 2 2 4 2" xfId="26169"/>
    <cellStyle name="60% - Accent1 2 3" xfId="26170"/>
    <cellStyle name="60% - Accent1 2 3 2" xfId="26171"/>
    <cellStyle name="60% - Accent1 2 3 2 2" xfId="26172"/>
    <cellStyle name="60% - Accent1 2 3 2 2 2" xfId="26173"/>
    <cellStyle name="60% - Accent1 2 3 2 3" xfId="26174"/>
    <cellStyle name="60% - Accent1 2 3 2 4" xfId="26175"/>
    <cellStyle name="60% - Accent1 2 3 3" xfId="26176"/>
    <cellStyle name="60% - Accent1 2 3 3 2" xfId="26177"/>
    <cellStyle name="60% - Accent1 2 3 3 3" xfId="26178"/>
    <cellStyle name="60% - Accent1 2 3 4" xfId="26179"/>
    <cellStyle name="60% - Accent1 2 3 4 2" xfId="26180"/>
    <cellStyle name="60% - Accent1 2 3 5" xfId="26181"/>
    <cellStyle name="60% - Accent1 2 4" xfId="26182"/>
    <cellStyle name="60% - Accent1 2 4 2" xfId="26183"/>
    <cellStyle name="60% - Accent1 2 4 2 2" xfId="26184"/>
    <cellStyle name="60% - Accent1 2 4 3" xfId="26185"/>
    <cellStyle name="60% - Accent1 2 4 4" xfId="26186"/>
    <cellStyle name="60% - Accent1 2 4 5" xfId="26187"/>
    <cellStyle name="60% - Accent1 2 5" xfId="26188"/>
    <cellStyle name="60% - Accent1 2 5 2" xfId="26189"/>
    <cellStyle name="60% - Accent1 2 6" xfId="26190"/>
    <cellStyle name="60% - Accent1 2 6 2" xfId="26191"/>
    <cellStyle name="60% - Accent1 3" xfId="26192"/>
    <cellStyle name="60% - Accent1 3 2" xfId="26193"/>
    <cellStyle name="60% - Accent1 3 2 2" xfId="26194"/>
    <cellStyle name="60% - Accent1 3 2 2 2" xfId="26195"/>
    <cellStyle name="60% - Accent1 3 2 3" xfId="26196"/>
    <cellStyle name="60% - Accent1 3 3" xfId="26197"/>
    <cellStyle name="60% - Accent1 3 3 2" xfId="26198"/>
    <cellStyle name="60% - Accent1 3 4" xfId="26199"/>
    <cellStyle name="60% - Accent1 3 4 2" xfId="26200"/>
    <cellStyle name="60% - Accent1 3 5" xfId="26201"/>
    <cellStyle name="60% - Accent1 4" xfId="26202"/>
    <cellStyle name="60% - Accent1 4 2" xfId="26203"/>
    <cellStyle name="60% - Accent1 4 2 2" xfId="26204"/>
    <cellStyle name="60% - Accent1 4 2 2 2" xfId="26205"/>
    <cellStyle name="60% - Accent1 4 2 3" xfId="26206"/>
    <cellStyle name="60% - Accent1 4 2 4" xfId="26207"/>
    <cellStyle name="60% - Accent1 4 3" xfId="26208"/>
    <cellStyle name="60% - Accent1 4 3 2" xfId="26209"/>
    <cellStyle name="60% - Accent1 4 4" xfId="26210"/>
    <cellStyle name="60% - Accent1 4 4 2" xfId="26211"/>
    <cellStyle name="60% - Accent1 5" xfId="26212"/>
    <cellStyle name="60% - Accent1 5 2" xfId="26213"/>
    <cellStyle name="60% - Accent1 5 2 2" xfId="26214"/>
    <cellStyle name="60% - Accent1 5 2 3" xfId="26215"/>
    <cellStyle name="60% - Accent1 5 3" xfId="26216"/>
    <cellStyle name="60% - Accent1 6" xfId="26217"/>
    <cellStyle name="60% - Accent1 6 2" xfId="26218"/>
    <cellStyle name="60% - Accent1 6 2 2" xfId="26219"/>
    <cellStyle name="60% - Accent1 6 3" xfId="26220"/>
    <cellStyle name="60% - Accent1 6 4" xfId="26221"/>
    <cellStyle name="60% - Accent1 6 5" xfId="26222"/>
    <cellStyle name="60% - Accent1 7" xfId="26223"/>
    <cellStyle name="60% - Accent1 7 2" xfId="26224"/>
    <cellStyle name="60% - Accent1 7 3" xfId="26225"/>
    <cellStyle name="60% - Accent1 8" xfId="26226"/>
    <cellStyle name="60% - Accent2 2" xfId="26227"/>
    <cellStyle name="60% - Accent2 2 2" xfId="26228"/>
    <cellStyle name="60% - Accent2 2 2 2" xfId="26229"/>
    <cellStyle name="60% - Accent2 2 2 2 2" xfId="26230"/>
    <cellStyle name="60% - Accent2 2 2 2 2 2" xfId="26231"/>
    <cellStyle name="60% - Accent2 2 2 2 3" xfId="26232"/>
    <cellStyle name="60% - Accent2 2 2 3" xfId="26233"/>
    <cellStyle name="60% - Accent2 2 2 3 2" xfId="26234"/>
    <cellStyle name="60% - Accent2 2 2 4" xfId="26235"/>
    <cellStyle name="60% - Accent2 2 2 4 2" xfId="26236"/>
    <cellStyle name="60% - Accent2 2 3" xfId="26237"/>
    <cellStyle name="60% - Accent2 2 3 2" xfId="26238"/>
    <cellStyle name="60% - Accent2 2 3 2 2" xfId="26239"/>
    <cellStyle name="60% - Accent2 2 3 2 2 2" xfId="26240"/>
    <cellStyle name="60% - Accent2 2 3 2 3" xfId="26241"/>
    <cellStyle name="60% - Accent2 2 3 2 4" xfId="26242"/>
    <cellStyle name="60% - Accent2 2 3 3" xfId="26243"/>
    <cellStyle name="60% - Accent2 2 3 3 2" xfId="26244"/>
    <cellStyle name="60% - Accent2 2 3 3 3" xfId="26245"/>
    <cellStyle name="60% - Accent2 2 3 4" xfId="26246"/>
    <cellStyle name="60% - Accent2 2 3 4 2" xfId="26247"/>
    <cellStyle name="60% - Accent2 2 3 5" xfId="26248"/>
    <cellStyle name="60% - Accent2 2 4" xfId="26249"/>
    <cellStyle name="60% - Accent2 2 4 2" xfId="26250"/>
    <cellStyle name="60% - Accent2 2 4 2 2" xfId="26251"/>
    <cellStyle name="60% - Accent2 2 4 3" xfId="26252"/>
    <cellStyle name="60% - Accent2 2 4 4" xfId="26253"/>
    <cellStyle name="60% - Accent2 2 4 5" xfId="26254"/>
    <cellStyle name="60% - Accent2 2 5" xfId="26255"/>
    <cellStyle name="60% - Accent2 2 5 2" xfId="26256"/>
    <cellStyle name="60% - Accent2 2 6" xfId="26257"/>
    <cellStyle name="60% - Accent2 2 6 2" xfId="26258"/>
    <cellStyle name="60% - Accent2 3" xfId="26259"/>
    <cellStyle name="60% - Accent2 3 2" xfId="26260"/>
    <cellStyle name="60% - Accent2 3 2 2" xfId="26261"/>
    <cellStyle name="60% - Accent2 3 2 2 2" xfId="26262"/>
    <cellStyle name="60% - Accent2 3 2 3" xfId="26263"/>
    <cellStyle name="60% - Accent2 3 3" xfId="26264"/>
    <cellStyle name="60% - Accent2 3 3 2" xfId="26265"/>
    <cellStyle name="60% - Accent2 3 4" xfId="26266"/>
    <cellStyle name="60% - Accent2 3 4 2" xfId="26267"/>
    <cellStyle name="60% - Accent2 3 5" xfId="26268"/>
    <cellStyle name="60% - Accent2 4" xfId="26269"/>
    <cellStyle name="60% - Accent2 4 2" xfId="26270"/>
    <cellStyle name="60% - Accent2 4 2 2" xfId="26271"/>
    <cellStyle name="60% - Accent2 4 2 2 2" xfId="26272"/>
    <cellStyle name="60% - Accent2 4 2 3" xfId="26273"/>
    <cellStyle name="60% - Accent2 4 2 4" xfId="26274"/>
    <cellStyle name="60% - Accent2 4 3" xfId="26275"/>
    <cellStyle name="60% - Accent2 4 3 2" xfId="26276"/>
    <cellStyle name="60% - Accent2 4 4" xfId="26277"/>
    <cellStyle name="60% - Accent2 4 4 2" xfId="26278"/>
    <cellStyle name="60% - Accent2 5" xfId="26279"/>
    <cellStyle name="60% - Accent2 5 2" xfId="26280"/>
    <cellStyle name="60% - Accent2 5 2 2" xfId="26281"/>
    <cellStyle name="60% - Accent2 5 2 3" xfId="26282"/>
    <cellStyle name="60% - Accent2 5 3" xfId="26283"/>
    <cellStyle name="60% - Accent2 6" xfId="26284"/>
    <cellStyle name="60% - Accent2 6 2" xfId="26285"/>
    <cellStyle name="60% - Accent2 6 2 2" xfId="26286"/>
    <cellStyle name="60% - Accent2 6 3" xfId="26287"/>
    <cellStyle name="60% - Accent2 6 4" xfId="26288"/>
    <cellStyle name="60% - Accent2 6 5" xfId="26289"/>
    <cellStyle name="60% - Accent2 7" xfId="26290"/>
    <cellStyle name="60% - Accent2 7 2" xfId="26291"/>
    <cellStyle name="60% - Accent2 7 3" xfId="26292"/>
    <cellStyle name="60% - Accent2 8" xfId="26293"/>
    <cellStyle name="60% - Accent3 2" xfId="26294"/>
    <cellStyle name="60% - Accent3 2 2" xfId="26295"/>
    <cellStyle name="60% - Accent3 2 2 2" xfId="26296"/>
    <cellStyle name="60% - Accent3 2 2 2 2" xfId="26297"/>
    <cellStyle name="60% - Accent3 2 2 2 2 2" xfId="26298"/>
    <cellStyle name="60% - Accent3 2 2 2 3" xfId="26299"/>
    <cellStyle name="60% - Accent3 2 2 3" xfId="26300"/>
    <cellStyle name="60% - Accent3 2 2 3 2" xfId="26301"/>
    <cellStyle name="60% - Accent3 2 2 4" xfId="26302"/>
    <cellStyle name="60% - Accent3 2 2 4 2" xfId="26303"/>
    <cellStyle name="60% - Accent3 2 3" xfId="26304"/>
    <cellStyle name="60% - Accent3 2 3 2" xfId="26305"/>
    <cellStyle name="60% - Accent3 2 3 2 2" xfId="26306"/>
    <cellStyle name="60% - Accent3 2 3 2 2 2" xfId="26307"/>
    <cellStyle name="60% - Accent3 2 3 2 3" xfId="26308"/>
    <cellStyle name="60% - Accent3 2 3 2 4" xfId="26309"/>
    <cellStyle name="60% - Accent3 2 3 3" xfId="26310"/>
    <cellStyle name="60% - Accent3 2 3 3 2" xfId="26311"/>
    <cellStyle name="60% - Accent3 2 3 3 3" xfId="26312"/>
    <cellStyle name="60% - Accent3 2 3 4" xfId="26313"/>
    <cellStyle name="60% - Accent3 2 3 4 2" xfId="26314"/>
    <cellStyle name="60% - Accent3 2 3 5" xfId="26315"/>
    <cellStyle name="60% - Accent3 2 4" xfId="26316"/>
    <cellStyle name="60% - Accent3 2 4 2" xfId="26317"/>
    <cellStyle name="60% - Accent3 2 4 2 2" xfId="26318"/>
    <cellStyle name="60% - Accent3 2 4 3" xfId="26319"/>
    <cellStyle name="60% - Accent3 2 4 4" xfId="26320"/>
    <cellStyle name="60% - Accent3 2 4 5" xfId="26321"/>
    <cellStyle name="60% - Accent3 2 5" xfId="26322"/>
    <cellStyle name="60% - Accent3 2 5 2" xfId="26323"/>
    <cellStyle name="60% - Accent3 2 6" xfId="26324"/>
    <cellStyle name="60% - Accent3 2 6 2" xfId="26325"/>
    <cellStyle name="60% - Accent3 3" xfId="26326"/>
    <cellStyle name="60% - Accent3 3 2" xfId="26327"/>
    <cellStyle name="60% - Accent3 3 2 2" xfId="26328"/>
    <cellStyle name="60% - Accent3 3 2 2 2" xfId="26329"/>
    <cellStyle name="60% - Accent3 3 2 3" xfId="26330"/>
    <cellStyle name="60% - Accent3 3 3" xfId="26331"/>
    <cellStyle name="60% - Accent3 3 3 2" xfId="26332"/>
    <cellStyle name="60% - Accent3 3 4" xfId="26333"/>
    <cellStyle name="60% - Accent3 3 4 2" xfId="26334"/>
    <cellStyle name="60% - Accent3 3 5" xfId="26335"/>
    <cellStyle name="60% - Accent3 4" xfId="26336"/>
    <cellStyle name="60% - Accent3 4 2" xfId="26337"/>
    <cellStyle name="60% - Accent3 4 2 2" xfId="26338"/>
    <cellStyle name="60% - Accent3 4 2 2 2" xfId="26339"/>
    <cellStyle name="60% - Accent3 4 2 3" xfId="26340"/>
    <cellStyle name="60% - Accent3 4 2 4" xfId="26341"/>
    <cellStyle name="60% - Accent3 4 3" xfId="26342"/>
    <cellStyle name="60% - Accent3 4 3 2" xfId="26343"/>
    <cellStyle name="60% - Accent3 4 4" xfId="26344"/>
    <cellStyle name="60% - Accent3 4 4 2" xfId="26345"/>
    <cellStyle name="60% - Accent3 5" xfId="26346"/>
    <cellStyle name="60% - Accent3 5 2" xfId="26347"/>
    <cellStyle name="60% - Accent3 5 2 2" xfId="26348"/>
    <cellStyle name="60% - Accent3 5 2 3" xfId="26349"/>
    <cellStyle name="60% - Accent3 5 3" xfId="26350"/>
    <cellStyle name="60% - Accent3 6" xfId="26351"/>
    <cellStyle name="60% - Accent3 6 2" xfId="26352"/>
    <cellStyle name="60% - Accent3 6 2 2" xfId="26353"/>
    <cellStyle name="60% - Accent3 6 3" xfId="26354"/>
    <cellStyle name="60% - Accent3 6 4" xfId="26355"/>
    <cellStyle name="60% - Accent3 6 5" xfId="26356"/>
    <cellStyle name="60% - Accent3 7" xfId="26357"/>
    <cellStyle name="60% - Accent3 7 2" xfId="26358"/>
    <cellStyle name="60% - Accent3 7 3" xfId="26359"/>
    <cellStyle name="60% - Accent3 8" xfId="26360"/>
    <cellStyle name="60% - Accent4 2" xfId="26361"/>
    <cellStyle name="60% - Accent4 2 2" xfId="26362"/>
    <cellStyle name="60% - Accent4 2 2 2" xfId="26363"/>
    <cellStyle name="60% - Accent4 2 2 2 2" xfId="26364"/>
    <cellStyle name="60% - Accent4 2 2 2 2 2" xfId="26365"/>
    <cellStyle name="60% - Accent4 2 2 2 3" xfId="26366"/>
    <cellStyle name="60% - Accent4 2 2 3" xfId="26367"/>
    <cellStyle name="60% - Accent4 2 2 3 2" xfId="26368"/>
    <cellStyle name="60% - Accent4 2 2 4" xfId="26369"/>
    <cellStyle name="60% - Accent4 2 2 4 2" xfId="26370"/>
    <cellStyle name="60% - Accent4 2 3" xfId="26371"/>
    <cellStyle name="60% - Accent4 2 3 2" xfId="26372"/>
    <cellStyle name="60% - Accent4 2 3 2 2" xfId="26373"/>
    <cellStyle name="60% - Accent4 2 3 2 2 2" xfId="26374"/>
    <cellStyle name="60% - Accent4 2 3 2 3" xfId="26375"/>
    <cellStyle name="60% - Accent4 2 3 2 4" xfId="26376"/>
    <cellStyle name="60% - Accent4 2 3 3" xfId="26377"/>
    <cellStyle name="60% - Accent4 2 3 3 2" xfId="26378"/>
    <cellStyle name="60% - Accent4 2 3 3 3" xfId="26379"/>
    <cellStyle name="60% - Accent4 2 3 4" xfId="26380"/>
    <cellStyle name="60% - Accent4 2 3 4 2" xfId="26381"/>
    <cellStyle name="60% - Accent4 2 3 5" xfId="26382"/>
    <cellStyle name="60% - Accent4 2 4" xfId="26383"/>
    <cellStyle name="60% - Accent4 2 4 2" xfId="26384"/>
    <cellStyle name="60% - Accent4 2 4 2 2" xfId="26385"/>
    <cellStyle name="60% - Accent4 2 4 3" xfId="26386"/>
    <cellStyle name="60% - Accent4 2 4 4" xfId="26387"/>
    <cellStyle name="60% - Accent4 2 4 5" xfId="26388"/>
    <cellStyle name="60% - Accent4 2 5" xfId="26389"/>
    <cellStyle name="60% - Accent4 2 5 2" xfId="26390"/>
    <cellStyle name="60% - Accent4 2 6" xfId="26391"/>
    <cellStyle name="60% - Accent4 2 6 2" xfId="26392"/>
    <cellStyle name="60% - Accent4 3" xfId="26393"/>
    <cellStyle name="60% - Accent4 3 2" xfId="26394"/>
    <cellStyle name="60% - Accent4 3 2 2" xfId="26395"/>
    <cellStyle name="60% - Accent4 3 2 2 2" xfId="26396"/>
    <cellStyle name="60% - Accent4 3 2 3" xfId="26397"/>
    <cellStyle name="60% - Accent4 3 3" xfId="26398"/>
    <cellStyle name="60% - Accent4 3 3 2" xfId="26399"/>
    <cellStyle name="60% - Accent4 3 4" xfId="26400"/>
    <cellStyle name="60% - Accent4 3 4 2" xfId="26401"/>
    <cellStyle name="60% - Accent4 3 5" xfId="26402"/>
    <cellStyle name="60% - Accent4 4" xfId="26403"/>
    <cellStyle name="60% - Accent4 4 2" xfId="26404"/>
    <cellStyle name="60% - Accent4 4 2 2" xfId="26405"/>
    <cellStyle name="60% - Accent4 4 2 2 2" xfId="26406"/>
    <cellStyle name="60% - Accent4 4 2 3" xfId="26407"/>
    <cellStyle name="60% - Accent4 4 2 4" xfId="26408"/>
    <cellStyle name="60% - Accent4 4 3" xfId="26409"/>
    <cellStyle name="60% - Accent4 4 3 2" xfId="26410"/>
    <cellStyle name="60% - Accent4 4 4" xfId="26411"/>
    <cellStyle name="60% - Accent4 4 4 2" xfId="26412"/>
    <cellStyle name="60% - Accent4 5" xfId="26413"/>
    <cellStyle name="60% - Accent4 5 2" xfId="26414"/>
    <cellStyle name="60% - Accent4 5 2 2" xfId="26415"/>
    <cellStyle name="60% - Accent4 5 2 3" xfId="26416"/>
    <cellStyle name="60% - Accent4 5 3" xfId="26417"/>
    <cellStyle name="60% - Accent4 6" xfId="26418"/>
    <cellStyle name="60% - Accent4 6 2" xfId="26419"/>
    <cellStyle name="60% - Accent4 6 2 2" xfId="26420"/>
    <cellStyle name="60% - Accent4 6 3" xfId="26421"/>
    <cellStyle name="60% - Accent4 6 4" xfId="26422"/>
    <cellStyle name="60% - Accent4 6 5" xfId="26423"/>
    <cellStyle name="60% - Accent4 7" xfId="26424"/>
    <cellStyle name="60% - Accent4 7 2" xfId="26425"/>
    <cellStyle name="60% - Accent4 7 3" xfId="26426"/>
    <cellStyle name="60% - Accent4 8" xfId="26427"/>
    <cellStyle name="60% - Accent5 2" xfId="26428"/>
    <cellStyle name="60% - Accent5 2 2" xfId="26429"/>
    <cellStyle name="60% - Accent5 2 2 2" xfId="26430"/>
    <cellStyle name="60% - Accent5 2 2 2 2" xfId="26431"/>
    <cellStyle name="60% - Accent5 2 2 2 2 2" xfId="26432"/>
    <cellStyle name="60% - Accent5 2 2 2 3" xfId="26433"/>
    <cellStyle name="60% - Accent5 2 2 3" xfId="26434"/>
    <cellStyle name="60% - Accent5 2 2 3 2" xfId="26435"/>
    <cellStyle name="60% - Accent5 2 2 4" xfId="26436"/>
    <cellStyle name="60% - Accent5 2 2 4 2" xfId="26437"/>
    <cellStyle name="60% - Accent5 2 3" xfId="26438"/>
    <cellStyle name="60% - Accent5 2 3 2" xfId="26439"/>
    <cellStyle name="60% - Accent5 2 3 2 2" xfId="26440"/>
    <cellStyle name="60% - Accent5 2 3 2 2 2" xfId="26441"/>
    <cellStyle name="60% - Accent5 2 3 2 3" xfId="26442"/>
    <cellStyle name="60% - Accent5 2 3 2 4" xfId="26443"/>
    <cellStyle name="60% - Accent5 2 3 3" xfId="26444"/>
    <cellStyle name="60% - Accent5 2 3 3 2" xfId="26445"/>
    <cellStyle name="60% - Accent5 2 3 3 3" xfId="26446"/>
    <cellStyle name="60% - Accent5 2 3 4" xfId="26447"/>
    <cellStyle name="60% - Accent5 2 3 4 2" xfId="26448"/>
    <cellStyle name="60% - Accent5 2 3 5" xfId="26449"/>
    <cellStyle name="60% - Accent5 2 4" xfId="26450"/>
    <cellStyle name="60% - Accent5 2 4 2" xfId="26451"/>
    <cellStyle name="60% - Accent5 2 4 2 2" xfId="26452"/>
    <cellStyle name="60% - Accent5 2 4 3" xfId="26453"/>
    <cellStyle name="60% - Accent5 2 4 4" xfId="26454"/>
    <cellStyle name="60% - Accent5 2 4 5" xfId="26455"/>
    <cellStyle name="60% - Accent5 2 5" xfId="26456"/>
    <cellStyle name="60% - Accent5 2 5 2" xfId="26457"/>
    <cellStyle name="60% - Accent5 2 6" xfId="26458"/>
    <cellStyle name="60% - Accent5 2 6 2" xfId="26459"/>
    <cellStyle name="60% - Accent5 3" xfId="26460"/>
    <cellStyle name="60% - Accent5 3 2" xfId="26461"/>
    <cellStyle name="60% - Accent5 3 2 2" xfId="26462"/>
    <cellStyle name="60% - Accent5 3 2 2 2" xfId="26463"/>
    <cellStyle name="60% - Accent5 3 2 3" xfId="26464"/>
    <cellStyle name="60% - Accent5 3 3" xfId="26465"/>
    <cellStyle name="60% - Accent5 3 3 2" xfId="26466"/>
    <cellStyle name="60% - Accent5 3 4" xfId="26467"/>
    <cellStyle name="60% - Accent5 3 4 2" xfId="26468"/>
    <cellStyle name="60% - Accent5 3 5" xfId="26469"/>
    <cellStyle name="60% - Accent5 4" xfId="26470"/>
    <cellStyle name="60% - Accent5 4 2" xfId="26471"/>
    <cellStyle name="60% - Accent5 4 2 2" xfId="26472"/>
    <cellStyle name="60% - Accent5 4 2 2 2" xfId="26473"/>
    <cellStyle name="60% - Accent5 4 2 3" xfId="26474"/>
    <cellStyle name="60% - Accent5 4 2 4" xfId="26475"/>
    <cellStyle name="60% - Accent5 4 3" xfId="26476"/>
    <cellStyle name="60% - Accent5 4 3 2" xfId="26477"/>
    <cellStyle name="60% - Accent5 4 4" xfId="26478"/>
    <cellStyle name="60% - Accent5 4 4 2" xfId="26479"/>
    <cellStyle name="60% - Accent5 5" xfId="26480"/>
    <cellStyle name="60% - Accent5 5 2" xfId="26481"/>
    <cellStyle name="60% - Accent5 5 2 2" xfId="26482"/>
    <cellStyle name="60% - Accent5 5 2 3" xfId="26483"/>
    <cellStyle name="60% - Accent5 5 3" xfId="26484"/>
    <cellStyle name="60% - Accent5 6" xfId="26485"/>
    <cellStyle name="60% - Accent5 6 2" xfId="26486"/>
    <cellStyle name="60% - Accent5 6 2 2" xfId="26487"/>
    <cellStyle name="60% - Accent5 6 3" xfId="26488"/>
    <cellStyle name="60% - Accent5 6 4" xfId="26489"/>
    <cellStyle name="60% - Accent5 6 5" xfId="26490"/>
    <cellStyle name="60% - Accent5 7" xfId="26491"/>
    <cellStyle name="60% - Accent5 7 2" xfId="26492"/>
    <cellStyle name="60% - Accent5 7 3" xfId="26493"/>
    <cellStyle name="60% - Accent5 8" xfId="26494"/>
    <cellStyle name="60% - Accent6 2" xfId="26495"/>
    <cellStyle name="60% - Accent6 2 2" xfId="26496"/>
    <cellStyle name="60% - Accent6 2 2 2" xfId="26497"/>
    <cellStyle name="60% - Accent6 2 2 2 2" xfId="26498"/>
    <cellStyle name="60% - Accent6 2 2 2 2 2" xfId="26499"/>
    <cellStyle name="60% - Accent6 2 2 2 3" xfId="26500"/>
    <cellStyle name="60% - Accent6 2 2 3" xfId="26501"/>
    <cellStyle name="60% - Accent6 2 2 3 2" xfId="26502"/>
    <cellStyle name="60% - Accent6 2 2 4" xfId="26503"/>
    <cellStyle name="60% - Accent6 2 2 4 2" xfId="26504"/>
    <cellStyle name="60% - Accent6 2 3" xfId="26505"/>
    <cellStyle name="60% - Accent6 2 3 2" xfId="26506"/>
    <cellStyle name="60% - Accent6 2 3 2 2" xfId="26507"/>
    <cellStyle name="60% - Accent6 2 3 2 2 2" xfId="26508"/>
    <cellStyle name="60% - Accent6 2 3 2 3" xfId="26509"/>
    <cellStyle name="60% - Accent6 2 3 2 4" xfId="26510"/>
    <cellStyle name="60% - Accent6 2 3 3" xfId="26511"/>
    <cellStyle name="60% - Accent6 2 3 3 2" xfId="26512"/>
    <cellStyle name="60% - Accent6 2 3 3 3" xfId="26513"/>
    <cellStyle name="60% - Accent6 2 3 4" xfId="26514"/>
    <cellStyle name="60% - Accent6 2 3 4 2" xfId="26515"/>
    <cellStyle name="60% - Accent6 2 3 5" xfId="26516"/>
    <cellStyle name="60% - Accent6 2 4" xfId="26517"/>
    <cellStyle name="60% - Accent6 2 4 2" xfId="26518"/>
    <cellStyle name="60% - Accent6 2 4 2 2" xfId="26519"/>
    <cellStyle name="60% - Accent6 2 4 3" xfId="26520"/>
    <cellStyle name="60% - Accent6 2 4 4" xfId="26521"/>
    <cellStyle name="60% - Accent6 2 4 5" xfId="26522"/>
    <cellStyle name="60% - Accent6 2 5" xfId="26523"/>
    <cellStyle name="60% - Accent6 2 5 2" xfId="26524"/>
    <cellStyle name="60% - Accent6 2 6" xfId="26525"/>
    <cellStyle name="60% - Accent6 2 6 2" xfId="26526"/>
    <cellStyle name="60% - Accent6 3" xfId="26527"/>
    <cellStyle name="60% - Accent6 3 2" xfId="26528"/>
    <cellStyle name="60% - Accent6 3 2 2" xfId="26529"/>
    <cellStyle name="60% - Accent6 3 2 2 2" xfId="26530"/>
    <cellStyle name="60% - Accent6 3 2 3" xfId="26531"/>
    <cellStyle name="60% - Accent6 3 3" xfId="26532"/>
    <cellStyle name="60% - Accent6 3 3 2" xfId="26533"/>
    <cellStyle name="60% - Accent6 3 4" xfId="26534"/>
    <cellStyle name="60% - Accent6 3 4 2" xfId="26535"/>
    <cellStyle name="60% - Accent6 3 5" xfId="26536"/>
    <cellStyle name="60% - Accent6 4" xfId="26537"/>
    <cellStyle name="60% - Accent6 4 2" xfId="26538"/>
    <cellStyle name="60% - Accent6 4 2 2" xfId="26539"/>
    <cellStyle name="60% - Accent6 4 2 2 2" xfId="26540"/>
    <cellStyle name="60% - Accent6 4 2 3" xfId="26541"/>
    <cellStyle name="60% - Accent6 4 2 4" xfId="26542"/>
    <cellStyle name="60% - Accent6 4 3" xfId="26543"/>
    <cellStyle name="60% - Accent6 4 3 2" xfId="26544"/>
    <cellStyle name="60% - Accent6 4 4" xfId="26545"/>
    <cellStyle name="60% - Accent6 4 4 2" xfId="26546"/>
    <cellStyle name="60% - Accent6 5" xfId="26547"/>
    <cellStyle name="60% - Accent6 5 2" xfId="26548"/>
    <cellStyle name="60% - Accent6 5 2 2" xfId="26549"/>
    <cellStyle name="60% - Accent6 5 2 3" xfId="26550"/>
    <cellStyle name="60% - Accent6 5 3" xfId="26551"/>
    <cellStyle name="60% - Accent6 6" xfId="26552"/>
    <cellStyle name="60% - Accent6 6 2" xfId="26553"/>
    <cellStyle name="60% - Accent6 6 2 2" xfId="26554"/>
    <cellStyle name="60% - Accent6 6 3" xfId="26555"/>
    <cellStyle name="60% - Accent6 6 4" xfId="26556"/>
    <cellStyle name="60% - Accent6 6 5" xfId="26557"/>
    <cellStyle name="60% - Accent6 7" xfId="26558"/>
    <cellStyle name="60% - Accent6 7 2" xfId="26559"/>
    <cellStyle name="60% - Accent6 7 3" xfId="26560"/>
    <cellStyle name="60% - Accent6 8" xfId="26561"/>
    <cellStyle name="Accent1 - 20%" xfId="26562"/>
    <cellStyle name="Accent1 - 20% 2" xfId="26563"/>
    <cellStyle name="Accent1 - 40%" xfId="26564"/>
    <cellStyle name="Accent1 - 40% 2" xfId="26565"/>
    <cellStyle name="Accent1 - 60%" xfId="26566"/>
    <cellStyle name="Accent1 - 60% 2" xfId="26567"/>
    <cellStyle name="Accent1 10" xfId="26568"/>
    <cellStyle name="Accent1 10 2" xfId="26569"/>
    <cellStyle name="Accent1 11" xfId="26570"/>
    <cellStyle name="Accent1 11 2" xfId="26571"/>
    <cellStyle name="Accent1 12" xfId="26572"/>
    <cellStyle name="Accent1 12 2" xfId="26573"/>
    <cellStyle name="Accent1 13" xfId="26574"/>
    <cellStyle name="Accent1 13 2" xfId="26575"/>
    <cellStyle name="Accent1 14" xfId="26576"/>
    <cellStyle name="Accent1 14 2" xfId="26577"/>
    <cellStyle name="Accent1 15" xfId="26578"/>
    <cellStyle name="Accent1 15 2" xfId="26579"/>
    <cellStyle name="Accent1 16" xfId="26580"/>
    <cellStyle name="Accent1 16 2" xfId="26581"/>
    <cellStyle name="Accent1 17" xfId="26582"/>
    <cellStyle name="Accent1 17 2" xfId="26583"/>
    <cellStyle name="Accent1 18" xfId="26584"/>
    <cellStyle name="Accent1 18 2" xfId="26585"/>
    <cellStyle name="Accent1 19" xfId="26586"/>
    <cellStyle name="Accent1 2" xfId="26587"/>
    <cellStyle name="Accent1 2 2" xfId="26588"/>
    <cellStyle name="Accent1 2 2 2" xfId="26589"/>
    <cellStyle name="Accent1 2 2 2 2" xfId="26590"/>
    <cellStyle name="Accent1 2 2 2 2 2" xfId="26591"/>
    <cellStyle name="Accent1 2 2 2 3" xfId="26592"/>
    <cellStyle name="Accent1 2 2 3" xfId="26593"/>
    <cellStyle name="Accent1 2 2 3 2" xfId="26594"/>
    <cellStyle name="Accent1 2 2 4" xfId="26595"/>
    <cellStyle name="Accent1 2 2 4 2" xfId="26596"/>
    <cellStyle name="Accent1 2 3" xfId="26597"/>
    <cellStyle name="Accent1 2 3 2" xfId="26598"/>
    <cellStyle name="Accent1 2 3 2 2" xfId="26599"/>
    <cellStyle name="Accent1 2 3 2 2 2" xfId="26600"/>
    <cellStyle name="Accent1 2 3 2 3" xfId="26601"/>
    <cellStyle name="Accent1 2 3 2 4" xfId="26602"/>
    <cellStyle name="Accent1 2 3 3" xfId="26603"/>
    <cellStyle name="Accent1 2 3 3 2" xfId="26604"/>
    <cellStyle name="Accent1 2 3 3 3" xfId="26605"/>
    <cellStyle name="Accent1 2 3 4" xfId="26606"/>
    <cellStyle name="Accent1 2 3 4 2" xfId="26607"/>
    <cellStyle name="Accent1 2 3 5" xfId="26608"/>
    <cellStyle name="Accent1 2 4" xfId="26609"/>
    <cellStyle name="Accent1 2 4 2" xfId="26610"/>
    <cellStyle name="Accent1 2 4 2 2" xfId="26611"/>
    <cellStyle name="Accent1 2 4 3" xfId="26612"/>
    <cellStyle name="Accent1 2 4 4" xfId="26613"/>
    <cellStyle name="Accent1 2 4 5" xfId="26614"/>
    <cellStyle name="Accent1 2 5" xfId="26615"/>
    <cellStyle name="Accent1 2 5 2" xfId="26616"/>
    <cellStyle name="Accent1 2 6" xfId="26617"/>
    <cellStyle name="Accent1 2 6 2" xfId="26618"/>
    <cellStyle name="Accent1 20" xfId="26619"/>
    <cellStyle name="Accent1 21" xfId="26620"/>
    <cellStyle name="Accent1 22" xfId="26621"/>
    <cellStyle name="Accent1 23" xfId="26622"/>
    <cellStyle name="Accent1 3" xfId="26623"/>
    <cellStyle name="Accent1 3 2" xfId="26624"/>
    <cellStyle name="Accent1 3 2 2" xfId="26625"/>
    <cellStyle name="Accent1 3 2 2 2" xfId="26626"/>
    <cellStyle name="Accent1 3 2 3" xfId="26627"/>
    <cellStyle name="Accent1 3 3" xfId="26628"/>
    <cellStyle name="Accent1 3 3 2" xfId="26629"/>
    <cellStyle name="Accent1 3 4" xfId="26630"/>
    <cellStyle name="Accent1 3 4 2" xfId="26631"/>
    <cellStyle name="Accent1 3 5" xfId="26632"/>
    <cellStyle name="Accent1 4" xfId="26633"/>
    <cellStyle name="Accent1 4 2" xfId="26634"/>
    <cellStyle name="Accent1 4 2 2" xfId="26635"/>
    <cellStyle name="Accent1 4 2 2 2" xfId="26636"/>
    <cellStyle name="Accent1 4 2 3" xfId="26637"/>
    <cellStyle name="Accent1 4 2 4" xfId="26638"/>
    <cellStyle name="Accent1 4 3" xfId="26639"/>
    <cellStyle name="Accent1 4 3 2" xfId="26640"/>
    <cellStyle name="Accent1 4 4" xfId="26641"/>
    <cellStyle name="Accent1 4 4 2" xfId="26642"/>
    <cellStyle name="Accent1 5" xfId="26643"/>
    <cellStyle name="Accent1 5 2" xfId="26644"/>
    <cellStyle name="Accent1 5 2 2" xfId="26645"/>
    <cellStyle name="Accent1 5 2 3" xfId="26646"/>
    <cellStyle name="Accent1 5 3" xfId="26647"/>
    <cellStyle name="Accent1 6" xfId="26648"/>
    <cellStyle name="Accent1 6 2" xfId="26649"/>
    <cellStyle name="Accent1 6 2 2" xfId="26650"/>
    <cellStyle name="Accent1 6 3" xfId="26651"/>
    <cellStyle name="Accent1 6 4" xfId="26652"/>
    <cellStyle name="Accent1 6 5" xfId="26653"/>
    <cellStyle name="Accent1 7" xfId="26654"/>
    <cellStyle name="Accent1 7 2" xfId="26655"/>
    <cellStyle name="Accent1 7 3" xfId="26656"/>
    <cellStyle name="Accent1 8" xfId="26657"/>
    <cellStyle name="Accent1 8 2" xfId="26658"/>
    <cellStyle name="Accent1 8 3" xfId="26659"/>
    <cellStyle name="Accent1 9" xfId="26660"/>
    <cellStyle name="Accent1 9 2" xfId="26661"/>
    <cellStyle name="Accent1 9 3" xfId="26662"/>
    <cellStyle name="Accent2 - 20%" xfId="26663"/>
    <cellStyle name="Accent2 - 20% 2" xfId="26664"/>
    <cellStyle name="Accent2 - 40%" xfId="26665"/>
    <cellStyle name="Accent2 - 40% 2" xfId="26666"/>
    <cellStyle name="Accent2 - 60%" xfId="26667"/>
    <cellStyle name="Accent2 - 60% 2" xfId="26668"/>
    <cellStyle name="Accent2 10" xfId="26669"/>
    <cellStyle name="Accent2 10 2" xfId="26670"/>
    <cellStyle name="Accent2 11" xfId="26671"/>
    <cellStyle name="Accent2 11 2" xfId="26672"/>
    <cellStyle name="Accent2 12" xfId="26673"/>
    <cellStyle name="Accent2 12 2" xfId="26674"/>
    <cellStyle name="Accent2 13" xfId="26675"/>
    <cellStyle name="Accent2 13 2" xfId="26676"/>
    <cellStyle name="Accent2 14" xfId="26677"/>
    <cellStyle name="Accent2 14 2" xfId="26678"/>
    <cellStyle name="Accent2 15" xfId="26679"/>
    <cellStyle name="Accent2 15 2" xfId="26680"/>
    <cellStyle name="Accent2 16" xfId="26681"/>
    <cellStyle name="Accent2 16 2" xfId="26682"/>
    <cellStyle name="Accent2 17" xfId="26683"/>
    <cellStyle name="Accent2 17 2" xfId="26684"/>
    <cellStyle name="Accent2 18" xfId="26685"/>
    <cellStyle name="Accent2 18 2" xfId="26686"/>
    <cellStyle name="Accent2 19" xfId="26687"/>
    <cellStyle name="Accent2 2" xfId="26688"/>
    <cellStyle name="Accent2 2 2" xfId="26689"/>
    <cellStyle name="Accent2 2 2 2" xfId="26690"/>
    <cellStyle name="Accent2 2 2 2 2" xfId="26691"/>
    <cellStyle name="Accent2 2 2 2 2 2" xfId="26692"/>
    <cellStyle name="Accent2 2 2 2 3" xfId="26693"/>
    <cellStyle name="Accent2 2 2 3" xfId="26694"/>
    <cellStyle name="Accent2 2 2 3 2" xfId="26695"/>
    <cellStyle name="Accent2 2 2 4" xfId="26696"/>
    <cellStyle name="Accent2 2 2 4 2" xfId="26697"/>
    <cellStyle name="Accent2 2 3" xfId="26698"/>
    <cellStyle name="Accent2 2 3 2" xfId="26699"/>
    <cellStyle name="Accent2 2 3 2 2" xfId="26700"/>
    <cellStyle name="Accent2 2 3 2 2 2" xfId="26701"/>
    <cellStyle name="Accent2 2 3 2 3" xfId="26702"/>
    <cellStyle name="Accent2 2 3 2 4" xfId="26703"/>
    <cellStyle name="Accent2 2 3 3" xfId="26704"/>
    <cellStyle name="Accent2 2 3 3 2" xfId="26705"/>
    <cellStyle name="Accent2 2 3 3 3" xfId="26706"/>
    <cellStyle name="Accent2 2 3 4" xfId="26707"/>
    <cellStyle name="Accent2 2 3 4 2" xfId="26708"/>
    <cellStyle name="Accent2 2 3 5" xfId="26709"/>
    <cellStyle name="Accent2 2 4" xfId="26710"/>
    <cellStyle name="Accent2 2 4 2" xfId="26711"/>
    <cellStyle name="Accent2 2 4 2 2" xfId="26712"/>
    <cellStyle name="Accent2 2 4 3" xfId="26713"/>
    <cellStyle name="Accent2 2 4 4" xfId="26714"/>
    <cellStyle name="Accent2 2 4 5" xfId="26715"/>
    <cellStyle name="Accent2 2 5" xfId="26716"/>
    <cellStyle name="Accent2 2 5 2" xfId="26717"/>
    <cellStyle name="Accent2 2 6" xfId="26718"/>
    <cellStyle name="Accent2 2 6 2" xfId="26719"/>
    <cellStyle name="Accent2 20" xfId="26720"/>
    <cellStyle name="Accent2 21" xfId="26721"/>
    <cellStyle name="Accent2 22" xfId="26722"/>
    <cellStyle name="Accent2 23" xfId="26723"/>
    <cellStyle name="Accent2 3" xfId="26724"/>
    <cellStyle name="Accent2 3 2" xfId="26725"/>
    <cellStyle name="Accent2 3 2 2" xfId="26726"/>
    <cellStyle name="Accent2 3 2 2 2" xfId="26727"/>
    <cellStyle name="Accent2 3 2 3" xfId="26728"/>
    <cellStyle name="Accent2 3 3" xfId="26729"/>
    <cellStyle name="Accent2 3 3 2" xfId="26730"/>
    <cellStyle name="Accent2 3 4" xfId="26731"/>
    <cellStyle name="Accent2 3 4 2" xfId="26732"/>
    <cellStyle name="Accent2 3 5" xfId="26733"/>
    <cellStyle name="Accent2 4" xfId="26734"/>
    <cellStyle name="Accent2 4 2" xfId="26735"/>
    <cellStyle name="Accent2 4 2 2" xfId="26736"/>
    <cellStyle name="Accent2 4 2 2 2" xfId="26737"/>
    <cellStyle name="Accent2 4 2 3" xfId="26738"/>
    <cellStyle name="Accent2 4 2 4" xfId="26739"/>
    <cellStyle name="Accent2 4 3" xfId="26740"/>
    <cellStyle name="Accent2 4 3 2" xfId="26741"/>
    <cellStyle name="Accent2 4 4" xfId="26742"/>
    <cellStyle name="Accent2 4 4 2" xfId="26743"/>
    <cellStyle name="Accent2 5" xfId="26744"/>
    <cellStyle name="Accent2 5 2" xfId="26745"/>
    <cellStyle name="Accent2 5 2 2" xfId="26746"/>
    <cellStyle name="Accent2 5 2 3" xfId="26747"/>
    <cellStyle name="Accent2 5 3" xfId="26748"/>
    <cellStyle name="Accent2 6" xfId="26749"/>
    <cellStyle name="Accent2 6 2" xfId="26750"/>
    <cellStyle name="Accent2 6 2 2" xfId="26751"/>
    <cellStyle name="Accent2 6 3" xfId="26752"/>
    <cellStyle name="Accent2 6 4" xfId="26753"/>
    <cellStyle name="Accent2 6 5" xfId="26754"/>
    <cellStyle name="Accent2 7" xfId="26755"/>
    <cellStyle name="Accent2 7 2" xfId="26756"/>
    <cellStyle name="Accent2 7 3" xfId="26757"/>
    <cellStyle name="Accent2 8" xfId="26758"/>
    <cellStyle name="Accent2 8 2" xfId="26759"/>
    <cellStyle name="Accent2 8 3" xfId="26760"/>
    <cellStyle name="Accent2 9" xfId="26761"/>
    <cellStyle name="Accent2 9 2" xfId="26762"/>
    <cellStyle name="Accent2 9 3" xfId="26763"/>
    <cellStyle name="Accent3 - 20%" xfId="26764"/>
    <cellStyle name="Accent3 - 20% 2" xfId="26765"/>
    <cellStyle name="Accent3 - 40%" xfId="26766"/>
    <cellStyle name="Accent3 - 40% 2" xfId="26767"/>
    <cellStyle name="Accent3 - 60%" xfId="26768"/>
    <cellStyle name="Accent3 - 60% 2" xfId="26769"/>
    <cellStyle name="Accent3 10" xfId="26770"/>
    <cellStyle name="Accent3 10 2" xfId="26771"/>
    <cellStyle name="Accent3 11" xfId="26772"/>
    <cellStyle name="Accent3 11 2" xfId="26773"/>
    <cellStyle name="Accent3 12" xfId="26774"/>
    <cellStyle name="Accent3 12 2" xfId="26775"/>
    <cellStyle name="Accent3 13" xfId="26776"/>
    <cellStyle name="Accent3 13 2" xfId="26777"/>
    <cellStyle name="Accent3 14" xfId="26778"/>
    <cellStyle name="Accent3 14 2" xfId="26779"/>
    <cellStyle name="Accent3 15" xfId="26780"/>
    <cellStyle name="Accent3 15 2" xfId="26781"/>
    <cellStyle name="Accent3 16" xfId="26782"/>
    <cellStyle name="Accent3 16 2" xfId="26783"/>
    <cellStyle name="Accent3 17" xfId="26784"/>
    <cellStyle name="Accent3 17 2" xfId="26785"/>
    <cellStyle name="Accent3 18" xfId="26786"/>
    <cellStyle name="Accent3 18 2" xfId="26787"/>
    <cellStyle name="Accent3 19" xfId="26788"/>
    <cellStyle name="Accent3 2" xfId="26789"/>
    <cellStyle name="Accent3 2 2" xfId="26790"/>
    <cellStyle name="Accent3 2 2 2" xfId="26791"/>
    <cellStyle name="Accent3 2 2 2 2" xfId="26792"/>
    <cellStyle name="Accent3 2 2 2 2 2" xfId="26793"/>
    <cellStyle name="Accent3 2 2 2 3" xfId="26794"/>
    <cellStyle name="Accent3 2 2 3" xfId="26795"/>
    <cellStyle name="Accent3 2 2 3 2" xfId="26796"/>
    <cellStyle name="Accent3 2 2 4" xfId="26797"/>
    <cellStyle name="Accent3 2 2 4 2" xfId="26798"/>
    <cellStyle name="Accent3 2 3" xfId="26799"/>
    <cellStyle name="Accent3 2 3 2" xfId="26800"/>
    <cellStyle name="Accent3 2 3 2 2" xfId="26801"/>
    <cellStyle name="Accent3 2 3 2 2 2" xfId="26802"/>
    <cellStyle name="Accent3 2 3 2 3" xfId="26803"/>
    <cellStyle name="Accent3 2 3 2 4" xfId="26804"/>
    <cellStyle name="Accent3 2 3 3" xfId="26805"/>
    <cellStyle name="Accent3 2 3 3 2" xfId="26806"/>
    <cellStyle name="Accent3 2 3 3 3" xfId="26807"/>
    <cellStyle name="Accent3 2 3 4" xfId="26808"/>
    <cellStyle name="Accent3 2 3 4 2" xfId="26809"/>
    <cellStyle name="Accent3 2 3 5" xfId="26810"/>
    <cellStyle name="Accent3 2 4" xfId="26811"/>
    <cellStyle name="Accent3 2 4 2" xfId="26812"/>
    <cellStyle name="Accent3 2 4 2 2" xfId="26813"/>
    <cellStyle name="Accent3 2 4 3" xfId="26814"/>
    <cellStyle name="Accent3 2 4 4" xfId="26815"/>
    <cellStyle name="Accent3 2 4 5" xfId="26816"/>
    <cellStyle name="Accent3 2 5" xfId="26817"/>
    <cellStyle name="Accent3 2 5 2" xfId="26818"/>
    <cellStyle name="Accent3 2 6" xfId="26819"/>
    <cellStyle name="Accent3 2 6 2" xfId="26820"/>
    <cellStyle name="Accent3 20" xfId="26821"/>
    <cellStyle name="Accent3 21" xfId="26822"/>
    <cellStyle name="Accent3 22" xfId="26823"/>
    <cellStyle name="Accent3 23" xfId="26824"/>
    <cellStyle name="Accent3 3" xfId="26825"/>
    <cellStyle name="Accent3 3 2" xfId="26826"/>
    <cellStyle name="Accent3 3 2 2" xfId="26827"/>
    <cellStyle name="Accent3 3 2 2 2" xfId="26828"/>
    <cellStyle name="Accent3 3 2 3" xfId="26829"/>
    <cellStyle name="Accent3 3 3" xfId="26830"/>
    <cellStyle name="Accent3 3 3 2" xfId="26831"/>
    <cellStyle name="Accent3 3 4" xfId="26832"/>
    <cellStyle name="Accent3 3 4 2" xfId="26833"/>
    <cellStyle name="Accent3 3 5" xfId="26834"/>
    <cellStyle name="Accent3 4" xfId="26835"/>
    <cellStyle name="Accent3 4 2" xfId="26836"/>
    <cellStyle name="Accent3 4 2 2" xfId="26837"/>
    <cellStyle name="Accent3 4 2 2 2" xfId="26838"/>
    <cellStyle name="Accent3 4 2 3" xfId="26839"/>
    <cellStyle name="Accent3 4 2 4" xfId="26840"/>
    <cellStyle name="Accent3 4 3" xfId="26841"/>
    <cellStyle name="Accent3 4 3 2" xfId="26842"/>
    <cellStyle name="Accent3 4 4" xfId="26843"/>
    <cellStyle name="Accent3 4 4 2" xfId="26844"/>
    <cellStyle name="Accent3 5" xfId="26845"/>
    <cellStyle name="Accent3 5 2" xfId="26846"/>
    <cellStyle name="Accent3 5 2 2" xfId="26847"/>
    <cellStyle name="Accent3 5 2 3" xfId="26848"/>
    <cellStyle name="Accent3 5 3" xfId="26849"/>
    <cellStyle name="Accent3 6" xfId="26850"/>
    <cellStyle name="Accent3 6 2" xfId="26851"/>
    <cellStyle name="Accent3 6 2 2" xfId="26852"/>
    <cellStyle name="Accent3 6 3" xfId="26853"/>
    <cellStyle name="Accent3 6 4" xfId="26854"/>
    <cellStyle name="Accent3 6 5" xfId="26855"/>
    <cellStyle name="Accent3 7" xfId="26856"/>
    <cellStyle name="Accent3 7 2" xfId="26857"/>
    <cellStyle name="Accent3 7 3" xfId="26858"/>
    <cellStyle name="Accent3 8" xfId="26859"/>
    <cellStyle name="Accent3 8 2" xfId="26860"/>
    <cellStyle name="Accent3 8 3" xfId="26861"/>
    <cellStyle name="Accent3 9" xfId="26862"/>
    <cellStyle name="Accent3 9 2" xfId="26863"/>
    <cellStyle name="Accent3 9 3" xfId="26864"/>
    <cellStyle name="Accent4 - 20%" xfId="26865"/>
    <cellStyle name="Accent4 - 20% 2" xfId="26866"/>
    <cellStyle name="Accent4 - 40%" xfId="26867"/>
    <cellStyle name="Accent4 - 40% 2" xfId="26868"/>
    <cellStyle name="Accent4 - 60%" xfId="26869"/>
    <cellStyle name="Accent4 - 60% 2" xfId="26870"/>
    <cellStyle name="Accent4 10" xfId="26871"/>
    <cellStyle name="Accent4 10 2" xfId="26872"/>
    <cellStyle name="Accent4 11" xfId="26873"/>
    <cellStyle name="Accent4 11 2" xfId="26874"/>
    <cellStyle name="Accent4 12" xfId="26875"/>
    <cellStyle name="Accent4 12 2" xfId="26876"/>
    <cellStyle name="Accent4 13" xfId="26877"/>
    <cellStyle name="Accent4 13 2" xfId="26878"/>
    <cellStyle name="Accent4 14" xfId="26879"/>
    <cellStyle name="Accent4 14 2" xfId="26880"/>
    <cellStyle name="Accent4 15" xfId="26881"/>
    <cellStyle name="Accent4 15 2" xfId="26882"/>
    <cellStyle name="Accent4 16" xfId="26883"/>
    <cellStyle name="Accent4 16 2" xfId="26884"/>
    <cellStyle name="Accent4 17" xfId="26885"/>
    <cellStyle name="Accent4 17 2" xfId="26886"/>
    <cellStyle name="Accent4 18" xfId="26887"/>
    <cellStyle name="Accent4 18 2" xfId="26888"/>
    <cellStyle name="Accent4 19" xfId="26889"/>
    <cellStyle name="Accent4 2" xfId="26890"/>
    <cellStyle name="Accent4 2 2" xfId="26891"/>
    <cellStyle name="Accent4 2 2 2" xfId="26892"/>
    <cellStyle name="Accent4 2 2 2 2" xfId="26893"/>
    <cellStyle name="Accent4 2 2 2 2 2" xfId="26894"/>
    <cellStyle name="Accent4 2 2 2 3" xfId="26895"/>
    <cellStyle name="Accent4 2 2 3" xfId="26896"/>
    <cellStyle name="Accent4 2 2 3 2" xfId="26897"/>
    <cellStyle name="Accent4 2 2 4" xfId="26898"/>
    <cellStyle name="Accent4 2 2 4 2" xfId="26899"/>
    <cellStyle name="Accent4 2 3" xfId="26900"/>
    <cellStyle name="Accent4 2 3 2" xfId="26901"/>
    <cellStyle name="Accent4 2 3 2 2" xfId="26902"/>
    <cellStyle name="Accent4 2 3 2 2 2" xfId="26903"/>
    <cellStyle name="Accent4 2 3 2 3" xfId="26904"/>
    <cellStyle name="Accent4 2 3 2 4" xfId="26905"/>
    <cellStyle name="Accent4 2 3 3" xfId="26906"/>
    <cellStyle name="Accent4 2 3 3 2" xfId="26907"/>
    <cellStyle name="Accent4 2 3 4" xfId="26908"/>
    <cellStyle name="Accent4 2 3 4 2" xfId="26909"/>
    <cellStyle name="Accent4 2 3 5" xfId="26910"/>
    <cellStyle name="Accent4 2 4" xfId="26911"/>
    <cellStyle name="Accent4 2 4 2" xfId="26912"/>
    <cellStyle name="Accent4 2 4 2 2" xfId="26913"/>
    <cellStyle name="Accent4 2 4 3" xfId="26914"/>
    <cellStyle name="Accent4 2 4 4" xfId="26915"/>
    <cellStyle name="Accent4 2 4 5" xfId="26916"/>
    <cellStyle name="Accent4 2 5" xfId="26917"/>
    <cellStyle name="Accent4 2 5 2" xfId="26918"/>
    <cellStyle name="Accent4 2 6" xfId="26919"/>
    <cellStyle name="Accent4 2 6 2" xfId="26920"/>
    <cellStyle name="Accent4 20" xfId="26921"/>
    <cellStyle name="Accent4 21" xfId="26922"/>
    <cellStyle name="Accent4 22" xfId="26923"/>
    <cellStyle name="Accent4 23" xfId="26924"/>
    <cellStyle name="Accent4 3" xfId="26925"/>
    <cellStyle name="Accent4 3 2" xfId="26926"/>
    <cellStyle name="Accent4 3 2 2" xfId="26927"/>
    <cellStyle name="Accent4 3 2 2 2" xfId="26928"/>
    <cellStyle name="Accent4 3 2 3" xfId="26929"/>
    <cellStyle name="Accent4 3 3" xfId="26930"/>
    <cellStyle name="Accent4 3 3 2" xfId="26931"/>
    <cellStyle name="Accent4 3 4" xfId="26932"/>
    <cellStyle name="Accent4 3 4 2" xfId="26933"/>
    <cellStyle name="Accent4 3 5" xfId="26934"/>
    <cellStyle name="Accent4 4" xfId="26935"/>
    <cellStyle name="Accent4 4 2" xfId="26936"/>
    <cellStyle name="Accent4 4 2 2" xfId="26937"/>
    <cellStyle name="Accent4 4 2 2 2" xfId="26938"/>
    <cellStyle name="Accent4 4 2 3" xfId="26939"/>
    <cellStyle name="Accent4 4 2 4" xfId="26940"/>
    <cellStyle name="Accent4 4 3" xfId="26941"/>
    <cellStyle name="Accent4 4 3 2" xfId="26942"/>
    <cellStyle name="Accent4 4 4" xfId="26943"/>
    <cellStyle name="Accent4 4 4 2" xfId="26944"/>
    <cellStyle name="Accent4 5" xfId="26945"/>
    <cellStyle name="Accent4 5 2" xfId="26946"/>
    <cellStyle name="Accent4 5 2 2" xfId="26947"/>
    <cellStyle name="Accent4 5 2 3" xfId="26948"/>
    <cellStyle name="Accent4 5 3" xfId="26949"/>
    <cellStyle name="Accent4 6" xfId="26950"/>
    <cellStyle name="Accent4 6 2" xfId="26951"/>
    <cellStyle name="Accent4 6 2 2" xfId="26952"/>
    <cellStyle name="Accent4 6 3" xfId="26953"/>
    <cellStyle name="Accent4 6 4" xfId="26954"/>
    <cellStyle name="Accent4 6 5" xfId="26955"/>
    <cellStyle name="Accent4 7" xfId="26956"/>
    <cellStyle name="Accent4 7 2" xfId="26957"/>
    <cellStyle name="Accent4 7 3" xfId="26958"/>
    <cellStyle name="Accent4 8" xfId="26959"/>
    <cellStyle name="Accent4 8 2" xfId="26960"/>
    <cellStyle name="Accent4 8 3" xfId="26961"/>
    <cellStyle name="Accent4 9" xfId="26962"/>
    <cellStyle name="Accent4 9 2" xfId="26963"/>
    <cellStyle name="Accent4 9 3" xfId="26964"/>
    <cellStyle name="Accent5 - 20%" xfId="26965"/>
    <cellStyle name="Accent5 - 20% 2" xfId="26966"/>
    <cellStyle name="Accent5 - 40%" xfId="26967"/>
    <cellStyle name="Accent5 - 40% 2" xfId="26968"/>
    <cellStyle name="Accent5 - 60%" xfId="26969"/>
    <cellStyle name="Accent5 - 60% 2" xfId="26970"/>
    <cellStyle name="Accent5 10" xfId="26971"/>
    <cellStyle name="Accent5 10 2" xfId="26972"/>
    <cellStyle name="Accent5 11" xfId="26973"/>
    <cellStyle name="Accent5 11 2" xfId="26974"/>
    <cellStyle name="Accent5 12" xfId="26975"/>
    <cellStyle name="Accent5 12 2" xfId="26976"/>
    <cellStyle name="Accent5 13" xfId="26977"/>
    <cellStyle name="Accent5 13 2" xfId="26978"/>
    <cellStyle name="Accent5 14" xfId="26979"/>
    <cellStyle name="Accent5 14 2" xfId="26980"/>
    <cellStyle name="Accent5 15" xfId="26981"/>
    <cellStyle name="Accent5 15 2" xfId="26982"/>
    <cellStyle name="Accent5 16" xfId="26983"/>
    <cellStyle name="Accent5 16 2" xfId="26984"/>
    <cellStyle name="Accent5 17" xfId="26985"/>
    <cellStyle name="Accent5 17 2" xfId="26986"/>
    <cellStyle name="Accent5 18" xfId="26987"/>
    <cellStyle name="Accent5 18 2" xfId="26988"/>
    <cellStyle name="Accent5 19" xfId="26989"/>
    <cellStyle name="Accent5 19 2" xfId="26990"/>
    <cellStyle name="Accent5 2" xfId="26991"/>
    <cellStyle name="Accent5 2 2" xfId="26992"/>
    <cellStyle name="Accent5 2 2 2" xfId="26993"/>
    <cellStyle name="Accent5 2 2 2 2" xfId="26994"/>
    <cellStyle name="Accent5 2 2 2 2 2" xfId="26995"/>
    <cellStyle name="Accent5 2 2 2 3" xfId="26996"/>
    <cellStyle name="Accent5 2 2 3" xfId="26997"/>
    <cellStyle name="Accent5 2 2 3 2" xfId="26998"/>
    <cellStyle name="Accent5 2 2 4" xfId="26999"/>
    <cellStyle name="Accent5 2 2 4 2" xfId="27000"/>
    <cellStyle name="Accent5 2 3" xfId="27001"/>
    <cellStyle name="Accent5 2 3 2" xfId="27002"/>
    <cellStyle name="Accent5 2 3 2 2" xfId="27003"/>
    <cellStyle name="Accent5 2 3 2 2 2" xfId="27004"/>
    <cellStyle name="Accent5 2 3 2 3" xfId="27005"/>
    <cellStyle name="Accent5 2 3 2 4" xfId="27006"/>
    <cellStyle name="Accent5 2 3 3" xfId="27007"/>
    <cellStyle name="Accent5 2 3 3 2" xfId="27008"/>
    <cellStyle name="Accent5 2 3 4" xfId="27009"/>
    <cellStyle name="Accent5 2 3 4 2" xfId="27010"/>
    <cellStyle name="Accent5 2 3 5" xfId="27011"/>
    <cellStyle name="Accent5 2 4" xfId="27012"/>
    <cellStyle name="Accent5 2 4 2" xfId="27013"/>
    <cellStyle name="Accent5 2 4 2 2" xfId="27014"/>
    <cellStyle name="Accent5 2 4 3" xfId="27015"/>
    <cellStyle name="Accent5 2 4 4" xfId="27016"/>
    <cellStyle name="Accent5 2 5" xfId="27017"/>
    <cellStyle name="Accent5 2 5 2" xfId="27018"/>
    <cellStyle name="Accent5 2 6" xfId="27019"/>
    <cellStyle name="Accent5 2 6 2" xfId="27020"/>
    <cellStyle name="Accent5 20" xfId="27021"/>
    <cellStyle name="Accent5 20 2" xfId="27022"/>
    <cellStyle name="Accent5 21" xfId="27023"/>
    <cellStyle name="Accent5 21 2" xfId="27024"/>
    <cellStyle name="Accent5 22" xfId="27025"/>
    <cellStyle name="Accent5 22 2" xfId="27026"/>
    <cellStyle name="Accent5 23" xfId="27027"/>
    <cellStyle name="Accent5 23 2" xfId="27028"/>
    <cellStyle name="Accent5 24" xfId="27029"/>
    <cellStyle name="Accent5 24 2" xfId="27030"/>
    <cellStyle name="Accent5 25" xfId="27031"/>
    <cellStyle name="Accent5 25 2" xfId="27032"/>
    <cellStyle name="Accent5 26" xfId="27033"/>
    <cellStyle name="Accent5 26 2" xfId="27034"/>
    <cellStyle name="Accent5 27" xfId="27035"/>
    <cellStyle name="Accent5 27 2" xfId="27036"/>
    <cellStyle name="Accent5 28" xfId="27037"/>
    <cellStyle name="Accent5 28 2" xfId="27038"/>
    <cellStyle name="Accent5 29" xfId="27039"/>
    <cellStyle name="Accent5 29 2" xfId="27040"/>
    <cellStyle name="Accent5 3" xfId="27041"/>
    <cellStyle name="Accent5 3 2" xfId="27042"/>
    <cellStyle name="Accent5 3 2 2" xfId="27043"/>
    <cellStyle name="Accent5 3 2 2 2" xfId="27044"/>
    <cellStyle name="Accent5 3 2 3" xfId="27045"/>
    <cellStyle name="Accent5 3 3" xfId="27046"/>
    <cellStyle name="Accent5 3 3 2" xfId="27047"/>
    <cellStyle name="Accent5 3 4" xfId="27048"/>
    <cellStyle name="Accent5 3 4 2" xfId="27049"/>
    <cellStyle name="Accent5 30" xfId="27050"/>
    <cellStyle name="Accent5 30 2" xfId="27051"/>
    <cellStyle name="Accent5 31" xfId="27052"/>
    <cellStyle name="Accent5 32" xfId="27053"/>
    <cellStyle name="Accent5 4" xfId="27054"/>
    <cellStyle name="Accent5 4 2" xfId="27055"/>
    <cellStyle name="Accent5 4 2 2" xfId="27056"/>
    <cellStyle name="Accent5 4 2 2 2" xfId="27057"/>
    <cellStyle name="Accent5 4 2 3" xfId="27058"/>
    <cellStyle name="Accent5 4 2 4" xfId="27059"/>
    <cellStyle name="Accent5 4 3" xfId="27060"/>
    <cellStyle name="Accent5 4 3 2" xfId="27061"/>
    <cellStyle name="Accent5 4 4" xfId="27062"/>
    <cellStyle name="Accent5 4 4 2" xfId="27063"/>
    <cellStyle name="Accent5 5" xfId="27064"/>
    <cellStyle name="Accent5 5 2" xfId="27065"/>
    <cellStyle name="Accent5 5 2 2" xfId="27066"/>
    <cellStyle name="Accent5 6" xfId="27067"/>
    <cellStyle name="Accent5 6 2" xfId="27068"/>
    <cellStyle name="Accent5 6 2 2" xfId="27069"/>
    <cellStyle name="Accent5 6 3" xfId="27070"/>
    <cellStyle name="Accent5 6 4" xfId="27071"/>
    <cellStyle name="Accent5 6 5" xfId="27072"/>
    <cellStyle name="Accent5 7" xfId="27073"/>
    <cellStyle name="Accent5 7 2" xfId="27074"/>
    <cellStyle name="Accent5 7 3" xfId="27075"/>
    <cellStyle name="Accent5 8" xfId="27076"/>
    <cellStyle name="Accent5 8 2" xfId="27077"/>
    <cellStyle name="Accent5 8 3" xfId="27078"/>
    <cellStyle name="Accent5 9" xfId="27079"/>
    <cellStyle name="Accent5 9 2" xfId="27080"/>
    <cellStyle name="Accent6 - 20%" xfId="27081"/>
    <cellStyle name="Accent6 - 20% 2" xfId="27082"/>
    <cellStyle name="Accent6 - 40%" xfId="27083"/>
    <cellStyle name="Accent6 - 40% 2" xfId="27084"/>
    <cellStyle name="Accent6 - 60%" xfId="27085"/>
    <cellStyle name="Accent6 - 60% 2" xfId="27086"/>
    <cellStyle name="Accent6 10" xfId="27087"/>
    <cellStyle name="Accent6 10 2" xfId="27088"/>
    <cellStyle name="Accent6 11" xfId="27089"/>
    <cellStyle name="Accent6 11 2" xfId="27090"/>
    <cellStyle name="Accent6 12" xfId="27091"/>
    <cellStyle name="Accent6 12 2" xfId="27092"/>
    <cellStyle name="Accent6 13" xfId="27093"/>
    <cellStyle name="Accent6 13 2" xfId="27094"/>
    <cellStyle name="Accent6 14" xfId="27095"/>
    <cellStyle name="Accent6 14 2" xfId="27096"/>
    <cellStyle name="Accent6 15" xfId="27097"/>
    <cellStyle name="Accent6 15 2" xfId="27098"/>
    <cellStyle name="Accent6 16" xfId="27099"/>
    <cellStyle name="Accent6 16 2" xfId="27100"/>
    <cellStyle name="Accent6 17" xfId="27101"/>
    <cellStyle name="Accent6 17 2" xfId="27102"/>
    <cellStyle name="Accent6 18" xfId="27103"/>
    <cellStyle name="Accent6 18 2" xfId="27104"/>
    <cellStyle name="Accent6 19" xfId="27105"/>
    <cellStyle name="Accent6 2" xfId="27106"/>
    <cellStyle name="Accent6 2 2" xfId="27107"/>
    <cellStyle name="Accent6 2 2 2" xfId="27108"/>
    <cellStyle name="Accent6 2 2 2 2" xfId="27109"/>
    <cellStyle name="Accent6 2 2 2 2 2" xfId="27110"/>
    <cellStyle name="Accent6 2 2 2 3" xfId="27111"/>
    <cellStyle name="Accent6 2 2 3" xfId="27112"/>
    <cellStyle name="Accent6 2 2 3 2" xfId="27113"/>
    <cellStyle name="Accent6 2 2 4" xfId="27114"/>
    <cellStyle name="Accent6 2 2 4 2" xfId="27115"/>
    <cellStyle name="Accent6 2 3" xfId="27116"/>
    <cellStyle name="Accent6 2 3 2" xfId="27117"/>
    <cellStyle name="Accent6 2 3 2 2" xfId="27118"/>
    <cellStyle name="Accent6 2 3 2 2 2" xfId="27119"/>
    <cellStyle name="Accent6 2 3 2 3" xfId="27120"/>
    <cellStyle name="Accent6 2 3 2 4" xfId="27121"/>
    <cellStyle name="Accent6 2 3 3" xfId="27122"/>
    <cellStyle name="Accent6 2 3 3 2" xfId="27123"/>
    <cellStyle name="Accent6 2 3 3 3" xfId="27124"/>
    <cellStyle name="Accent6 2 3 4" xfId="27125"/>
    <cellStyle name="Accent6 2 3 4 2" xfId="27126"/>
    <cellStyle name="Accent6 2 3 5" xfId="27127"/>
    <cellStyle name="Accent6 2 4" xfId="27128"/>
    <cellStyle name="Accent6 2 4 2" xfId="27129"/>
    <cellStyle name="Accent6 2 4 2 2" xfId="27130"/>
    <cellStyle name="Accent6 2 4 3" xfId="27131"/>
    <cellStyle name="Accent6 2 4 4" xfId="27132"/>
    <cellStyle name="Accent6 2 4 5" xfId="27133"/>
    <cellStyle name="Accent6 2 5" xfId="27134"/>
    <cellStyle name="Accent6 2 5 2" xfId="27135"/>
    <cellStyle name="Accent6 2 6" xfId="27136"/>
    <cellStyle name="Accent6 2 6 2" xfId="27137"/>
    <cellStyle name="Accent6 20" xfId="27138"/>
    <cellStyle name="Accent6 21" xfId="27139"/>
    <cellStyle name="Accent6 22" xfId="27140"/>
    <cellStyle name="Accent6 23" xfId="27141"/>
    <cellStyle name="Accent6 3" xfId="27142"/>
    <cellStyle name="Accent6 3 2" xfId="27143"/>
    <cellStyle name="Accent6 3 2 2" xfId="27144"/>
    <cellStyle name="Accent6 3 2 2 2" xfId="27145"/>
    <cellStyle name="Accent6 3 2 3" xfId="27146"/>
    <cellStyle name="Accent6 3 3" xfId="27147"/>
    <cellStyle name="Accent6 3 3 2" xfId="27148"/>
    <cellStyle name="Accent6 3 4" xfId="27149"/>
    <cellStyle name="Accent6 3 4 2" xfId="27150"/>
    <cellStyle name="Accent6 3 5" xfId="27151"/>
    <cellStyle name="Accent6 4" xfId="27152"/>
    <cellStyle name="Accent6 4 2" xfId="27153"/>
    <cellStyle name="Accent6 4 2 2" xfId="27154"/>
    <cellStyle name="Accent6 4 2 2 2" xfId="27155"/>
    <cellStyle name="Accent6 4 2 3" xfId="27156"/>
    <cellStyle name="Accent6 4 2 4" xfId="27157"/>
    <cellStyle name="Accent6 4 3" xfId="27158"/>
    <cellStyle name="Accent6 4 3 2" xfId="27159"/>
    <cellStyle name="Accent6 4 4" xfId="27160"/>
    <cellStyle name="Accent6 4 4 2" xfId="27161"/>
    <cellStyle name="Accent6 5" xfId="27162"/>
    <cellStyle name="Accent6 5 2" xfId="27163"/>
    <cellStyle name="Accent6 5 2 2" xfId="27164"/>
    <cellStyle name="Accent6 5 2 3" xfId="27165"/>
    <cellStyle name="Accent6 5 3" xfId="27166"/>
    <cellStyle name="Accent6 6" xfId="27167"/>
    <cellStyle name="Accent6 6 2" xfId="27168"/>
    <cellStyle name="Accent6 6 2 2" xfId="27169"/>
    <cellStyle name="Accent6 6 3" xfId="27170"/>
    <cellStyle name="Accent6 6 4" xfId="27171"/>
    <cellStyle name="Accent6 6 5" xfId="27172"/>
    <cellStyle name="Accent6 7" xfId="27173"/>
    <cellStyle name="Accent6 7 2" xfId="27174"/>
    <cellStyle name="Accent6 7 3" xfId="27175"/>
    <cellStyle name="Accent6 8" xfId="27176"/>
    <cellStyle name="Accent6 8 2" xfId="27177"/>
    <cellStyle name="Accent6 8 3" xfId="27178"/>
    <cellStyle name="Accent6 9" xfId="27179"/>
    <cellStyle name="Accent6 9 2" xfId="27180"/>
    <cellStyle name="Accent6 9 3" xfId="27181"/>
    <cellStyle name="Bad 2" xfId="27182"/>
    <cellStyle name="Bad 2 2" xfId="27183"/>
    <cellStyle name="Bad 2 2 2" xfId="27184"/>
    <cellStyle name="Bad 2 2 2 2" xfId="27185"/>
    <cellStyle name="Bad 2 2 2 2 2" xfId="27186"/>
    <cellStyle name="Bad 2 2 2 3" xfId="27187"/>
    <cellStyle name="Bad 2 2 3" xfId="27188"/>
    <cellStyle name="Bad 2 2 3 2" xfId="27189"/>
    <cellStyle name="Bad 2 2 4" xfId="27190"/>
    <cellStyle name="Bad 2 2 4 2" xfId="27191"/>
    <cellStyle name="Bad 2 3" xfId="27192"/>
    <cellStyle name="Bad 2 3 2" xfId="27193"/>
    <cellStyle name="Bad 2 3 2 2" xfId="27194"/>
    <cellStyle name="Bad 2 3 2 2 2" xfId="27195"/>
    <cellStyle name="Bad 2 3 2 3" xfId="27196"/>
    <cellStyle name="Bad 2 3 2 4" xfId="27197"/>
    <cellStyle name="Bad 2 3 3" xfId="27198"/>
    <cellStyle name="Bad 2 3 3 2" xfId="27199"/>
    <cellStyle name="Bad 2 3 3 3" xfId="27200"/>
    <cellStyle name="Bad 2 3 4" xfId="27201"/>
    <cellStyle name="Bad 2 3 4 2" xfId="27202"/>
    <cellStyle name="Bad 2 3 5" xfId="27203"/>
    <cellStyle name="Bad 2 4" xfId="27204"/>
    <cellStyle name="Bad 2 4 2" xfId="27205"/>
    <cellStyle name="Bad 2 4 2 2" xfId="27206"/>
    <cellStyle name="Bad 2 4 3" xfId="27207"/>
    <cellStyle name="Bad 2 4 4" xfId="27208"/>
    <cellStyle name="Bad 2 4 5" xfId="27209"/>
    <cellStyle name="Bad 2 5" xfId="27210"/>
    <cellStyle name="Bad 2 5 2" xfId="27211"/>
    <cellStyle name="Bad 2 6" xfId="27212"/>
    <cellStyle name="Bad 2 6 2" xfId="27213"/>
    <cellStyle name="Bad 3" xfId="27214"/>
    <cellStyle name="Bad 3 2" xfId="27215"/>
    <cellStyle name="Bad 3 2 2" xfId="27216"/>
    <cellStyle name="Bad 3 2 2 2" xfId="27217"/>
    <cellStyle name="Bad 3 2 3" xfId="27218"/>
    <cellStyle name="Bad 3 3" xfId="27219"/>
    <cellStyle name="Bad 3 3 2" xfId="27220"/>
    <cellStyle name="Bad 3 4" xfId="27221"/>
    <cellStyle name="Bad 3 4 2" xfId="27222"/>
    <cellStyle name="Bad 3 5" xfId="27223"/>
    <cellStyle name="Bad 4" xfId="27224"/>
    <cellStyle name="Bad 4 2" xfId="27225"/>
    <cellStyle name="Bad 4 2 2" xfId="27226"/>
    <cellStyle name="Bad 4 2 2 2" xfId="27227"/>
    <cellStyle name="Bad 4 2 3" xfId="27228"/>
    <cellStyle name="Bad 4 2 4" xfId="27229"/>
    <cellStyle name="Bad 4 3" xfId="27230"/>
    <cellStyle name="Bad 4 3 2" xfId="27231"/>
    <cellStyle name="Bad 4 4" xfId="27232"/>
    <cellStyle name="Bad 4 4 2" xfId="27233"/>
    <cellStyle name="Bad 5" xfId="27234"/>
    <cellStyle name="Bad 5 2" xfId="27235"/>
    <cellStyle name="Bad 5 2 2" xfId="27236"/>
    <cellStyle name="Bad 5 2 3" xfId="27237"/>
    <cellStyle name="Bad 5 3" xfId="27238"/>
    <cellStyle name="Bad 6" xfId="27239"/>
    <cellStyle name="Bad 6 2" xfId="27240"/>
    <cellStyle name="Bad 6 2 2" xfId="27241"/>
    <cellStyle name="Bad 6 3" xfId="27242"/>
    <cellStyle name="Bad 6 4" xfId="27243"/>
    <cellStyle name="Bad 6 5" xfId="27244"/>
    <cellStyle name="Bad 7" xfId="27245"/>
    <cellStyle name="Bad 7 2" xfId="27246"/>
    <cellStyle name="Bad 7 3" xfId="27247"/>
    <cellStyle name="Bad 8" xfId="27248"/>
    <cellStyle name="Band 2" xfId="27249"/>
    <cellStyle name="blank" xfId="27250"/>
    <cellStyle name="blank 2" xfId="27251"/>
    <cellStyle name="bld-li - Style4" xfId="27252"/>
    <cellStyle name="C06_Main text" xfId="27253"/>
    <cellStyle name="C07_Main text Bold Green" xfId="27254"/>
    <cellStyle name="C08_2001 Col heads" xfId="27255"/>
    <cellStyle name="C10_2001 Figs Black" xfId="27256"/>
    <cellStyle name="C11_2002 Figs Bold Green" xfId="27257"/>
    <cellStyle name="C13_2001 Figs 1 decimals" xfId="27258"/>
    <cellStyle name="C15_Main text Bold Black" xfId="27259"/>
    <cellStyle name="Calc Currency (0)" xfId="27260"/>
    <cellStyle name="Calc Currency (0) 2" xfId="27261"/>
    <cellStyle name="Calc Currency (0) 2 2" xfId="27262"/>
    <cellStyle name="Calc Currency (0) 2 2 2" xfId="27263"/>
    <cellStyle name="Calc Currency (0) 2 2 2 2" xfId="27264"/>
    <cellStyle name="Calc Currency (0) 2 2 3" xfId="27265"/>
    <cellStyle name="Calc Currency (0) 2 2 4" xfId="27266"/>
    <cellStyle name="Calc Currency (0) 2 3" xfId="27267"/>
    <cellStyle name="Calc Currency (0) 2 3 2" xfId="27268"/>
    <cellStyle name="Calc Currency (0) 2 3 3" xfId="27269"/>
    <cellStyle name="Calc Currency (0) 2 4" xfId="27270"/>
    <cellStyle name="Calc Currency (0) 2 4 2" xfId="27271"/>
    <cellStyle name="Calc Currency (0) 3" xfId="27272"/>
    <cellStyle name="Calc Currency (0) 3 2" xfId="27273"/>
    <cellStyle name="Calc Currency (0) 3 2 2" xfId="27274"/>
    <cellStyle name="Calc Currency (0) 3 3" xfId="27275"/>
    <cellStyle name="Calc Currency (0) 4" xfId="27276"/>
    <cellStyle name="Calc Currency (0) 4 2" xfId="27277"/>
    <cellStyle name="Calc Currency (0) 5" xfId="27278"/>
    <cellStyle name="Calc Currency (0) 5 2" xfId="27279"/>
    <cellStyle name="Calculation 10" xfId="27280"/>
    <cellStyle name="Calculation 10 2" xfId="27281"/>
    <cellStyle name="Calculation 11" xfId="27282"/>
    <cellStyle name="Calculation 2" xfId="27283"/>
    <cellStyle name="Calculation 2 2" xfId="27284"/>
    <cellStyle name="Calculation 2 2 2" xfId="27285"/>
    <cellStyle name="Calculation 2 2 2 2" xfId="27286"/>
    <cellStyle name="Calculation 2 2 2 2 2" xfId="27287"/>
    <cellStyle name="Calculation 2 2 2 3" xfId="27288"/>
    <cellStyle name="Calculation 2 2 2 4" xfId="27289"/>
    <cellStyle name="Calculation 2 2 2 5" xfId="27290"/>
    <cellStyle name="Calculation 2 2 2 6" xfId="27291"/>
    <cellStyle name="Calculation 2 2 2 7" xfId="27292"/>
    <cellStyle name="Calculation 2 2 3" xfId="27293"/>
    <cellStyle name="Calculation 2 2 3 2" xfId="27294"/>
    <cellStyle name="Calculation 2 2 3 3" xfId="27295"/>
    <cellStyle name="Calculation 2 2 4" xfId="27296"/>
    <cellStyle name="Calculation 2 2 4 2" xfId="27297"/>
    <cellStyle name="Calculation 2 2 5" xfId="27298"/>
    <cellStyle name="Calculation 2 3" xfId="27299"/>
    <cellStyle name="Calculation 2 3 2" xfId="27300"/>
    <cellStyle name="Calculation 2 3 2 2" xfId="27301"/>
    <cellStyle name="Calculation 2 3 2 2 2" xfId="27302"/>
    <cellStyle name="Calculation 2 3 2 3" xfId="27303"/>
    <cellStyle name="Calculation 2 3 2 4" xfId="27304"/>
    <cellStyle name="Calculation 2 3 3" xfId="27305"/>
    <cellStyle name="Calculation 2 3 3 2" xfId="27306"/>
    <cellStyle name="Calculation 2 3 4" xfId="27307"/>
    <cellStyle name="Calculation 2 3 4 2" xfId="27308"/>
    <cellStyle name="Calculation 2 3 5" xfId="27309"/>
    <cellStyle name="Calculation 2 4" xfId="27310"/>
    <cellStyle name="Calculation 2 4 2" xfId="27311"/>
    <cellStyle name="Calculation 2 4 2 2" xfId="27312"/>
    <cellStyle name="Calculation 2 4 3" xfId="27313"/>
    <cellStyle name="Calculation 2 5" xfId="27314"/>
    <cellStyle name="Calculation 2 5 2" xfId="27315"/>
    <cellStyle name="Calculation 2 5 2 2" xfId="27316"/>
    <cellStyle name="Calculation 2 5 3" xfId="27317"/>
    <cellStyle name="Calculation 2 6" xfId="27318"/>
    <cellStyle name="Calculation 2 6 2" xfId="27319"/>
    <cellStyle name="Calculation 2 6 2 2" xfId="27320"/>
    <cellStyle name="Calculation 2 6 3" xfId="27321"/>
    <cellStyle name="Calculation 2 7" xfId="27322"/>
    <cellStyle name="Calculation 2 7 2" xfId="27323"/>
    <cellStyle name="Calculation 2 8" xfId="27324"/>
    <cellStyle name="Calculation 3" xfId="27325"/>
    <cellStyle name="Calculation 3 2" xfId="27326"/>
    <cellStyle name="Calculation 3 2 2" xfId="27327"/>
    <cellStyle name="Calculation 3 2 2 2" xfId="27328"/>
    <cellStyle name="Calculation 3 2 2 3" xfId="27329"/>
    <cellStyle name="Calculation 3 2 3" xfId="27330"/>
    <cellStyle name="Calculation 3 2 3 2" xfId="27331"/>
    <cellStyle name="Calculation 3 2 4" xfId="27332"/>
    <cellStyle name="Calculation 3 3" xfId="27333"/>
    <cellStyle name="Calculation 3 3 2" xfId="27334"/>
    <cellStyle name="Calculation 3 3 2 2" xfId="27335"/>
    <cellStyle name="Calculation 3 3 3" xfId="27336"/>
    <cellStyle name="Calculation 3 3 4" xfId="27337"/>
    <cellStyle name="Calculation 3 4" xfId="27338"/>
    <cellStyle name="Calculation 3 4 2" xfId="27339"/>
    <cellStyle name="Calculation 3 4 2 2" xfId="27340"/>
    <cellStyle name="Calculation 3 4 3" xfId="27341"/>
    <cellStyle name="Calculation 3 5" xfId="27342"/>
    <cellStyle name="Calculation 3 5 2" xfId="27343"/>
    <cellStyle name="Calculation 3 6" xfId="27344"/>
    <cellStyle name="Calculation 4" xfId="27345"/>
    <cellStyle name="Calculation 4 2" xfId="27346"/>
    <cellStyle name="Calculation 4 2 2" xfId="27347"/>
    <cellStyle name="Calculation 4 2 2 2" xfId="27348"/>
    <cellStyle name="Calculation 4 2 3" xfId="27349"/>
    <cellStyle name="Calculation 4 3" xfId="27350"/>
    <cellStyle name="Calculation 4 3 2" xfId="27351"/>
    <cellStyle name="Calculation 4 3 2 2" xfId="27352"/>
    <cellStyle name="Calculation 4 3 3" xfId="27353"/>
    <cellStyle name="Calculation 4 4" xfId="27354"/>
    <cellStyle name="Calculation 4 4 2" xfId="27355"/>
    <cellStyle name="Calculation 4 4 2 2" xfId="27356"/>
    <cellStyle name="Calculation 4 4 3" xfId="27357"/>
    <cellStyle name="Calculation 4 5" xfId="27358"/>
    <cellStyle name="Calculation 4 5 2" xfId="27359"/>
    <cellStyle name="Calculation 5" xfId="27360"/>
    <cellStyle name="Calculation 5 2" xfId="27361"/>
    <cellStyle name="Calculation 5 2 2" xfId="27362"/>
    <cellStyle name="Calculation 5 2 2 2" xfId="27363"/>
    <cellStyle name="Calculation 5 2 2 2 2" xfId="27364"/>
    <cellStyle name="Calculation 5 2 3" xfId="27365"/>
    <cellStyle name="Calculation 5 2 3 2" xfId="27366"/>
    <cellStyle name="Calculation 5 2 4" xfId="27367"/>
    <cellStyle name="Calculation 5 2 4 2" xfId="27368"/>
    <cellStyle name="Calculation 5 3" xfId="27369"/>
    <cellStyle name="Calculation 5 3 2" xfId="27370"/>
    <cellStyle name="Calculation 5 3 2 2" xfId="27371"/>
    <cellStyle name="Calculation 5 4" xfId="27372"/>
    <cellStyle name="Calculation 5 4 2" xfId="27373"/>
    <cellStyle name="Calculation 5 4 2 2" xfId="27374"/>
    <cellStyle name="Calculation 5 4 3" xfId="27375"/>
    <cellStyle name="Calculation 5 5" xfId="27376"/>
    <cellStyle name="Calculation 5 5 2" xfId="27377"/>
    <cellStyle name="Calculation 5 6" xfId="27378"/>
    <cellStyle name="Calculation 5 6 2" xfId="27379"/>
    <cellStyle name="Calculation 6" xfId="27380"/>
    <cellStyle name="Calculation 6 2" xfId="27381"/>
    <cellStyle name="Calculation 6 2 2" xfId="27382"/>
    <cellStyle name="Calculation 6 2 2 2" xfId="27383"/>
    <cellStyle name="Calculation 6 2 3" xfId="27384"/>
    <cellStyle name="Calculation 6 2 4" xfId="27385"/>
    <cellStyle name="Calculation 6 3" xfId="27386"/>
    <cellStyle name="Calculation 6 3 2" xfId="27387"/>
    <cellStyle name="Calculation 6 3 3" xfId="27388"/>
    <cellStyle name="Calculation 6 4" xfId="27389"/>
    <cellStyle name="Calculation 6 4 2" xfId="27390"/>
    <cellStyle name="Calculation 7" xfId="27391"/>
    <cellStyle name="Calculation 7 2" xfId="27392"/>
    <cellStyle name="Calculation 7 2 2" xfId="27393"/>
    <cellStyle name="Calculation 7 3" xfId="27394"/>
    <cellStyle name="Calculation 7 3 2" xfId="27395"/>
    <cellStyle name="Calculation 8" xfId="27396"/>
    <cellStyle name="Calculation 8 2" xfId="27397"/>
    <cellStyle name="Calculation 8 2 2" xfId="27398"/>
    <cellStyle name="Calculation 8 3" xfId="27399"/>
    <cellStyle name="Calculation 9" xfId="27400"/>
    <cellStyle name="Calculation 9 2" xfId="27401"/>
    <cellStyle name="Calculation 9 2 2" xfId="27402"/>
    <cellStyle name="Calculation 9 3" xfId="27403"/>
    <cellStyle name="Check Cell 2" xfId="27404"/>
    <cellStyle name="Check Cell 2 2" xfId="27405"/>
    <cellStyle name="Check Cell 2 2 2" xfId="27406"/>
    <cellStyle name="Check Cell 2 2 2 2" xfId="27407"/>
    <cellStyle name="Check Cell 2 2 2 2 2" xfId="27408"/>
    <cellStyle name="Check Cell 2 2 2 3" xfId="27409"/>
    <cellStyle name="Check Cell 2 2 2 4" xfId="27410"/>
    <cellStyle name="Check Cell 2 2 2 5" xfId="27411"/>
    <cellStyle name="Check Cell 2 2 2 6" xfId="27412"/>
    <cellStyle name="Check Cell 2 2 2 7" xfId="27413"/>
    <cellStyle name="Check Cell 2 2 2 8" xfId="27414"/>
    <cellStyle name="Check Cell 2 2 2 9" xfId="27415"/>
    <cellStyle name="Check Cell 2 2 3" xfId="27416"/>
    <cellStyle name="Check Cell 2 2 3 2" xfId="27417"/>
    <cellStyle name="Check Cell 2 2 4" xfId="27418"/>
    <cellStyle name="Check Cell 2 2 4 2" xfId="27419"/>
    <cellStyle name="Check Cell 2 3" xfId="27420"/>
    <cellStyle name="Check Cell 2 3 2" xfId="27421"/>
    <cellStyle name="Check Cell 2 3 2 2" xfId="27422"/>
    <cellStyle name="Check Cell 2 3 2 2 2" xfId="27423"/>
    <cellStyle name="Check Cell 2 3 2 3" xfId="27424"/>
    <cellStyle name="Check Cell 2 3 2 4" xfId="27425"/>
    <cellStyle name="Check Cell 2 3 3" xfId="27426"/>
    <cellStyle name="Check Cell 2 3 3 2" xfId="27427"/>
    <cellStyle name="Check Cell 2 3 4" xfId="27428"/>
    <cellStyle name="Check Cell 2 3 4 2" xfId="27429"/>
    <cellStyle name="Check Cell 2 3 5" xfId="27430"/>
    <cellStyle name="Check Cell 2 4" xfId="27431"/>
    <cellStyle name="Check Cell 2 4 2" xfId="27432"/>
    <cellStyle name="Check Cell 2 4 2 2" xfId="27433"/>
    <cellStyle name="Check Cell 2 4 3" xfId="27434"/>
    <cellStyle name="Check Cell 2 4 4" xfId="27435"/>
    <cellStyle name="Check Cell 2 5" xfId="27436"/>
    <cellStyle name="Check Cell 2 5 2" xfId="27437"/>
    <cellStyle name="Check Cell 2 6" xfId="27438"/>
    <cellStyle name="Check Cell 2 6 2" xfId="27439"/>
    <cellStyle name="Check Cell 3" xfId="27440"/>
    <cellStyle name="Check Cell 3 2" xfId="27441"/>
    <cellStyle name="Check Cell 3 2 2" xfId="27442"/>
    <cellStyle name="Check Cell 3 2 2 2" xfId="27443"/>
    <cellStyle name="Check Cell 3 2 3" xfId="27444"/>
    <cellStyle name="Check Cell 3 3" xfId="27445"/>
    <cellStyle name="Check Cell 3 3 2" xfId="27446"/>
    <cellStyle name="Check Cell 3 4" xfId="27447"/>
    <cellStyle name="Check Cell 3 4 2" xfId="27448"/>
    <cellStyle name="Check Cell 3 5" xfId="27449"/>
    <cellStyle name="Check Cell 3 6" xfId="27450"/>
    <cellStyle name="Check Cell 3 7" xfId="27451"/>
    <cellStyle name="Check Cell 3 8" xfId="27452"/>
    <cellStyle name="Check Cell 4" xfId="27453"/>
    <cellStyle name="Check Cell 4 2" xfId="27454"/>
    <cellStyle name="Check Cell 4 2 2" xfId="27455"/>
    <cellStyle name="Check Cell 4 2 2 2" xfId="27456"/>
    <cellStyle name="Check Cell 4 2 3" xfId="27457"/>
    <cellStyle name="Check Cell 4 2 4" xfId="27458"/>
    <cellStyle name="Check Cell 4 3" xfId="27459"/>
    <cellStyle name="Check Cell 4 3 2" xfId="27460"/>
    <cellStyle name="Check Cell 4 4" xfId="27461"/>
    <cellStyle name="Check Cell 4 4 2" xfId="27462"/>
    <cellStyle name="Check Cell 5" xfId="27463"/>
    <cellStyle name="Check Cell 5 2" xfId="27464"/>
    <cellStyle name="Check Cell 5 2 2" xfId="27465"/>
    <cellStyle name="Check Cell 6" xfId="27466"/>
    <cellStyle name="Check Cell 6 2" xfId="27467"/>
    <cellStyle name="Check Cell 6 2 2" xfId="27468"/>
    <cellStyle name="Check Cell 6 3" xfId="27469"/>
    <cellStyle name="Check Cell 6 4" xfId="27470"/>
    <cellStyle name="Check Cell 6 5" xfId="27471"/>
    <cellStyle name="Check Cell 7" xfId="27472"/>
    <cellStyle name="Check Cell 7 2" xfId="27473"/>
    <cellStyle name="Check Cell 8" xfId="27474"/>
    <cellStyle name="CheckCell" xfId="27475"/>
    <cellStyle name="CheckCell 2" xfId="27476"/>
    <cellStyle name="CheckCell 2 2" xfId="27477"/>
    <cellStyle name="CheckCell 2 2 2" xfId="27478"/>
    <cellStyle name="CheckCell 2 2 2 2" xfId="27479"/>
    <cellStyle name="CheckCell 2 2 2 2 2" xfId="27480"/>
    <cellStyle name="CheckCell 2 2 3" xfId="27481"/>
    <cellStyle name="CheckCell 2 2 3 2" xfId="27482"/>
    <cellStyle name="CheckCell 2 2 4" xfId="27483"/>
    <cellStyle name="CheckCell 2 2 4 2" xfId="27484"/>
    <cellStyle name="CheckCell 2 3" xfId="27485"/>
    <cellStyle name="CheckCell 2 3 2" xfId="27486"/>
    <cellStyle name="CheckCell 2 3 2 2" xfId="27487"/>
    <cellStyle name="CheckCell 2 4" xfId="27488"/>
    <cellStyle name="CheckCell 2 4 2" xfId="27489"/>
    <cellStyle name="CheckCell 2 4 2 2" xfId="27490"/>
    <cellStyle name="CheckCell 2 4 3" xfId="27491"/>
    <cellStyle name="CheckCell 2 5" xfId="27492"/>
    <cellStyle name="CheckCell 2 5 2" xfId="27493"/>
    <cellStyle name="CheckCell 2 6" xfId="27494"/>
    <cellStyle name="CheckCell 2 6 2" xfId="27495"/>
    <cellStyle name="CheckCell 3" xfId="27496"/>
    <cellStyle name="CheckCell 3 2" xfId="27497"/>
    <cellStyle name="CheckCell 3 2 2" xfId="27498"/>
    <cellStyle name="CheckCell 3 2 2 2" xfId="27499"/>
    <cellStyle name="CheckCell 3 3" xfId="27500"/>
    <cellStyle name="CheckCell 3 3 2" xfId="27501"/>
    <cellStyle name="CheckCell 3 4" xfId="27502"/>
    <cellStyle name="CheckCell 3 4 2" xfId="27503"/>
    <cellStyle name="CheckCell 4" xfId="27504"/>
    <cellStyle name="CheckCell 4 2" xfId="27505"/>
    <cellStyle name="CheckCell 4 2 2" xfId="27506"/>
    <cellStyle name="CheckCell 4 3" xfId="27507"/>
    <cellStyle name="CheckCell 5" xfId="27508"/>
    <cellStyle name="CheckCell 5 2" xfId="27509"/>
    <cellStyle name="CheckCell 5 2 2" xfId="27510"/>
    <cellStyle name="CheckCell 5 3" xfId="27511"/>
    <cellStyle name="CheckCell 6" xfId="27512"/>
    <cellStyle name="CheckCell 6 2" xfId="27513"/>
    <cellStyle name="CheckCell 7" xfId="27514"/>
    <cellStyle name="CheckCell 7 2" xfId="27515"/>
    <cellStyle name="CheckCell_Electric Rev Req Model (2009 GRC) Rebuttal" xfId="27516"/>
    <cellStyle name="ColumnHeading" xfId="27517"/>
    <cellStyle name="ColumnHeadings" xfId="27518"/>
    <cellStyle name="ColumnHeadings2" xfId="27519"/>
    <cellStyle name="Comma  - Style1" xfId="27520"/>
    <cellStyle name="Comma  - Style2" xfId="27521"/>
    <cellStyle name="Comma  - Style3" xfId="27522"/>
    <cellStyle name="Comma  - Style4" xfId="27523"/>
    <cellStyle name="Comma  - Style5" xfId="27524"/>
    <cellStyle name="Comma  - Style6" xfId="27525"/>
    <cellStyle name="Comma  - Style7" xfId="27526"/>
    <cellStyle name="Comma  - Style8" xfId="27527"/>
    <cellStyle name="Comma [0] 2" xfId="27528"/>
    <cellStyle name="Comma [0] 3" xfId="27529"/>
    <cellStyle name="Comma [0] 4" xfId="27530"/>
    <cellStyle name="Comma [0] 5" xfId="27531"/>
    <cellStyle name="Comma [0] 6" xfId="27532"/>
    <cellStyle name="Comma 10" xfId="27533"/>
    <cellStyle name="Comma 10 2" xfId="27534"/>
    <cellStyle name="Comma 10 2 2" xfId="27535"/>
    <cellStyle name="Comma 10 2 2 2" xfId="27536"/>
    <cellStyle name="Comma 10 2 2 2 2" xfId="27537"/>
    <cellStyle name="Comma 10 2 2 2 3" xfId="27538"/>
    <cellStyle name="Comma 10 2 2 3" xfId="2"/>
    <cellStyle name="Comma 10 2 3" xfId="27539"/>
    <cellStyle name="Comma 10 2 3 2" xfId="27540"/>
    <cellStyle name="Comma 10 2 3 2 2" xfId="27541"/>
    <cellStyle name="Comma 10 2 3 3" xfId="27542"/>
    <cellStyle name="Comma 10 2 4" xfId="27543"/>
    <cellStyle name="Comma 10 2 4 2" xfId="27544"/>
    <cellStyle name="Comma 10 2 5" xfId="27545"/>
    <cellStyle name="Comma 10 2 5 2" xfId="27546"/>
    <cellStyle name="Comma 10 3" xfId="27547"/>
    <cellStyle name="Comma 10 3 2" xfId="27548"/>
    <cellStyle name="Comma 10 3 2 2" xfId="27549"/>
    <cellStyle name="Comma 10 3 3" xfId="27550"/>
    <cellStyle name="Comma 10 4" xfId="27551"/>
    <cellStyle name="Comma 10 4 2" xfId="27552"/>
    <cellStyle name="Comma 10 4 2 2" xfId="27553"/>
    <cellStyle name="Comma 10 4 3" xfId="27554"/>
    <cellStyle name="Comma 10 5" xfId="27555"/>
    <cellStyle name="Comma 10 5 2" xfId="27556"/>
    <cellStyle name="Comma 10 6" xfId="27557"/>
    <cellStyle name="Comma 10 6 2" xfId="27558"/>
    <cellStyle name="Comma 10 7" xfId="27559"/>
    <cellStyle name="Comma 10 7 2" xfId="27560"/>
    <cellStyle name="Comma 11" xfId="27561"/>
    <cellStyle name="Comma 11 2" xfId="27562"/>
    <cellStyle name="Comma 11 2 2" xfId="27563"/>
    <cellStyle name="Comma 11 2 2 2" xfId="27564"/>
    <cellStyle name="Comma 11 2 3" xfId="27565"/>
    <cellStyle name="Comma 11 3" xfId="27566"/>
    <cellStyle name="Comma 11 3 2" xfId="27567"/>
    <cellStyle name="Comma 11 3 2 2" xfId="27568"/>
    <cellStyle name="Comma 11 3 3" xfId="27569"/>
    <cellStyle name="Comma 11 3 4" xfId="27570"/>
    <cellStyle name="Comma 11 4" xfId="27571"/>
    <cellStyle name="Comma 11 4 2" xfId="27572"/>
    <cellStyle name="Comma 11 4 2 2" xfId="27573"/>
    <cellStyle name="Comma 11 4 3" xfId="27574"/>
    <cellStyle name="Comma 11 5" xfId="27575"/>
    <cellStyle name="Comma 11 5 2" xfId="27576"/>
    <cellStyle name="Comma 12" xfId="27577"/>
    <cellStyle name="Comma 12 2" xfId="27578"/>
    <cellStyle name="Comma 12 2 2" xfId="27579"/>
    <cellStyle name="Comma 12 2 2 2" xfId="27580"/>
    <cellStyle name="Comma 12 2 2 2 2" xfId="27581"/>
    <cellStyle name="Comma 12 2 3" xfId="27582"/>
    <cellStyle name="Comma 12 2 3 2" xfId="27583"/>
    <cellStyle name="Comma 12 2 4" xfId="27584"/>
    <cellStyle name="Comma 12 2 4 2" xfId="27585"/>
    <cellStyle name="Comma 12 3" xfId="27586"/>
    <cellStyle name="Comma 12 3 2" xfId="27587"/>
    <cellStyle name="Comma 12 3 2 2" xfId="27588"/>
    <cellStyle name="Comma 12 3 3" xfId="27589"/>
    <cellStyle name="Comma 12 4" xfId="27590"/>
    <cellStyle name="Comma 12 4 2" xfId="27591"/>
    <cellStyle name="Comma 12 4 2 2" xfId="27592"/>
    <cellStyle name="Comma 12 4 3" xfId="27593"/>
    <cellStyle name="Comma 12 5" xfId="27594"/>
    <cellStyle name="Comma 12 5 2" xfId="27595"/>
    <cellStyle name="Comma 12 6" xfId="27596"/>
    <cellStyle name="Comma 12 6 2" xfId="27597"/>
    <cellStyle name="Comma 13" xfId="27598"/>
    <cellStyle name="Comma 13 2" xfId="27599"/>
    <cellStyle name="Comma 13 2 2" xfId="27600"/>
    <cellStyle name="Comma 13 2 2 2" xfId="27601"/>
    <cellStyle name="Comma 13 2 2 2 2" xfId="27602"/>
    <cellStyle name="Comma 13 2 3" xfId="27603"/>
    <cellStyle name="Comma 13 2 3 2" xfId="27604"/>
    <cellStyle name="Comma 13 2 4" xfId="27605"/>
    <cellStyle name="Comma 13 2 4 2" xfId="27606"/>
    <cellStyle name="Comma 13 3" xfId="27607"/>
    <cellStyle name="Comma 13 3 2" xfId="27608"/>
    <cellStyle name="Comma 13 3 2 2" xfId="27609"/>
    <cellStyle name="Comma 13 3 3" xfId="27610"/>
    <cellStyle name="Comma 13 4" xfId="27611"/>
    <cellStyle name="Comma 13 4 2" xfId="27612"/>
    <cellStyle name="Comma 13 4 2 2" xfId="27613"/>
    <cellStyle name="Comma 13 4 3" xfId="27614"/>
    <cellStyle name="Comma 13 5" xfId="27615"/>
    <cellStyle name="Comma 13 5 2" xfId="27616"/>
    <cellStyle name="Comma 13 6" xfId="27617"/>
    <cellStyle name="Comma 13 6 2" xfId="27618"/>
    <cellStyle name="Comma 14" xfId="27619"/>
    <cellStyle name="Comma 14 2" xfId="27620"/>
    <cellStyle name="Comma 14 2 2" xfId="27621"/>
    <cellStyle name="Comma 14 2 2 2" xfId="27622"/>
    <cellStyle name="Comma 14 2 2 2 2" xfId="27623"/>
    <cellStyle name="Comma 14 2 3" xfId="27624"/>
    <cellStyle name="Comma 14 2 3 2" xfId="27625"/>
    <cellStyle name="Comma 14 2 4" xfId="27626"/>
    <cellStyle name="Comma 14 2 4 2" xfId="27627"/>
    <cellStyle name="Comma 14 3" xfId="27628"/>
    <cellStyle name="Comma 14 3 2" xfId="27629"/>
    <cellStyle name="Comma 14 3 2 2" xfId="27630"/>
    <cellStyle name="Comma 14 3 3" xfId="27631"/>
    <cellStyle name="Comma 14 4" xfId="27632"/>
    <cellStyle name="Comma 14 4 2" xfId="27633"/>
    <cellStyle name="Comma 14 4 2 2" xfId="27634"/>
    <cellStyle name="Comma 14 4 3" xfId="27635"/>
    <cellStyle name="Comma 14 5" xfId="27636"/>
    <cellStyle name="Comma 14 5 2" xfId="27637"/>
    <cellStyle name="Comma 14 6" xfId="27638"/>
    <cellStyle name="Comma 14 6 2" xfId="27639"/>
    <cellStyle name="Comma 15" xfId="27640"/>
    <cellStyle name="Comma 15 2" xfId="27641"/>
    <cellStyle name="Comma 15 2 2" xfId="27642"/>
    <cellStyle name="Comma 15 2 2 2" xfId="27643"/>
    <cellStyle name="Comma 15 2 2 3" xfId="27644"/>
    <cellStyle name="Comma 15 2 3" xfId="27645"/>
    <cellStyle name="Comma 15 3" xfId="27646"/>
    <cellStyle name="Comma 15 3 2" xfId="27647"/>
    <cellStyle name="Comma 15 3 2 2" xfId="27648"/>
    <cellStyle name="Comma 15 3 3" xfId="27649"/>
    <cellStyle name="Comma 15 3 4" xfId="27650"/>
    <cellStyle name="Comma 15 4" xfId="27651"/>
    <cellStyle name="Comma 15 4 2" xfId="27652"/>
    <cellStyle name="Comma 15 4 3" xfId="27653"/>
    <cellStyle name="Comma 15 5" xfId="27654"/>
    <cellStyle name="Comma 15 5 2" xfId="27655"/>
    <cellStyle name="Comma 16" xfId="27656"/>
    <cellStyle name="Comma 16 2" xfId="27657"/>
    <cellStyle name="Comma 16 2 2" xfId="27658"/>
    <cellStyle name="Comma 16 2 2 2" xfId="27659"/>
    <cellStyle name="Comma 16 2 2 2 2" xfId="27660"/>
    <cellStyle name="Comma 16 2 2 3" xfId="27661"/>
    <cellStyle name="Comma 16 2 3" xfId="27662"/>
    <cellStyle name="Comma 16 2 3 2" xfId="27663"/>
    <cellStyle name="Comma 16 2 3 2 2" xfId="27664"/>
    <cellStyle name="Comma 16 2 3 3" xfId="27665"/>
    <cellStyle name="Comma 16 2 4" xfId="27666"/>
    <cellStyle name="Comma 16 2 4 2" xfId="27667"/>
    <cellStyle name="Comma 16 3" xfId="27668"/>
    <cellStyle name="Comma 16 3 2" xfId="27669"/>
    <cellStyle name="Comma 16 3 2 2" xfId="27670"/>
    <cellStyle name="Comma 16 3 3" xfId="27671"/>
    <cellStyle name="Comma 16 4" xfId="27672"/>
    <cellStyle name="Comma 16 4 2" xfId="27673"/>
    <cellStyle name="Comma 16 4 2 2" xfId="27674"/>
    <cellStyle name="Comma 16 4 3" xfId="27675"/>
    <cellStyle name="Comma 16 5" xfId="27676"/>
    <cellStyle name="Comma 16 5 2" xfId="27677"/>
    <cellStyle name="Comma 16 6" xfId="27678"/>
    <cellStyle name="Comma 16 6 2" xfId="27679"/>
    <cellStyle name="Comma 17" xfId="27680"/>
    <cellStyle name="Comma 17 2" xfId="27681"/>
    <cellStyle name="Comma 17 2 2" xfId="27682"/>
    <cellStyle name="Comma 17 2 2 2" xfId="27683"/>
    <cellStyle name="Comma 17 2 2 2 2" xfId="27684"/>
    <cellStyle name="Comma 17 2 3" xfId="27685"/>
    <cellStyle name="Comma 17 2 3 2" xfId="27686"/>
    <cellStyle name="Comma 17 2 4" xfId="27687"/>
    <cellStyle name="Comma 17 2 4 2" xfId="27688"/>
    <cellStyle name="Comma 17 3" xfId="27689"/>
    <cellStyle name="Comma 17 3 2" xfId="27690"/>
    <cellStyle name="Comma 17 3 2 2" xfId="27691"/>
    <cellStyle name="Comma 17 3 3" xfId="27692"/>
    <cellStyle name="Comma 17 4" xfId="27693"/>
    <cellStyle name="Comma 17 4 2" xfId="27694"/>
    <cellStyle name="Comma 17 4 2 2" xfId="27695"/>
    <cellStyle name="Comma 17 4 3" xfId="27696"/>
    <cellStyle name="Comma 17 5" xfId="27697"/>
    <cellStyle name="Comma 17 5 2" xfId="27698"/>
    <cellStyle name="Comma 17 6" xfId="27699"/>
    <cellStyle name="Comma 17 6 2" xfId="27700"/>
    <cellStyle name="Comma 18" xfId="27701"/>
    <cellStyle name="Comma 18 2" xfId="27702"/>
    <cellStyle name="Comma 18 2 2" xfId="27703"/>
    <cellStyle name="Comma 18 2 2 2" xfId="27704"/>
    <cellStyle name="Comma 18 2 2 2 2" xfId="27705"/>
    <cellStyle name="Comma 18 2 2 3" xfId="27706"/>
    <cellStyle name="Comma 18 2 3" xfId="27707"/>
    <cellStyle name="Comma 18 2 3 2" xfId="27708"/>
    <cellStyle name="Comma 18 2 3 2 2" xfId="27709"/>
    <cellStyle name="Comma 18 2 3 3" xfId="27710"/>
    <cellStyle name="Comma 18 2 4" xfId="27711"/>
    <cellStyle name="Comma 18 2 4 2" xfId="27712"/>
    <cellStyle name="Comma 18 2 5" xfId="27713"/>
    <cellStyle name="Comma 18 3" xfId="27714"/>
    <cellStyle name="Comma 18 3 2" xfId="27715"/>
    <cellStyle name="Comma 18 3 2 2" xfId="27716"/>
    <cellStyle name="Comma 18 3 3" xfId="27717"/>
    <cellStyle name="Comma 18 4" xfId="27718"/>
    <cellStyle name="Comma 18 4 2" xfId="27719"/>
    <cellStyle name="Comma 18 4 2 2" xfId="27720"/>
    <cellStyle name="Comma 18 4 3" xfId="27721"/>
    <cellStyle name="Comma 18 5" xfId="27722"/>
    <cellStyle name="Comma 18 5 2" xfId="27723"/>
    <cellStyle name="Comma 18 5 2 2" xfId="27724"/>
    <cellStyle name="Comma 18 5 3" xfId="27725"/>
    <cellStyle name="Comma 18 6" xfId="27726"/>
    <cellStyle name="Comma 18 6 2" xfId="27727"/>
    <cellStyle name="Comma 18 7" xfId="27728"/>
    <cellStyle name="Comma 18 8" xfId="27729"/>
    <cellStyle name="Comma 19" xfId="27730"/>
    <cellStyle name="Comma 19 2" xfId="27731"/>
    <cellStyle name="Comma 19 2 2" xfId="27732"/>
    <cellStyle name="Comma 19 2 2 2" xfId="27733"/>
    <cellStyle name="Comma 19 2 2 2 2" xfId="27734"/>
    <cellStyle name="Comma 19 2 2 3" xfId="27735"/>
    <cellStyle name="Comma 19 2 3" xfId="27736"/>
    <cellStyle name="Comma 19 2 3 2" xfId="27737"/>
    <cellStyle name="Comma 19 2 4" xfId="27738"/>
    <cellStyle name="Comma 19 2 4 2" xfId="27739"/>
    <cellStyle name="Comma 19 2 5" xfId="27740"/>
    <cellStyle name="Comma 19 2 6" xfId="27741"/>
    <cellStyle name="Comma 19 3" xfId="27742"/>
    <cellStyle name="Comma 19 3 2" xfId="27743"/>
    <cellStyle name="Comma 19 3 2 2" xfId="27744"/>
    <cellStyle name="Comma 19 3 2 2 2" xfId="27745"/>
    <cellStyle name="Comma 19 3 2 3" xfId="27746"/>
    <cellStyle name="Comma 19 3 3" xfId="27747"/>
    <cellStyle name="Comma 19 3 3 2" xfId="27748"/>
    <cellStyle name="Comma 19 3 4" xfId="27749"/>
    <cellStyle name="Comma 19 4" xfId="27750"/>
    <cellStyle name="Comma 19 4 2" xfId="27751"/>
    <cellStyle name="Comma 19 4 2 2" xfId="27752"/>
    <cellStyle name="Comma 19 4 3" xfId="27753"/>
    <cellStyle name="Comma 19 5" xfId="27754"/>
    <cellStyle name="Comma 19 5 2" xfId="27755"/>
    <cellStyle name="Comma 19 6" xfId="27756"/>
    <cellStyle name="Comma 2" xfId="27757"/>
    <cellStyle name="Comma 2 10" xfId="27758"/>
    <cellStyle name="Comma 2 10 2" xfId="27759"/>
    <cellStyle name="Comma 2 10 2 2" xfId="27760"/>
    <cellStyle name="Comma 2 10 3" xfId="27761"/>
    <cellStyle name="Comma 2 11" xfId="27762"/>
    <cellStyle name="Comma 2 11 2" xfId="27763"/>
    <cellStyle name="Comma 2 12" xfId="27764"/>
    <cellStyle name="Comma 2 12 2" xfId="27765"/>
    <cellStyle name="Comma 2 13" xfId="27766"/>
    <cellStyle name="Comma 2 13 2" xfId="27767"/>
    <cellStyle name="Comma 2 2" xfId="27768"/>
    <cellStyle name="Comma 2 2 2" xfId="27769"/>
    <cellStyle name="Comma 2 2 2 2" xfId="27770"/>
    <cellStyle name="Comma 2 2 2 2 2" xfId="27771"/>
    <cellStyle name="Comma 2 2 2 2 2 2" xfId="27772"/>
    <cellStyle name="Comma 2 2 2 2 3" xfId="27773"/>
    <cellStyle name="Comma 2 2 2 2 4" xfId="27774"/>
    <cellStyle name="Comma 2 2 2 3" xfId="27775"/>
    <cellStyle name="Comma 2 2 2 3 2" xfId="27776"/>
    <cellStyle name="Comma 2 2 2 3 2 2" xfId="27777"/>
    <cellStyle name="Comma 2 2 2 3 3" xfId="27778"/>
    <cellStyle name="Comma 2 2 2 3 4" xfId="27779"/>
    <cellStyle name="Comma 2 2 2 4" xfId="27780"/>
    <cellStyle name="Comma 2 2 2 4 2" xfId="27781"/>
    <cellStyle name="Comma 2 2 2 4 2 2" xfId="27782"/>
    <cellStyle name="Comma 2 2 2 4 3" xfId="27783"/>
    <cellStyle name="Comma 2 2 2 5" xfId="27784"/>
    <cellStyle name="Comma 2 2 2 5 2" xfId="27785"/>
    <cellStyle name="Comma 2 2 2 6" xfId="27786"/>
    <cellStyle name="Comma 2 2 3" xfId="27787"/>
    <cellStyle name="Comma 2 2 3 2" xfId="27788"/>
    <cellStyle name="Comma 2 2 3 2 2" xfId="27789"/>
    <cellStyle name="Comma 2 2 3 2 2 2" xfId="27790"/>
    <cellStyle name="Comma 2 2 3 2 3" xfId="27791"/>
    <cellStyle name="Comma 2 2 3 3" xfId="27792"/>
    <cellStyle name="Comma 2 2 3 3 2" xfId="27793"/>
    <cellStyle name="Comma 2 2 3 3 2 2" xfId="27794"/>
    <cellStyle name="Comma 2 2 3 3 3" xfId="27795"/>
    <cellStyle name="Comma 2 2 3 4" xfId="27796"/>
    <cellStyle name="Comma 2 2 3 4 2" xfId="27797"/>
    <cellStyle name="Comma 2 2 3 5" xfId="27798"/>
    <cellStyle name="Comma 2 2 3 5 2" xfId="27799"/>
    <cellStyle name="Comma 2 2 4" xfId="27800"/>
    <cellStyle name="Comma 2 2 4 2" xfId="27801"/>
    <cellStyle name="Comma 2 2 4 2 2" xfId="27802"/>
    <cellStyle name="Comma 2 2 4 3" xfId="27803"/>
    <cellStyle name="Comma 2 2 5" xfId="27804"/>
    <cellStyle name="Comma 2 2 5 2" xfId="27805"/>
    <cellStyle name="Comma 2 2 5 2 2" xfId="27806"/>
    <cellStyle name="Comma 2 2 5 3" xfId="27807"/>
    <cellStyle name="Comma 2 2 5 4" xfId="27808"/>
    <cellStyle name="Comma 2 2 6" xfId="27809"/>
    <cellStyle name="Comma 2 2 6 2" xfId="27810"/>
    <cellStyle name="Comma 2 2 7" xfId="27811"/>
    <cellStyle name="Comma 2 2 7 2" xfId="27812"/>
    <cellStyle name="Comma 2 2_DEM-WP(C) Chelan Power Costs" xfId="27813"/>
    <cellStyle name="Comma 2 3" xfId="27814"/>
    <cellStyle name="Comma 2 3 2" xfId="27815"/>
    <cellStyle name="Comma 2 3 2 2" xfId="27816"/>
    <cellStyle name="Comma 2 3 2 2 2" xfId="27817"/>
    <cellStyle name="Comma 2 3 2 2 3" xfId="27818"/>
    <cellStyle name="Comma 2 3 2 3" xfId="27819"/>
    <cellStyle name="Comma 2 3 2 4" xfId="27820"/>
    <cellStyle name="Comma 2 3 2 5" xfId="27821"/>
    <cellStyle name="Comma 2 3 3" xfId="27822"/>
    <cellStyle name="Comma 2 3 3 2" xfId="27823"/>
    <cellStyle name="Comma 2 3 3 2 2" xfId="27824"/>
    <cellStyle name="Comma 2 3 3 3" xfId="27825"/>
    <cellStyle name="Comma 2 3 3 4" xfId="27826"/>
    <cellStyle name="Comma 2 3 4" xfId="27827"/>
    <cellStyle name="Comma 2 3 4 2" xfId="27828"/>
    <cellStyle name="Comma 2 3 5" xfId="27829"/>
    <cellStyle name="Comma 2 4" xfId="27830"/>
    <cellStyle name="Comma 2 4 2" xfId="27831"/>
    <cellStyle name="Comma 2 4 2 2" xfId="27832"/>
    <cellStyle name="Comma 2 4 2 2 2" xfId="27833"/>
    <cellStyle name="Comma 2 4 2 3" xfId="27834"/>
    <cellStyle name="Comma 2 4 2 4" xfId="27835"/>
    <cellStyle name="Comma 2 4 3" xfId="27836"/>
    <cellStyle name="Comma 2 4 3 2" xfId="27837"/>
    <cellStyle name="Comma 2 4 3 2 2" xfId="27838"/>
    <cellStyle name="Comma 2 4 3 3" xfId="27839"/>
    <cellStyle name="Comma 2 4 4" xfId="27840"/>
    <cellStyle name="Comma 2 4 4 2" xfId="27841"/>
    <cellStyle name="Comma 2 4 5" xfId="27842"/>
    <cellStyle name="Comma 2 4 5 2" xfId="27843"/>
    <cellStyle name="Comma 2 4 6" xfId="27844"/>
    <cellStyle name="Comma 2 5" xfId="27845"/>
    <cellStyle name="Comma 2 5 2" xfId="27846"/>
    <cellStyle name="Comma 2 5 2 2" xfId="27847"/>
    <cellStyle name="Comma 2 5 2 2 2" xfId="27848"/>
    <cellStyle name="Comma 2 5 2 3" xfId="27849"/>
    <cellStyle name="Comma 2 5 2 4" xfId="27850"/>
    <cellStyle name="Comma 2 5 3" xfId="27851"/>
    <cellStyle name="Comma 2 5 3 2" xfId="27852"/>
    <cellStyle name="Comma 2 5 3 2 2" xfId="27853"/>
    <cellStyle name="Comma 2 5 3 3" xfId="27854"/>
    <cellStyle name="Comma 2 5 4" xfId="27855"/>
    <cellStyle name="Comma 2 5 4 2" xfId="27856"/>
    <cellStyle name="Comma 2 5 5" xfId="27857"/>
    <cellStyle name="Comma 2 5 5 2" xfId="27858"/>
    <cellStyle name="Comma 2 5 6" xfId="27859"/>
    <cellStyle name="Comma 2 6" xfId="27860"/>
    <cellStyle name="Comma 2 6 2" xfId="27861"/>
    <cellStyle name="Comma 2 6 2 2" xfId="27862"/>
    <cellStyle name="Comma 2 6 2 2 2" xfId="27863"/>
    <cellStyle name="Comma 2 6 2 3" xfId="27864"/>
    <cellStyle name="Comma 2 6 3" xfId="27865"/>
    <cellStyle name="Comma 2 6 3 2" xfId="27866"/>
    <cellStyle name="Comma 2 6 3 2 2" xfId="27867"/>
    <cellStyle name="Comma 2 6 3 3" xfId="27868"/>
    <cellStyle name="Comma 2 6 3 4" xfId="27869"/>
    <cellStyle name="Comma 2 6 4" xfId="27870"/>
    <cellStyle name="Comma 2 6 4 2" xfId="27871"/>
    <cellStyle name="Comma 2 6 5" xfId="27872"/>
    <cellStyle name="Comma 2 6 5 2" xfId="27873"/>
    <cellStyle name="Comma 2 6 6" xfId="27874"/>
    <cellStyle name="Comma 2 7" xfId="27875"/>
    <cellStyle name="Comma 2 7 2" xfId="27876"/>
    <cellStyle name="Comma 2 7 2 2" xfId="27877"/>
    <cellStyle name="Comma 2 7 2 2 2" xfId="27878"/>
    <cellStyle name="Comma 2 7 2 3" xfId="27879"/>
    <cellStyle name="Comma 2 7 3" xfId="27880"/>
    <cellStyle name="Comma 2 7 3 2" xfId="27881"/>
    <cellStyle name="Comma 2 7 3 2 2" xfId="27882"/>
    <cellStyle name="Comma 2 7 3 3" xfId="27883"/>
    <cellStyle name="Comma 2 7 3 4" xfId="27884"/>
    <cellStyle name="Comma 2 7 4" xfId="27885"/>
    <cellStyle name="Comma 2 7 4 2" xfId="27886"/>
    <cellStyle name="Comma 2 7 5" xfId="27887"/>
    <cellStyle name="Comma 2 7 5 2" xfId="27888"/>
    <cellStyle name="Comma 2 7 6" xfId="27889"/>
    <cellStyle name="Comma 2 8" xfId="27890"/>
    <cellStyle name="Comma 2 8 2" xfId="27891"/>
    <cellStyle name="Comma 2 8 2 2" xfId="27892"/>
    <cellStyle name="Comma 2 8 2 2 2" xfId="27893"/>
    <cellStyle name="Comma 2 8 2 3" xfId="27894"/>
    <cellStyle name="Comma 2 8 3" xfId="27895"/>
    <cellStyle name="Comma 2 8 3 2" xfId="27896"/>
    <cellStyle name="Comma 2 8 3 2 2" xfId="27897"/>
    <cellStyle name="Comma 2 8 3 3" xfId="27898"/>
    <cellStyle name="Comma 2 8 4" xfId="27899"/>
    <cellStyle name="Comma 2 8 4 2" xfId="27900"/>
    <cellStyle name="Comma 2 8 5" xfId="27901"/>
    <cellStyle name="Comma 2 8 5 2" xfId="27902"/>
    <cellStyle name="Comma 2 9" xfId="27903"/>
    <cellStyle name="Comma 2 9 2" xfId="27904"/>
    <cellStyle name="Comma 2 9 2 2" xfId="27905"/>
    <cellStyle name="Comma 2 9 2 3" xfId="27906"/>
    <cellStyle name="Comma 2 9 3" xfId="27907"/>
    <cellStyle name="Comma 2_4 31E Reg Asset  Liab and EXH D" xfId="27908"/>
    <cellStyle name="Comma 20" xfId="27909"/>
    <cellStyle name="Comma 20 2" xfId="27910"/>
    <cellStyle name="Comma 20 2 2" xfId="27911"/>
    <cellStyle name="Comma 20 2 2 2" xfId="27912"/>
    <cellStyle name="Comma 20 2 3" xfId="27913"/>
    <cellStyle name="Comma 20 2 3 2" xfId="27914"/>
    <cellStyle name="Comma 20 3" xfId="27915"/>
    <cellStyle name="Comma 20 3 2" xfId="27916"/>
    <cellStyle name="Comma 20 4" xfId="27917"/>
    <cellStyle name="Comma 20 4 2" xfId="27918"/>
    <cellStyle name="Comma 21" xfId="27919"/>
    <cellStyle name="Comma 21 2" xfId="27920"/>
    <cellStyle name="Comma 21 2 2" xfId="27921"/>
    <cellStyle name="Comma 21 2 2 2" xfId="27922"/>
    <cellStyle name="Comma 21 3" xfId="27923"/>
    <cellStyle name="Comma 21 3 2" xfId="27924"/>
    <cellStyle name="Comma 21 4" xfId="27925"/>
    <cellStyle name="Comma 21 4 2" xfId="27926"/>
    <cellStyle name="Comma 22" xfId="27927"/>
    <cellStyle name="Comma 22 2" xfId="27928"/>
    <cellStyle name="Comma 22 2 2" xfId="27929"/>
    <cellStyle name="Comma 22 2 2 2" xfId="27930"/>
    <cellStyle name="Comma 22 3" xfId="27931"/>
    <cellStyle name="Comma 22 3 2" xfId="27932"/>
    <cellStyle name="Comma 23" xfId="27933"/>
    <cellStyle name="Comma 23 2" xfId="27934"/>
    <cellStyle name="Comma 23 2 2" xfId="27935"/>
    <cellStyle name="Comma 23 2 3" xfId="27936"/>
    <cellStyle name="Comma 23 3" xfId="27937"/>
    <cellStyle name="Comma 23 4" xfId="27938"/>
    <cellStyle name="Comma 24" xfId="27939"/>
    <cellStyle name="Comma 24 2" xfId="27940"/>
    <cellStyle name="Comma 24 2 2" xfId="27941"/>
    <cellStyle name="Comma 24 2 3" xfId="27942"/>
    <cellStyle name="Comma 24 3" xfId="27943"/>
    <cellStyle name="Comma 25" xfId="27944"/>
    <cellStyle name="Comma 25 2" xfId="27945"/>
    <cellStyle name="Comma 25 2 2" xfId="27946"/>
    <cellStyle name="Comma 25 3" xfId="27947"/>
    <cellStyle name="Comma 26" xfId="27948"/>
    <cellStyle name="Comma 26 2" xfId="27949"/>
    <cellStyle name="Comma 26 2 2" xfId="27950"/>
    <cellStyle name="Comma 26 2 2 2" xfId="27951"/>
    <cellStyle name="Comma 26 2 3" xfId="27952"/>
    <cellStyle name="Comma 26 3" xfId="27953"/>
    <cellStyle name="Comma 26 3 2" xfId="27954"/>
    <cellStyle name="Comma 26 3 2 2" xfId="27955"/>
    <cellStyle name="Comma 26 3 3" xfId="27956"/>
    <cellStyle name="Comma 26 4" xfId="27957"/>
    <cellStyle name="Comma 26 4 2" xfId="27958"/>
    <cellStyle name="Comma 26 5" xfId="27959"/>
    <cellStyle name="Comma 26 5 2" xfId="27960"/>
    <cellStyle name="Comma 26 6" xfId="27961"/>
    <cellStyle name="Comma 27" xfId="27962"/>
    <cellStyle name="Comma 27 2" xfId="27963"/>
    <cellStyle name="Comma 27 2 2" xfId="27964"/>
    <cellStyle name="Comma 27 2 2 2" xfId="27965"/>
    <cellStyle name="Comma 27 2 3" xfId="27966"/>
    <cellStyle name="Comma 27 3" xfId="27967"/>
    <cellStyle name="Comma 27 3 2" xfId="27968"/>
    <cellStyle name="Comma 27 3 2 2" xfId="27969"/>
    <cellStyle name="Comma 27 3 3" xfId="27970"/>
    <cellStyle name="Comma 27 4" xfId="27971"/>
    <cellStyle name="Comma 27 4 2" xfId="27972"/>
    <cellStyle name="Comma 27 5" xfId="27973"/>
    <cellStyle name="Comma 27 5 2" xfId="27974"/>
    <cellStyle name="Comma 27 6" xfId="27975"/>
    <cellStyle name="Comma 28" xfId="27976"/>
    <cellStyle name="Comma 28 2" xfId="27977"/>
    <cellStyle name="Comma 28 2 2" xfId="27978"/>
    <cellStyle name="Comma 28 2 2 2" xfId="27979"/>
    <cellStyle name="Comma 28 2 3" xfId="27980"/>
    <cellStyle name="Comma 28 3" xfId="27981"/>
    <cellStyle name="Comma 28 3 2" xfId="27982"/>
    <cellStyle name="Comma 28 3 2 2" xfId="27983"/>
    <cellStyle name="Comma 28 3 3" xfId="27984"/>
    <cellStyle name="Comma 28 4" xfId="27985"/>
    <cellStyle name="Comma 28 4 2" xfId="27986"/>
    <cellStyle name="Comma 28 5" xfId="27987"/>
    <cellStyle name="Comma 28 5 2" xfId="27988"/>
    <cellStyle name="Comma 29" xfId="27989"/>
    <cellStyle name="Comma 29 2" xfId="27990"/>
    <cellStyle name="Comma 29 2 2" xfId="27991"/>
    <cellStyle name="Comma 29 2 3" xfId="27992"/>
    <cellStyle name="Comma 29 3" xfId="27993"/>
    <cellStyle name="Comma 29 4" xfId="27994"/>
    <cellStyle name="Comma 3" xfId="27995"/>
    <cellStyle name="Comma 3 2" xfId="27996"/>
    <cellStyle name="Comma 3 2 2" xfId="27997"/>
    <cellStyle name="Comma 3 2 2 2" xfId="27998"/>
    <cellStyle name="Comma 3 2 2 2 2" xfId="27999"/>
    <cellStyle name="Comma 3 2 2 3" xfId="28000"/>
    <cellStyle name="Comma 3 2 3" xfId="28001"/>
    <cellStyle name="Comma 3 2 3 2" xfId="28002"/>
    <cellStyle name="Comma 3 2 3 2 2" xfId="28003"/>
    <cellStyle name="Comma 3 2 3 3" xfId="28004"/>
    <cellStyle name="Comma 3 2 4" xfId="28005"/>
    <cellStyle name="Comma 3 2 4 2" xfId="28006"/>
    <cellStyle name="Comma 3 2 5" xfId="28007"/>
    <cellStyle name="Comma 3 2 5 2" xfId="28008"/>
    <cellStyle name="Comma 3 3" xfId="28009"/>
    <cellStyle name="Comma 3 3 2" xfId="28010"/>
    <cellStyle name="Comma 3 3 2 2" xfId="28011"/>
    <cellStyle name="Comma 3 3 2 2 2" xfId="28012"/>
    <cellStyle name="Comma 3 3 2 3" xfId="28013"/>
    <cellStyle name="Comma 3 3 3" xfId="28014"/>
    <cellStyle name="Comma 3 3 3 2" xfId="28015"/>
    <cellStyle name="Comma 3 3 3 2 2" xfId="28016"/>
    <cellStyle name="Comma 3 3 3 3" xfId="28017"/>
    <cellStyle name="Comma 3 3 4" xfId="28018"/>
    <cellStyle name="Comma 3 3 4 2" xfId="28019"/>
    <cellStyle name="Comma 3 3 5" xfId="28020"/>
    <cellStyle name="Comma 3 3 5 2" xfId="28021"/>
    <cellStyle name="Comma 3 4" xfId="28022"/>
    <cellStyle name="Comma 3 4 2" xfId="28023"/>
    <cellStyle name="Comma 3 4 2 2" xfId="28024"/>
    <cellStyle name="Comma 3 4 3" xfId="28025"/>
    <cellStyle name="Comma 3 4 4" xfId="28026"/>
    <cellStyle name="Comma 3 4 5" xfId="28027"/>
    <cellStyle name="Comma 3 5" xfId="28028"/>
    <cellStyle name="Comma 3 5 2" xfId="28029"/>
    <cellStyle name="Comma 3 5 2 2" xfId="28030"/>
    <cellStyle name="Comma 3 5 3" xfId="28031"/>
    <cellStyle name="Comma 3 5 4" xfId="28032"/>
    <cellStyle name="Comma 3 6" xfId="28033"/>
    <cellStyle name="Comma 3 6 2" xfId="28034"/>
    <cellStyle name="Comma 3 7" xfId="28035"/>
    <cellStyle name="Comma 3 7 2" xfId="28036"/>
    <cellStyle name="Comma 3 8" xfId="28037"/>
    <cellStyle name="Comma 3 8 2" xfId="28038"/>
    <cellStyle name="Comma 3 8 3" xfId="28039"/>
    <cellStyle name="Comma 30" xfId="28040"/>
    <cellStyle name="Comma 30 2" xfId="28041"/>
    <cellStyle name="Comma 30 2 2" xfId="28042"/>
    <cellStyle name="Comma 30 2 2 2" xfId="28043"/>
    <cellStyle name="Comma 30 2 3" xfId="28044"/>
    <cellStyle name="Comma 30 3" xfId="28045"/>
    <cellStyle name="Comma 30 3 2" xfId="28046"/>
    <cellStyle name="Comma 30 4" xfId="28047"/>
    <cellStyle name="Comma 31" xfId="28048"/>
    <cellStyle name="Comma 31 2" xfId="28049"/>
    <cellStyle name="Comma 31 2 2" xfId="28050"/>
    <cellStyle name="Comma 31 3" xfId="28051"/>
    <cellStyle name="Comma 31 3 2" xfId="28052"/>
    <cellStyle name="Comma 32" xfId="28053"/>
    <cellStyle name="Comma 32 2" xfId="28054"/>
    <cellStyle name="Comma 32 2 2" xfId="28055"/>
    <cellStyle name="Comma 32 3" xfId="28056"/>
    <cellStyle name="Comma 33" xfId="28057"/>
    <cellStyle name="Comma 33 2" xfId="28058"/>
    <cellStyle name="Comma 34" xfId="28059"/>
    <cellStyle name="Comma 34 2" xfId="28060"/>
    <cellStyle name="Comma 34 3" xfId="28061"/>
    <cellStyle name="Comma 35" xfId="28062"/>
    <cellStyle name="Comma 35 2" xfId="28063"/>
    <cellStyle name="Comma 35 3" xfId="28064"/>
    <cellStyle name="Comma 35 4" xfId="28065"/>
    <cellStyle name="Comma 35 5" xfId="28066"/>
    <cellStyle name="Comma 35 6" xfId="28067"/>
    <cellStyle name="Comma 36" xfId="28068"/>
    <cellStyle name="Comma 36 2" xfId="28069"/>
    <cellStyle name="Comma 36 3" xfId="28070"/>
    <cellStyle name="Comma 36 4" xfId="28071"/>
    <cellStyle name="Comma 36 5" xfId="28072"/>
    <cellStyle name="Comma 36 6" xfId="28073"/>
    <cellStyle name="Comma 37" xfId="28074"/>
    <cellStyle name="Comma 37 2" xfId="28075"/>
    <cellStyle name="Comma 37 3" xfId="28076"/>
    <cellStyle name="Comma 37 4" xfId="28077"/>
    <cellStyle name="Comma 37 5" xfId="28078"/>
    <cellStyle name="Comma 37 6" xfId="28079"/>
    <cellStyle name="Comma 38" xfId="28080"/>
    <cellStyle name="Comma 38 2" xfId="28081"/>
    <cellStyle name="Comma 38 3" xfId="28082"/>
    <cellStyle name="Comma 38 4" xfId="28083"/>
    <cellStyle name="Comma 38 5" xfId="28084"/>
    <cellStyle name="Comma 38 6" xfId="28085"/>
    <cellStyle name="Comma 39" xfId="28086"/>
    <cellStyle name="Comma 39 2" xfId="28087"/>
    <cellStyle name="Comma 39 3" xfId="28088"/>
    <cellStyle name="Comma 39 4" xfId="28089"/>
    <cellStyle name="Comma 39 5" xfId="28090"/>
    <cellStyle name="Comma 39 6" xfId="28091"/>
    <cellStyle name="Comma 4" xfId="28092"/>
    <cellStyle name="Comma 4 2" xfId="28093"/>
    <cellStyle name="Comma 4 2 2" xfId="28094"/>
    <cellStyle name="Comma 4 2 2 2" xfId="28095"/>
    <cellStyle name="Comma 4 2 2 2 2" xfId="28096"/>
    <cellStyle name="Comma 4 2 2 3" xfId="28097"/>
    <cellStyle name="Comma 4 2 2 3 2" xfId="28098"/>
    <cellStyle name="Comma 4 2 3" xfId="28099"/>
    <cellStyle name="Comma 4 2 3 2" xfId="28100"/>
    <cellStyle name="Comma 4 2 3 2 2" xfId="28101"/>
    <cellStyle name="Comma 4 2 3 3" xfId="28102"/>
    <cellStyle name="Comma 4 2 4" xfId="28103"/>
    <cellStyle name="Comma 4 2 4 2" xfId="28104"/>
    <cellStyle name="Comma 4 2 5" xfId="28105"/>
    <cellStyle name="Comma 4 2 5 2" xfId="28106"/>
    <cellStyle name="Comma 4 3" xfId="28107"/>
    <cellStyle name="Comma 4 3 2" xfId="28108"/>
    <cellStyle name="Comma 4 3 2 2" xfId="28109"/>
    <cellStyle name="Comma 4 3 2 2 2" xfId="28110"/>
    <cellStyle name="Comma 4 3 3" xfId="28111"/>
    <cellStyle name="Comma 4 3 3 2" xfId="28112"/>
    <cellStyle name="Comma 4 3 4" xfId="28113"/>
    <cellStyle name="Comma 4 3 4 2" xfId="28114"/>
    <cellStyle name="Comma 4 4" xfId="28115"/>
    <cellStyle name="Comma 4 4 2" xfId="28116"/>
    <cellStyle name="Comma 4 4 2 2" xfId="28117"/>
    <cellStyle name="Comma 4 4 3" xfId="28118"/>
    <cellStyle name="Comma 4 5" xfId="28119"/>
    <cellStyle name="Comma 4 5 2" xfId="28120"/>
    <cellStyle name="Comma 4 5 2 2" xfId="28121"/>
    <cellStyle name="Comma 4 5 3" xfId="28122"/>
    <cellStyle name="Comma 4 6" xfId="28123"/>
    <cellStyle name="Comma 4 6 2" xfId="28124"/>
    <cellStyle name="Comma 4 7" xfId="28125"/>
    <cellStyle name="Comma 4 7 2" xfId="28126"/>
    <cellStyle name="Comma 40" xfId="28127"/>
    <cellStyle name="Comma 40 2" xfId="28128"/>
    <cellStyle name="Comma 40 3" xfId="28129"/>
    <cellStyle name="Comma 40 4" xfId="28130"/>
    <cellStyle name="Comma 40 5" xfId="28131"/>
    <cellStyle name="Comma 41" xfId="28132"/>
    <cellStyle name="Comma 41 2" xfId="28133"/>
    <cellStyle name="Comma 41 2 2" xfId="28134"/>
    <cellStyle name="Comma 41 3" xfId="28135"/>
    <cellStyle name="Comma 41 4" xfId="28136"/>
    <cellStyle name="Comma 41 5" xfId="28137"/>
    <cellStyle name="Comma 42" xfId="28138"/>
    <cellStyle name="Comma 42 2" xfId="28139"/>
    <cellStyle name="Comma 42 3" xfId="28140"/>
    <cellStyle name="Comma 42 4" xfId="28141"/>
    <cellStyle name="Comma 43" xfId="28142"/>
    <cellStyle name="Comma 43 2" xfId="28143"/>
    <cellStyle name="Comma 43 3" xfId="28144"/>
    <cellStyle name="Comma 44" xfId="28145"/>
    <cellStyle name="Comma 44 2" xfId="28146"/>
    <cellStyle name="Comma 44 3" xfId="28147"/>
    <cellStyle name="Comma 45" xfId="28148"/>
    <cellStyle name="Comma 46" xfId="28149"/>
    <cellStyle name="Comma 47" xfId="28150"/>
    <cellStyle name="Comma 47 2" xfId="28151"/>
    <cellStyle name="Comma 47 3" xfId="28152"/>
    <cellStyle name="Comma 48" xfId="28153"/>
    <cellStyle name="Comma 48 2" xfId="28154"/>
    <cellStyle name="Comma 48 3" xfId="28155"/>
    <cellStyle name="Comma 49" xfId="28156"/>
    <cellStyle name="Comma 5" xfId="28157"/>
    <cellStyle name="Comma 5 2" xfId="28158"/>
    <cellStyle name="Comma 5 2 2" xfId="28159"/>
    <cellStyle name="Comma 5 2 2 2" xfId="28160"/>
    <cellStyle name="Comma 5 2 2 2 2" xfId="28161"/>
    <cellStyle name="Comma 5 2 2 3" xfId="28162"/>
    <cellStyle name="Comma 5 2 3" xfId="28163"/>
    <cellStyle name="Comma 5 2 3 2" xfId="28164"/>
    <cellStyle name="Comma 5 2 3 2 2" xfId="28165"/>
    <cellStyle name="Comma 5 2 3 3" xfId="28166"/>
    <cellStyle name="Comma 5 2 4" xfId="28167"/>
    <cellStyle name="Comma 5 2 4 2" xfId="28168"/>
    <cellStyle name="Comma 5 2 5" xfId="28169"/>
    <cellStyle name="Comma 5 3" xfId="28170"/>
    <cellStyle name="Comma 5 3 2" xfId="28171"/>
    <cellStyle name="Comma 5 3 2 2" xfId="28172"/>
    <cellStyle name="Comma 5 3 3" xfId="28173"/>
    <cellStyle name="Comma 5 4" xfId="28174"/>
    <cellStyle name="Comma 5 4 2" xfId="28175"/>
    <cellStyle name="Comma 5 4 2 2" xfId="28176"/>
    <cellStyle name="Comma 5 4 3" xfId="28177"/>
    <cellStyle name="Comma 5 5" xfId="28178"/>
    <cellStyle name="Comma 5 5 2" xfId="28179"/>
    <cellStyle name="Comma 5 6" xfId="28180"/>
    <cellStyle name="Comma 5 6 2" xfId="28181"/>
    <cellStyle name="Comma 50" xfId="28182"/>
    <cellStyle name="Comma 50 2" xfId="28183"/>
    <cellStyle name="Comma 51" xfId="28184"/>
    <cellStyle name="Comma 51 2" xfId="28185"/>
    <cellStyle name="Comma 51 2 2" xfId="28186"/>
    <cellStyle name="Comma 51 3" xfId="28187"/>
    <cellStyle name="Comma 52" xfId="28188"/>
    <cellStyle name="Comma 53" xfId="28189"/>
    <cellStyle name="Comma 54" xfId="28190"/>
    <cellStyle name="Comma 55" xfId="28191"/>
    <cellStyle name="Comma 56" xfId="28192"/>
    <cellStyle name="Comma 57" xfId="28193"/>
    <cellStyle name="Comma 58" xfId="28194"/>
    <cellStyle name="Comma 59" xfId="28195"/>
    <cellStyle name="Comma 6" xfId="28196"/>
    <cellStyle name="Comma 6 2" xfId="28197"/>
    <cellStyle name="Comma 6 2 2" xfId="28198"/>
    <cellStyle name="Comma 6 2 2 2" xfId="28199"/>
    <cellStyle name="Comma 6 2 2 2 2" xfId="28200"/>
    <cellStyle name="Comma 6 2 2 3" xfId="28201"/>
    <cellStyle name="Comma 6 2 2 4" xfId="28202"/>
    <cellStyle name="Comma 6 2 3" xfId="28203"/>
    <cellStyle name="Comma 6 2 3 2" xfId="28204"/>
    <cellStyle name="Comma 6 2 3 2 2" xfId="28205"/>
    <cellStyle name="Comma 6 2 3 3" xfId="28206"/>
    <cellStyle name="Comma 6 2 3 4" xfId="28207"/>
    <cellStyle name="Comma 6 2 4" xfId="28208"/>
    <cellStyle name="Comma 6 2 4 2" xfId="28209"/>
    <cellStyle name="Comma 6 2 5" xfId="28210"/>
    <cellStyle name="Comma 6 3" xfId="28211"/>
    <cellStyle name="Comma 6 3 2" xfId="28212"/>
    <cellStyle name="Comma 6 3 2 2" xfId="28213"/>
    <cellStyle name="Comma 6 3 3" xfId="28214"/>
    <cellStyle name="Comma 6 3 4" xfId="28215"/>
    <cellStyle name="Comma 6 4" xfId="28216"/>
    <cellStyle name="Comma 6 4 2" xfId="28217"/>
    <cellStyle name="Comma 6 4 2 2" xfId="28218"/>
    <cellStyle name="Comma 6 4 3" xfId="28219"/>
    <cellStyle name="Comma 6 5" xfId="28220"/>
    <cellStyle name="Comma 6 5 2" xfId="28221"/>
    <cellStyle name="Comma 6 6" xfId="28222"/>
    <cellStyle name="Comma 6 6 2" xfId="28223"/>
    <cellStyle name="Comma 60" xfId="28224"/>
    <cellStyle name="Comma 61" xfId="28225"/>
    <cellStyle name="Comma 62" xfId="28226"/>
    <cellStyle name="Comma 63" xfId="28227"/>
    <cellStyle name="Comma 64" xfId="28228"/>
    <cellStyle name="Comma 65" xfId="28229"/>
    <cellStyle name="Comma 7" xfId="28230"/>
    <cellStyle name="Comma 7 2" xfId="28231"/>
    <cellStyle name="Comma 7 2 2" xfId="28232"/>
    <cellStyle name="Comma 7 2 2 2" xfId="28233"/>
    <cellStyle name="Comma 7 2 2 2 2" xfId="28234"/>
    <cellStyle name="Comma 7 2 3" xfId="28235"/>
    <cellStyle name="Comma 7 2 3 2" xfId="28236"/>
    <cellStyle name="Comma 7 2 4" xfId="28237"/>
    <cellStyle name="Comma 7 2 4 2" xfId="28238"/>
    <cellStyle name="Comma 7 3" xfId="28239"/>
    <cellStyle name="Comma 7 3 2" xfId="28240"/>
    <cellStyle name="Comma 7 3 2 2" xfId="28241"/>
    <cellStyle name="Comma 7 3 3" xfId="28242"/>
    <cellStyle name="Comma 7 4" xfId="28243"/>
    <cellStyle name="Comma 7 4 2" xfId="28244"/>
    <cellStyle name="Comma 7 4 2 2" xfId="28245"/>
    <cellStyle name="Comma 7 4 3" xfId="28246"/>
    <cellStyle name="Comma 7 5" xfId="28247"/>
    <cellStyle name="Comma 7 5 2" xfId="28248"/>
    <cellStyle name="Comma 7 6" xfId="28249"/>
    <cellStyle name="Comma 7 6 2" xfId="28250"/>
    <cellStyle name="Comma 8" xfId="28251"/>
    <cellStyle name="Comma 8 2" xfId="28252"/>
    <cellStyle name="Comma 8 2 2" xfId="28253"/>
    <cellStyle name="Comma 8 2 2 2" xfId="28254"/>
    <cellStyle name="Comma 8 2 2 2 2" xfId="28255"/>
    <cellStyle name="Comma 8 2 2 3" xfId="28256"/>
    <cellStyle name="Comma 8 2 3" xfId="28257"/>
    <cellStyle name="Comma 8 2 3 2" xfId="28258"/>
    <cellStyle name="Comma 8 2 4" xfId="28259"/>
    <cellStyle name="Comma 8 2 4 2" xfId="28260"/>
    <cellStyle name="Comma 8 3" xfId="28261"/>
    <cellStyle name="Comma 8 3 2" xfId="28262"/>
    <cellStyle name="Comma 8 3 2 2" xfId="28263"/>
    <cellStyle name="Comma 8 3 3" xfId="28264"/>
    <cellStyle name="Comma 8 4" xfId="28265"/>
    <cellStyle name="Comma 8 4 2" xfId="28266"/>
    <cellStyle name="Comma 8 4 2 2" xfId="28267"/>
    <cellStyle name="Comma 8 4 3" xfId="28268"/>
    <cellStyle name="Comma 8 5" xfId="28269"/>
    <cellStyle name="Comma 8 5 2" xfId="28270"/>
    <cellStyle name="Comma 8 6" xfId="28271"/>
    <cellStyle name="Comma 8 6 2" xfId="28272"/>
    <cellStyle name="Comma 9" xfId="28273"/>
    <cellStyle name="Comma 9 10" xfId="28274"/>
    <cellStyle name="Comma 9 2" xfId="28275"/>
    <cellStyle name="Comma 9 2 2" xfId="28276"/>
    <cellStyle name="Comma 9 2 2 2" xfId="28277"/>
    <cellStyle name="Comma 9 2 2 2 2" xfId="28278"/>
    <cellStyle name="Comma 9 2 2 3" xfId="28279"/>
    <cellStyle name="Comma 9 2 3" xfId="28280"/>
    <cellStyle name="Comma 9 2 3 2" xfId="28281"/>
    <cellStyle name="Comma 9 2 4" xfId="28282"/>
    <cellStyle name="Comma 9 2 4 2" xfId="28283"/>
    <cellStyle name="Comma 9 3" xfId="28284"/>
    <cellStyle name="Comma 9 3 2" xfId="28285"/>
    <cellStyle name="Comma 9 3 2 2" xfId="28286"/>
    <cellStyle name="Comma 9 3 3" xfId="28287"/>
    <cellStyle name="Comma 9 3 3 2" xfId="28288"/>
    <cellStyle name="Comma 9 3 4" xfId="28289"/>
    <cellStyle name="Comma 9 3 4 2" xfId="28290"/>
    <cellStyle name="Comma 9 3 5" xfId="28291"/>
    <cellStyle name="Comma 9 4" xfId="28292"/>
    <cellStyle name="Comma 9 4 2" xfId="28293"/>
    <cellStyle name="Comma 9 4 2 2" xfId="28294"/>
    <cellStyle name="Comma 9 4 3" xfId="28295"/>
    <cellStyle name="Comma 9 5" xfId="28296"/>
    <cellStyle name="Comma 9 5 2" xfId="28297"/>
    <cellStyle name="Comma 9 5 2 2" xfId="28298"/>
    <cellStyle name="Comma 9 5 3" xfId="28299"/>
    <cellStyle name="Comma 9 6" xfId="28300"/>
    <cellStyle name="Comma 9 6 2" xfId="28301"/>
    <cellStyle name="Comma 9 7" xfId="28302"/>
    <cellStyle name="Comma 9 7 2" xfId="28303"/>
    <cellStyle name="Comma 9 8" xfId="28304"/>
    <cellStyle name="Comma 9 8 2" xfId="28305"/>
    <cellStyle name="Comma 9 9" xfId="28306"/>
    <cellStyle name="Comma 9 9 2" xfId="28307"/>
    <cellStyle name="Comma_Amort Mint Farm Deferral" xfId="28308"/>
    <cellStyle name="Comma0" xfId="28309"/>
    <cellStyle name="Comma0 - Style2" xfId="28310"/>
    <cellStyle name="Comma0 - Style2 2" xfId="28311"/>
    <cellStyle name="Comma0 - Style2 2 2" xfId="28312"/>
    <cellStyle name="Comma0 - Style2 2 2 2" xfId="28313"/>
    <cellStyle name="Comma0 - Style2 2 3" xfId="28314"/>
    <cellStyle name="Comma0 - Style2 3" xfId="28315"/>
    <cellStyle name="Comma0 - Style2 3 2" xfId="28316"/>
    <cellStyle name="Comma0 - Style2 4" xfId="28317"/>
    <cellStyle name="Comma0 - Style2 4 2" xfId="28318"/>
    <cellStyle name="Comma0 - Style4" xfId="28319"/>
    <cellStyle name="Comma0 - Style4 2" xfId="28320"/>
    <cellStyle name="Comma0 - Style4 2 2" xfId="28321"/>
    <cellStyle name="Comma0 - Style4 2 2 2" xfId="28322"/>
    <cellStyle name="Comma0 - Style4 2 3" xfId="28323"/>
    <cellStyle name="Comma0 - Style4 3" xfId="28324"/>
    <cellStyle name="Comma0 - Style4 3 2" xfId="28325"/>
    <cellStyle name="Comma0 - Style4 4" xfId="28326"/>
    <cellStyle name="Comma0 - Style4 4 2" xfId="28327"/>
    <cellStyle name="Comma0 - Style5" xfId="28328"/>
    <cellStyle name="Comma0 - Style5 2" xfId="28329"/>
    <cellStyle name="Comma0 - Style5 2 2" xfId="28330"/>
    <cellStyle name="Comma0 - Style5 2 2 2" xfId="28331"/>
    <cellStyle name="Comma0 - Style5 2 3" xfId="28332"/>
    <cellStyle name="Comma0 - Style5 3" xfId="28333"/>
    <cellStyle name="Comma0 - Style5 3 2" xfId="28334"/>
    <cellStyle name="Comma0 - Style5 3 2 2" xfId="28335"/>
    <cellStyle name="Comma0 - Style5 3 3" xfId="28336"/>
    <cellStyle name="Comma0 - Style5 4" xfId="28337"/>
    <cellStyle name="Comma0 - Style5 4 2" xfId="28338"/>
    <cellStyle name="Comma0 - Style5 5" xfId="28339"/>
    <cellStyle name="Comma0 - Style5_ACCOUNTS" xfId="28340"/>
    <cellStyle name="Comma0 10" xfId="28341"/>
    <cellStyle name="Comma0 10 2" xfId="28342"/>
    <cellStyle name="Comma0 10 2 2" xfId="28343"/>
    <cellStyle name="Comma0 10 3" xfId="28344"/>
    <cellStyle name="Comma0 11" xfId="28345"/>
    <cellStyle name="Comma0 11 2" xfId="28346"/>
    <cellStyle name="Comma0 11 2 2" xfId="28347"/>
    <cellStyle name="Comma0 11 3" xfId="28348"/>
    <cellStyle name="Comma0 12" xfId="28349"/>
    <cellStyle name="Comma0 12 2" xfId="28350"/>
    <cellStyle name="Comma0 12 2 2" xfId="28351"/>
    <cellStyle name="Comma0 12 3" xfId="28352"/>
    <cellStyle name="Comma0 13" xfId="28353"/>
    <cellStyle name="Comma0 13 2" xfId="28354"/>
    <cellStyle name="Comma0 13 2 2" xfId="28355"/>
    <cellStyle name="Comma0 13 3" xfId="28356"/>
    <cellStyle name="Comma0 14" xfId="28357"/>
    <cellStyle name="Comma0 14 2" xfId="28358"/>
    <cellStyle name="Comma0 14 2 2" xfId="28359"/>
    <cellStyle name="Comma0 14 3" xfId="28360"/>
    <cellStyle name="Comma0 15" xfId="28361"/>
    <cellStyle name="Comma0 15 2" xfId="28362"/>
    <cellStyle name="Comma0 15 2 2" xfId="28363"/>
    <cellStyle name="Comma0 15 3" xfId="28364"/>
    <cellStyle name="Comma0 16" xfId="28365"/>
    <cellStyle name="Comma0 16 2" xfId="28366"/>
    <cellStyle name="Comma0 16 2 2" xfId="28367"/>
    <cellStyle name="Comma0 16 3" xfId="28368"/>
    <cellStyle name="Comma0 17" xfId="28369"/>
    <cellStyle name="Comma0 17 2" xfId="28370"/>
    <cellStyle name="Comma0 18" xfId="28371"/>
    <cellStyle name="Comma0 18 2" xfId="28372"/>
    <cellStyle name="Comma0 19" xfId="28373"/>
    <cellStyle name="Comma0 19 2" xfId="28374"/>
    <cellStyle name="Comma0 2" xfId="28375"/>
    <cellStyle name="Comma0 2 2" xfId="28376"/>
    <cellStyle name="Comma0 2 2 2" xfId="28377"/>
    <cellStyle name="Comma0 2 2 2 2" xfId="28378"/>
    <cellStyle name="Comma0 2 2 3" xfId="28379"/>
    <cellStyle name="Comma0 2 3" xfId="28380"/>
    <cellStyle name="Comma0 2 3 2" xfId="28381"/>
    <cellStyle name="Comma0 2 4" xfId="28382"/>
    <cellStyle name="Comma0 2 4 2" xfId="28383"/>
    <cellStyle name="Comma0 20" xfId="28384"/>
    <cellStyle name="Comma0 20 2" xfId="28385"/>
    <cellStyle name="Comma0 21" xfId="28386"/>
    <cellStyle name="Comma0 21 2" xfId="28387"/>
    <cellStyle name="Comma0 22" xfId="28388"/>
    <cellStyle name="Comma0 22 2" xfId="28389"/>
    <cellStyle name="Comma0 23" xfId="28390"/>
    <cellStyle name="Comma0 23 2" xfId="28391"/>
    <cellStyle name="Comma0 24" xfId="28392"/>
    <cellStyle name="Comma0 24 2" xfId="28393"/>
    <cellStyle name="Comma0 25" xfId="28394"/>
    <cellStyle name="Comma0 25 2" xfId="28395"/>
    <cellStyle name="Comma0 26" xfId="28396"/>
    <cellStyle name="Comma0 26 2" xfId="28397"/>
    <cellStyle name="Comma0 27" xfId="28398"/>
    <cellStyle name="Comma0 27 2" xfId="28399"/>
    <cellStyle name="Comma0 28" xfId="28400"/>
    <cellStyle name="Comma0 28 2" xfId="28401"/>
    <cellStyle name="Comma0 29" xfId="28402"/>
    <cellStyle name="Comma0 29 2" xfId="28403"/>
    <cellStyle name="Comma0 3" xfId="28404"/>
    <cellStyle name="Comma0 3 2" xfId="28405"/>
    <cellStyle name="Comma0 3 2 2" xfId="28406"/>
    <cellStyle name="Comma0 3 2 2 2" xfId="28407"/>
    <cellStyle name="Comma0 3 2 3" xfId="28408"/>
    <cellStyle name="Comma0 3 3" xfId="28409"/>
    <cellStyle name="Comma0 3 3 2" xfId="28410"/>
    <cellStyle name="Comma0 3 4" xfId="28411"/>
    <cellStyle name="Comma0 3 4 2" xfId="28412"/>
    <cellStyle name="Comma0 30" xfId="28413"/>
    <cellStyle name="Comma0 30 2" xfId="28414"/>
    <cellStyle name="Comma0 31" xfId="28415"/>
    <cellStyle name="Comma0 31 2" xfId="28416"/>
    <cellStyle name="Comma0 32" xfId="28417"/>
    <cellStyle name="Comma0 32 2" xfId="28418"/>
    <cellStyle name="Comma0 33" xfId="28419"/>
    <cellStyle name="Comma0 33 2" xfId="28420"/>
    <cellStyle name="Comma0 34" xfId="28421"/>
    <cellStyle name="Comma0 34 2" xfId="28422"/>
    <cellStyle name="Comma0 35" xfId="28423"/>
    <cellStyle name="Comma0 35 2" xfId="28424"/>
    <cellStyle name="Comma0 36" xfId="28425"/>
    <cellStyle name="Comma0 36 2" xfId="28426"/>
    <cellStyle name="Comma0 37" xfId="28427"/>
    <cellStyle name="Comma0 38" xfId="28428"/>
    <cellStyle name="Comma0 39" xfId="28429"/>
    <cellStyle name="Comma0 4" xfId="28430"/>
    <cellStyle name="Comma0 4 2" xfId="28431"/>
    <cellStyle name="Comma0 4 2 2" xfId="28432"/>
    <cellStyle name="Comma0 4 2 2 2" xfId="28433"/>
    <cellStyle name="Comma0 4 2 3" xfId="28434"/>
    <cellStyle name="Comma0 4 3" xfId="28435"/>
    <cellStyle name="Comma0 4 3 2" xfId="28436"/>
    <cellStyle name="Comma0 4 4" xfId="28437"/>
    <cellStyle name="Comma0 4 4 2" xfId="28438"/>
    <cellStyle name="Comma0 40" xfId="28439"/>
    <cellStyle name="Comma0 41" xfId="28440"/>
    <cellStyle name="Comma0 42" xfId="28441"/>
    <cellStyle name="Comma0 43" xfId="28442"/>
    <cellStyle name="Comma0 44" xfId="28443"/>
    <cellStyle name="Comma0 45" xfId="28444"/>
    <cellStyle name="Comma0 46" xfId="28445"/>
    <cellStyle name="Comma0 47" xfId="28446"/>
    <cellStyle name="Comma0 5" xfId="28447"/>
    <cellStyle name="Comma0 5 2" xfId="28448"/>
    <cellStyle name="Comma0 5 2 2" xfId="28449"/>
    <cellStyle name="Comma0 5 2 3" xfId="28450"/>
    <cellStyle name="Comma0 5 3" xfId="28451"/>
    <cellStyle name="Comma0 5 4" xfId="28452"/>
    <cellStyle name="Comma0 6" xfId="28453"/>
    <cellStyle name="Comma0 6 2" xfId="28454"/>
    <cellStyle name="Comma0 6 2 2" xfId="28455"/>
    <cellStyle name="Comma0 6 3" xfId="28456"/>
    <cellStyle name="Comma0 7" xfId="28457"/>
    <cellStyle name="Comma0 7 2" xfId="28458"/>
    <cellStyle name="Comma0 7 2 2" xfId="28459"/>
    <cellStyle name="Comma0 7 3" xfId="28460"/>
    <cellStyle name="Comma0 8" xfId="28461"/>
    <cellStyle name="Comma0 8 2" xfId="28462"/>
    <cellStyle name="Comma0 8 2 2" xfId="28463"/>
    <cellStyle name="Comma0 8 3" xfId="28464"/>
    <cellStyle name="Comma0 9" xfId="28465"/>
    <cellStyle name="Comma0 9 2" xfId="28466"/>
    <cellStyle name="Comma0 9 2 2" xfId="28467"/>
    <cellStyle name="Comma0 9 3" xfId="28468"/>
    <cellStyle name="Comma0_00COS Ind Allocators" xfId="28469"/>
    <cellStyle name="Comma1 - Style1" xfId="28470"/>
    <cellStyle name="Comma1 - Style1 2" xfId="28471"/>
    <cellStyle name="Comma1 - Style1 2 2" xfId="28472"/>
    <cellStyle name="Comma1 - Style1 2 2 2" xfId="28473"/>
    <cellStyle name="Comma1 - Style1 2 3" xfId="28474"/>
    <cellStyle name="Comma1 - Style1 3" xfId="28475"/>
    <cellStyle name="Comma1 - Style1 3 2" xfId="28476"/>
    <cellStyle name="Comma1 - Style1 3 2 2" xfId="28477"/>
    <cellStyle name="Comma1 - Style1 3 3" xfId="28478"/>
    <cellStyle name="Comma1 - Style1 4" xfId="28479"/>
    <cellStyle name="Comma1 - Style1 4 2" xfId="28480"/>
    <cellStyle name="Comma1 - Style1 5" xfId="28481"/>
    <cellStyle name="Comma1 - Style1_ACCOUNTS" xfId="28482"/>
    <cellStyle name="Comment" xfId="28483"/>
    <cellStyle name="Copied" xfId="28484"/>
    <cellStyle name="Copied 2" xfId="28485"/>
    <cellStyle name="Copied 2 2" xfId="28486"/>
    <cellStyle name="Copied 2 2 2" xfId="28487"/>
    <cellStyle name="Copied 2 2 3" xfId="28488"/>
    <cellStyle name="Copied 2 3" xfId="28489"/>
    <cellStyle name="Copied 2 4" xfId="28490"/>
    <cellStyle name="Copied 3" xfId="28491"/>
    <cellStyle name="Copied 3 2" xfId="28492"/>
    <cellStyle name="Copied 4" xfId="28493"/>
    <cellStyle name="Copied 4 2" xfId="28494"/>
    <cellStyle name="Copied 5" xfId="28495"/>
    <cellStyle name="COST1" xfId="28496"/>
    <cellStyle name="COST1 2" xfId="28497"/>
    <cellStyle name="COST1 2 2" xfId="28498"/>
    <cellStyle name="COST1 2 2 2" xfId="28499"/>
    <cellStyle name="COST1 2 2 3" xfId="28500"/>
    <cellStyle name="COST1 2 3" xfId="28501"/>
    <cellStyle name="COST1 2 4" xfId="28502"/>
    <cellStyle name="COST1 3" xfId="28503"/>
    <cellStyle name="COST1 3 2" xfId="28504"/>
    <cellStyle name="COST1 4" xfId="28505"/>
    <cellStyle name="COST1 4 2" xfId="28506"/>
    <cellStyle name="COST1 5" xfId="28507"/>
    <cellStyle name="CountryTitle" xfId="28508"/>
    <cellStyle name="Curren - Style1" xfId="28509"/>
    <cellStyle name="Curren - Style1 2" xfId="28510"/>
    <cellStyle name="Curren - Style1 2 2" xfId="28511"/>
    <cellStyle name="Curren - Style1 2 2 2" xfId="28512"/>
    <cellStyle name="Curren - Style1 2 3" xfId="28513"/>
    <cellStyle name="Curren - Style1 3" xfId="28514"/>
    <cellStyle name="Curren - Style1 3 2" xfId="28515"/>
    <cellStyle name="Curren - Style1 4" xfId="28516"/>
    <cellStyle name="Curren - Style1 4 2" xfId="28517"/>
    <cellStyle name="Curren - Style2" xfId="28518"/>
    <cellStyle name="Curren - Style2 2" xfId="28519"/>
    <cellStyle name="Curren - Style2 2 2" xfId="28520"/>
    <cellStyle name="Curren - Style2 2 2 2" xfId="28521"/>
    <cellStyle name="Curren - Style2 2 3" xfId="28522"/>
    <cellStyle name="Curren - Style2 3" xfId="28523"/>
    <cellStyle name="Curren - Style2 3 2" xfId="28524"/>
    <cellStyle name="Curren - Style2 3 2 2" xfId="28525"/>
    <cellStyle name="Curren - Style2 3 3" xfId="28526"/>
    <cellStyle name="Curren - Style2 4" xfId="28527"/>
    <cellStyle name="Curren - Style2 4 2" xfId="28528"/>
    <cellStyle name="Curren - Style2 5" xfId="28529"/>
    <cellStyle name="Curren - Style2_ACCOUNTS" xfId="28530"/>
    <cellStyle name="Curren - Style5" xfId="28531"/>
    <cellStyle name="Curren - Style5 2" xfId="28532"/>
    <cellStyle name="Curren - Style5 2 2" xfId="28533"/>
    <cellStyle name="Curren - Style5 2 2 2" xfId="28534"/>
    <cellStyle name="Curren - Style5 2 3" xfId="28535"/>
    <cellStyle name="Curren - Style5 3" xfId="28536"/>
    <cellStyle name="Curren - Style5 3 2" xfId="28537"/>
    <cellStyle name="Curren - Style5 4" xfId="28538"/>
    <cellStyle name="Curren - Style5 4 2" xfId="28539"/>
    <cellStyle name="Curren - Style6" xfId="28540"/>
    <cellStyle name="Curren - Style6 2" xfId="28541"/>
    <cellStyle name="Curren - Style6 2 2" xfId="28542"/>
    <cellStyle name="Curren - Style6 2 2 2" xfId="28543"/>
    <cellStyle name="Curren - Style6 2 3" xfId="28544"/>
    <cellStyle name="Curren - Style6 3" xfId="28545"/>
    <cellStyle name="Curren - Style6 3 2" xfId="28546"/>
    <cellStyle name="Curren - Style6 3 2 2" xfId="28547"/>
    <cellStyle name="Curren - Style6 3 3" xfId="28548"/>
    <cellStyle name="Curren - Style6 4" xfId="28549"/>
    <cellStyle name="Curren - Style6 4 2" xfId="28550"/>
    <cellStyle name="Curren - Style6 5" xfId="28551"/>
    <cellStyle name="Curren - Style6_ACCOUNTS" xfId="28552"/>
    <cellStyle name="Currency [0] 2" xfId="28553"/>
    <cellStyle name="Currency 10" xfId="28554"/>
    <cellStyle name="Currency 10 2" xfId="28555"/>
    <cellStyle name="Currency 10 2 2" xfId="28556"/>
    <cellStyle name="Currency 10 2 2 2" xfId="28557"/>
    <cellStyle name="Currency 10 2 3" xfId="28558"/>
    <cellStyle name="Currency 10 3" xfId="28559"/>
    <cellStyle name="Currency 10 3 2" xfId="28560"/>
    <cellStyle name="Currency 10 3 2 2" xfId="28561"/>
    <cellStyle name="Currency 10 3 3" xfId="28562"/>
    <cellStyle name="Currency 10 3 4" xfId="1"/>
    <cellStyle name="Currency 10 4" xfId="28563"/>
    <cellStyle name="Currency 10 4 2" xfId="28564"/>
    <cellStyle name="Currency 10 4 2 2" xfId="28565"/>
    <cellStyle name="Currency 10 4 3" xfId="28566"/>
    <cellStyle name="Currency 10 5" xfId="28567"/>
    <cellStyle name="Currency 10 5 2" xfId="28568"/>
    <cellStyle name="Currency 10 6" xfId="28569"/>
    <cellStyle name="Currency 10 6 2" xfId="28570"/>
    <cellStyle name="Currency 11" xfId="28571"/>
    <cellStyle name="Currency 11 2" xfId="28572"/>
    <cellStyle name="Currency 11 2 2" xfId="28573"/>
    <cellStyle name="Currency 11 2 2 2" xfId="28574"/>
    <cellStyle name="Currency 11 2 2 2 2" xfId="28575"/>
    <cellStyle name="Currency 11 2 3" xfId="28576"/>
    <cellStyle name="Currency 11 2 3 2" xfId="28577"/>
    <cellStyle name="Currency 11 2 4" xfId="28578"/>
    <cellStyle name="Currency 11 2 4 2" xfId="28579"/>
    <cellStyle name="Currency 11 3" xfId="28580"/>
    <cellStyle name="Currency 11 3 2" xfId="28581"/>
    <cellStyle name="Currency 11 3 2 2" xfId="28582"/>
    <cellStyle name="Currency 11 3 3" xfId="28583"/>
    <cellStyle name="Currency 11 4" xfId="28584"/>
    <cellStyle name="Currency 11 4 2" xfId="28585"/>
    <cellStyle name="Currency 11 4 2 2" xfId="28586"/>
    <cellStyle name="Currency 11 4 3" xfId="28587"/>
    <cellStyle name="Currency 11 5" xfId="28588"/>
    <cellStyle name="Currency 11 5 2" xfId="28589"/>
    <cellStyle name="Currency 11 6" xfId="28590"/>
    <cellStyle name="Currency 11 6 2" xfId="28591"/>
    <cellStyle name="Currency 12" xfId="28592"/>
    <cellStyle name="Currency 12 2" xfId="28593"/>
    <cellStyle name="Currency 12 2 2" xfId="28594"/>
    <cellStyle name="Currency 12 2 2 2" xfId="28595"/>
    <cellStyle name="Currency 12 2 2 2 2" xfId="28596"/>
    <cellStyle name="Currency 12 2 2 3" xfId="28597"/>
    <cellStyle name="Currency 12 2 3" xfId="28598"/>
    <cellStyle name="Currency 12 2 3 2" xfId="28599"/>
    <cellStyle name="Currency 12 2 3 2 2" xfId="28600"/>
    <cellStyle name="Currency 12 2 3 3" xfId="28601"/>
    <cellStyle name="Currency 12 2 4" xfId="28602"/>
    <cellStyle name="Currency 12 2 4 2" xfId="28603"/>
    <cellStyle name="Currency 12 2 5" xfId="28604"/>
    <cellStyle name="Currency 12 2 5 2" xfId="28605"/>
    <cellStyle name="Currency 12 3" xfId="28606"/>
    <cellStyle name="Currency 12 3 2" xfId="28607"/>
    <cellStyle name="Currency 12 3 2 2" xfId="28608"/>
    <cellStyle name="Currency 12 3 2 2 2" xfId="28609"/>
    <cellStyle name="Currency 12 3 2 3" xfId="28610"/>
    <cellStyle name="Currency 12 3 3" xfId="28611"/>
    <cellStyle name="Currency 12 3 3 2" xfId="28612"/>
    <cellStyle name="Currency 12 3 3 2 2" xfId="28613"/>
    <cellStyle name="Currency 12 3 3 3" xfId="28614"/>
    <cellStyle name="Currency 12 3 4" xfId="28615"/>
    <cellStyle name="Currency 12 3 4 2" xfId="28616"/>
    <cellStyle name="Currency 12 3 5" xfId="28617"/>
    <cellStyle name="Currency 12 3 5 2" xfId="28618"/>
    <cellStyle name="Currency 12 4" xfId="28619"/>
    <cellStyle name="Currency 12 4 2" xfId="28620"/>
    <cellStyle name="Currency 12 4 2 2" xfId="28621"/>
    <cellStyle name="Currency 12 4 2 2 2" xfId="28622"/>
    <cellStyle name="Currency 12 4 2 3" xfId="28623"/>
    <cellStyle name="Currency 12 4 3" xfId="28624"/>
    <cellStyle name="Currency 12 4 3 2" xfId="28625"/>
    <cellStyle name="Currency 12 4 3 2 2" xfId="28626"/>
    <cellStyle name="Currency 12 4 3 3" xfId="28627"/>
    <cellStyle name="Currency 12 4 4" xfId="28628"/>
    <cellStyle name="Currency 12 4 4 2" xfId="28629"/>
    <cellStyle name="Currency 12 4 5" xfId="28630"/>
    <cellStyle name="Currency 12 4 5 2" xfId="28631"/>
    <cellStyle name="Currency 12 5" xfId="28632"/>
    <cellStyle name="Currency 12 5 2" xfId="28633"/>
    <cellStyle name="Currency 12 5 2 2" xfId="28634"/>
    <cellStyle name="Currency 12 5 3" xfId="28635"/>
    <cellStyle name="Currency 12 6" xfId="28636"/>
    <cellStyle name="Currency 12 6 2" xfId="28637"/>
    <cellStyle name="Currency 12 6 2 2" xfId="28638"/>
    <cellStyle name="Currency 12 6 3" xfId="28639"/>
    <cellStyle name="Currency 12 7" xfId="28640"/>
    <cellStyle name="Currency 12 7 2" xfId="28641"/>
    <cellStyle name="Currency 12 8" xfId="28642"/>
    <cellStyle name="Currency 12 8 2" xfId="28643"/>
    <cellStyle name="Currency 13" xfId="28644"/>
    <cellStyle name="Currency 13 2" xfId="28645"/>
    <cellStyle name="Currency 13 2 2" xfId="28646"/>
    <cellStyle name="Currency 13 2 2 2" xfId="28647"/>
    <cellStyle name="Currency 13 2 2 2 2" xfId="28648"/>
    <cellStyle name="Currency 13 2 2 3" xfId="28649"/>
    <cellStyle name="Currency 13 2 3" xfId="28650"/>
    <cellStyle name="Currency 13 2 3 2" xfId="28651"/>
    <cellStyle name="Currency 13 2 3 2 2" xfId="28652"/>
    <cellStyle name="Currency 13 2 3 3" xfId="28653"/>
    <cellStyle name="Currency 13 2 4" xfId="28654"/>
    <cellStyle name="Currency 13 2 4 2" xfId="28655"/>
    <cellStyle name="Currency 13 2 5" xfId="28656"/>
    <cellStyle name="Currency 13 3" xfId="28657"/>
    <cellStyle name="Currency 13 3 2" xfId="28658"/>
    <cellStyle name="Currency 13 3 2 2" xfId="28659"/>
    <cellStyle name="Currency 13 3 3" xfId="28660"/>
    <cellStyle name="Currency 13 3 3 2" xfId="28661"/>
    <cellStyle name="Currency 13 3 4" xfId="28662"/>
    <cellStyle name="Currency 13 4" xfId="28663"/>
    <cellStyle name="Currency 13 4 2" xfId="28664"/>
    <cellStyle name="Currency 13 4 2 2" xfId="28665"/>
    <cellStyle name="Currency 13 4 3" xfId="28666"/>
    <cellStyle name="Currency 13 4 4" xfId="28667"/>
    <cellStyle name="Currency 13 5" xfId="28668"/>
    <cellStyle name="Currency 13 5 2" xfId="28669"/>
    <cellStyle name="Currency 13 5 2 2" xfId="28670"/>
    <cellStyle name="Currency 13 5 3" xfId="28671"/>
    <cellStyle name="Currency 13 6" xfId="28672"/>
    <cellStyle name="Currency 13 6 2" xfId="28673"/>
    <cellStyle name="Currency 13 7" xfId="28674"/>
    <cellStyle name="Currency 13 8" xfId="28675"/>
    <cellStyle name="Currency 14" xfId="28676"/>
    <cellStyle name="Currency 14 2" xfId="28677"/>
    <cellStyle name="Currency 14 2 2" xfId="28678"/>
    <cellStyle name="Currency 14 2 2 2" xfId="28679"/>
    <cellStyle name="Currency 14 2 2 2 2" xfId="28680"/>
    <cellStyle name="Currency 14 2 3" xfId="28681"/>
    <cellStyle name="Currency 14 2 3 2" xfId="28682"/>
    <cellStyle name="Currency 14 2 4" xfId="28683"/>
    <cellStyle name="Currency 14 2 4 2" xfId="28684"/>
    <cellStyle name="Currency 14 2 5" xfId="28685"/>
    <cellStyle name="Currency 14 3" xfId="28686"/>
    <cellStyle name="Currency 14 3 2" xfId="28687"/>
    <cellStyle name="Currency 14 3 2 2" xfId="28688"/>
    <cellStyle name="Currency 14 3 3" xfId="28689"/>
    <cellStyle name="Currency 14 4" xfId="28690"/>
    <cellStyle name="Currency 14 4 2" xfId="28691"/>
    <cellStyle name="Currency 14 4 2 2" xfId="28692"/>
    <cellStyle name="Currency 14 4 3" xfId="28693"/>
    <cellStyle name="Currency 14 5" xfId="28694"/>
    <cellStyle name="Currency 14 5 2" xfId="28695"/>
    <cellStyle name="Currency 15" xfId="28696"/>
    <cellStyle name="Currency 15 2" xfId="28697"/>
    <cellStyle name="Currency 15 2 2" xfId="28698"/>
    <cellStyle name="Currency 15 2 2 2" xfId="28699"/>
    <cellStyle name="Currency 15 3" xfId="28700"/>
    <cellStyle name="Currency 15 3 2" xfId="28701"/>
    <cellStyle name="Currency 15 3 2 2" xfId="28702"/>
    <cellStyle name="Currency 15 3 3" xfId="28703"/>
    <cellStyle name="Currency 15 3 4" xfId="28704"/>
    <cellStyle name="Currency 15 3 5" xfId="28705"/>
    <cellStyle name="Currency 15 4" xfId="28706"/>
    <cellStyle name="Currency 15 4 2" xfId="28707"/>
    <cellStyle name="Currency 15 5" xfId="28708"/>
    <cellStyle name="Currency 16" xfId="28709"/>
    <cellStyle name="Currency 16 2" xfId="28710"/>
    <cellStyle name="Currency 16 2 2" xfId="28711"/>
    <cellStyle name="Currency 16 2 2 2" xfId="28712"/>
    <cellStyle name="Currency 16 2 3" xfId="28713"/>
    <cellStyle name="Currency 16 3" xfId="28714"/>
    <cellStyle name="Currency 16 3 2" xfId="28715"/>
    <cellStyle name="Currency 16 4" xfId="28716"/>
    <cellStyle name="Currency 17" xfId="28717"/>
    <cellStyle name="Currency 17 2" xfId="28718"/>
    <cellStyle name="Currency 17 2 2" xfId="28719"/>
    <cellStyle name="Currency 17 3" xfId="28720"/>
    <cellStyle name="Currency 17 4" xfId="28721"/>
    <cellStyle name="Currency 18" xfId="28722"/>
    <cellStyle name="Currency 18 2" xfId="28723"/>
    <cellStyle name="Currency 18 2 2" xfId="28724"/>
    <cellStyle name="Currency 18 2 2 2" xfId="28725"/>
    <cellStyle name="Currency 18 2 3" xfId="28726"/>
    <cellStyle name="Currency 18 2 4" xfId="28727"/>
    <cellStyle name="Currency 18 3" xfId="28728"/>
    <cellStyle name="Currency 18 3 2" xfId="28729"/>
    <cellStyle name="Currency 18 4" xfId="28730"/>
    <cellStyle name="Currency 18 5" xfId="28731"/>
    <cellStyle name="Currency 19" xfId="28732"/>
    <cellStyle name="Currency 19 2" xfId="28733"/>
    <cellStyle name="Currency 19 2 2" xfId="28734"/>
    <cellStyle name="Currency 19 3" xfId="28735"/>
    <cellStyle name="Currency 19 4" xfId="28736"/>
    <cellStyle name="Currency 19 5" xfId="28737"/>
    <cellStyle name="Currency 2" xfId="28738"/>
    <cellStyle name="Currency 2 10" xfId="28739"/>
    <cellStyle name="Currency 2 10 2" xfId="28740"/>
    <cellStyle name="Currency 2 10 2 2" xfId="28741"/>
    <cellStyle name="Currency 2 10 3" xfId="28742"/>
    <cellStyle name="Currency 2 11" xfId="28743"/>
    <cellStyle name="Currency 2 11 2" xfId="28744"/>
    <cellStyle name="Currency 2 12" xfId="28745"/>
    <cellStyle name="Currency 2 12 2" xfId="28746"/>
    <cellStyle name="Currency 2 13" xfId="28747"/>
    <cellStyle name="Currency 2 13 2" xfId="28748"/>
    <cellStyle name="Currency 2 2" xfId="28749"/>
    <cellStyle name="Currency 2 2 2" xfId="28750"/>
    <cellStyle name="Currency 2 2 2 2" xfId="28751"/>
    <cellStyle name="Currency 2 2 2 2 2" xfId="28752"/>
    <cellStyle name="Currency 2 2 2 2 2 2" xfId="28753"/>
    <cellStyle name="Currency 2 2 2 3" xfId="28754"/>
    <cellStyle name="Currency 2 2 2 3 2" xfId="28755"/>
    <cellStyle name="Currency 2 2 2 4" xfId="28756"/>
    <cellStyle name="Currency 2 2 2 4 2" xfId="28757"/>
    <cellStyle name="Currency 2 2 3" xfId="28758"/>
    <cellStyle name="Currency 2 2 3 2" xfId="28759"/>
    <cellStyle name="Currency 2 2 3 2 2" xfId="28760"/>
    <cellStyle name="Currency 2 2 3 3" xfId="28761"/>
    <cellStyle name="Currency 2 2 4" xfId="28762"/>
    <cellStyle name="Currency 2 2 4 2" xfId="28763"/>
    <cellStyle name="Currency 2 2 4 2 2" xfId="28764"/>
    <cellStyle name="Currency 2 2 4 3" xfId="28765"/>
    <cellStyle name="Currency 2 2 5" xfId="28766"/>
    <cellStyle name="Currency 2 2 5 2" xfId="28767"/>
    <cellStyle name="Currency 2 2 6" xfId="28768"/>
    <cellStyle name="Currency 2 2 6 2" xfId="28769"/>
    <cellStyle name="Currency 2 3" xfId="28770"/>
    <cellStyle name="Currency 2 3 2" xfId="28771"/>
    <cellStyle name="Currency 2 3 2 2" xfId="28772"/>
    <cellStyle name="Currency 2 3 2 2 2" xfId="28773"/>
    <cellStyle name="Currency 2 3 2 3" xfId="28774"/>
    <cellStyle name="Currency 2 3 3" xfId="28775"/>
    <cellStyle name="Currency 2 3 3 2" xfId="28776"/>
    <cellStyle name="Currency 2 3 3 2 2" xfId="28777"/>
    <cellStyle name="Currency 2 3 3 3" xfId="28778"/>
    <cellStyle name="Currency 2 3 4" xfId="28779"/>
    <cellStyle name="Currency 2 3 4 2" xfId="28780"/>
    <cellStyle name="Currency 2 3 5" xfId="28781"/>
    <cellStyle name="Currency 2 3 5 2" xfId="28782"/>
    <cellStyle name="Currency 2 4" xfId="28783"/>
    <cellStyle name="Currency 2 4 2" xfId="28784"/>
    <cellStyle name="Currency 2 4 2 2" xfId="28785"/>
    <cellStyle name="Currency 2 4 2 2 2" xfId="28786"/>
    <cellStyle name="Currency 2 4 2 3" xfId="28787"/>
    <cellStyle name="Currency 2 4 3" xfId="28788"/>
    <cellStyle name="Currency 2 4 3 2" xfId="28789"/>
    <cellStyle name="Currency 2 4 3 2 2" xfId="28790"/>
    <cellStyle name="Currency 2 4 3 3" xfId="28791"/>
    <cellStyle name="Currency 2 4 4" xfId="28792"/>
    <cellStyle name="Currency 2 4 4 2" xfId="28793"/>
    <cellStyle name="Currency 2 4 5" xfId="28794"/>
    <cellStyle name="Currency 2 4 5 2" xfId="28795"/>
    <cellStyle name="Currency 2 5" xfId="28796"/>
    <cellStyle name="Currency 2 5 2" xfId="28797"/>
    <cellStyle name="Currency 2 5 2 2" xfId="28798"/>
    <cellStyle name="Currency 2 5 2 2 2" xfId="28799"/>
    <cellStyle name="Currency 2 5 2 3" xfId="28800"/>
    <cellStyle name="Currency 2 5 3" xfId="28801"/>
    <cellStyle name="Currency 2 5 3 2" xfId="28802"/>
    <cellStyle name="Currency 2 5 3 2 2" xfId="28803"/>
    <cellStyle name="Currency 2 5 3 3" xfId="28804"/>
    <cellStyle name="Currency 2 5 4" xfId="28805"/>
    <cellStyle name="Currency 2 5 4 2" xfId="28806"/>
    <cellStyle name="Currency 2 5 5" xfId="28807"/>
    <cellStyle name="Currency 2 5 5 2" xfId="28808"/>
    <cellStyle name="Currency 2 6" xfId="28809"/>
    <cellStyle name="Currency 2 6 2" xfId="28810"/>
    <cellStyle name="Currency 2 6 2 2" xfId="28811"/>
    <cellStyle name="Currency 2 6 2 2 2" xfId="28812"/>
    <cellStyle name="Currency 2 6 2 3" xfId="28813"/>
    <cellStyle name="Currency 2 6 3" xfId="28814"/>
    <cellStyle name="Currency 2 6 3 2" xfId="28815"/>
    <cellStyle name="Currency 2 6 3 2 2" xfId="28816"/>
    <cellStyle name="Currency 2 6 3 3" xfId="28817"/>
    <cellStyle name="Currency 2 6 4" xfId="28818"/>
    <cellStyle name="Currency 2 6 4 2" xfId="28819"/>
    <cellStyle name="Currency 2 6 5" xfId="28820"/>
    <cellStyle name="Currency 2 6 5 2" xfId="28821"/>
    <cellStyle name="Currency 2 7" xfId="28822"/>
    <cellStyle name="Currency 2 7 2" xfId="28823"/>
    <cellStyle name="Currency 2 7 2 2" xfId="28824"/>
    <cellStyle name="Currency 2 7 2 2 2" xfId="28825"/>
    <cellStyle name="Currency 2 7 2 3" xfId="28826"/>
    <cellStyle name="Currency 2 7 3" xfId="28827"/>
    <cellStyle name="Currency 2 7 3 2" xfId="28828"/>
    <cellStyle name="Currency 2 7 3 2 2" xfId="28829"/>
    <cellStyle name="Currency 2 7 3 3" xfId="28830"/>
    <cellStyle name="Currency 2 7 4" xfId="28831"/>
    <cellStyle name="Currency 2 7 4 2" xfId="28832"/>
    <cellStyle name="Currency 2 7 5" xfId="28833"/>
    <cellStyle name="Currency 2 7 5 2" xfId="28834"/>
    <cellStyle name="Currency 2 8" xfId="28835"/>
    <cellStyle name="Currency 2 8 2" xfId="28836"/>
    <cellStyle name="Currency 2 8 2 2" xfId="28837"/>
    <cellStyle name="Currency 2 8 2 2 2" xfId="28838"/>
    <cellStyle name="Currency 2 8 2 3" xfId="28839"/>
    <cellStyle name="Currency 2 8 3" xfId="28840"/>
    <cellStyle name="Currency 2 8 3 2" xfId="28841"/>
    <cellStyle name="Currency 2 8 3 2 2" xfId="28842"/>
    <cellStyle name="Currency 2 8 3 3" xfId="28843"/>
    <cellStyle name="Currency 2 8 4" xfId="28844"/>
    <cellStyle name="Currency 2 8 4 2" xfId="28845"/>
    <cellStyle name="Currency 2 8 5" xfId="28846"/>
    <cellStyle name="Currency 2 8 5 2" xfId="28847"/>
    <cellStyle name="Currency 2 9" xfId="28848"/>
    <cellStyle name="Currency 2 9 2" xfId="28849"/>
    <cellStyle name="Currency 2 9 2 2" xfId="28850"/>
    <cellStyle name="Currency 2 9 3" xfId="28851"/>
    <cellStyle name="Currency 20" xfId="28852"/>
    <cellStyle name="Currency 20 2" xfId="28853"/>
    <cellStyle name="Currency 20 2 2" xfId="28854"/>
    <cellStyle name="Currency 20 2 3" xfId="28855"/>
    <cellStyle name="Currency 20 2 4" xfId="28856"/>
    <cellStyle name="Currency 20 2 5" xfId="28857"/>
    <cellStyle name="Currency 20 3" xfId="28858"/>
    <cellStyle name="Currency 20 4" xfId="28859"/>
    <cellStyle name="Currency 20 5" xfId="28860"/>
    <cellStyle name="Currency 21" xfId="28861"/>
    <cellStyle name="Currency 21 2" xfId="28862"/>
    <cellStyle name="Currency 21 2 2" xfId="28863"/>
    <cellStyle name="Currency 21 2 3" xfId="28864"/>
    <cellStyle name="Currency 21 3" xfId="28865"/>
    <cellStyle name="Currency 21 4" xfId="28866"/>
    <cellStyle name="Currency 21 5" xfId="28867"/>
    <cellStyle name="Currency 22" xfId="28868"/>
    <cellStyle name="Currency 22 2" xfId="28869"/>
    <cellStyle name="Currency 22 3" xfId="28870"/>
    <cellStyle name="Currency 23" xfId="28871"/>
    <cellStyle name="Currency 24" xfId="28872"/>
    <cellStyle name="Currency 24 2" xfId="28873"/>
    <cellStyle name="Currency 24 2 2" xfId="28874"/>
    <cellStyle name="Currency 25" xfId="28875"/>
    <cellStyle name="Currency 25 2" xfId="28876"/>
    <cellStyle name="Currency 25 3" xfId="28877"/>
    <cellStyle name="Currency 25 3 2" xfId="28878"/>
    <cellStyle name="Currency 25 4" xfId="28879"/>
    <cellStyle name="Currency 26" xfId="28880"/>
    <cellStyle name="Currency 27" xfId="28881"/>
    <cellStyle name="Currency 27 2" xfId="28882"/>
    <cellStyle name="Currency 27 2 2" xfId="28883"/>
    <cellStyle name="Currency 27 3" xfId="28884"/>
    <cellStyle name="Currency 28" xfId="28885"/>
    <cellStyle name="Currency 3" xfId="28886"/>
    <cellStyle name="Currency 3 2" xfId="28887"/>
    <cellStyle name="Currency 3 2 2" xfId="28888"/>
    <cellStyle name="Currency 3 2 2 2" xfId="28889"/>
    <cellStyle name="Currency 3 2 2 2 2" xfId="28890"/>
    <cellStyle name="Currency 3 2 2 3" xfId="28891"/>
    <cellStyle name="Currency 3 2 3" xfId="28892"/>
    <cellStyle name="Currency 3 2 3 2" xfId="28893"/>
    <cellStyle name="Currency 3 2 3 2 2" xfId="28894"/>
    <cellStyle name="Currency 3 2 3 3" xfId="28895"/>
    <cellStyle name="Currency 3 2 4" xfId="28896"/>
    <cellStyle name="Currency 3 2 4 2" xfId="28897"/>
    <cellStyle name="Currency 3 2 5" xfId="28898"/>
    <cellStyle name="Currency 3 2 5 2" xfId="28899"/>
    <cellStyle name="Currency 3 3" xfId="28900"/>
    <cellStyle name="Currency 3 3 2" xfId="28901"/>
    <cellStyle name="Currency 3 3 2 2" xfId="28902"/>
    <cellStyle name="Currency 3 3 2 2 2" xfId="28903"/>
    <cellStyle name="Currency 3 3 2 3" xfId="28904"/>
    <cellStyle name="Currency 3 3 3" xfId="28905"/>
    <cellStyle name="Currency 3 3 3 2" xfId="28906"/>
    <cellStyle name="Currency 3 3 3 2 2" xfId="28907"/>
    <cellStyle name="Currency 3 3 3 3" xfId="28908"/>
    <cellStyle name="Currency 3 3 4" xfId="28909"/>
    <cellStyle name="Currency 3 3 4 2" xfId="28910"/>
    <cellStyle name="Currency 3 3 5" xfId="28911"/>
    <cellStyle name="Currency 3 3 5 2" xfId="28912"/>
    <cellStyle name="Currency 3 4" xfId="28913"/>
    <cellStyle name="Currency 3 4 2" xfId="28914"/>
    <cellStyle name="Currency 3 4 2 2" xfId="28915"/>
    <cellStyle name="Currency 3 4 3" xfId="28916"/>
    <cellStyle name="Currency 3 4 4" xfId="28917"/>
    <cellStyle name="Currency 3 4 5" xfId="28918"/>
    <cellStyle name="Currency 3 5" xfId="28919"/>
    <cellStyle name="Currency 3 5 2" xfId="28920"/>
    <cellStyle name="Currency 3 5 2 2" xfId="28921"/>
    <cellStyle name="Currency 3 5 3" xfId="28922"/>
    <cellStyle name="Currency 3 6" xfId="28923"/>
    <cellStyle name="Currency 3 6 2" xfId="28924"/>
    <cellStyle name="Currency 3 7" xfId="28925"/>
    <cellStyle name="Currency 3 7 2" xfId="28926"/>
    <cellStyle name="Currency 3 8" xfId="28927"/>
    <cellStyle name="Currency 3 8 2" xfId="28928"/>
    <cellStyle name="Currency 3 8 3" xfId="28929"/>
    <cellStyle name="Currency 4" xfId="28930"/>
    <cellStyle name="Currency 4 2" xfId="28931"/>
    <cellStyle name="Currency 4 2 2" xfId="28932"/>
    <cellStyle name="Currency 4 2 2 2" xfId="28933"/>
    <cellStyle name="Currency 4 2 2 2 2" xfId="28934"/>
    <cellStyle name="Currency 4 2 2 2 2 2" xfId="28935"/>
    <cellStyle name="Currency 4 2 2 3" xfId="28936"/>
    <cellStyle name="Currency 4 2 2 3 2" xfId="28937"/>
    <cellStyle name="Currency 4 2 2 4" xfId="28938"/>
    <cellStyle name="Currency 4 2 2 4 2" xfId="28939"/>
    <cellStyle name="Currency 4 2 3" xfId="28940"/>
    <cellStyle name="Currency 4 2 3 2" xfId="28941"/>
    <cellStyle name="Currency 4 2 3 2 2" xfId="28942"/>
    <cellStyle name="Currency 4 2 3 3" xfId="28943"/>
    <cellStyle name="Currency 4 2 4" xfId="28944"/>
    <cellStyle name="Currency 4 2 4 2" xfId="28945"/>
    <cellStyle name="Currency 4 2 4 2 2" xfId="28946"/>
    <cellStyle name="Currency 4 2 4 3" xfId="28947"/>
    <cellStyle name="Currency 4 2 5" xfId="28948"/>
    <cellStyle name="Currency 4 2 5 2" xfId="28949"/>
    <cellStyle name="Currency 4 2 6" xfId="28950"/>
    <cellStyle name="Currency 4 2 6 2" xfId="28951"/>
    <cellStyle name="Currency 4 3" xfId="28952"/>
    <cellStyle name="Currency 4 3 2" xfId="28953"/>
    <cellStyle name="Currency 4 3 2 2" xfId="28954"/>
    <cellStyle name="Currency 4 3 2 2 2" xfId="28955"/>
    <cellStyle name="Currency 4 3 2 3" xfId="28956"/>
    <cellStyle name="Currency 4 3 3" xfId="28957"/>
    <cellStyle name="Currency 4 3 3 2" xfId="28958"/>
    <cellStyle name="Currency 4 3 3 2 2" xfId="28959"/>
    <cellStyle name="Currency 4 3 3 3" xfId="28960"/>
    <cellStyle name="Currency 4 3 4" xfId="28961"/>
    <cellStyle name="Currency 4 3 4 2" xfId="28962"/>
    <cellStyle name="Currency 4 3 4 2 2" xfId="28963"/>
    <cellStyle name="Currency 4 3 4 3" xfId="28964"/>
    <cellStyle name="Currency 4 3 5" xfId="28965"/>
    <cellStyle name="Currency 4 4" xfId="28966"/>
    <cellStyle name="Currency 4 4 2" xfId="28967"/>
    <cellStyle name="Currency 4 4 2 2" xfId="28968"/>
    <cellStyle name="Currency 4 4 3" xfId="28969"/>
    <cellStyle name="Currency 4 5" xfId="28970"/>
    <cellStyle name="Currency 4 5 2" xfId="28971"/>
    <cellStyle name="Currency 4 5 2 2" xfId="28972"/>
    <cellStyle name="Currency 4 5 3" xfId="28973"/>
    <cellStyle name="Currency 4 6" xfId="28974"/>
    <cellStyle name="Currency 4 6 2" xfId="28975"/>
    <cellStyle name="Currency 4_2009 GRC Compliance Filing (Electric) for Exh A-1" xfId="28976"/>
    <cellStyle name="Currency 5" xfId="28977"/>
    <cellStyle name="Currency 5 2" xfId="28978"/>
    <cellStyle name="Currency 5 2 2" xfId="28979"/>
    <cellStyle name="Currency 5 2 2 2" xfId="28980"/>
    <cellStyle name="Currency 5 2 2 2 2" xfId="28981"/>
    <cellStyle name="Currency 5 2 3" xfId="28982"/>
    <cellStyle name="Currency 5 2 3 2" xfId="28983"/>
    <cellStyle name="Currency 5 2 4" xfId="28984"/>
    <cellStyle name="Currency 5 2 4 2" xfId="28985"/>
    <cellStyle name="Currency 5 3" xfId="28986"/>
    <cellStyle name="Currency 5 3 2" xfId="28987"/>
    <cellStyle name="Currency 5 3 2 2" xfId="28988"/>
    <cellStyle name="Currency 5 3 3" xfId="28989"/>
    <cellStyle name="Currency 5 4" xfId="28990"/>
    <cellStyle name="Currency 5 4 2" xfId="28991"/>
    <cellStyle name="Currency 5 4 2 2" xfId="28992"/>
    <cellStyle name="Currency 5 4 3" xfId="28993"/>
    <cellStyle name="Currency 5 5" xfId="28994"/>
    <cellStyle name="Currency 5 5 2" xfId="28995"/>
    <cellStyle name="Currency 5 6" xfId="28996"/>
    <cellStyle name="Currency 5 6 2" xfId="28997"/>
    <cellStyle name="Currency 6" xfId="28998"/>
    <cellStyle name="Currency 6 2" xfId="28999"/>
    <cellStyle name="Currency 6 2 2" xfId="29000"/>
    <cellStyle name="Currency 6 2 2 2" xfId="29001"/>
    <cellStyle name="Currency 6 2 2 2 2" xfId="29002"/>
    <cellStyle name="Currency 6 2 3" xfId="29003"/>
    <cellStyle name="Currency 6 2 3 2" xfId="29004"/>
    <cellStyle name="Currency 6 2 4" xfId="29005"/>
    <cellStyle name="Currency 6 2 4 2" xfId="29006"/>
    <cellStyle name="Currency 6 3" xfId="29007"/>
    <cellStyle name="Currency 6 3 2" xfId="29008"/>
    <cellStyle name="Currency 6 3 2 2" xfId="29009"/>
    <cellStyle name="Currency 6 3 3" xfId="29010"/>
    <cellStyle name="Currency 6 4" xfId="29011"/>
    <cellStyle name="Currency 6 4 2" xfId="29012"/>
    <cellStyle name="Currency 6 4 2 2" xfId="29013"/>
    <cellStyle name="Currency 6 4 3" xfId="29014"/>
    <cellStyle name="Currency 6 5" xfId="29015"/>
    <cellStyle name="Currency 6 5 2" xfId="29016"/>
    <cellStyle name="Currency 6 6" xfId="29017"/>
    <cellStyle name="Currency 6 6 2" xfId="29018"/>
    <cellStyle name="Currency 7" xfId="29019"/>
    <cellStyle name="Currency 7 2" xfId="29020"/>
    <cellStyle name="Currency 7 2 2" xfId="29021"/>
    <cellStyle name="Currency 7 2 2 2" xfId="29022"/>
    <cellStyle name="Currency 7 2 2 2 2" xfId="29023"/>
    <cellStyle name="Currency 7 2 3" xfId="29024"/>
    <cellStyle name="Currency 7 2 3 2" xfId="29025"/>
    <cellStyle name="Currency 7 2 4" xfId="29026"/>
    <cellStyle name="Currency 7 2 4 2" xfId="29027"/>
    <cellStyle name="Currency 7 3" xfId="29028"/>
    <cellStyle name="Currency 7 3 2" xfId="29029"/>
    <cellStyle name="Currency 7 3 2 2" xfId="29030"/>
    <cellStyle name="Currency 7 3 3" xfId="29031"/>
    <cellStyle name="Currency 7 4" xfId="29032"/>
    <cellStyle name="Currency 7 4 2" xfId="29033"/>
    <cellStyle name="Currency 7 4 2 2" xfId="29034"/>
    <cellStyle name="Currency 7 4 3" xfId="29035"/>
    <cellStyle name="Currency 7 5" xfId="29036"/>
    <cellStyle name="Currency 7 5 2" xfId="29037"/>
    <cellStyle name="Currency 7 6" xfId="29038"/>
    <cellStyle name="Currency 7 6 2" xfId="29039"/>
    <cellStyle name="Currency 8" xfId="29040"/>
    <cellStyle name="Currency 8 2" xfId="29041"/>
    <cellStyle name="Currency 8 2 2" xfId="29042"/>
    <cellStyle name="Currency 8 2 2 2" xfId="29043"/>
    <cellStyle name="Currency 8 2 2 2 2" xfId="29044"/>
    <cellStyle name="Currency 8 2 2 3" xfId="29045"/>
    <cellStyle name="Currency 8 2 2 3 2" xfId="29046"/>
    <cellStyle name="Currency 8 2 2 4" xfId="29047"/>
    <cellStyle name="Currency 8 2 2 4 2" xfId="29048"/>
    <cellStyle name="Currency 8 2 2 5" xfId="29049"/>
    <cellStyle name="Currency 8 2 3" xfId="29050"/>
    <cellStyle name="Currency 8 2 3 2" xfId="29051"/>
    <cellStyle name="Currency 8 2 3 2 2" xfId="29052"/>
    <cellStyle name="Currency 8 2 3 3" xfId="29053"/>
    <cellStyle name="Currency 8 2 4" xfId="29054"/>
    <cellStyle name="Currency 8 2 4 2" xfId="29055"/>
    <cellStyle name="Currency 8 2 5" xfId="29056"/>
    <cellStyle name="Currency 8 2 5 2" xfId="29057"/>
    <cellStyle name="Currency 8 2 6" xfId="29058"/>
    <cellStyle name="Currency 8 2 6 2" xfId="29059"/>
    <cellStyle name="Currency 8 2 7" xfId="29060"/>
    <cellStyle name="Currency 8 3" xfId="29061"/>
    <cellStyle name="Currency 8 3 2" xfId="29062"/>
    <cellStyle name="Currency 8 3 2 2" xfId="29063"/>
    <cellStyle name="Currency 8 3 3" xfId="29064"/>
    <cellStyle name="Currency 8 4" xfId="29065"/>
    <cellStyle name="Currency 8 4 2" xfId="29066"/>
    <cellStyle name="Currency 8 4 2 2" xfId="29067"/>
    <cellStyle name="Currency 8 4 3" xfId="29068"/>
    <cellStyle name="Currency 8 5" xfId="29069"/>
    <cellStyle name="Currency 8 5 2" xfId="29070"/>
    <cellStyle name="Currency 8 6" xfId="29071"/>
    <cellStyle name="Currency 8 6 2" xfId="29072"/>
    <cellStyle name="Currency 9" xfId="29073"/>
    <cellStyle name="Currency 9 10" xfId="29074"/>
    <cellStyle name="Currency 9 2" xfId="29075"/>
    <cellStyle name="Currency 9 2 2" xfId="29076"/>
    <cellStyle name="Currency 9 2 2 2" xfId="29077"/>
    <cellStyle name="Currency 9 2 2 2 2" xfId="29078"/>
    <cellStyle name="Currency 9 2 2 3" xfId="29079"/>
    <cellStyle name="Currency 9 2 3" xfId="29080"/>
    <cellStyle name="Currency 9 2 3 2" xfId="29081"/>
    <cellStyle name="Currency 9 2 4" xfId="29082"/>
    <cellStyle name="Currency 9 2 4 2" xfId="29083"/>
    <cellStyle name="Currency 9 3" xfId="29084"/>
    <cellStyle name="Currency 9 3 2" xfId="29085"/>
    <cellStyle name="Currency 9 3 2 2" xfId="29086"/>
    <cellStyle name="Currency 9 3 3" xfId="29087"/>
    <cellStyle name="Currency 9 3 3 2" xfId="29088"/>
    <cellStyle name="Currency 9 3 4" xfId="29089"/>
    <cellStyle name="Currency 9 3 4 2" xfId="29090"/>
    <cellStyle name="Currency 9 3 5" xfId="29091"/>
    <cellStyle name="Currency 9 4" xfId="29092"/>
    <cellStyle name="Currency 9 4 2" xfId="29093"/>
    <cellStyle name="Currency 9 4 2 2" xfId="29094"/>
    <cellStyle name="Currency 9 4 3" xfId="29095"/>
    <cellStyle name="Currency 9 5" xfId="29096"/>
    <cellStyle name="Currency 9 5 2" xfId="29097"/>
    <cellStyle name="Currency 9 5 2 2" xfId="29098"/>
    <cellStyle name="Currency 9 5 3" xfId="29099"/>
    <cellStyle name="Currency 9 6" xfId="29100"/>
    <cellStyle name="Currency 9 6 2" xfId="29101"/>
    <cellStyle name="Currency 9 7" xfId="29102"/>
    <cellStyle name="Currency 9 7 2" xfId="29103"/>
    <cellStyle name="Currency 9 8" xfId="29104"/>
    <cellStyle name="Currency 9 8 2" xfId="29105"/>
    <cellStyle name="Currency 9 9" xfId="29106"/>
    <cellStyle name="Currency_2.26E Regulatory Assets &amp; Liabilities" xfId="29107"/>
    <cellStyle name="Currency0" xfId="29108"/>
    <cellStyle name="Currency0 10" xfId="29109"/>
    <cellStyle name="Currency0 10 2" xfId="29110"/>
    <cellStyle name="Currency0 10 2 2" xfId="29111"/>
    <cellStyle name="Currency0 10 2 2 2" xfId="29112"/>
    <cellStyle name="Currency0 10 2 3" xfId="29113"/>
    <cellStyle name="Currency0 10 3" xfId="29114"/>
    <cellStyle name="Currency0 10 3 2" xfId="29115"/>
    <cellStyle name="Currency0 10 4" xfId="29116"/>
    <cellStyle name="Currency0 11" xfId="29117"/>
    <cellStyle name="Currency0 11 2" xfId="29118"/>
    <cellStyle name="Currency0 12" xfId="29119"/>
    <cellStyle name="Currency0 12 2" xfId="29120"/>
    <cellStyle name="Currency0 13" xfId="29121"/>
    <cellStyle name="Currency0 13 2" xfId="29122"/>
    <cellStyle name="Currency0 13 3" xfId="29123"/>
    <cellStyle name="Currency0 14" xfId="29124"/>
    <cellStyle name="Currency0 2" xfId="29125"/>
    <cellStyle name="Currency0 2 2" xfId="29126"/>
    <cellStyle name="Currency0 2 2 2" xfId="29127"/>
    <cellStyle name="Currency0 2 2 2 2" xfId="29128"/>
    <cellStyle name="Currency0 2 2 2 2 2" xfId="29129"/>
    <cellStyle name="Currency0 2 2 2 3" xfId="29130"/>
    <cellStyle name="Currency0 2 2 3" xfId="29131"/>
    <cellStyle name="Currency0 2 2 3 2" xfId="29132"/>
    <cellStyle name="Currency0 2 2 4" xfId="29133"/>
    <cellStyle name="Currency0 2 2 4 2" xfId="29134"/>
    <cellStyle name="Currency0 2 2 5" xfId="29135"/>
    <cellStyle name="Currency0 2 3" xfId="29136"/>
    <cellStyle name="Currency0 2 3 2" xfId="29137"/>
    <cellStyle name="Currency0 2 3 2 2" xfId="29138"/>
    <cellStyle name="Currency0 2 3 3" xfId="29139"/>
    <cellStyle name="Currency0 2 4" xfId="29140"/>
    <cellStyle name="Currency0 2 4 2" xfId="29141"/>
    <cellStyle name="Currency0 2 4 2 2" xfId="29142"/>
    <cellStyle name="Currency0 2 4 3" xfId="29143"/>
    <cellStyle name="Currency0 2 5" xfId="29144"/>
    <cellStyle name="Currency0 2 5 2" xfId="29145"/>
    <cellStyle name="Currency0 2 6" xfId="29146"/>
    <cellStyle name="Currency0 2 6 2" xfId="29147"/>
    <cellStyle name="Currency0 2 7" xfId="29148"/>
    <cellStyle name="Currency0 3" xfId="29149"/>
    <cellStyle name="Currency0 3 2" xfId="29150"/>
    <cellStyle name="Currency0 3 2 2" xfId="29151"/>
    <cellStyle name="Currency0 3 2 2 2" xfId="29152"/>
    <cellStyle name="Currency0 3 2 3" xfId="29153"/>
    <cellStyle name="Currency0 3 3" xfId="29154"/>
    <cellStyle name="Currency0 3 3 2" xfId="29155"/>
    <cellStyle name="Currency0 3 3 2 2" xfId="29156"/>
    <cellStyle name="Currency0 3 3 3" xfId="29157"/>
    <cellStyle name="Currency0 3 3 4" xfId="29158"/>
    <cellStyle name="Currency0 3 4" xfId="29159"/>
    <cellStyle name="Currency0 3 4 2" xfId="29160"/>
    <cellStyle name="Currency0 3 5" xfId="29161"/>
    <cellStyle name="Currency0 3 5 2" xfId="29162"/>
    <cellStyle name="Currency0 3 6" xfId="29163"/>
    <cellStyle name="Currency0 4" xfId="29164"/>
    <cellStyle name="Currency0 4 2" xfId="29165"/>
    <cellStyle name="Currency0 4 2 2" xfId="29166"/>
    <cellStyle name="Currency0 4 2 2 2" xfId="29167"/>
    <cellStyle name="Currency0 4 2 2 2 2" xfId="29168"/>
    <cellStyle name="Currency0 4 2 3" xfId="29169"/>
    <cellStyle name="Currency0 4 2 3 2" xfId="29170"/>
    <cellStyle name="Currency0 4 2 4" xfId="29171"/>
    <cellStyle name="Currency0 4 2 4 2" xfId="29172"/>
    <cellStyle name="Currency0 4 3" xfId="29173"/>
    <cellStyle name="Currency0 4 3 2" xfId="29174"/>
    <cellStyle name="Currency0 4 3 2 2" xfId="29175"/>
    <cellStyle name="Currency0 4 3 3" xfId="29176"/>
    <cellStyle name="Currency0 4 4" xfId="29177"/>
    <cellStyle name="Currency0 4 4 2" xfId="29178"/>
    <cellStyle name="Currency0 4 4 2 2" xfId="29179"/>
    <cellStyle name="Currency0 4 4 3" xfId="29180"/>
    <cellStyle name="Currency0 4 4 4" xfId="29181"/>
    <cellStyle name="Currency0 4 5" xfId="29182"/>
    <cellStyle name="Currency0 4 5 2" xfId="29183"/>
    <cellStyle name="Currency0 4 6" xfId="29184"/>
    <cellStyle name="Currency0 4 6 2" xfId="29185"/>
    <cellStyle name="Currency0 4 7" xfId="29186"/>
    <cellStyle name="Currency0 5" xfId="29187"/>
    <cellStyle name="Currency0 5 2" xfId="29188"/>
    <cellStyle name="Currency0 5 2 2" xfId="29189"/>
    <cellStyle name="Currency0 5 2 2 2" xfId="29190"/>
    <cellStyle name="Currency0 5 2 2 2 2" xfId="29191"/>
    <cellStyle name="Currency0 5 2 3" xfId="29192"/>
    <cellStyle name="Currency0 5 2 3 2" xfId="29193"/>
    <cellStyle name="Currency0 5 2 4" xfId="29194"/>
    <cellStyle name="Currency0 5 2 4 2" xfId="29195"/>
    <cellStyle name="Currency0 5 3" xfId="29196"/>
    <cellStyle name="Currency0 5 3 2" xfId="29197"/>
    <cellStyle name="Currency0 5 3 2 2" xfId="29198"/>
    <cellStyle name="Currency0 5 3 3" xfId="29199"/>
    <cellStyle name="Currency0 5 4" xfId="29200"/>
    <cellStyle name="Currency0 5 4 2" xfId="29201"/>
    <cellStyle name="Currency0 5 4 2 2" xfId="29202"/>
    <cellStyle name="Currency0 5 4 3" xfId="29203"/>
    <cellStyle name="Currency0 5 5" xfId="29204"/>
    <cellStyle name="Currency0 5 5 2" xfId="29205"/>
    <cellStyle name="Currency0 5 6" xfId="29206"/>
    <cellStyle name="Currency0 5 6 2" xfId="29207"/>
    <cellStyle name="Currency0 6" xfId="29208"/>
    <cellStyle name="Currency0 6 2" xfId="29209"/>
    <cellStyle name="Currency0 6 2 2" xfId="29210"/>
    <cellStyle name="Currency0 6 2 2 2" xfId="29211"/>
    <cellStyle name="Currency0 6 2 2 2 2" xfId="29212"/>
    <cellStyle name="Currency0 6 2 3" xfId="29213"/>
    <cellStyle name="Currency0 6 2 3 2" xfId="29214"/>
    <cellStyle name="Currency0 6 2 4" xfId="29215"/>
    <cellStyle name="Currency0 6 2 4 2" xfId="29216"/>
    <cellStyle name="Currency0 6 3" xfId="29217"/>
    <cellStyle name="Currency0 6 3 2" xfId="29218"/>
    <cellStyle name="Currency0 6 3 2 2" xfId="29219"/>
    <cellStyle name="Currency0 6 4" xfId="29220"/>
    <cellStyle name="Currency0 6 4 2" xfId="29221"/>
    <cellStyle name="Currency0 6 5" xfId="29222"/>
    <cellStyle name="Currency0 6 5 2" xfId="29223"/>
    <cellStyle name="Currency0 6 6" xfId="29224"/>
    <cellStyle name="Currency0 7" xfId="29225"/>
    <cellStyle name="Currency0 7 2" xfId="29226"/>
    <cellStyle name="Currency0 7 2 2" xfId="29227"/>
    <cellStyle name="Currency0 7 2 2 2" xfId="29228"/>
    <cellStyle name="Currency0 7 2 3" xfId="29229"/>
    <cellStyle name="Currency0 7 2 4" xfId="29230"/>
    <cellStyle name="Currency0 7 3" xfId="29231"/>
    <cellStyle name="Currency0 7 3 2" xfId="29232"/>
    <cellStyle name="Currency0 7 4" xfId="29233"/>
    <cellStyle name="Currency0 7 4 2" xfId="29234"/>
    <cellStyle name="Currency0 7 5" xfId="29235"/>
    <cellStyle name="Currency0 8" xfId="29236"/>
    <cellStyle name="Currency0 8 2" xfId="29237"/>
    <cellStyle name="Currency0 8 2 2" xfId="29238"/>
    <cellStyle name="Currency0 8 2 3" xfId="29239"/>
    <cellStyle name="Currency0 8 2 4" xfId="29240"/>
    <cellStyle name="Currency0 8 3" xfId="29241"/>
    <cellStyle name="Currency0 8 4" xfId="29242"/>
    <cellStyle name="Currency0 8 5" xfId="29243"/>
    <cellStyle name="Currency0 9" xfId="29244"/>
    <cellStyle name="Currency0 9 2" xfId="29245"/>
    <cellStyle name="Currency0 9 2 2" xfId="29246"/>
    <cellStyle name="Currency0 9 3" xfId="29247"/>
    <cellStyle name="Currency0_ACCOUNTS" xfId="29248"/>
    <cellStyle name="Date" xfId="29249"/>
    <cellStyle name="Date 2" xfId="29250"/>
    <cellStyle name="Date 2 2" xfId="29251"/>
    <cellStyle name="Date 2 2 2" xfId="29252"/>
    <cellStyle name="Date 2 2 2 2" xfId="29253"/>
    <cellStyle name="Date 2 2 3" xfId="29254"/>
    <cellStyle name="Date 2 3" xfId="29255"/>
    <cellStyle name="Date 2 3 2" xfId="29256"/>
    <cellStyle name="Date 2 4" xfId="29257"/>
    <cellStyle name="Date 2 4 2" xfId="29258"/>
    <cellStyle name="Date 3" xfId="29259"/>
    <cellStyle name="Date 3 2" xfId="29260"/>
    <cellStyle name="Date 3 2 2" xfId="29261"/>
    <cellStyle name="Date 3 2 2 2" xfId="29262"/>
    <cellStyle name="Date 3 2 3" xfId="29263"/>
    <cellStyle name="Date 3 3" xfId="29264"/>
    <cellStyle name="Date 3 3 2" xfId="29265"/>
    <cellStyle name="Date 3 4" xfId="29266"/>
    <cellStyle name="Date 3 4 2" xfId="29267"/>
    <cellStyle name="Date 4" xfId="29268"/>
    <cellStyle name="Date 4 2" xfId="29269"/>
    <cellStyle name="Date 4 2 2" xfId="29270"/>
    <cellStyle name="Date 4 2 2 2" xfId="29271"/>
    <cellStyle name="Date 4 2 3" xfId="29272"/>
    <cellStyle name="Date 4 3" xfId="29273"/>
    <cellStyle name="Date 4 3 2" xfId="29274"/>
    <cellStyle name="Date 4 4" xfId="29275"/>
    <cellStyle name="Date 4 4 2" xfId="29276"/>
    <cellStyle name="Date 5" xfId="29277"/>
    <cellStyle name="Date 5 2" xfId="29278"/>
    <cellStyle name="Date 5 2 2" xfId="29279"/>
    <cellStyle name="Date 5 2 3" xfId="29280"/>
    <cellStyle name="Date 5 3" xfId="29281"/>
    <cellStyle name="Date 5 4" xfId="29282"/>
    <cellStyle name="Date 6" xfId="29283"/>
    <cellStyle name="Date 6 2" xfId="29284"/>
    <cellStyle name="Date 7" xfId="29285"/>
    <cellStyle name="Date 7 2" xfId="29286"/>
    <cellStyle name="Date 8" xfId="29287"/>
    <cellStyle name="Date 8 2" xfId="29288"/>
    <cellStyle name="Date_903 SAP 2-6-09" xfId="29289"/>
    <cellStyle name="DateTime" xfId="29290"/>
    <cellStyle name="DateTime 2" xfId="29291"/>
    <cellStyle name="drp-sh - Style2" xfId="29292"/>
    <cellStyle name="Emphasis 1" xfId="29293"/>
    <cellStyle name="Emphasis 1 2" xfId="29294"/>
    <cellStyle name="Emphasis 2" xfId="29295"/>
    <cellStyle name="Emphasis 2 2" xfId="29296"/>
    <cellStyle name="Emphasis 3" xfId="29297"/>
    <cellStyle name="Emphasis 3 2" xfId="29298"/>
    <cellStyle name="Entered" xfId="29299"/>
    <cellStyle name="Entered 10" xfId="29300"/>
    <cellStyle name="Entered 10 2" xfId="29301"/>
    <cellStyle name="Entered 10 2 2" xfId="29302"/>
    <cellStyle name="Entered 10 2 2 2" xfId="29303"/>
    <cellStyle name="Entered 10 2 3" xfId="29304"/>
    <cellStyle name="Entered 10 3" xfId="29305"/>
    <cellStyle name="Entered 10 3 2" xfId="29306"/>
    <cellStyle name="Entered 10 4" xfId="29307"/>
    <cellStyle name="Entered 11" xfId="29308"/>
    <cellStyle name="Entered 11 2" xfId="29309"/>
    <cellStyle name="Entered 12" xfId="29310"/>
    <cellStyle name="Entered 12 2" xfId="29311"/>
    <cellStyle name="Entered 13" xfId="29312"/>
    <cellStyle name="Entered 13 2" xfId="29313"/>
    <cellStyle name="Entered 2" xfId="29314"/>
    <cellStyle name="Entered 2 2" xfId="29315"/>
    <cellStyle name="Entered 2 2 2" xfId="29316"/>
    <cellStyle name="Entered 2 2 2 2" xfId="29317"/>
    <cellStyle name="Entered 2 2 2 2 2" xfId="29318"/>
    <cellStyle name="Entered 2 2 3" xfId="29319"/>
    <cellStyle name="Entered 2 2 3 2" xfId="29320"/>
    <cellStyle name="Entered 2 2 4" xfId="29321"/>
    <cellStyle name="Entered 2 2 4 2" xfId="29322"/>
    <cellStyle name="Entered 2 3" xfId="29323"/>
    <cellStyle name="Entered 2 3 2" xfId="29324"/>
    <cellStyle name="Entered 2 3 2 2" xfId="29325"/>
    <cellStyle name="Entered 2 3 3" xfId="29326"/>
    <cellStyle name="Entered 2 4" xfId="29327"/>
    <cellStyle name="Entered 2 4 2" xfId="29328"/>
    <cellStyle name="Entered 2 4 2 2" xfId="29329"/>
    <cellStyle name="Entered 2 4 3" xfId="29330"/>
    <cellStyle name="Entered 2 5" xfId="29331"/>
    <cellStyle name="Entered 2 5 2" xfId="29332"/>
    <cellStyle name="Entered 2 6" xfId="29333"/>
    <cellStyle name="Entered 2 6 2" xfId="29334"/>
    <cellStyle name="Entered 3" xfId="29335"/>
    <cellStyle name="Entered 3 2" xfId="29336"/>
    <cellStyle name="Entered 3 2 2" xfId="29337"/>
    <cellStyle name="Entered 3 2 2 2" xfId="29338"/>
    <cellStyle name="Entered 3 2 3" xfId="29339"/>
    <cellStyle name="Entered 3 3" xfId="29340"/>
    <cellStyle name="Entered 3 3 2" xfId="29341"/>
    <cellStyle name="Entered 3 3 2 2" xfId="29342"/>
    <cellStyle name="Entered 3 3 3" xfId="29343"/>
    <cellStyle name="Entered 3 4" xfId="29344"/>
    <cellStyle name="Entered 3 4 2" xfId="29345"/>
    <cellStyle name="Entered 3 4 2 2" xfId="29346"/>
    <cellStyle name="Entered 3 4 3" xfId="29347"/>
    <cellStyle name="Entered 3 5" xfId="29348"/>
    <cellStyle name="Entered 3 5 2" xfId="29349"/>
    <cellStyle name="Entered 4" xfId="29350"/>
    <cellStyle name="Entered 4 2" xfId="29351"/>
    <cellStyle name="Entered 4 2 2" xfId="29352"/>
    <cellStyle name="Entered 4 2 2 2" xfId="29353"/>
    <cellStyle name="Entered 4 2 2 2 2" xfId="29354"/>
    <cellStyle name="Entered 4 2 3" xfId="29355"/>
    <cellStyle name="Entered 4 2 3 2" xfId="29356"/>
    <cellStyle name="Entered 4 2 4" xfId="29357"/>
    <cellStyle name="Entered 4 2 4 2" xfId="29358"/>
    <cellStyle name="Entered 4 3" xfId="29359"/>
    <cellStyle name="Entered 4 3 2" xfId="29360"/>
    <cellStyle name="Entered 4 3 2 2" xfId="29361"/>
    <cellStyle name="Entered 4 3 3" xfId="29362"/>
    <cellStyle name="Entered 4 4" xfId="29363"/>
    <cellStyle name="Entered 4 4 2" xfId="29364"/>
    <cellStyle name="Entered 4 4 2 2" xfId="29365"/>
    <cellStyle name="Entered 4 4 3" xfId="29366"/>
    <cellStyle name="Entered 4 5" xfId="29367"/>
    <cellStyle name="Entered 4 5 2" xfId="29368"/>
    <cellStyle name="Entered 4 6" xfId="29369"/>
    <cellStyle name="Entered 4 6 2" xfId="29370"/>
    <cellStyle name="Entered 5" xfId="29371"/>
    <cellStyle name="Entered 5 2" xfId="29372"/>
    <cellStyle name="Entered 5 2 2" xfId="29373"/>
    <cellStyle name="Entered 5 2 2 2" xfId="29374"/>
    <cellStyle name="Entered 5 2 2 2 2" xfId="29375"/>
    <cellStyle name="Entered 5 2 3" xfId="29376"/>
    <cellStyle name="Entered 5 2 3 2" xfId="29377"/>
    <cellStyle name="Entered 5 2 4" xfId="29378"/>
    <cellStyle name="Entered 5 2 4 2" xfId="29379"/>
    <cellStyle name="Entered 5 2 5" xfId="29380"/>
    <cellStyle name="Entered 5 3" xfId="29381"/>
    <cellStyle name="Entered 5 3 2" xfId="29382"/>
    <cellStyle name="Entered 5 3 2 2" xfId="29383"/>
    <cellStyle name="Entered 5 3 3" xfId="29384"/>
    <cellStyle name="Entered 5 4" xfId="29385"/>
    <cellStyle name="Entered 5 4 2" xfId="29386"/>
    <cellStyle name="Entered 5 5" xfId="29387"/>
    <cellStyle name="Entered 5 5 2" xfId="29388"/>
    <cellStyle name="Entered 6" xfId="29389"/>
    <cellStyle name="Entered 6 2" xfId="29390"/>
    <cellStyle name="Entered 6 2 2" xfId="29391"/>
    <cellStyle name="Entered 6 2 2 2" xfId="29392"/>
    <cellStyle name="Entered 6 2 2 2 2" xfId="29393"/>
    <cellStyle name="Entered 6 2 3" xfId="29394"/>
    <cellStyle name="Entered 6 2 3 2" xfId="29395"/>
    <cellStyle name="Entered 6 2 4" xfId="29396"/>
    <cellStyle name="Entered 6 2 4 2" xfId="29397"/>
    <cellStyle name="Entered 6 2 5" xfId="29398"/>
    <cellStyle name="Entered 6 3" xfId="29399"/>
    <cellStyle name="Entered 6 3 2" xfId="29400"/>
    <cellStyle name="Entered 6 3 2 2" xfId="29401"/>
    <cellStyle name="Entered 6 4" xfId="29402"/>
    <cellStyle name="Entered 6 4 2" xfId="29403"/>
    <cellStyle name="Entered 6 5" xfId="29404"/>
    <cellStyle name="Entered 6 5 2" xfId="29405"/>
    <cellStyle name="Entered 7" xfId="29406"/>
    <cellStyle name="Entered 7 2" xfId="29407"/>
    <cellStyle name="Entered 7 2 2" xfId="29408"/>
    <cellStyle name="Entered 7 2 2 2" xfId="29409"/>
    <cellStyle name="Entered 7 2 3" xfId="29410"/>
    <cellStyle name="Entered 7 3" xfId="29411"/>
    <cellStyle name="Entered 7 3 2" xfId="29412"/>
    <cellStyle name="Entered 7 4" xfId="29413"/>
    <cellStyle name="Entered 7 4 2" xfId="29414"/>
    <cellStyle name="Entered 8" xfId="29415"/>
    <cellStyle name="Entered 8 2" xfId="29416"/>
    <cellStyle name="Entered 8 2 2" xfId="29417"/>
    <cellStyle name="Entered 8 2 3" xfId="29418"/>
    <cellStyle name="Entered 8 3" xfId="29419"/>
    <cellStyle name="Entered 8 4" xfId="29420"/>
    <cellStyle name="Entered 9" xfId="29421"/>
    <cellStyle name="Entered 9 2" xfId="29422"/>
    <cellStyle name="Entered 9 2 2" xfId="29423"/>
    <cellStyle name="Entered 9 3" xfId="29424"/>
    <cellStyle name="Entered_4.32E Depreciation Study Robs file" xfId="29425"/>
    <cellStyle name="Euro" xfId="29426"/>
    <cellStyle name="Euro 10" xfId="29427"/>
    <cellStyle name="Euro 10 2" xfId="29428"/>
    <cellStyle name="Euro 10 2 2" xfId="29429"/>
    <cellStyle name="Euro 10 2 2 2" xfId="29430"/>
    <cellStyle name="Euro 10 2 3" xfId="29431"/>
    <cellStyle name="Euro 10 3" xfId="29432"/>
    <cellStyle name="Euro 10 3 2" xfId="29433"/>
    <cellStyle name="Euro 10 4" xfId="29434"/>
    <cellStyle name="Euro 11" xfId="29435"/>
    <cellStyle name="Euro 11 2" xfId="29436"/>
    <cellStyle name="Euro 12" xfId="29437"/>
    <cellStyle name="Euro 12 2" xfId="29438"/>
    <cellStyle name="Euro 12 3" xfId="29439"/>
    <cellStyle name="Euro 2" xfId="29440"/>
    <cellStyle name="Euro 2 2" xfId="29441"/>
    <cellStyle name="Euro 2 2 2" xfId="29442"/>
    <cellStyle name="Euro 2 2 2 2" xfId="29443"/>
    <cellStyle name="Euro 2 2 2 2 2" xfId="29444"/>
    <cellStyle name="Euro 2 2 3" xfId="29445"/>
    <cellStyle name="Euro 2 2 3 2" xfId="29446"/>
    <cellStyle name="Euro 2 2 4" xfId="29447"/>
    <cellStyle name="Euro 2 2 4 2" xfId="29448"/>
    <cellStyle name="Euro 2 3" xfId="29449"/>
    <cellStyle name="Euro 2 3 2" xfId="29450"/>
    <cellStyle name="Euro 2 3 2 2" xfId="29451"/>
    <cellStyle name="Euro 2 3 3" xfId="29452"/>
    <cellStyle name="Euro 2 4" xfId="29453"/>
    <cellStyle name="Euro 2 4 2" xfId="29454"/>
    <cellStyle name="Euro 2 4 2 2" xfId="29455"/>
    <cellStyle name="Euro 2 4 3" xfId="29456"/>
    <cellStyle name="Euro 2 5" xfId="29457"/>
    <cellStyle name="Euro 2 5 2" xfId="29458"/>
    <cellStyle name="Euro 2 6" xfId="29459"/>
    <cellStyle name="Euro 2 6 2" xfId="29460"/>
    <cellStyle name="Euro 3" xfId="29461"/>
    <cellStyle name="Euro 3 2" xfId="29462"/>
    <cellStyle name="Euro 3 2 2" xfId="29463"/>
    <cellStyle name="Euro 3 2 2 2" xfId="29464"/>
    <cellStyle name="Euro 3 2 3" xfId="29465"/>
    <cellStyle name="Euro 3 3" xfId="29466"/>
    <cellStyle name="Euro 3 3 2" xfId="29467"/>
    <cellStyle name="Euro 3 3 2 2" xfId="29468"/>
    <cellStyle name="Euro 3 3 3" xfId="29469"/>
    <cellStyle name="Euro 3 4" xfId="29470"/>
    <cellStyle name="Euro 3 4 2" xfId="29471"/>
    <cellStyle name="Euro 3 5" xfId="29472"/>
    <cellStyle name="Euro 3 5 2" xfId="29473"/>
    <cellStyle name="Euro 4" xfId="29474"/>
    <cellStyle name="Euro 4 2" xfId="29475"/>
    <cellStyle name="Euro 4 2 2" xfId="29476"/>
    <cellStyle name="Euro 4 2 2 2" xfId="29477"/>
    <cellStyle name="Euro 4 2 2 2 2" xfId="29478"/>
    <cellStyle name="Euro 4 2 3" xfId="29479"/>
    <cellStyle name="Euro 4 2 3 2" xfId="29480"/>
    <cellStyle name="Euro 4 2 4" xfId="29481"/>
    <cellStyle name="Euro 4 2 4 2" xfId="29482"/>
    <cellStyle name="Euro 4 3" xfId="29483"/>
    <cellStyle name="Euro 4 3 2" xfId="29484"/>
    <cellStyle name="Euro 4 3 2 2" xfId="29485"/>
    <cellStyle name="Euro 4 4" xfId="29486"/>
    <cellStyle name="Euro 4 4 2" xfId="29487"/>
    <cellStyle name="Euro 4 4 2 2" xfId="29488"/>
    <cellStyle name="Euro 4 4 3" xfId="29489"/>
    <cellStyle name="Euro 4 5" xfId="29490"/>
    <cellStyle name="Euro 4 5 2" xfId="29491"/>
    <cellStyle name="Euro 4 6" xfId="29492"/>
    <cellStyle name="Euro 4 6 2" xfId="29493"/>
    <cellStyle name="Euro 5" xfId="29494"/>
    <cellStyle name="Euro 5 2" xfId="29495"/>
    <cellStyle name="Euro 5 2 2" xfId="29496"/>
    <cellStyle name="Euro 5 2 2 2" xfId="29497"/>
    <cellStyle name="Euro 5 2 2 2 2" xfId="29498"/>
    <cellStyle name="Euro 5 2 3" xfId="29499"/>
    <cellStyle name="Euro 5 2 3 2" xfId="29500"/>
    <cellStyle name="Euro 5 2 4" xfId="29501"/>
    <cellStyle name="Euro 5 2 4 2" xfId="29502"/>
    <cellStyle name="Euro 5 3" xfId="29503"/>
    <cellStyle name="Euro 5 3 2" xfId="29504"/>
    <cellStyle name="Euro 5 3 2 2" xfId="29505"/>
    <cellStyle name="Euro 5 3 3" xfId="29506"/>
    <cellStyle name="Euro 5 4" xfId="29507"/>
    <cellStyle name="Euro 5 4 2" xfId="29508"/>
    <cellStyle name="Euro 5 4 2 2" xfId="29509"/>
    <cellStyle name="Euro 5 4 3" xfId="29510"/>
    <cellStyle name="Euro 5 5" xfId="29511"/>
    <cellStyle name="Euro 5 5 2" xfId="29512"/>
    <cellStyle name="Euro 5 6" xfId="29513"/>
    <cellStyle name="Euro 5 6 2" xfId="29514"/>
    <cellStyle name="Euro 5 7" xfId="29515"/>
    <cellStyle name="Euro 6" xfId="29516"/>
    <cellStyle name="Euro 6 2" xfId="29517"/>
    <cellStyle name="Euro 6 2 2" xfId="29518"/>
    <cellStyle name="Euro 6 2 2 2" xfId="29519"/>
    <cellStyle name="Euro 6 2 2 2 2" xfId="29520"/>
    <cellStyle name="Euro 6 2 3" xfId="29521"/>
    <cellStyle name="Euro 6 2 3 2" xfId="29522"/>
    <cellStyle name="Euro 6 2 4" xfId="29523"/>
    <cellStyle name="Euro 6 2 4 2" xfId="29524"/>
    <cellStyle name="Euro 6 2 5" xfId="29525"/>
    <cellStyle name="Euro 6 3" xfId="29526"/>
    <cellStyle name="Euro 6 3 2" xfId="29527"/>
    <cellStyle name="Euro 6 3 2 2" xfId="29528"/>
    <cellStyle name="Euro 6 4" xfId="29529"/>
    <cellStyle name="Euro 6 4 2" xfId="29530"/>
    <cellStyle name="Euro 6 5" xfId="29531"/>
    <cellStyle name="Euro 6 5 2" xfId="29532"/>
    <cellStyle name="Euro 7" xfId="29533"/>
    <cellStyle name="Euro 7 2" xfId="29534"/>
    <cellStyle name="Euro 7 2 2" xfId="29535"/>
    <cellStyle name="Euro 7 2 2 2" xfId="29536"/>
    <cellStyle name="Euro 7 2 3" xfId="29537"/>
    <cellStyle name="Euro 7 3" xfId="29538"/>
    <cellStyle name="Euro 7 3 2" xfId="29539"/>
    <cellStyle name="Euro 7 4" xfId="29540"/>
    <cellStyle name="Euro 7 4 2" xfId="29541"/>
    <cellStyle name="Euro 8" xfId="29542"/>
    <cellStyle name="Euro 8 2" xfId="29543"/>
    <cellStyle name="Euro 8 2 2" xfId="29544"/>
    <cellStyle name="Euro 8 2 3" xfId="29545"/>
    <cellStyle name="Euro 8 3" xfId="29546"/>
    <cellStyle name="Euro 8 4" xfId="29547"/>
    <cellStyle name="Euro 9" xfId="29548"/>
    <cellStyle name="Euro 9 2" xfId="29549"/>
    <cellStyle name="Euro 9 2 2" xfId="29550"/>
    <cellStyle name="Euro 9 3" xfId="29551"/>
    <cellStyle name="Explanatory Text 2" xfId="29552"/>
    <cellStyle name="Explanatory Text 2 2" xfId="29553"/>
    <cellStyle name="Explanatory Text 2 2 2" xfId="29554"/>
    <cellStyle name="Explanatory Text 2 2 2 2" xfId="29555"/>
    <cellStyle name="Explanatory Text 2 2 2 2 2" xfId="29556"/>
    <cellStyle name="Explanatory Text 2 2 2 3" xfId="29557"/>
    <cellStyle name="Explanatory Text 2 2 3" xfId="29558"/>
    <cellStyle name="Explanatory Text 2 2 3 2" xfId="29559"/>
    <cellStyle name="Explanatory Text 2 2 4" xfId="29560"/>
    <cellStyle name="Explanatory Text 2 2 4 2" xfId="29561"/>
    <cellStyle name="Explanatory Text 2 3" xfId="29562"/>
    <cellStyle name="Explanatory Text 2 3 2" xfId="29563"/>
    <cellStyle name="Explanatory Text 2 3 2 2" xfId="29564"/>
    <cellStyle name="Explanatory Text 2 3 2 2 2" xfId="29565"/>
    <cellStyle name="Explanatory Text 2 3 2 3" xfId="29566"/>
    <cellStyle name="Explanatory Text 2 3 2 4" xfId="29567"/>
    <cellStyle name="Explanatory Text 2 3 3" xfId="29568"/>
    <cellStyle name="Explanatory Text 2 3 3 2" xfId="29569"/>
    <cellStyle name="Explanatory Text 2 3 4" xfId="29570"/>
    <cellStyle name="Explanatory Text 2 3 4 2" xfId="29571"/>
    <cellStyle name="Explanatory Text 2 3 5" xfId="29572"/>
    <cellStyle name="Explanatory Text 2 4" xfId="29573"/>
    <cellStyle name="Explanatory Text 2 4 2" xfId="29574"/>
    <cellStyle name="Explanatory Text 2 4 2 2" xfId="29575"/>
    <cellStyle name="Explanatory Text 2 4 3" xfId="29576"/>
    <cellStyle name="Explanatory Text 2 4 4" xfId="29577"/>
    <cellStyle name="Explanatory Text 2 5" xfId="29578"/>
    <cellStyle name="Explanatory Text 2 5 2" xfId="29579"/>
    <cellStyle name="Explanatory Text 2 6" xfId="29580"/>
    <cellStyle name="Explanatory Text 2 6 2" xfId="29581"/>
    <cellStyle name="Explanatory Text 3" xfId="29582"/>
    <cellStyle name="Explanatory Text 3 2" xfId="29583"/>
    <cellStyle name="Explanatory Text 3 2 2" xfId="29584"/>
    <cellStyle name="Explanatory Text 3 2 2 2" xfId="29585"/>
    <cellStyle name="Explanatory Text 3 2 3" xfId="29586"/>
    <cellStyle name="Explanatory Text 3 3" xfId="29587"/>
    <cellStyle name="Explanatory Text 3 3 2" xfId="29588"/>
    <cellStyle name="Explanatory Text 3 4" xfId="29589"/>
    <cellStyle name="Explanatory Text 3 4 2" xfId="29590"/>
    <cellStyle name="Explanatory Text 4" xfId="29591"/>
    <cellStyle name="Explanatory Text 4 2" xfId="29592"/>
    <cellStyle name="Explanatory Text 4 2 2" xfId="29593"/>
    <cellStyle name="Explanatory Text 4 2 2 2" xfId="29594"/>
    <cellStyle name="Explanatory Text 4 2 3" xfId="29595"/>
    <cellStyle name="Explanatory Text 4 2 4" xfId="29596"/>
    <cellStyle name="Explanatory Text 4 3" xfId="29597"/>
    <cellStyle name="Explanatory Text 4 3 2" xfId="29598"/>
    <cellStyle name="Explanatory Text 4 4" xfId="29599"/>
    <cellStyle name="Explanatory Text 4 4 2" xfId="29600"/>
    <cellStyle name="Explanatory Text 5" xfId="29601"/>
    <cellStyle name="Explanatory Text 5 2" xfId="29602"/>
    <cellStyle name="Explanatory Text 5 2 2" xfId="29603"/>
    <cellStyle name="Explanatory Text 5 3" xfId="29604"/>
    <cellStyle name="Explanatory Text 6" xfId="29605"/>
    <cellStyle name="Explanatory Text 6 2" xfId="29606"/>
    <cellStyle name="Explanatory Text 6 2 2" xfId="29607"/>
    <cellStyle name="Explanatory Text 6 3" xfId="29608"/>
    <cellStyle name="Explanatory Text 6 4" xfId="29609"/>
    <cellStyle name="Explanatory Text 6 5" xfId="29610"/>
    <cellStyle name="Explanatory Text 7" xfId="29611"/>
    <cellStyle name="Explanatory Text 7 2" xfId="29612"/>
    <cellStyle name="Explanatory Text 8" xfId="29613"/>
    <cellStyle name="Explanatory Text 9" xfId="29614"/>
    <cellStyle name="FieldName" xfId="29615"/>
    <cellStyle name="Fixed" xfId="29616"/>
    <cellStyle name="Fixed 2" xfId="29617"/>
    <cellStyle name="Fixed 2 2" xfId="29618"/>
    <cellStyle name="Fixed 2 2 2" xfId="29619"/>
    <cellStyle name="Fixed 2 2 3" xfId="29620"/>
    <cellStyle name="Fixed 2 3" xfId="29621"/>
    <cellStyle name="Fixed 2 4" xfId="29622"/>
    <cellStyle name="Fixed 3" xfId="29623"/>
    <cellStyle name="Fixed 3 2" xfId="29624"/>
    <cellStyle name="Fixed 4" xfId="29625"/>
    <cellStyle name="Fixed 4 2" xfId="29626"/>
    <cellStyle name="Fixed 5" xfId="29627"/>
    <cellStyle name="Fixed 5 2" xfId="29628"/>
    <cellStyle name="Fixed 6" xfId="29629"/>
    <cellStyle name="Fixed 7" xfId="29630"/>
    <cellStyle name="Fixed_ACCOUNTS" xfId="29631"/>
    <cellStyle name="Fixed3 - Style3" xfId="29632"/>
    <cellStyle name="Fixed3 - Style3 2" xfId="29633"/>
    <cellStyle name="Fixed3 - Style3 2 2" xfId="29634"/>
    <cellStyle name="Fixed3 - Style3 2 2 2" xfId="29635"/>
    <cellStyle name="Fixed3 - Style3 2 3" xfId="29636"/>
    <cellStyle name="Fixed3 - Style3 3" xfId="29637"/>
    <cellStyle name="Fixed3 - Style3 3 2" xfId="29638"/>
    <cellStyle name="Fixed3 - Style3 4" xfId="29639"/>
    <cellStyle name="Fixed3 - Style3 4 2" xfId="29640"/>
    <cellStyle name="Followed Hyperlink 2" xfId="29641"/>
    <cellStyle name="Footnote" xfId="29642"/>
    <cellStyle name="G01_2001 figures 1 decimal a" xfId="29643"/>
    <cellStyle name="G03_Text" xfId="29644"/>
    <cellStyle name="G05_Superiors" xfId="29645"/>
    <cellStyle name="G07_Bold_2002_figs_Green" xfId="29646"/>
    <cellStyle name="G08_2001_figs" xfId="29647"/>
    <cellStyle name="Good 2" xfId="29648"/>
    <cellStyle name="Good 2 2" xfId="29649"/>
    <cellStyle name="Good 2 2 2" xfId="29650"/>
    <cellStyle name="Good 2 2 2 2" xfId="29651"/>
    <cellStyle name="Good 2 2 2 2 2" xfId="29652"/>
    <cellStyle name="Good 2 2 2 3" xfId="29653"/>
    <cellStyle name="Good 2 2 3" xfId="29654"/>
    <cellStyle name="Good 2 2 3 2" xfId="29655"/>
    <cellStyle name="Good 2 2 4" xfId="29656"/>
    <cellStyle name="Good 2 2 4 2" xfId="29657"/>
    <cellStyle name="Good 2 3" xfId="29658"/>
    <cellStyle name="Good 2 3 2" xfId="29659"/>
    <cellStyle name="Good 2 3 2 2" xfId="29660"/>
    <cellStyle name="Good 2 3 2 2 2" xfId="29661"/>
    <cellStyle name="Good 2 3 2 3" xfId="29662"/>
    <cellStyle name="Good 2 3 2 4" xfId="29663"/>
    <cellStyle name="Good 2 3 3" xfId="29664"/>
    <cellStyle name="Good 2 3 3 2" xfId="29665"/>
    <cellStyle name="Good 2 3 3 3" xfId="29666"/>
    <cellStyle name="Good 2 3 4" xfId="29667"/>
    <cellStyle name="Good 2 3 4 2" xfId="29668"/>
    <cellStyle name="Good 2 3 5" xfId="29669"/>
    <cellStyle name="Good 2 4" xfId="29670"/>
    <cellStyle name="Good 2 4 2" xfId="29671"/>
    <cellStyle name="Good 2 4 2 2" xfId="29672"/>
    <cellStyle name="Good 2 4 3" xfId="29673"/>
    <cellStyle name="Good 2 4 4" xfId="29674"/>
    <cellStyle name="Good 2 4 5" xfId="29675"/>
    <cellStyle name="Good 2 5" xfId="29676"/>
    <cellStyle name="Good 2 5 2" xfId="29677"/>
    <cellStyle name="Good 2 6" xfId="29678"/>
    <cellStyle name="Good 2 6 2" xfId="29679"/>
    <cellStyle name="Good 3" xfId="29680"/>
    <cellStyle name="Good 3 2" xfId="29681"/>
    <cellStyle name="Good 3 2 2" xfId="29682"/>
    <cellStyle name="Good 3 2 2 2" xfId="29683"/>
    <cellStyle name="Good 3 2 3" xfId="29684"/>
    <cellStyle name="Good 3 3" xfId="29685"/>
    <cellStyle name="Good 3 3 2" xfId="29686"/>
    <cellStyle name="Good 3 4" xfId="29687"/>
    <cellStyle name="Good 3 4 2" xfId="29688"/>
    <cellStyle name="Good 3 5" xfId="29689"/>
    <cellStyle name="Good 4" xfId="29690"/>
    <cellStyle name="Good 4 2" xfId="29691"/>
    <cellStyle name="Good 4 2 2" xfId="29692"/>
    <cellStyle name="Good 4 2 2 2" xfId="29693"/>
    <cellStyle name="Good 4 2 3" xfId="29694"/>
    <cellStyle name="Good 4 2 4" xfId="29695"/>
    <cellStyle name="Good 4 3" xfId="29696"/>
    <cellStyle name="Good 4 3 2" xfId="29697"/>
    <cellStyle name="Good 4 4" xfId="29698"/>
    <cellStyle name="Good 4 4 2" xfId="29699"/>
    <cellStyle name="Good 5" xfId="29700"/>
    <cellStyle name="Good 5 2" xfId="29701"/>
    <cellStyle name="Good 5 2 2" xfId="29702"/>
    <cellStyle name="Good 5 2 3" xfId="29703"/>
    <cellStyle name="Good 5 3" xfId="29704"/>
    <cellStyle name="Good 6" xfId="29705"/>
    <cellStyle name="Good 6 2" xfId="29706"/>
    <cellStyle name="Good 6 2 2" xfId="29707"/>
    <cellStyle name="Good 6 3" xfId="29708"/>
    <cellStyle name="Good 6 4" xfId="29709"/>
    <cellStyle name="Good 6 5" xfId="29710"/>
    <cellStyle name="Good 7" xfId="29711"/>
    <cellStyle name="Good 7 2" xfId="29712"/>
    <cellStyle name="Good 7 3" xfId="29713"/>
    <cellStyle name="Good 8" xfId="29714"/>
    <cellStyle name="Good 9" xfId="29715"/>
    <cellStyle name="Grey" xfId="29716"/>
    <cellStyle name="Grey 2" xfId="29717"/>
    <cellStyle name="Grey 2 2" xfId="29718"/>
    <cellStyle name="Grey 2 2 2" xfId="29719"/>
    <cellStyle name="Grey 2 2 2 2" xfId="29720"/>
    <cellStyle name="Grey 2 2 2 2 2" xfId="29721"/>
    <cellStyle name="Grey 2 2 2 3" xfId="29722"/>
    <cellStyle name="Grey 2 2 3" xfId="29723"/>
    <cellStyle name="Grey 2 2 3 2" xfId="29724"/>
    <cellStyle name="Grey 2 2 3 2 2" xfId="29725"/>
    <cellStyle name="Grey 2 2 3 3" xfId="29726"/>
    <cellStyle name="Grey 2 2 4" xfId="29727"/>
    <cellStyle name="Grey 2 2 4 2" xfId="29728"/>
    <cellStyle name="Grey 2 2 5" xfId="29729"/>
    <cellStyle name="Grey 2 2 5 2" xfId="29730"/>
    <cellStyle name="Grey 2 2 6" xfId="29731"/>
    <cellStyle name="Grey 2 3" xfId="29732"/>
    <cellStyle name="Grey 2 3 2" xfId="29733"/>
    <cellStyle name="Grey 2 3 2 2" xfId="29734"/>
    <cellStyle name="Grey 2 3 3" xfId="29735"/>
    <cellStyle name="Grey 2 3 4" xfId="29736"/>
    <cellStyle name="Grey 2 4" xfId="29737"/>
    <cellStyle name="Grey 2 4 2" xfId="29738"/>
    <cellStyle name="Grey 2 5" xfId="29739"/>
    <cellStyle name="Grey 2 5 2" xfId="29740"/>
    <cellStyle name="Grey 3" xfId="29741"/>
    <cellStyle name="Grey 3 2" xfId="29742"/>
    <cellStyle name="Grey 3 2 2" xfId="29743"/>
    <cellStyle name="Grey 3 2 2 2" xfId="29744"/>
    <cellStyle name="Grey 3 2 2 2 2" xfId="29745"/>
    <cellStyle name="Grey 3 2 2 3" xfId="29746"/>
    <cellStyle name="Grey 3 2 3" xfId="29747"/>
    <cellStyle name="Grey 3 2 3 2" xfId="29748"/>
    <cellStyle name="Grey 3 2 3 2 2" xfId="29749"/>
    <cellStyle name="Grey 3 2 3 3" xfId="29750"/>
    <cellStyle name="Grey 3 2 4" xfId="29751"/>
    <cellStyle name="Grey 3 2 4 2" xfId="29752"/>
    <cellStyle name="Grey 3 2 5" xfId="29753"/>
    <cellStyle name="Grey 3 2 5 2" xfId="29754"/>
    <cellStyle name="Grey 3 2 6" xfId="29755"/>
    <cellStyle name="Grey 3 3" xfId="29756"/>
    <cellStyle name="Grey 3 3 2" xfId="29757"/>
    <cellStyle name="Grey 3 3 2 2" xfId="29758"/>
    <cellStyle name="Grey 3 3 3" xfId="29759"/>
    <cellStyle name="Grey 3 3 4" xfId="29760"/>
    <cellStyle name="Grey 3 4" xfId="29761"/>
    <cellStyle name="Grey 3 4 2" xfId="29762"/>
    <cellStyle name="Grey 3 5" xfId="29763"/>
    <cellStyle name="Grey 3 5 2" xfId="29764"/>
    <cellStyle name="Grey 4" xfId="29765"/>
    <cellStyle name="Grey 4 2" xfId="29766"/>
    <cellStyle name="Grey 4 2 2" xfId="29767"/>
    <cellStyle name="Grey 4 2 2 2" xfId="29768"/>
    <cellStyle name="Grey 4 2 3" xfId="29769"/>
    <cellStyle name="Grey 4 2 4" xfId="29770"/>
    <cellStyle name="Grey 4 2 5" xfId="29771"/>
    <cellStyle name="Grey 4 3" xfId="29772"/>
    <cellStyle name="Grey 4 3 2" xfId="29773"/>
    <cellStyle name="Grey 4 4" xfId="29774"/>
    <cellStyle name="Grey 4 4 2" xfId="29775"/>
    <cellStyle name="Grey 5" xfId="29776"/>
    <cellStyle name="Grey 5 2" xfId="29777"/>
    <cellStyle name="Grey 5 2 2" xfId="29778"/>
    <cellStyle name="Grey 5 2 2 2" xfId="29779"/>
    <cellStyle name="Grey 5 2 2 2 2" xfId="29780"/>
    <cellStyle name="Grey 5 2 2 3" xfId="29781"/>
    <cellStyle name="Grey 5 2 3" xfId="29782"/>
    <cellStyle name="Grey 5 2 3 2" xfId="29783"/>
    <cellStyle name="Grey 5 2 4" xfId="29784"/>
    <cellStyle name="Grey 5 2 4 2" xfId="29785"/>
    <cellStyle name="Grey 5 3" xfId="29786"/>
    <cellStyle name="Grey 5 3 2" xfId="29787"/>
    <cellStyle name="Grey 5 3 2 2" xfId="29788"/>
    <cellStyle name="Grey 5 3 3" xfId="29789"/>
    <cellStyle name="Grey 5 4" xfId="29790"/>
    <cellStyle name="Grey 5 4 2" xfId="29791"/>
    <cellStyle name="Grey 5 4 2 2" xfId="29792"/>
    <cellStyle name="Grey 5 4 3" xfId="29793"/>
    <cellStyle name="Grey 5 5" xfId="29794"/>
    <cellStyle name="Grey 5 5 2" xfId="29795"/>
    <cellStyle name="Grey 5 6" xfId="29796"/>
    <cellStyle name="Grey 5 6 2" xfId="29797"/>
    <cellStyle name="Grey 6" xfId="29798"/>
    <cellStyle name="Grey 6 2" xfId="29799"/>
    <cellStyle name="Grey 6 2 2" xfId="29800"/>
    <cellStyle name="Grey 6 3" xfId="29801"/>
    <cellStyle name="Grey 6 4" xfId="29802"/>
    <cellStyle name="Grey 7" xfId="29803"/>
    <cellStyle name="Grey 7 2" xfId="29804"/>
    <cellStyle name="Grey 8" xfId="29805"/>
    <cellStyle name="Grey 8 2" xfId="29806"/>
    <cellStyle name="Grey 9" xfId="29807"/>
    <cellStyle name="Grey 9 2" xfId="29808"/>
    <cellStyle name="Grey_(C) WHE Proforma with ITC cash grant 10 Yr Amort_for deferral_102809" xfId="29809"/>
    <cellStyle name="g-tota - Style7" xfId="29810"/>
    <cellStyle name="Header" xfId="29811"/>
    <cellStyle name="Header1" xfId="29812"/>
    <cellStyle name="Header1 2" xfId="29813"/>
    <cellStyle name="Header1 2 2" xfId="29814"/>
    <cellStyle name="Header1 2 2 2" xfId="29815"/>
    <cellStyle name="Header1 2 2 2 2" xfId="29816"/>
    <cellStyle name="Header1 2 2 3" xfId="29817"/>
    <cellStyle name="Header1 2 3" xfId="29818"/>
    <cellStyle name="Header1 2 3 2" xfId="29819"/>
    <cellStyle name="Header1 2 4" xfId="29820"/>
    <cellStyle name="Header1 2 4 2" xfId="29821"/>
    <cellStyle name="Header1 3" xfId="29822"/>
    <cellStyle name="Header1 3 2" xfId="29823"/>
    <cellStyle name="Header1 3 2 2" xfId="29824"/>
    <cellStyle name="Header1 3 2 3" xfId="29825"/>
    <cellStyle name="Header1 3 3" xfId="29826"/>
    <cellStyle name="Header1 3 4" xfId="29827"/>
    <cellStyle name="Header1 4" xfId="29828"/>
    <cellStyle name="Header1 4 2" xfId="29829"/>
    <cellStyle name="Header1 5" xfId="29830"/>
    <cellStyle name="Header1 5 2" xfId="29831"/>
    <cellStyle name="Header1_AURORA Total New" xfId="29832"/>
    <cellStyle name="Header2" xfId="29833"/>
    <cellStyle name="Header2 2" xfId="29834"/>
    <cellStyle name="Header2 2 2" xfId="29835"/>
    <cellStyle name="Header2 2 2 2" xfId="29836"/>
    <cellStyle name="Header2 2 2 2 2" xfId="29837"/>
    <cellStyle name="Header2 2 2 3" xfId="29838"/>
    <cellStyle name="Header2 2 3" xfId="29839"/>
    <cellStyle name="Header2 2 3 2" xfId="29840"/>
    <cellStyle name="Header2 2 4" xfId="29841"/>
    <cellStyle name="Header2 2 4 2" xfId="29842"/>
    <cellStyle name="Header2 2 5" xfId="29843"/>
    <cellStyle name="Header2 2 6" xfId="29844"/>
    <cellStyle name="Header2 3" xfId="29845"/>
    <cellStyle name="Header2 3 2" xfId="29846"/>
    <cellStyle name="Header2 3 2 2" xfId="29847"/>
    <cellStyle name="Header2 3 2 3" xfId="29848"/>
    <cellStyle name="Header2 3 2 4" xfId="29849"/>
    <cellStyle name="Header2 3 2 5" xfId="29850"/>
    <cellStyle name="Header2 3 2 6" xfId="29851"/>
    <cellStyle name="Header2 3 2 7" xfId="29852"/>
    <cellStyle name="Header2 3 3" xfId="29853"/>
    <cellStyle name="Header2 3 4" xfId="29854"/>
    <cellStyle name="Header2 4" xfId="29855"/>
    <cellStyle name="Header2 4 2" xfId="29856"/>
    <cellStyle name="Header2 4 3" xfId="29857"/>
    <cellStyle name="Header2 4 4" xfId="29858"/>
    <cellStyle name="Header2 4 5" xfId="29859"/>
    <cellStyle name="Header2 4 6" xfId="29860"/>
    <cellStyle name="Header2 4 7" xfId="29861"/>
    <cellStyle name="Header2 5" xfId="29862"/>
    <cellStyle name="Header2 5 2" xfId="29863"/>
    <cellStyle name="Header2 6" xfId="29864"/>
    <cellStyle name="Header2 6 2" xfId="29865"/>
    <cellStyle name="Header2 7" xfId="29866"/>
    <cellStyle name="Header2_AURORA Total New" xfId="29867"/>
    <cellStyle name="Heading" xfId="29868"/>
    <cellStyle name="Heading 1 2" xfId="29869"/>
    <cellStyle name="Heading 1 2 2" xfId="29870"/>
    <cellStyle name="Heading 1 2 2 2" xfId="29871"/>
    <cellStyle name="Heading 1 2 2 2 2" xfId="29872"/>
    <cellStyle name="Heading 1 2 2 2 2 2" xfId="29873"/>
    <cellStyle name="Heading 1 2 2 2 3" xfId="29874"/>
    <cellStyle name="Heading 1 2 2 3" xfId="29875"/>
    <cellStyle name="Heading 1 2 2 3 2" xfId="29876"/>
    <cellStyle name="Heading 1 2 2 4" xfId="29877"/>
    <cellStyle name="Heading 1 2 2 4 2" xfId="29878"/>
    <cellStyle name="Heading 1 2 3" xfId="29879"/>
    <cellStyle name="Heading 1 2 3 2" xfId="29880"/>
    <cellStyle name="Heading 1 2 3 2 2" xfId="29881"/>
    <cellStyle name="Heading 1 2 3 2 2 2" xfId="29882"/>
    <cellStyle name="Heading 1 2 3 2 3" xfId="29883"/>
    <cellStyle name="Heading 1 2 3 2 4" xfId="29884"/>
    <cellStyle name="Heading 1 2 3 3" xfId="29885"/>
    <cellStyle name="Heading 1 2 3 3 2" xfId="29886"/>
    <cellStyle name="Heading 1 2 3 3 3" xfId="29887"/>
    <cellStyle name="Heading 1 2 3 4" xfId="29888"/>
    <cellStyle name="Heading 1 2 3 4 2" xfId="29889"/>
    <cellStyle name="Heading 1 2 3 5" xfId="29890"/>
    <cellStyle name="Heading 1 2 4" xfId="29891"/>
    <cellStyle name="Heading 1 2 4 2" xfId="29892"/>
    <cellStyle name="Heading 1 2 4 2 2" xfId="29893"/>
    <cellStyle name="Heading 1 2 4 3" xfId="29894"/>
    <cellStyle name="Heading 1 2 4 4" xfId="29895"/>
    <cellStyle name="Heading 1 2 4 5" xfId="29896"/>
    <cellStyle name="Heading 1 2 5" xfId="29897"/>
    <cellStyle name="Heading 1 2 5 2" xfId="29898"/>
    <cellStyle name="Heading 1 2 5 2 2" xfId="29899"/>
    <cellStyle name="Heading 1 2 5 3" xfId="29900"/>
    <cellStyle name="Heading 1 2 5 4" xfId="29901"/>
    <cellStyle name="Heading 1 2 6" xfId="29902"/>
    <cellStyle name="Heading 1 2 6 2" xfId="29903"/>
    <cellStyle name="Heading 1 2 7" xfId="29904"/>
    <cellStyle name="Heading 1 3" xfId="29905"/>
    <cellStyle name="Heading 1 3 2" xfId="29906"/>
    <cellStyle name="Heading 1 3 2 2" xfId="29907"/>
    <cellStyle name="Heading 1 3 2 2 2" xfId="29908"/>
    <cellStyle name="Heading 1 3 2 3" xfId="29909"/>
    <cellStyle name="Heading 1 3 2 4" xfId="29910"/>
    <cellStyle name="Heading 1 3 3" xfId="29911"/>
    <cellStyle name="Heading 1 3 3 2" xfId="29912"/>
    <cellStyle name="Heading 1 3 3 2 2" xfId="29913"/>
    <cellStyle name="Heading 1 3 3 3" xfId="29914"/>
    <cellStyle name="Heading 1 3 4" xfId="29915"/>
    <cellStyle name="Heading 1 3 4 2" xfId="29916"/>
    <cellStyle name="Heading 1 3 5" xfId="29917"/>
    <cellStyle name="Heading 1 4" xfId="29918"/>
    <cellStyle name="Heading 1 4 2" xfId="29919"/>
    <cellStyle name="Heading 1 4 2 2" xfId="29920"/>
    <cellStyle name="Heading 1 4 3" xfId="29921"/>
    <cellStyle name="Heading 1 5" xfId="29922"/>
    <cellStyle name="Heading 1 5 2" xfId="29923"/>
    <cellStyle name="Heading 1 5 2 2" xfId="29924"/>
    <cellStyle name="Heading 1 5 3" xfId="29925"/>
    <cellStyle name="Heading 1 5 4" xfId="29926"/>
    <cellStyle name="Heading 1 6" xfId="29927"/>
    <cellStyle name="Heading 1 6 2" xfId="29928"/>
    <cellStyle name="Heading 1 6 3" xfId="29929"/>
    <cellStyle name="Heading 1 7" xfId="29930"/>
    <cellStyle name="Heading 1 8" xfId="29931"/>
    <cellStyle name="Heading 1 9" xfId="29932"/>
    <cellStyle name="Heading 1 9 2" xfId="29933"/>
    <cellStyle name="Heading 2 2" xfId="29934"/>
    <cellStyle name="Heading 2 2 2" xfId="29935"/>
    <cellStyle name="Heading 2 2 2 2" xfId="29936"/>
    <cellStyle name="Heading 2 2 2 2 2" xfId="29937"/>
    <cellStyle name="Heading 2 2 2 2 2 2" xfId="29938"/>
    <cellStyle name="Heading 2 2 2 2 3" xfId="29939"/>
    <cellStyle name="Heading 2 2 2 3" xfId="29940"/>
    <cellStyle name="Heading 2 2 2 3 2" xfId="29941"/>
    <cellStyle name="Heading 2 2 2 4" xfId="29942"/>
    <cellStyle name="Heading 2 2 2 4 2" xfId="29943"/>
    <cellStyle name="Heading 2 2 3" xfId="29944"/>
    <cellStyle name="Heading 2 2 3 2" xfId="29945"/>
    <cellStyle name="Heading 2 2 3 2 2" xfId="29946"/>
    <cellStyle name="Heading 2 2 3 2 2 2" xfId="29947"/>
    <cellStyle name="Heading 2 2 3 2 3" xfId="29948"/>
    <cellStyle name="Heading 2 2 3 2 4" xfId="29949"/>
    <cellStyle name="Heading 2 2 3 3" xfId="29950"/>
    <cellStyle name="Heading 2 2 3 3 2" xfId="29951"/>
    <cellStyle name="Heading 2 2 3 3 3" xfId="29952"/>
    <cellStyle name="Heading 2 2 3 4" xfId="29953"/>
    <cellStyle name="Heading 2 2 3 4 2" xfId="29954"/>
    <cellStyle name="Heading 2 2 3 5" xfId="29955"/>
    <cellStyle name="Heading 2 2 4" xfId="29956"/>
    <cellStyle name="Heading 2 2 4 2" xfId="29957"/>
    <cellStyle name="Heading 2 2 4 2 2" xfId="29958"/>
    <cellStyle name="Heading 2 2 4 3" xfId="29959"/>
    <cellStyle name="Heading 2 2 4 4" xfId="29960"/>
    <cellStyle name="Heading 2 2 4 5" xfId="29961"/>
    <cellStyle name="Heading 2 2 5" xfId="29962"/>
    <cellStyle name="Heading 2 2 5 2" xfId="29963"/>
    <cellStyle name="Heading 2 2 5 2 2" xfId="29964"/>
    <cellStyle name="Heading 2 2 5 3" xfId="29965"/>
    <cellStyle name="Heading 2 2 5 4" xfId="29966"/>
    <cellStyle name="Heading 2 2 6" xfId="29967"/>
    <cellStyle name="Heading 2 2 6 2" xfId="29968"/>
    <cellStyle name="Heading 2 2 7" xfId="29969"/>
    <cellStyle name="Heading 2 3" xfId="29970"/>
    <cellStyle name="Heading 2 3 2" xfId="29971"/>
    <cellStyle name="Heading 2 3 2 2" xfId="29972"/>
    <cellStyle name="Heading 2 3 2 2 2" xfId="29973"/>
    <cellStyle name="Heading 2 3 2 3" xfId="29974"/>
    <cellStyle name="Heading 2 3 2 4" xfId="29975"/>
    <cellStyle name="Heading 2 3 3" xfId="29976"/>
    <cellStyle name="Heading 2 3 3 2" xfId="29977"/>
    <cellStyle name="Heading 2 3 3 2 2" xfId="29978"/>
    <cellStyle name="Heading 2 3 3 3" xfId="29979"/>
    <cellStyle name="Heading 2 3 4" xfId="29980"/>
    <cellStyle name="Heading 2 3 4 2" xfId="29981"/>
    <cellStyle name="Heading 2 3 5" xfId="29982"/>
    <cellStyle name="Heading 2 4" xfId="29983"/>
    <cellStyle name="Heading 2 4 2" xfId="29984"/>
    <cellStyle name="Heading 2 4 2 2" xfId="29985"/>
    <cellStyle name="Heading 2 4 3" xfId="29986"/>
    <cellStyle name="Heading 2 5" xfId="29987"/>
    <cellStyle name="Heading 2 5 2" xfId="29988"/>
    <cellStyle name="Heading 2 5 2 2" xfId="29989"/>
    <cellStyle name="Heading 2 5 3" xfId="29990"/>
    <cellStyle name="Heading 2 5 4" xfId="29991"/>
    <cellStyle name="Heading 2 6" xfId="29992"/>
    <cellStyle name="Heading 2 6 2" xfId="29993"/>
    <cellStyle name="Heading 2 6 3" xfId="29994"/>
    <cellStyle name="Heading 2 7" xfId="29995"/>
    <cellStyle name="Heading 2 8" xfId="29996"/>
    <cellStyle name="Heading 2 9" xfId="29997"/>
    <cellStyle name="Heading 2 9 2" xfId="29998"/>
    <cellStyle name="Heading 3 2" xfId="29999"/>
    <cellStyle name="Heading 3 2 2" xfId="30000"/>
    <cellStyle name="Heading 3 2 2 2" xfId="30001"/>
    <cellStyle name="Heading 3 2 2 2 2" xfId="30002"/>
    <cellStyle name="Heading 3 2 2 2 2 2" xfId="30003"/>
    <cellStyle name="Heading 3 2 2 2 3" xfId="30004"/>
    <cellStyle name="Heading 3 2 2 3" xfId="30005"/>
    <cellStyle name="Heading 3 2 2 3 2" xfId="30006"/>
    <cellStyle name="Heading 3 2 2 4" xfId="30007"/>
    <cellStyle name="Heading 3 2 2 4 2" xfId="30008"/>
    <cellStyle name="Heading 3 2 3" xfId="30009"/>
    <cellStyle name="Heading 3 2 3 2" xfId="30010"/>
    <cellStyle name="Heading 3 2 3 2 2" xfId="30011"/>
    <cellStyle name="Heading 3 2 3 2 2 2" xfId="30012"/>
    <cellStyle name="Heading 3 2 3 2 3" xfId="30013"/>
    <cellStyle name="Heading 3 2 3 2 4" xfId="30014"/>
    <cellStyle name="Heading 3 2 3 3" xfId="30015"/>
    <cellStyle name="Heading 3 2 3 3 2" xfId="30016"/>
    <cellStyle name="Heading 3 2 3 3 3" xfId="30017"/>
    <cellStyle name="Heading 3 2 3 4" xfId="30018"/>
    <cellStyle name="Heading 3 2 3 4 2" xfId="30019"/>
    <cellStyle name="Heading 3 2 3 4 3" xfId="30020"/>
    <cellStyle name="Heading 3 2 3 5" xfId="30021"/>
    <cellStyle name="Heading 3 2 4" xfId="30022"/>
    <cellStyle name="Heading 3 2 4 2" xfId="30023"/>
    <cellStyle name="Heading 3 2 4 2 2" xfId="30024"/>
    <cellStyle name="Heading 3 2 4 3" xfId="30025"/>
    <cellStyle name="Heading 3 2 4 4" xfId="30026"/>
    <cellStyle name="Heading 3 2 4 5" xfId="30027"/>
    <cellStyle name="Heading 3 2 5" xfId="30028"/>
    <cellStyle name="Heading 3 2 5 2" xfId="30029"/>
    <cellStyle name="Heading 3 2 5 3" xfId="30030"/>
    <cellStyle name="Heading 3 2 6" xfId="30031"/>
    <cellStyle name="Heading 3 2 6 2" xfId="30032"/>
    <cellStyle name="Heading 3 3" xfId="30033"/>
    <cellStyle name="Heading 3 3 2" xfId="30034"/>
    <cellStyle name="Heading 3 3 2 2" xfId="30035"/>
    <cellStyle name="Heading 3 3 2 2 2" xfId="30036"/>
    <cellStyle name="Heading 3 3 2 3" xfId="30037"/>
    <cellStyle name="Heading 3 3 3" xfId="30038"/>
    <cellStyle name="Heading 3 3 3 2" xfId="30039"/>
    <cellStyle name="Heading 3 3 4" xfId="30040"/>
    <cellStyle name="Heading 3 3 4 2" xfId="30041"/>
    <cellStyle name="Heading 3 3 5" xfId="30042"/>
    <cellStyle name="Heading 3 4" xfId="30043"/>
    <cellStyle name="Heading 3 4 2" xfId="30044"/>
    <cellStyle name="Heading 3 4 2 2" xfId="30045"/>
    <cellStyle name="Heading 3 4 2 2 2" xfId="30046"/>
    <cellStyle name="Heading 3 4 2 3" xfId="30047"/>
    <cellStyle name="Heading 3 4 2 4" xfId="30048"/>
    <cellStyle name="Heading 3 4 3" xfId="30049"/>
    <cellStyle name="Heading 3 4 3 2" xfId="30050"/>
    <cellStyle name="Heading 3 4 4" xfId="30051"/>
    <cellStyle name="Heading 3 4 4 2" xfId="30052"/>
    <cellStyle name="Heading 3 5" xfId="30053"/>
    <cellStyle name="Heading 3 5 2" xfId="30054"/>
    <cellStyle name="Heading 3 5 2 2" xfId="30055"/>
    <cellStyle name="Heading 3 5 2 3" xfId="30056"/>
    <cellStyle name="Heading 3 5 3" xfId="30057"/>
    <cellStyle name="Heading 3 6" xfId="30058"/>
    <cellStyle name="Heading 3 6 2" xfId="30059"/>
    <cellStyle name="Heading 3 6 2 2" xfId="30060"/>
    <cellStyle name="Heading 3 6 3" xfId="30061"/>
    <cellStyle name="Heading 3 6 4" xfId="30062"/>
    <cellStyle name="Heading 3 6 5" xfId="30063"/>
    <cellStyle name="Heading 3 7" xfId="30064"/>
    <cellStyle name="Heading 3 7 2" xfId="30065"/>
    <cellStyle name="Heading 3 7 3" xfId="30066"/>
    <cellStyle name="Heading 3 8" xfId="30067"/>
    <cellStyle name="Heading 3 9" xfId="30068"/>
    <cellStyle name="Heading 4 2" xfId="30069"/>
    <cellStyle name="Heading 4 2 2" xfId="30070"/>
    <cellStyle name="Heading 4 2 2 2" xfId="30071"/>
    <cellStyle name="Heading 4 2 2 2 2" xfId="30072"/>
    <cellStyle name="Heading 4 2 2 2 2 2" xfId="30073"/>
    <cellStyle name="Heading 4 2 2 2 3" xfId="30074"/>
    <cellStyle name="Heading 4 2 2 3" xfId="30075"/>
    <cellStyle name="Heading 4 2 2 3 2" xfId="30076"/>
    <cellStyle name="Heading 4 2 2 4" xfId="30077"/>
    <cellStyle name="Heading 4 2 2 4 2" xfId="30078"/>
    <cellStyle name="Heading 4 2 3" xfId="30079"/>
    <cellStyle name="Heading 4 2 3 2" xfId="30080"/>
    <cellStyle name="Heading 4 2 3 2 2" xfId="30081"/>
    <cellStyle name="Heading 4 2 3 2 2 2" xfId="30082"/>
    <cellStyle name="Heading 4 2 3 2 3" xfId="30083"/>
    <cellStyle name="Heading 4 2 3 2 4" xfId="30084"/>
    <cellStyle name="Heading 4 2 3 3" xfId="30085"/>
    <cellStyle name="Heading 4 2 3 3 2" xfId="30086"/>
    <cellStyle name="Heading 4 2 3 3 3" xfId="30087"/>
    <cellStyle name="Heading 4 2 3 4" xfId="30088"/>
    <cellStyle name="Heading 4 2 3 4 2" xfId="30089"/>
    <cellStyle name="Heading 4 2 4" xfId="30090"/>
    <cellStyle name="Heading 4 2 4 2" xfId="30091"/>
    <cellStyle name="Heading 4 2 4 2 2" xfId="30092"/>
    <cellStyle name="Heading 4 2 4 3" xfId="30093"/>
    <cellStyle name="Heading 4 2 4 4" xfId="30094"/>
    <cellStyle name="Heading 4 2 4 5" xfId="30095"/>
    <cellStyle name="Heading 4 2 5" xfId="30096"/>
    <cellStyle name="Heading 4 2 5 2" xfId="30097"/>
    <cellStyle name="Heading 4 2 5 3" xfId="30098"/>
    <cellStyle name="Heading 4 2 6" xfId="30099"/>
    <cellStyle name="Heading 4 2 6 2" xfId="30100"/>
    <cellStyle name="Heading 4 3" xfId="30101"/>
    <cellStyle name="Heading 4 3 2" xfId="30102"/>
    <cellStyle name="Heading 4 3 2 2" xfId="30103"/>
    <cellStyle name="Heading 4 3 2 2 2" xfId="30104"/>
    <cellStyle name="Heading 4 3 2 3" xfId="30105"/>
    <cellStyle name="Heading 4 3 3" xfId="30106"/>
    <cellStyle name="Heading 4 3 3 2" xfId="30107"/>
    <cellStyle name="Heading 4 3 4" xfId="30108"/>
    <cellStyle name="Heading 4 3 4 2" xfId="30109"/>
    <cellStyle name="Heading 4 3 5" xfId="30110"/>
    <cellStyle name="Heading 4 4" xfId="30111"/>
    <cellStyle name="Heading 4 4 2" xfId="30112"/>
    <cellStyle name="Heading 4 4 2 2" xfId="30113"/>
    <cellStyle name="Heading 4 4 2 2 2" xfId="30114"/>
    <cellStyle name="Heading 4 4 2 3" xfId="30115"/>
    <cellStyle name="Heading 4 4 2 4" xfId="30116"/>
    <cellStyle name="Heading 4 4 3" xfId="30117"/>
    <cellStyle name="Heading 4 4 3 2" xfId="30118"/>
    <cellStyle name="Heading 4 4 4" xfId="30119"/>
    <cellStyle name="Heading 4 4 4 2" xfId="30120"/>
    <cellStyle name="Heading 4 5" xfId="30121"/>
    <cellStyle name="Heading 4 5 2" xfId="30122"/>
    <cellStyle name="Heading 4 5 2 2" xfId="30123"/>
    <cellStyle name="Heading 4 5 2 3" xfId="30124"/>
    <cellStyle name="Heading 4 5 3" xfId="30125"/>
    <cellStyle name="Heading 4 6" xfId="30126"/>
    <cellStyle name="Heading 4 6 2" xfId="30127"/>
    <cellStyle name="Heading 4 6 2 2" xfId="30128"/>
    <cellStyle name="Heading 4 6 3" xfId="30129"/>
    <cellStyle name="Heading 4 6 4" xfId="30130"/>
    <cellStyle name="Heading 4 6 5" xfId="30131"/>
    <cellStyle name="Heading 4 7" xfId="30132"/>
    <cellStyle name="Heading 4 7 2" xfId="30133"/>
    <cellStyle name="Heading 4 7 3" xfId="30134"/>
    <cellStyle name="Heading 4 8" xfId="30135"/>
    <cellStyle name="Heading 4 9" xfId="30136"/>
    <cellStyle name="Heading 5" xfId="30137"/>
    <cellStyle name="Heading1" xfId="30138"/>
    <cellStyle name="Heading1 2" xfId="30139"/>
    <cellStyle name="Heading1 2 2" xfId="30140"/>
    <cellStyle name="Heading1 2 2 2" xfId="30141"/>
    <cellStyle name="Heading1 2 3" xfId="30142"/>
    <cellStyle name="Heading1 2 3 2" xfId="30143"/>
    <cellStyle name="Heading1 3" xfId="30144"/>
    <cellStyle name="Heading1 3 2" xfId="30145"/>
    <cellStyle name="Heading1 3 2 2" xfId="30146"/>
    <cellStyle name="Heading1 3 2 3" xfId="30147"/>
    <cellStyle name="Heading1 3 3" xfId="30148"/>
    <cellStyle name="Heading1 3 4" xfId="30149"/>
    <cellStyle name="Heading1 4" xfId="30150"/>
    <cellStyle name="Heading1 4 2" xfId="30151"/>
    <cellStyle name="Heading1 5" xfId="30152"/>
    <cellStyle name="Heading1 5 2" xfId="30153"/>
    <cellStyle name="Heading1 6" xfId="30154"/>
    <cellStyle name="Heading1 6 2" xfId="30155"/>
    <cellStyle name="Heading1 7" xfId="30156"/>
    <cellStyle name="Heading1 8" xfId="30157"/>
    <cellStyle name="Heading1_4.32E Depreciation Study Robs file" xfId="30158"/>
    <cellStyle name="Heading2" xfId="30159"/>
    <cellStyle name="Heading2 2" xfId="30160"/>
    <cellStyle name="Heading2 2 2" xfId="30161"/>
    <cellStyle name="Heading2 2 2 2" xfId="30162"/>
    <cellStyle name="Heading2 2 3" xfId="30163"/>
    <cellStyle name="Heading2 2 3 2" xfId="30164"/>
    <cellStyle name="Heading2 3" xfId="30165"/>
    <cellStyle name="Heading2 3 2" xfId="30166"/>
    <cellStyle name="Heading2 3 2 2" xfId="30167"/>
    <cellStyle name="Heading2 3 2 3" xfId="30168"/>
    <cellStyle name="Heading2 3 3" xfId="30169"/>
    <cellStyle name="Heading2 3 4" xfId="30170"/>
    <cellStyle name="Heading2 4" xfId="30171"/>
    <cellStyle name="Heading2 4 2" xfId="30172"/>
    <cellStyle name="Heading2 5" xfId="30173"/>
    <cellStyle name="Heading2 5 2" xfId="30174"/>
    <cellStyle name="Heading2 6" xfId="30175"/>
    <cellStyle name="Heading2 6 2" xfId="30176"/>
    <cellStyle name="Heading2 7" xfId="30177"/>
    <cellStyle name="Heading2 8" xfId="30178"/>
    <cellStyle name="Heading2_4.32E Depreciation Study Robs file" xfId="30179"/>
    <cellStyle name="HeadlineStyle" xfId="30180"/>
    <cellStyle name="HeadlineStyle 2" xfId="30181"/>
    <cellStyle name="HeadlineStyle 2 2" xfId="30182"/>
    <cellStyle name="HeadlineStyle 2 2 2" xfId="30183"/>
    <cellStyle name="HeadlineStyle 2 2 2 2" xfId="30184"/>
    <cellStyle name="HeadlineStyle 2 3" xfId="30185"/>
    <cellStyle name="HeadlineStyle 2 3 2" xfId="30186"/>
    <cellStyle name="HeadlineStyle 2 4" xfId="30187"/>
    <cellStyle name="HeadlineStyle 2 4 2" xfId="30188"/>
    <cellStyle name="HeadlineStyle 3" xfId="30189"/>
    <cellStyle name="HeadlineStyle 3 2" xfId="30190"/>
    <cellStyle name="HeadlineStyle 3 2 2" xfId="30191"/>
    <cellStyle name="HeadlineStyle 4" xfId="30192"/>
    <cellStyle name="HeadlineStyle 4 2" xfId="30193"/>
    <cellStyle name="HeadlineStyle 4 2 2" xfId="30194"/>
    <cellStyle name="HeadlineStyle 4 3" xfId="30195"/>
    <cellStyle name="HeadlineStyle 5" xfId="30196"/>
    <cellStyle name="HeadlineStyle 5 2" xfId="30197"/>
    <cellStyle name="HeadlineStyle 6" xfId="30198"/>
    <cellStyle name="HeadlineStyle 6 2" xfId="30199"/>
    <cellStyle name="HeadlineStyleJustified" xfId="30200"/>
    <cellStyle name="HeadlineStyleJustified 2" xfId="30201"/>
    <cellStyle name="HeadlineStyleJustified 2 2" xfId="30202"/>
    <cellStyle name="HeadlineStyleJustified 2 2 2" xfId="30203"/>
    <cellStyle name="HeadlineStyleJustified 2 2 2 2" xfId="30204"/>
    <cellStyle name="HeadlineStyleJustified 2 3" xfId="30205"/>
    <cellStyle name="HeadlineStyleJustified 2 3 2" xfId="30206"/>
    <cellStyle name="HeadlineStyleJustified 2 4" xfId="30207"/>
    <cellStyle name="HeadlineStyleJustified 2 4 2" xfId="30208"/>
    <cellStyle name="HeadlineStyleJustified 3" xfId="30209"/>
    <cellStyle name="HeadlineStyleJustified 3 2" xfId="30210"/>
    <cellStyle name="HeadlineStyleJustified 3 2 2" xfId="30211"/>
    <cellStyle name="HeadlineStyleJustified 4" xfId="30212"/>
    <cellStyle name="HeadlineStyleJustified 4 2" xfId="30213"/>
    <cellStyle name="HeadlineStyleJustified 4 2 2" xfId="30214"/>
    <cellStyle name="HeadlineStyleJustified 4 3" xfId="30215"/>
    <cellStyle name="HeadlineStyleJustified 5" xfId="30216"/>
    <cellStyle name="HeadlineStyleJustified 5 2" xfId="30217"/>
    <cellStyle name="HeadlineStyleJustified 6" xfId="30218"/>
    <cellStyle name="HeadlineStyleJustified 6 2" xfId="30219"/>
    <cellStyle name="Hyperlink 2" xfId="30220"/>
    <cellStyle name="Hyperlink 2 2" xfId="30221"/>
    <cellStyle name="Hyperlink 2 2 2" xfId="30222"/>
    <cellStyle name="Hyperlink 2 2 2 2" xfId="30223"/>
    <cellStyle name="Hyperlink 2 2 3" xfId="30224"/>
    <cellStyle name="Hyperlink 2 3" xfId="30225"/>
    <cellStyle name="Hyperlink 2 3 2" xfId="30226"/>
    <cellStyle name="Hyperlink 2 4" xfId="30227"/>
    <cellStyle name="Hyperlink 2 4 2" xfId="30228"/>
    <cellStyle name="Hyperlink 3" xfId="30229"/>
    <cellStyle name="Hyperlink 3 2" xfId="30230"/>
    <cellStyle name="Hyperlink_LSR1 OM Budget rev 2010 03-09" xfId="30231"/>
    <cellStyle name="Input [yellow]" xfId="30232"/>
    <cellStyle name="Input [yellow] 10" xfId="30233"/>
    <cellStyle name="Input [yellow] 2" xfId="30234"/>
    <cellStyle name="Input [yellow] 2 2" xfId="30235"/>
    <cellStyle name="Input [yellow] 2 2 2" xfId="30236"/>
    <cellStyle name="Input [yellow] 2 2 2 2" xfId="30237"/>
    <cellStyle name="Input [yellow] 2 2 2 2 2" xfId="30238"/>
    <cellStyle name="Input [yellow] 2 2 2 3" xfId="30239"/>
    <cellStyle name="Input [yellow] 2 2 3" xfId="30240"/>
    <cellStyle name="Input [yellow] 2 2 3 2" xfId="30241"/>
    <cellStyle name="Input [yellow] 2 2 3 2 2" xfId="30242"/>
    <cellStyle name="Input [yellow] 2 2 3 3" xfId="30243"/>
    <cellStyle name="Input [yellow] 2 2 4" xfId="30244"/>
    <cellStyle name="Input [yellow] 2 2 4 2" xfId="30245"/>
    <cellStyle name="Input [yellow] 2 2 5" xfId="30246"/>
    <cellStyle name="Input [yellow] 2 2 5 2" xfId="30247"/>
    <cellStyle name="Input [yellow] 2 2 6" xfId="30248"/>
    <cellStyle name="Input [yellow] 2 2 7" xfId="30249"/>
    <cellStyle name="Input [yellow] 2 3" xfId="30250"/>
    <cellStyle name="Input [yellow] 2 3 2" xfId="30251"/>
    <cellStyle name="Input [yellow] 2 3 2 2" xfId="30252"/>
    <cellStyle name="Input [yellow] 2 3 3" xfId="30253"/>
    <cellStyle name="Input [yellow] 2 3 4" xfId="30254"/>
    <cellStyle name="Input [yellow] 2 3 5" xfId="30255"/>
    <cellStyle name="Input [yellow] 2 3 6" xfId="30256"/>
    <cellStyle name="Input [yellow] 2 3 7" xfId="30257"/>
    <cellStyle name="Input [yellow] 2 4" xfId="30258"/>
    <cellStyle name="Input [yellow] 2 4 2" xfId="30259"/>
    <cellStyle name="Input [yellow] 2 5" xfId="30260"/>
    <cellStyle name="Input [yellow] 2 5 2" xfId="30261"/>
    <cellStyle name="Input [yellow] 2 6" xfId="30262"/>
    <cellStyle name="Input [yellow] 3" xfId="30263"/>
    <cellStyle name="Input [yellow] 3 2" xfId="30264"/>
    <cellStyle name="Input [yellow] 3 2 2" xfId="30265"/>
    <cellStyle name="Input [yellow] 3 2 2 2" xfId="30266"/>
    <cellStyle name="Input [yellow] 3 2 2 2 2" xfId="30267"/>
    <cellStyle name="Input [yellow] 3 2 2 3" xfId="30268"/>
    <cellStyle name="Input [yellow] 3 2 3" xfId="30269"/>
    <cellStyle name="Input [yellow] 3 2 3 2" xfId="30270"/>
    <cellStyle name="Input [yellow] 3 2 3 2 2" xfId="30271"/>
    <cellStyle name="Input [yellow] 3 2 3 3" xfId="30272"/>
    <cellStyle name="Input [yellow] 3 2 4" xfId="30273"/>
    <cellStyle name="Input [yellow] 3 2 4 2" xfId="30274"/>
    <cellStyle name="Input [yellow] 3 2 5" xfId="30275"/>
    <cellStyle name="Input [yellow] 3 2 5 2" xfId="30276"/>
    <cellStyle name="Input [yellow] 3 2 6" xfId="30277"/>
    <cellStyle name="Input [yellow] 3 2 7" xfId="30278"/>
    <cellStyle name="Input [yellow] 3 3" xfId="30279"/>
    <cellStyle name="Input [yellow] 3 3 2" xfId="30280"/>
    <cellStyle name="Input [yellow] 3 3 2 2" xfId="30281"/>
    <cellStyle name="Input [yellow] 3 3 3" xfId="30282"/>
    <cellStyle name="Input [yellow] 3 3 4" xfId="30283"/>
    <cellStyle name="Input [yellow] 3 3 5" xfId="30284"/>
    <cellStyle name="Input [yellow] 3 3 6" xfId="30285"/>
    <cellStyle name="Input [yellow] 3 3 7" xfId="30286"/>
    <cellStyle name="Input [yellow] 3 4" xfId="30287"/>
    <cellStyle name="Input [yellow] 3 4 2" xfId="30288"/>
    <cellStyle name="Input [yellow] 3 5" xfId="30289"/>
    <cellStyle name="Input [yellow] 3 5 2" xfId="30290"/>
    <cellStyle name="Input [yellow] 3 6" xfId="30291"/>
    <cellStyle name="Input [yellow] 4" xfId="30292"/>
    <cellStyle name="Input [yellow] 4 2" xfId="30293"/>
    <cellStyle name="Input [yellow] 4 2 2" xfId="30294"/>
    <cellStyle name="Input [yellow] 4 2 2 2" xfId="30295"/>
    <cellStyle name="Input [yellow] 4 2 3" xfId="30296"/>
    <cellStyle name="Input [yellow] 4 2 4" xfId="30297"/>
    <cellStyle name="Input [yellow] 4 2 5" xfId="30298"/>
    <cellStyle name="Input [yellow] 4 2 6" xfId="30299"/>
    <cellStyle name="Input [yellow] 4 2 7" xfId="30300"/>
    <cellStyle name="Input [yellow] 4 3" xfId="30301"/>
    <cellStyle name="Input [yellow] 4 3 2" xfId="30302"/>
    <cellStyle name="Input [yellow] 4 3 3" xfId="30303"/>
    <cellStyle name="Input [yellow] 4 3 4" xfId="30304"/>
    <cellStyle name="Input [yellow] 4 3 5" xfId="30305"/>
    <cellStyle name="Input [yellow] 4 3 6" xfId="30306"/>
    <cellStyle name="Input [yellow] 4 3 7" xfId="30307"/>
    <cellStyle name="Input [yellow] 4 4" xfId="30308"/>
    <cellStyle name="Input [yellow] 4 4 2" xfId="30309"/>
    <cellStyle name="Input [yellow] 4 5" xfId="30310"/>
    <cellStyle name="Input [yellow] 4 5 2" xfId="30311"/>
    <cellStyle name="Input [yellow] 4 6" xfId="30312"/>
    <cellStyle name="Input [yellow] 5" xfId="30313"/>
    <cellStyle name="Input [yellow] 5 2" xfId="30314"/>
    <cellStyle name="Input [yellow] 5 2 2" xfId="30315"/>
    <cellStyle name="Input [yellow] 5 2 2 2" xfId="30316"/>
    <cellStyle name="Input [yellow] 5 2 2 2 2" xfId="30317"/>
    <cellStyle name="Input [yellow] 5 2 2 3" xfId="30318"/>
    <cellStyle name="Input [yellow] 5 2 3" xfId="30319"/>
    <cellStyle name="Input [yellow] 5 2 3 2" xfId="30320"/>
    <cellStyle name="Input [yellow] 5 2 4" xfId="30321"/>
    <cellStyle name="Input [yellow] 5 2 4 2" xfId="30322"/>
    <cellStyle name="Input [yellow] 5 2 5" xfId="30323"/>
    <cellStyle name="Input [yellow] 5 2 6" xfId="30324"/>
    <cellStyle name="Input [yellow] 5 2 7" xfId="30325"/>
    <cellStyle name="Input [yellow] 5 3" xfId="30326"/>
    <cellStyle name="Input [yellow] 5 3 2" xfId="30327"/>
    <cellStyle name="Input [yellow] 5 3 2 2" xfId="30328"/>
    <cellStyle name="Input [yellow] 5 3 3" xfId="30329"/>
    <cellStyle name="Input [yellow] 5 4" xfId="30330"/>
    <cellStyle name="Input [yellow] 5 4 2" xfId="30331"/>
    <cellStyle name="Input [yellow] 5 4 2 2" xfId="30332"/>
    <cellStyle name="Input [yellow] 5 4 3" xfId="30333"/>
    <cellStyle name="Input [yellow] 5 5" xfId="30334"/>
    <cellStyle name="Input [yellow] 5 5 2" xfId="30335"/>
    <cellStyle name="Input [yellow] 5 6" xfId="30336"/>
    <cellStyle name="Input [yellow] 5 6 2" xfId="30337"/>
    <cellStyle name="Input [yellow] 6" xfId="30338"/>
    <cellStyle name="Input [yellow] 6 2" xfId="30339"/>
    <cellStyle name="Input [yellow] 6 2 2" xfId="30340"/>
    <cellStyle name="Input [yellow] 6 3" xfId="30341"/>
    <cellStyle name="Input [yellow] 6 4" xfId="30342"/>
    <cellStyle name="Input [yellow] 6 5" xfId="30343"/>
    <cellStyle name="Input [yellow] 6 6" xfId="30344"/>
    <cellStyle name="Input [yellow] 6 7" xfId="30345"/>
    <cellStyle name="Input [yellow] 7" xfId="30346"/>
    <cellStyle name="Input [yellow] 7 2" xfId="30347"/>
    <cellStyle name="Input [yellow] 8" xfId="30348"/>
    <cellStyle name="Input [yellow] 8 2" xfId="30349"/>
    <cellStyle name="Input [yellow] 9" xfId="30350"/>
    <cellStyle name="Input [yellow] 9 2" xfId="30351"/>
    <cellStyle name="Input [yellow]_(C) WHE Proforma with ITC cash grant 10 Yr Amort_for deferral_102809" xfId="30352"/>
    <cellStyle name="Input 10" xfId="30353"/>
    <cellStyle name="Input 10 2" xfId="30354"/>
    <cellStyle name="Input 10 2 2" xfId="30355"/>
    <cellStyle name="Input 10 2 2 2" xfId="30356"/>
    <cellStyle name="Input 10 2 3" xfId="30357"/>
    <cellStyle name="Input 10 3" xfId="30358"/>
    <cellStyle name="Input 10 3 2" xfId="30359"/>
    <cellStyle name="Input 10 4" xfId="30360"/>
    <cellStyle name="Input 10 4 2" xfId="30361"/>
    <cellStyle name="Input 10 5" xfId="30362"/>
    <cellStyle name="Input 10 6" xfId="30363"/>
    <cellStyle name="Input 10 7" xfId="30364"/>
    <cellStyle name="Input 11" xfId="30365"/>
    <cellStyle name="Input 11 2" xfId="30366"/>
    <cellStyle name="Input 11 2 2" xfId="30367"/>
    <cellStyle name="Input 11 2 2 2" xfId="30368"/>
    <cellStyle name="Input 11 2 3" xfId="30369"/>
    <cellStyle name="Input 11 3" xfId="30370"/>
    <cellStyle name="Input 11 3 2" xfId="30371"/>
    <cellStyle name="Input 11 4" xfId="30372"/>
    <cellStyle name="Input 11 4 2" xfId="30373"/>
    <cellStyle name="Input 11 5" xfId="30374"/>
    <cellStyle name="Input 12" xfId="30375"/>
    <cellStyle name="Input 12 2" xfId="30376"/>
    <cellStyle name="Input 12 2 2" xfId="30377"/>
    <cellStyle name="Input 12 2 2 2" xfId="30378"/>
    <cellStyle name="Input 12 2 3" xfId="30379"/>
    <cellStyle name="Input 12 3" xfId="30380"/>
    <cellStyle name="Input 12 3 2" xfId="30381"/>
    <cellStyle name="Input 12 4" xfId="30382"/>
    <cellStyle name="Input 12 4 2" xfId="30383"/>
    <cellStyle name="Input 12 5" xfId="30384"/>
    <cellStyle name="Input 13" xfId="30385"/>
    <cellStyle name="Input 13 2" xfId="30386"/>
    <cellStyle name="Input 13 2 2" xfId="30387"/>
    <cellStyle name="Input 13 2 2 2" xfId="30388"/>
    <cellStyle name="Input 13 2 3" xfId="30389"/>
    <cellStyle name="Input 13 3" xfId="30390"/>
    <cellStyle name="Input 13 3 2" xfId="30391"/>
    <cellStyle name="Input 13 4" xfId="30392"/>
    <cellStyle name="Input 13 4 2" xfId="30393"/>
    <cellStyle name="Input 13 5" xfId="30394"/>
    <cellStyle name="Input 13 6" xfId="30395"/>
    <cellStyle name="Input 13 7" xfId="30396"/>
    <cellStyle name="Input 14" xfId="30397"/>
    <cellStyle name="Input 14 2" xfId="30398"/>
    <cellStyle name="Input 14 2 2" xfId="30399"/>
    <cellStyle name="Input 14 2 2 2" xfId="30400"/>
    <cellStyle name="Input 14 2 3" xfId="30401"/>
    <cellStyle name="Input 14 3" xfId="30402"/>
    <cellStyle name="Input 14 3 2" xfId="30403"/>
    <cellStyle name="Input 14 4" xfId="30404"/>
    <cellStyle name="Input 14 4 2" xfId="30405"/>
    <cellStyle name="Input 14 5" xfId="30406"/>
    <cellStyle name="Input 14 6" xfId="30407"/>
    <cellStyle name="Input 14 7" xfId="30408"/>
    <cellStyle name="Input 15" xfId="30409"/>
    <cellStyle name="Input 15 2" xfId="30410"/>
    <cellStyle name="Input 15 2 2" xfId="30411"/>
    <cellStyle name="Input 15 2 2 2" xfId="30412"/>
    <cellStyle name="Input 15 2 3" xfId="30413"/>
    <cellStyle name="Input 15 3" xfId="30414"/>
    <cellStyle name="Input 15 3 2" xfId="30415"/>
    <cellStyle name="Input 15 4" xfId="30416"/>
    <cellStyle name="Input 15 4 2" xfId="30417"/>
    <cellStyle name="Input 15 5" xfId="30418"/>
    <cellStyle name="Input 16" xfId="30419"/>
    <cellStyle name="Input 16 2" xfId="30420"/>
    <cellStyle name="Input 16 2 2" xfId="30421"/>
    <cellStyle name="Input 16 2 2 2" xfId="30422"/>
    <cellStyle name="Input 16 2 3" xfId="30423"/>
    <cellStyle name="Input 16 3" xfId="30424"/>
    <cellStyle name="Input 16 3 2" xfId="30425"/>
    <cellStyle name="Input 16 4" xfId="30426"/>
    <cellStyle name="Input 16 4 2" xfId="30427"/>
    <cellStyle name="Input 16 5" xfId="30428"/>
    <cellStyle name="Input 17" xfId="30429"/>
    <cellStyle name="Input 17 2" xfId="30430"/>
    <cellStyle name="Input 17 2 2" xfId="30431"/>
    <cellStyle name="Input 17 2 2 2" xfId="30432"/>
    <cellStyle name="Input 17 2 3" xfId="30433"/>
    <cellStyle name="Input 17 3" xfId="30434"/>
    <cellStyle name="Input 17 3 2" xfId="30435"/>
    <cellStyle name="Input 17 4" xfId="30436"/>
    <cellStyle name="Input 17 4 2" xfId="30437"/>
    <cellStyle name="Input 17 5" xfId="30438"/>
    <cellStyle name="Input 18" xfId="30439"/>
    <cellStyle name="Input 18 2" xfId="30440"/>
    <cellStyle name="Input 18 2 2" xfId="30441"/>
    <cellStyle name="Input 18 2 2 2" xfId="30442"/>
    <cellStyle name="Input 18 2 3" xfId="30443"/>
    <cellStyle name="Input 18 2 4" xfId="30444"/>
    <cellStyle name="Input 18 3" xfId="30445"/>
    <cellStyle name="Input 18 3 2" xfId="30446"/>
    <cellStyle name="Input 18 4" xfId="30447"/>
    <cellStyle name="Input 18 4 2" xfId="30448"/>
    <cellStyle name="Input 18 5" xfId="30449"/>
    <cellStyle name="Input 19" xfId="30450"/>
    <cellStyle name="Input 19 2" xfId="30451"/>
    <cellStyle name="Input 19 2 2" xfId="30452"/>
    <cellStyle name="Input 19 2 2 2" xfId="30453"/>
    <cellStyle name="Input 19 2 3" xfId="30454"/>
    <cellStyle name="Input 19 2 4" xfId="30455"/>
    <cellStyle name="Input 19 3" xfId="30456"/>
    <cellStyle name="Input 19 3 2" xfId="30457"/>
    <cellStyle name="Input 19 4" xfId="30458"/>
    <cellStyle name="Input 19 4 2" xfId="30459"/>
    <cellStyle name="Input 19 5" xfId="30460"/>
    <cellStyle name="Input 2" xfId="30461"/>
    <cellStyle name="Input 2 2" xfId="30462"/>
    <cellStyle name="Input 2 2 2" xfId="30463"/>
    <cellStyle name="Input 2 2 2 2" xfId="30464"/>
    <cellStyle name="Input 2 2 2 2 2" xfId="30465"/>
    <cellStyle name="Input 2 2 2 3" xfId="30466"/>
    <cellStyle name="Input 2 2 2 4" xfId="30467"/>
    <cellStyle name="Input 2 2 2 5" xfId="30468"/>
    <cellStyle name="Input 2 2 2 6" xfId="30469"/>
    <cellStyle name="Input 2 2 2 7" xfId="30470"/>
    <cellStyle name="Input 2 2 3" xfId="30471"/>
    <cellStyle name="Input 2 2 3 2" xfId="30472"/>
    <cellStyle name="Input 2 2 4" xfId="30473"/>
    <cellStyle name="Input 2 2 4 2" xfId="30474"/>
    <cellStyle name="Input 2 3" xfId="30475"/>
    <cellStyle name="Input 2 3 2" xfId="30476"/>
    <cellStyle name="Input 2 3 2 2" xfId="30477"/>
    <cellStyle name="Input 2 3 2 2 2" xfId="30478"/>
    <cellStyle name="Input 2 3 2 3" xfId="30479"/>
    <cellStyle name="Input 2 3 2 4" xfId="30480"/>
    <cellStyle name="Input 2 3 3" xfId="30481"/>
    <cellStyle name="Input 2 3 3 2" xfId="30482"/>
    <cellStyle name="Input 2 3 3 3" xfId="30483"/>
    <cellStyle name="Input 2 3 4" xfId="30484"/>
    <cellStyle name="Input 2 3 4 2" xfId="30485"/>
    <cellStyle name="Input 2 3 5" xfId="30486"/>
    <cellStyle name="Input 2 4" xfId="30487"/>
    <cellStyle name="Input 2 4 2" xfId="30488"/>
    <cellStyle name="Input 2 4 2 2" xfId="30489"/>
    <cellStyle name="Input 2 4 3" xfId="30490"/>
    <cellStyle name="Input 2 4 4" xfId="30491"/>
    <cellStyle name="Input 2 4 5" xfId="30492"/>
    <cellStyle name="Input 2 5" xfId="30493"/>
    <cellStyle name="Input 2 5 2" xfId="30494"/>
    <cellStyle name="Input 2 6" xfId="30495"/>
    <cellStyle name="Input 2 6 2" xfId="30496"/>
    <cellStyle name="Input 2 7" xfId="30497"/>
    <cellStyle name="Input 2 8" xfId="30498"/>
    <cellStyle name="Input 2 9" xfId="30499"/>
    <cellStyle name="Input 20" xfId="30500"/>
    <cellStyle name="Input 20 2" xfId="30501"/>
    <cellStyle name="Input 20 2 2" xfId="30502"/>
    <cellStyle name="Input 20 2 2 2" xfId="30503"/>
    <cellStyle name="Input 20 2 3" xfId="30504"/>
    <cellStyle name="Input 20 2 4" xfId="30505"/>
    <cellStyle name="Input 20 3" xfId="30506"/>
    <cellStyle name="Input 20 3 2" xfId="30507"/>
    <cellStyle name="Input 20 4" xfId="30508"/>
    <cellStyle name="Input 20 4 2" xfId="30509"/>
    <cellStyle name="Input 20 5" xfId="30510"/>
    <cellStyle name="Input 21" xfId="30511"/>
    <cellStyle name="Input 21 2" xfId="30512"/>
    <cellStyle name="Input 21 2 2" xfId="30513"/>
    <cellStyle name="Input 21 2 3" xfId="30514"/>
    <cellStyle name="Input 21 3" xfId="30515"/>
    <cellStyle name="Input 21 4" xfId="30516"/>
    <cellStyle name="Input 22" xfId="30517"/>
    <cellStyle name="Input 22 2" xfId="30518"/>
    <cellStyle name="Input 22 2 2" xfId="30519"/>
    <cellStyle name="Input 22 3" xfId="30520"/>
    <cellStyle name="Input 22 4" xfId="30521"/>
    <cellStyle name="Input 23" xfId="30522"/>
    <cellStyle name="Input 23 2" xfId="30523"/>
    <cellStyle name="Input 23 2 2" xfId="30524"/>
    <cellStyle name="Input 23 3" xfId="30525"/>
    <cellStyle name="Input 23 4" xfId="30526"/>
    <cellStyle name="Input 24" xfId="30527"/>
    <cellStyle name="Input 24 2" xfId="30528"/>
    <cellStyle name="Input 24 2 2" xfId="30529"/>
    <cellStyle name="Input 24 2 3" xfId="30530"/>
    <cellStyle name="Input 24 3" xfId="30531"/>
    <cellStyle name="Input 25" xfId="30532"/>
    <cellStyle name="Input 25 2" xfId="30533"/>
    <cellStyle name="Input 25 2 2" xfId="30534"/>
    <cellStyle name="Input 25 3" xfId="30535"/>
    <cellStyle name="Input 26" xfId="30536"/>
    <cellStyle name="Input 26 2" xfId="30537"/>
    <cellStyle name="Input 26 2 2" xfId="30538"/>
    <cellStyle name="Input 26 3" xfId="30539"/>
    <cellStyle name="Input 27" xfId="30540"/>
    <cellStyle name="Input 27 2" xfId="30541"/>
    <cellStyle name="Input 27 2 2" xfId="30542"/>
    <cellStyle name="Input 27 3" xfId="30543"/>
    <cellStyle name="Input 28" xfId="30544"/>
    <cellStyle name="Input 28 2" xfId="30545"/>
    <cellStyle name="Input 28 2 2" xfId="30546"/>
    <cellStyle name="Input 28 3" xfId="30547"/>
    <cellStyle name="Input 29" xfId="30548"/>
    <cellStyle name="Input 29 2" xfId="30549"/>
    <cellStyle name="Input 29 2 2" xfId="30550"/>
    <cellStyle name="Input 29 3" xfId="30551"/>
    <cellStyle name="Input 3" xfId="30552"/>
    <cellStyle name="Input 3 10" xfId="30553"/>
    <cellStyle name="Input 3 2" xfId="30554"/>
    <cellStyle name="Input 3 2 2" xfId="30555"/>
    <cellStyle name="Input 3 2 2 2" xfId="30556"/>
    <cellStyle name="Input 3 2 2 2 2" xfId="30557"/>
    <cellStyle name="Input 3 2 2 3" xfId="30558"/>
    <cellStyle name="Input 3 2 2 4" xfId="30559"/>
    <cellStyle name="Input 3 2 3" xfId="30560"/>
    <cellStyle name="Input 3 2 3 2" xfId="30561"/>
    <cellStyle name="Input 3 2 3 3" xfId="30562"/>
    <cellStyle name="Input 3 2 4" xfId="30563"/>
    <cellStyle name="Input 3 2 4 2" xfId="30564"/>
    <cellStyle name="Input 3 2 5" xfId="30565"/>
    <cellStyle name="Input 3 3" xfId="30566"/>
    <cellStyle name="Input 3 3 2" xfId="30567"/>
    <cellStyle name="Input 3 3 2 2" xfId="30568"/>
    <cellStyle name="Input 3 3 3" xfId="30569"/>
    <cellStyle name="Input 3 3 4" xfId="30570"/>
    <cellStyle name="Input 3 3 5" xfId="30571"/>
    <cellStyle name="Input 3 4" xfId="30572"/>
    <cellStyle name="Input 3 4 2" xfId="30573"/>
    <cellStyle name="Input 3 5" xfId="30574"/>
    <cellStyle name="Input 3 5 2" xfId="30575"/>
    <cellStyle name="Input 3 6" xfId="30576"/>
    <cellStyle name="Input 3 7" xfId="30577"/>
    <cellStyle name="Input 3 8" xfId="30578"/>
    <cellStyle name="Input 3 9" xfId="30579"/>
    <cellStyle name="Input 30" xfId="30580"/>
    <cellStyle name="Input 30 2" xfId="30581"/>
    <cellStyle name="Input 30 2 2" xfId="30582"/>
    <cellStyle name="Input 30 3" xfId="30583"/>
    <cellStyle name="Input 31" xfId="30584"/>
    <cellStyle name="Input 31 2" xfId="30585"/>
    <cellStyle name="Input 31 2 2" xfId="30586"/>
    <cellStyle name="Input 31 3" xfId="30587"/>
    <cellStyle name="Input 32" xfId="30588"/>
    <cellStyle name="Input 32 2" xfId="30589"/>
    <cellStyle name="Input 32 2 2" xfId="30590"/>
    <cellStyle name="Input 32 3" xfId="30591"/>
    <cellStyle name="Input 33" xfId="30592"/>
    <cellStyle name="Input 33 2" xfId="30593"/>
    <cellStyle name="Input 33 2 2" xfId="30594"/>
    <cellStyle name="Input 33 3" xfId="30595"/>
    <cellStyle name="Input 34" xfId="30596"/>
    <cellStyle name="Input 34 2" xfId="30597"/>
    <cellStyle name="Input 34 2 2" xfId="30598"/>
    <cellStyle name="Input 34 3" xfId="30599"/>
    <cellStyle name="Input 35" xfId="30600"/>
    <cellStyle name="Input 35 2" xfId="30601"/>
    <cellStyle name="Input 35 2 2" xfId="30602"/>
    <cellStyle name="Input 35 3" xfId="30603"/>
    <cellStyle name="Input 36" xfId="30604"/>
    <cellStyle name="Input 36 2" xfId="30605"/>
    <cellStyle name="Input 36 2 2" xfId="30606"/>
    <cellStyle name="Input 37" xfId="30607"/>
    <cellStyle name="Input 37 2" xfId="30608"/>
    <cellStyle name="Input 37 2 2" xfId="30609"/>
    <cellStyle name="Input 38" xfId="30610"/>
    <cellStyle name="Input 38 2" xfId="30611"/>
    <cellStyle name="Input 38 2 2" xfId="30612"/>
    <cellStyle name="Input 39" xfId="30613"/>
    <cellStyle name="Input 39 2" xfId="30614"/>
    <cellStyle name="Input 39 2 2" xfId="30615"/>
    <cellStyle name="Input 4" xfId="30616"/>
    <cellStyle name="Input 4 2" xfId="30617"/>
    <cellStyle name="Input 4 2 2" xfId="30618"/>
    <cellStyle name="Input 4 2 2 2" xfId="30619"/>
    <cellStyle name="Input 4 2 3" xfId="30620"/>
    <cellStyle name="Input 4 2 4" xfId="30621"/>
    <cellStyle name="Input 4 2 5" xfId="30622"/>
    <cellStyle name="Input 4 3" xfId="30623"/>
    <cellStyle name="Input 4 3 2" xfId="30624"/>
    <cellStyle name="Input 4 4" xfId="30625"/>
    <cellStyle name="Input 4 4 2" xfId="30626"/>
    <cellStyle name="Input 4 5" xfId="30627"/>
    <cellStyle name="Input 40" xfId="30628"/>
    <cellStyle name="Input 40 2" xfId="30629"/>
    <cellStyle name="Input 40 2 2" xfId="30630"/>
    <cellStyle name="Input 41" xfId="30631"/>
    <cellStyle name="Input 41 2" xfId="30632"/>
    <cellStyle name="Input 41 2 2" xfId="30633"/>
    <cellStyle name="Input 42" xfId="30634"/>
    <cellStyle name="Input 42 2" xfId="30635"/>
    <cellStyle name="Input 42 2 2" xfId="30636"/>
    <cellStyle name="Input 43" xfId="30637"/>
    <cellStyle name="Input 43 2" xfId="30638"/>
    <cellStyle name="Input 43 2 2" xfId="30639"/>
    <cellStyle name="Input 44" xfId="30640"/>
    <cellStyle name="Input 44 2" xfId="30641"/>
    <cellStyle name="Input 44 2 2" xfId="30642"/>
    <cellStyle name="Input 45" xfId="30643"/>
    <cellStyle name="Input 45 2" xfId="30644"/>
    <cellStyle name="Input 45 2 2" xfId="30645"/>
    <cellStyle name="Input 46" xfId="30646"/>
    <cellStyle name="Input 46 2" xfId="30647"/>
    <cellStyle name="Input 46 2 2" xfId="30648"/>
    <cellStyle name="Input 47" xfId="30649"/>
    <cellStyle name="Input 47 2" xfId="30650"/>
    <cellStyle name="Input 47 2 2" xfId="30651"/>
    <cellStyle name="Input 48" xfId="30652"/>
    <cellStyle name="Input 48 2" xfId="30653"/>
    <cellStyle name="Input 48 2 2" xfId="30654"/>
    <cellStyle name="Input 49" xfId="30655"/>
    <cellStyle name="Input 49 2" xfId="30656"/>
    <cellStyle name="Input 49 2 2" xfId="30657"/>
    <cellStyle name="Input 5" xfId="30658"/>
    <cellStyle name="Input 5 2" xfId="30659"/>
    <cellStyle name="Input 5 2 2" xfId="30660"/>
    <cellStyle name="Input 5 2 2 2" xfId="30661"/>
    <cellStyle name="Input 5 2 3" xfId="30662"/>
    <cellStyle name="Input 5 2 4" xfId="30663"/>
    <cellStyle name="Input 5 2 5" xfId="30664"/>
    <cellStyle name="Input 5 3" xfId="30665"/>
    <cellStyle name="Input 5 3 2" xfId="30666"/>
    <cellStyle name="Input 5 4" xfId="30667"/>
    <cellStyle name="Input 5 4 2" xfId="30668"/>
    <cellStyle name="Input 5 5" xfId="30669"/>
    <cellStyle name="Input 50" xfId="30670"/>
    <cellStyle name="Input 50 2" xfId="30671"/>
    <cellStyle name="Input 50 2 2" xfId="30672"/>
    <cellStyle name="Input 51" xfId="30673"/>
    <cellStyle name="Input 51 2" xfId="30674"/>
    <cellStyle name="Input 51 2 2" xfId="30675"/>
    <cellStyle name="Input 52" xfId="30676"/>
    <cellStyle name="Input 52 2" xfId="30677"/>
    <cellStyle name="Input 52 2 2" xfId="30678"/>
    <cellStyle name="Input 53" xfId="30679"/>
    <cellStyle name="Input 53 2" xfId="30680"/>
    <cellStyle name="Input 53 2 2" xfId="30681"/>
    <cellStyle name="Input 54" xfId="30682"/>
    <cellStyle name="Input 54 2" xfId="30683"/>
    <cellStyle name="Input 54 2 2" xfId="30684"/>
    <cellStyle name="Input 55" xfId="30685"/>
    <cellStyle name="Input 55 2" xfId="30686"/>
    <cellStyle name="Input 55 2 2" xfId="30687"/>
    <cellStyle name="Input 56" xfId="30688"/>
    <cellStyle name="Input 56 2" xfId="30689"/>
    <cellStyle name="Input 56 2 2" xfId="30690"/>
    <cellStyle name="Input 57" xfId="30691"/>
    <cellStyle name="Input 57 2" xfId="30692"/>
    <cellStyle name="Input 57 2 2" xfId="30693"/>
    <cellStyle name="Input 58" xfId="30694"/>
    <cellStyle name="Input 58 2" xfId="30695"/>
    <cellStyle name="Input 58 2 2" xfId="30696"/>
    <cellStyle name="Input 59" xfId="30697"/>
    <cellStyle name="Input 59 2" xfId="30698"/>
    <cellStyle name="Input 59 2 2" xfId="30699"/>
    <cellStyle name="Input 6" xfId="30700"/>
    <cellStyle name="Input 6 2" xfId="30701"/>
    <cellStyle name="Input 6 2 2" xfId="30702"/>
    <cellStyle name="Input 6 2 2 2" xfId="30703"/>
    <cellStyle name="Input 6 2 3" xfId="30704"/>
    <cellStyle name="Input 6 2 4" xfId="30705"/>
    <cellStyle name="Input 6 2 5" xfId="30706"/>
    <cellStyle name="Input 6 3" xfId="30707"/>
    <cellStyle name="Input 6 3 2" xfId="30708"/>
    <cellStyle name="Input 6 4" xfId="30709"/>
    <cellStyle name="Input 6 4 2" xfId="30710"/>
    <cellStyle name="Input 6 5" xfId="30711"/>
    <cellStyle name="Input 60" xfId="30712"/>
    <cellStyle name="Input 60 2" xfId="30713"/>
    <cellStyle name="Input 60 2 2" xfId="30714"/>
    <cellStyle name="Input 61" xfId="30715"/>
    <cellStyle name="Input 61 2" xfId="30716"/>
    <cellStyle name="Input 61 2 2" xfId="30717"/>
    <cellStyle name="Input 62" xfId="30718"/>
    <cellStyle name="Input 62 2" xfId="30719"/>
    <cellStyle name="Input 62 2 2" xfId="30720"/>
    <cellStyle name="Input 63" xfId="30721"/>
    <cellStyle name="Input 63 2" xfId="30722"/>
    <cellStyle name="Input 63 2 2" xfId="30723"/>
    <cellStyle name="Input 64" xfId="30724"/>
    <cellStyle name="Input 64 2" xfId="30725"/>
    <cellStyle name="Input 64 2 2" xfId="30726"/>
    <cellStyle name="Input 65" xfId="30727"/>
    <cellStyle name="Input 65 2" xfId="30728"/>
    <cellStyle name="Input 65 2 2" xfId="30729"/>
    <cellStyle name="Input 66" xfId="30730"/>
    <cellStyle name="Input 66 2" xfId="30731"/>
    <cellStyle name="Input 66 2 2" xfId="30732"/>
    <cellStyle name="Input 67" xfId="30733"/>
    <cellStyle name="Input 67 2" xfId="30734"/>
    <cellStyle name="Input 67 2 2" xfId="30735"/>
    <cellStyle name="Input 68" xfId="30736"/>
    <cellStyle name="Input 68 2" xfId="30737"/>
    <cellStyle name="Input 68 2 2" xfId="30738"/>
    <cellStyle name="Input 68 3" xfId="30739"/>
    <cellStyle name="Input 69" xfId="30740"/>
    <cellStyle name="Input 69 2" xfId="30741"/>
    <cellStyle name="Input 69 2 2" xfId="30742"/>
    <cellStyle name="Input 69 3" xfId="30743"/>
    <cellStyle name="Input 7" xfId="30744"/>
    <cellStyle name="Input 7 2" xfId="30745"/>
    <cellStyle name="Input 7 2 2" xfId="30746"/>
    <cellStyle name="Input 7 2 2 2" xfId="30747"/>
    <cellStyle name="Input 7 2 3" xfId="30748"/>
    <cellStyle name="Input 7 2 4" xfId="30749"/>
    <cellStyle name="Input 7 3" xfId="30750"/>
    <cellStyle name="Input 7 3 2" xfId="30751"/>
    <cellStyle name="Input 7 4" xfId="30752"/>
    <cellStyle name="Input 7 4 2" xfId="30753"/>
    <cellStyle name="Input 7 5" xfId="30754"/>
    <cellStyle name="Input 70" xfId="30755"/>
    <cellStyle name="Input 70 2" xfId="30756"/>
    <cellStyle name="Input 70 2 2" xfId="30757"/>
    <cellStyle name="Input 70 3" xfId="30758"/>
    <cellStyle name="Input 71" xfId="30759"/>
    <cellStyle name="Input 71 2" xfId="30760"/>
    <cellStyle name="Input 71 2 2" xfId="30761"/>
    <cellStyle name="Input 71 3" xfId="30762"/>
    <cellStyle name="Input 72" xfId="30763"/>
    <cellStyle name="Input 72 2" xfId="30764"/>
    <cellStyle name="Input 72 2 2" xfId="30765"/>
    <cellStyle name="Input 72 3" xfId="30766"/>
    <cellStyle name="Input 73" xfId="30767"/>
    <cellStyle name="Input 73 2" xfId="30768"/>
    <cellStyle name="Input 73 2 2" xfId="30769"/>
    <cellStyle name="Input 73 3" xfId="30770"/>
    <cellStyle name="Input 74" xfId="30771"/>
    <cellStyle name="Input 74 2" xfId="30772"/>
    <cellStyle name="Input 74 2 2" xfId="30773"/>
    <cellStyle name="Input 74 3" xfId="30774"/>
    <cellStyle name="Input 75" xfId="30775"/>
    <cellStyle name="Input 75 2" xfId="30776"/>
    <cellStyle name="Input 75 2 2" xfId="30777"/>
    <cellStyle name="Input 75 3" xfId="30778"/>
    <cellStyle name="Input 76" xfId="30779"/>
    <cellStyle name="Input 76 2" xfId="30780"/>
    <cellStyle name="Input 76 2 2" xfId="30781"/>
    <cellStyle name="Input 76 3" xfId="30782"/>
    <cellStyle name="Input 77" xfId="30783"/>
    <cellStyle name="Input 77 2" xfId="30784"/>
    <cellStyle name="Input 77 2 2" xfId="30785"/>
    <cellStyle name="Input 77 3" xfId="30786"/>
    <cellStyle name="Input 78" xfId="30787"/>
    <cellStyle name="Input 78 2" xfId="30788"/>
    <cellStyle name="Input 78 2 2" xfId="30789"/>
    <cellStyle name="Input 78 3" xfId="30790"/>
    <cellStyle name="Input 79" xfId="30791"/>
    <cellStyle name="Input 79 2" xfId="30792"/>
    <cellStyle name="Input 79 2 2" xfId="30793"/>
    <cellStyle name="Input 79 3" xfId="30794"/>
    <cellStyle name="Input 8" xfId="30795"/>
    <cellStyle name="Input 8 2" xfId="30796"/>
    <cellStyle name="Input 8 2 2" xfId="30797"/>
    <cellStyle name="Input 8 2 2 2" xfId="30798"/>
    <cellStyle name="Input 8 2 3" xfId="30799"/>
    <cellStyle name="Input 8 2 4" xfId="30800"/>
    <cellStyle name="Input 8 3" xfId="30801"/>
    <cellStyle name="Input 8 3 2" xfId="30802"/>
    <cellStyle name="Input 8 4" xfId="30803"/>
    <cellStyle name="Input 8 4 2" xfId="30804"/>
    <cellStyle name="Input 8 5" xfId="30805"/>
    <cellStyle name="Input 80" xfId="30806"/>
    <cellStyle name="Input 80 2" xfId="30807"/>
    <cellStyle name="Input 81" xfId="30808"/>
    <cellStyle name="Input 81 2" xfId="30809"/>
    <cellStyle name="Input 82" xfId="30810"/>
    <cellStyle name="Input 82 2" xfId="30811"/>
    <cellStyle name="Input 83" xfId="30812"/>
    <cellStyle name="Input 83 2" xfId="30813"/>
    <cellStyle name="Input 84" xfId="30814"/>
    <cellStyle name="Input 84 2" xfId="30815"/>
    <cellStyle name="Input 85" xfId="30816"/>
    <cellStyle name="Input 85 2" xfId="30817"/>
    <cellStyle name="Input 86" xfId="30818"/>
    <cellStyle name="Input 86 2" xfId="30819"/>
    <cellStyle name="Input 87" xfId="30820"/>
    <cellStyle name="Input 87 2" xfId="30821"/>
    <cellStyle name="Input 88" xfId="30822"/>
    <cellStyle name="Input 88 2" xfId="30823"/>
    <cellStyle name="Input 89" xfId="30824"/>
    <cellStyle name="Input 89 2" xfId="30825"/>
    <cellStyle name="Input 9" xfId="30826"/>
    <cellStyle name="Input 9 2" xfId="30827"/>
    <cellStyle name="Input 9 2 2" xfId="30828"/>
    <cellStyle name="Input 9 2 2 2" xfId="30829"/>
    <cellStyle name="Input 9 2 3" xfId="30830"/>
    <cellStyle name="Input 9 3" xfId="30831"/>
    <cellStyle name="Input 9 3 2" xfId="30832"/>
    <cellStyle name="Input 9 4" xfId="30833"/>
    <cellStyle name="Input 9 4 2" xfId="30834"/>
    <cellStyle name="Input 9 5" xfId="30835"/>
    <cellStyle name="Input 90" xfId="30836"/>
    <cellStyle name="Input 90 2" xfId="30837"/>
    <cellStyle name="Input 91" xfId="30838"/>
    <cellStyle name="Input 91 2" xfId="30839"/>
    <cellStyle name="Input 92" xfId="30840"/>
    <cellStyle name="Input 93" xfId="30841"/>
    <cellStyle name="Input 94" xfId="30842"/>
    <cellStyle name="Input 95" xfId="30843"/>
    <cellStyle name="Input 96" xfId="30844"/>
    <cellStyle name="Input Cells" xfId="30845"/>
    <cellStyle name="Input Cells 2" xfId="30846"/>
    <cellStyle name="Input Cells 2 2" xfId="30847"/>
    <cellStyle name="Input Cells 2 2 2" xfId="30848"/>
    <cellStyle name="Input Cells 2 2 2 2" xfId="30849"/>
    <cellStyle name="Input Cells 2 2 3" xfId="30850"/>
    <cellStyle name="Input Cells 2 3" xfId="30851"/>
    <cellStyle name="Input Cells 2 3 2" xfId="30852"/>
    <cellStyle name="Input Cells 2 4" xfId="30853"/>
    <cellStyle name="Input Cells 2 4 2" xfId="30854"/>
    <cellStyle name="Input Cells 3" xfId="30855"/>
    <cellStyle name="Input Cells 3 2" xfId="30856"/>
    <cellStyle name="Input Cells 3 2 2" xfId="30857"/>
    <cellStyle name="Input Cells 3 3" xfId="30858"/>
    <cellStyle name="Input Cells 4" xfId="30859"/>
    <cellStyle name="Input Cells 4 2" xfId="30860"/>
    <cellStyle name="Input Cells 5" xfId="30861"/>
    <cellStyle name="Input Cells 5 2" xfId="30862"/>
    <cellStyle name="Input Cells Percent" xfId="30863"/>
    <cellStyle name="Input Cells Percent 2" xfId="30864"/>
    <cellStyle name="Input Cells Percent 2 2" xfId="30865"/>
    <cellStyle name="Input Cells Percent 2 2 2" xfId="30866"/>
    <cellStyle name="Input Cells Percent 2 2 2 2" xfId="30867"/>
    <cellStyle name="Input Cells Percent 2 2 3" xfId="30868"/>
    <cellStyle name="Input Cells Percent 2 3" xfId="30869"/>
    <cellStyle name="Input Cells Percent 2 3 2" xfId="30870"/>
    <cellStyle name="Input Cells Percent 2 4" xfId="30871"/>
    <cellStyle name="Input Cells Percent 2 4 2" xfId="30872"/>
    <cellStyle name="Input Cells Percent 3" xfId="30873"/>
    <cellStyle name="Input Cells Percent 3 2" xfId="30874"/>
    <cellStyle name="Input Cells Percent 3 2 2" xfId="30875"/>
    <cellStyle name="Input Cells Percent 3 3" xfId="30876"/>
    <cellStyle name="Input Cells Percent 4" xfId="30877"/>
    <cellStyle name="Input Cells Percent 4 2" xfId="30878"/>
    <cellStyle name="Input Cells Percent 5" xfId="30879"/>
    <cellStyle name="Input Cells Percent 5 2" xfId="30880"/>
    <cellStyle name="Input Cells Percent_AURORA Total New" xfId="30881"/>
    <cellStyle name="Input Cells_4.34E Mint Farm Deferral" xfId="30882"/>
    <cellStyle name="line b - Style6" xfId="30883"/>
    <cellStyle name="Lines" xfId="30884"/>
    <cellStyle name="Lines 2" xfId="30885"/>
    <cellStyle name="Lines 2 2" xfId="30886"/>
    <cellStyle name="Lines 2 2 2" xfId="30887"/>
    <cellStyle name="Lines 2 2 2 2" xfId="30888"/>
    <cellStyle name="Lines 2 2 3" xfId="30889"/>
    <cellStyle name="Lines 2 3" xfId="30890"/>
    <cellStyle name="Lines 2 3 2" xfId="30891"/>
    <cellStyle name="Lines 2 4" xfId="30892"/>
    <cellStyle name="Lines 2 4 2" xfId="30893"/>
    <cellStyle name="Lines 3" xfId="30894"/>
    <cellStyle name="Lines 3 2" xfId="30895"/>
    <cellStyle name="Lines 3 2 2" xfId="30896"/>
    <cellStyle name="Lines 3 2 2 2" xfId="30897"/>
    <cellStyle name="Lines 3 2 3" xfId="30898"/>
    <cellStyle name="Lines 3 3" xfId="30899"/>
    <cellStyle name="Lines 3 3 2" xfId="30900"/>
    <cellStyle name="Lines 3 4" xfId="30901"/>
    <cellStyle name="Lines 3 4 2" xfId="30902"/>
    <cellStyle name="Lines 4" xfId="30903"/>
    <cellStyle name="Lines 4 2" xfId="30904"/>
    <cellStyle name="Lines 4 2 2" xfId="30905"/>
    <cellStyle name="Lines 4 3" xfId="30906"/>
    <cellStyle name="Lines 4 3 2" xfId="30907"/>
    <cellStyle name="Lines 5" xfId="30908"/>
    <cellStyle name="Lines 5 2" xfId="30909"/>
    <cellStyle name="Lines 5 2 2" xfId="30910"/>
    <cellStyle name="Lines 5 3" xfId="30911"/>
    <cellStyle name="Lines 6" xfId="30912"/>
    <cellStyle name="Lines 6 2" xfId="30913"/>
    <cellStyle name="Lines 7" xfId="30914"/>
    <cellStyle name="Lines 7 2" xfId="30915"/>
    <cellStyle name="Lines_Electric Rev Req Model (2009 GRC) Rebuttal" xfId="30916"/>
    <cellStyle name="LINKED" xfId="30917"/>
    <cellStyle name="LINKED 2" xfId="30918"/>
    <cellStyle name="LINKED 2 2" xfId="30919"/>
    <cellStyle name="LINKED 2 2 2" xfId="30920"/>
    <cellStyle name="LINKED 2 2 3" xfId="30921"/>
    <cellStyle name="LINKED 2 3" xfId="30922"/>
    <cellStyle name="LINKED 2 4" xfId="30923"/>
    <cellStyle name="LINKED 3" xfId="30924"/>
    <cellStyle name="LINKED 3 2" xfId="30925"/>
    <cellStyle name="LINKED 4" xfId="30926"/>
    <cellStyle name="LINKED 4 2" xfId="30927"/>
    <cellStyle name="Linked Cell 2" xfId="30928"/>
    <cellStyle name="Linked Cell 2 2" xfId="30929"/>
    <cellStyle name="Linked Cell 2 2 2" xfId="30930"/>
    <cellStyle name="Linked Cell 2 2 2 2" xfId="30931"/>
    <cellStyle name="Linked Cell 2 2 2 2 2" xfId="30932"/>
    <cellStyle name="Linked Cell 2 2 2 3" xfId="30933"/>
    <cellStyle name="Linked Cell 2 2 3" xfId="30934"/>
    <cellStyle name="Linked Cell 2 2 3 2" xfId="30935"/>
    <cellStyle name="Linked Cell 2 2 4" xfId="30936"/>
    <cellStyle name="Linked Cell 2 2 4 2" xfId="30937"/>
    <cellStyle name="Linked Cell 2 3" xfId="30938"/>
    <cellStyle name="Linked Cell 2 3 2" xfId="30939"/>
    <cellStyle name="Linked Cell 2 3 2 2" xfId="30940"/>
    <cellStyle name="Linked Cell 2 3 2 2 2" xfId="30941"/>
    <cellStyle name="Linked Cell 2 3 2 3" xfId="30942"/>
    <cellStyle name="Linked Cell 2 3 2 4" xfId="30943"/>
    <cellStyle name="Linked Cell 2 3 3" xfId="30944"/>
    <cellStyle name="Linked Cell 2 3 3 2" xfId="30945"/>
    <cellStyle name="Linked Cell 2 3 3 3" xfId="30946"/>
    <cellStyle name="Linked Cell 2 3 4" xfId="30947"/>
    <cellStyle name="Linked Cell 2 3 4 2" xfId="30948"/>
    <cellStyle name="Linked Cell 2 3 4 3" xfId="30949"/>
    <cellStyle name="Linked Cell 2 3 5" xfId="30950"/>
    <cellStyle name="Linked Cell 2 4" xfId="30951"/>
    <cellStyle name="Linked Cell 2 4 2" xfId="30952"/>
    <cellStyle name="Linked Cell 2 4 2 2" xfId="30953"/>
    <cellStyle name="Linked Cell 2 4 3" xfId="30954"/>
    <cellStyle name="Linked Cell 2 4 4" xfId="30955"/>
    <cellStyle name="Linked Cell 2 4 5" xfId="30956"/>
    <cellStyle name="Linked Cell 2 5" xfId="30957"/>
    <cellStyle name="Linked Cell 2 5 2" xfId="30958"/>
    <cellStyle name="Linked Cell 2 5 3" xfId="30959"/>
    <cellStyle name="Linked Cell 2 6" xfId="30960"/>
    <cellStyle name="Linked Cell 2 6 2" xfId="30961"/>
    <cellStyle name="Linked Cell 3" xfId="30962"/>
    <cellStyle name="Linked Cell 3 2" xfId="30963"/>
    <cellStyle name="Linked Cell 3 2 2" xfId="30964"/>
    <cellStyle name="Linked Cell 3 2 2 2" xfId="30965"/>
    <cellStyle name="Linked Cell 3 2 3" xfId="30966"/>
    <cellStyle name="Linked Cell 3 3" xfId="30967"/>
    <cellStyle name="Linked Cell 3 3 2" xfId="30968"/>
    <cellStyle name="Linked Cell 3 4" xfId="30969"/>
    <cellStyle name="Linked Cell 3 4 2" xfId="30970"/>
    <cellStyle name="Linked Cell 3 5" xfId="30971"/>
    <cellStyle name="Linked Cell 4" xfId="30972"/>
    <cellStyle name="Linked Cell 4 2" xfId="30973"/>
    <cellStyle name="Linked Cell 4 2 2" xfId="30974"/>
    <cellStyle name="Linked Cell 4 2 2 2" xfId="30975"/>
    <cellStyle name="Linked Cell 4 2 3" xfId="30976"/>
    <cellStyle name="Linked Cell 4 2 4" xfId="30977"/>
    <cellStyle name="Linked Cell 4 3" xfId="30978"/>
    <cellStyle name="Linked Cell 4 3 2" xfId="30979"/>
    <cellStyle name="Linked Cell 4 4" xfId="30980"/>
    <cellStyle name="Linked Cell 4 4 2" xfId="30981"/>
    <cellStyle name="Linked Cell 5" xfId="30982"/>
    <cellStyle name="Linked Cell 5 2" xfId="30983"/>
    <cellStyle name="Linked Cell 5 2 2" xfId="30984"/>
    <cellStyle name="Linked Cell 5 2 3" xfId="30985"/>
    <cellStyle name="Linked Cell 5 3" xfId="30986"/>
    <cellStyle name="Linked Cell 6" xfId="30987"/>
    <cellStyle name="Linked Cell 6 2" xfId="30988"/>
    <cellStyle name="Linked Cell 6 2 2" xfId="30989"/>
    <cellStyle name="Linked Cell 6 3" xfId="30990"/>
    <cellStyle name="Linked Cell 6 4" xfId="30991"/>
    <cellStyle name="Linked Cell 6 5" xfId="30992"/>
    <cellStyle name="Linked Cell 7" xfId="30993"/>
    <cellStyle name="Linked Cell 7 2" xfId="30994"/>
    <cellStyle name="Linked Cell 7 3" xfId="30995"/>
    <cellStyle name="Linked Cell 8" xfId="30996"/>
    <cellStyle name="Linked Cell 9" xfId="30997"/>
    <cellStyle name="Millares [0]_2AV_M_M " xfId="30998"/>
    <cellStyle name="Millares_2AV_M_M " xfId="30999"/>
    <cellStyle name="modified border" xfId="31000"/>
    <cellStyle name="modified border 2" xfId="31001"/>
    <cellStyle name="modified border 2 2" xfId="31002"/>
    <cellStyle name="modified border 2 2 2" xfId="31003"/>
    <cellStyle name="modified border 2 2 2 2" xfId="31004"/>
    <cellStyle name="modified border 2 2 3" xfId="31005"/>
    <cellStyle name="modified border 2 2 4" xfId="31006"/>
    <cellStyle name="modified border 2 3" xfId="31007"/>
    <cellStyle name="modified border 2 3 2" xfId="31008"/>
    <cellStyle name="modified border 2 4" xfId="31009"/>
    <cellStyle name="modified border 2 4 2" xfId="31010"/>
    <cellStyle name="modified border 3" xfId="31011"/>
    <cellStyle name="modified border 3 2" xfId="31012"/>
    <cellStyle name="modified border 3 2 2" xfId="31013"/>
    <cellStyle name="modified border 3 2 2 2" xfId="31014"/>
    <cellStyle name="modified border 3 2 3" xfId="31015"/>
    <cellStyle name="modified border 3 2 4" xfId="31016"/>
    <cellStyle name="modified border 3 3" xfId="31017"/>
    <cellStyle name="modified border 3 3 2" xfId="31018"/>
    <cellStyle name="modified border 3 4" xfId="31019"/>
    <cellStyle name="modified border 3 4 2" xfId="31020"/>
    <cellStyle name="modified border 4" xfId="31021"/>
    <cellStyle name="modified border 4 2" xfId="31022"/>
    <cellStyle name="modified border 4 2 2" xfId="31023"/>
    <cellStyle name="modified border 4 2 2 2" xfId="31024"/>
    <cellStyle name="modified border 4 2 3" xfId="31025"/>
    <cellStyle name="modified border 4 2 4" xfId="31026"/>
    <cellStyle name="modified border 4 3" xfId="31027"/>
    <cellStyle name="modified border 4 3 2" xfId="31028"/>
    <cellStyle name="modified border 4 4" xfId="31029"/>
    <cellStyle name="modified border 4 4 2" xfId="31030"/>
    <cellStyle name="modified border 5" xfId="31031"/>
    <cellStyle name="modified border 5 2" xfId="31032"/>
    <cellStyle name="modified border 5 2 2" xfId="31033"/>
    <cellStyle name="modified border 5 2 3" xfId="31034"/>
    <cellStyle name="modified border 5 3" xfId="31035"/>
    <cellStyle name="modified border 5 4" xfId="31036"/>
    <cellStyle name="modified border 6" xfId="31037"/>
    <cellStyle name="modified border 6 2" xfId="31038"/>
    <cellStyle name="modified border 7" xfId="31039"/>
    <cellStyle name="modified border 7 2" xfId="31040"/>
    <cellStyle name="modified border 8" xfId="31041"/>
    <cellStyle name="modified border 8 2" xfId="31042"/>
    <cellStyle name="modified border_4.34E Mint Farm Deferral" xfId="31043"/>
    <cellStyle name="modified border1" xfId="31044"/>
    <cellStyle name="modified border1 2" xfId="31045"/>
    <cellStyle name="modified border1 2 2" xfId="31046"/>
    <cellStyle name="modified border1 2 2 2" xfId="31047"/>
    <cellStyle name="modified border1 2 2 2 2" xfId="31048"/>
    <cellStyle name="modified border1 2 2 3" xfId="31049"/>
    <cellStyle name="modified border1 2 2 4" xfId="31050"/>
    <cellStyle name="modified border1 2 3" xfId="31051"/>
    <cellStyle name="modified border1 2 3 2" xfId="31052"/>
    <cellStyle name="modified border1 2 4" xfId="31053"/>
    <cellStyle name="modified border1 2 4 2" xfId="31054"/>
    <cellStyle name="modified border1 3" xfId="31055"/>
    <cellStyle name="modified border1 3 2" xfId="31056"/>
    <cellStyle name="modified border1 3 2 2" xfId="31057"/>
    <cellStyle name="modified border1 3 2 2 2" xfId="31058"/>
    <cellStyle name="modified border1 3 2 3" xfId="31059"/>
    <cellStyle name="modified border1 3 2 4" xfId="31060"/>
    <cellStyle name="modified border1 3 3" xfId="31061"/>
    <cellStyle name="modified border1 3 3 2" xfId="31062"/>
    <cellStyle name="modified border1 3 4" xfId="31063"/>
    <cellStyle name="modified border1 3 4 2" xfId="31064"/>
    <cellStyle name="modified border1 4" xfId="31065"/>
    <cellStyle name="modified border1 4 2" xfId="31066"/>
    <cellStyle name="modified border1 4 2 2" xfId="31067"/>
    <cellStyle name="modified border1 4 2 2 2" xfId="31068"/>
    <cellStyle name="modified border1 4 2 3" xfId="31069"/>
    <cellStyle name="modified border1 4 2 4" xfId="31070"/>
    <cellStyle name="modified border1 4 3" xfId="31071"/>
    <cellStyle name="modified border1 4 3 2" xfId="31072"/>
    <cellStyle name="modified border1 4 4" xfId="31073"/>
    <cellStyle name="modified border1 4 4 2" xfId="31074"/>
    <cellStyle name="modified border1 5" xfId="31075"/>
    <cellStyle name="modified border1 5 2" xfId="31076"/>
    <cellStyle name="modified border1 5 2 2" xfId="31077"/>
    <cellStyle name="modified border1 5 2 3" xfId="31078"/>
    <cellStyle name="modified border1 5 3" xfId="31079"/>
    <cellStyle name="modified border1 5 4" xfId="31080"/>
    <cellStyle name="modified border1 6" xfId="31081"/>
    <cellStyle name="modified border1 6 2" xfId="31082"/>
    <cellStyle name="modified border1 7" xfId="31083"/>
    <cellStyle name="modified border1 7 2" xfId="31084"/>
    <cellStyle name="modified border1 8" xfId="31085"/>
    <cellStyle name="modified border1 8 2" xfId="31086"/>
    <cellStyle name="modified border1_4.34E Mint Farm Deferral" xfId="31087"/>
    <cellStyle name="Moneda [0]_2AV_M_M " xfId="31088"/>
    <cellStyle name="Moneda_2AV_M_M " xfId="31089"/>
    <cellStyle name="MonthYears" xfId="31090"/>
    <cellStyle name="Neutral 2" xfId="31091"/>
    <cellStyle name="Neutral 2 2" xfId="31092"/>
    <cellStyle name="Neutral 2 2 2" xfId="31093"/>
    <cellStyle name="Neutral 2 2 2 2" xfId="31094"/>
    <cellStyle name="Neutral 2 2 2 2 2" xfId="31095"/>
    <cellStyle name="Neutral 2 2 2 3" xfId="31096"/>
    <cellStyle name="Neutral 2 2 3" xfId="31097"/>
    <cellStyle name="Neutral 2 2 3 2" xfId="31098"/>
    <cellStyle name="Neutral 2 2 4" xfId="31099"/>
    <cellStyle name="Neutral 2 2 4 2" xfId="31100"/>
    <cellStyle name="Neutral 2 3" xfId="31101"/>
    <cellStyle name="Neutral 2 3 2" xfId="31102"/>
    <cellStyle name="Neutral 2 3 2 2" xfId="31103"/>
    <cellStyle name="Neutral 2 3 2 2 2" xfId="31104"/>
    <cellStyle name="Neutral 2 3 2 3" xfId="31105"/>
    <cellStyle name="Neutral 2 3 2 4" xfId="31106"/>
    <cellStyle name="Neutral 2 3 3" xfId="31107"/>
    <cellStyle name="Neutral 2 3 3 2" xfId="31108"/>
    <cellStyle name="Neutral 2 3 3 3" xfId="31109"/>
    <cellStyle name="Neutral 2 3 4" xfId="31110"/>
    <cellStyle name="Neutral 2 3 4 2" xfId="31111"/>
    <cellStyle name="Neutral 2 3 5" xfId="31112"/>
    <cellStyle name="Neutral 2 4" xfId="31113"/>
    <cellStyle name="Neutral 2 4 2" xfId="31114"/>
    <cellStyle name="Neutral 2 4 2 2" xfId="31115"/>
    <cellStyle name="Neutral 2 4 3" xfId="31116"/>
    <cellStyle name="Neutral 2 4 4" xfId="31117"/>
    <cellStyle name="Neutral 2 4 5" xfId="31118"/>
    <cellStyle name="Neutral 2 5" xfId="31119"/>
    <cellStyle name="Neutral 2 5 2" xfId="31120"/>
    <cellStyle name="Neutral 2 6" xfId="31121"/>
    <cellStyle name="Neutral 2 6 2" xfId="31122"/>
    <cellStyle name="Neutral 3" xfId="31123"/>
    <cellStyle name="Neutral 3 2" xfId="31124"/>
    <cellStyle name="Neutral 3 2 2" xfId="31125"/>
    <cellStyle name="Neutral 3 2 2 2" xfId="31126"/>
    <cellStyle name="Neutral 3 2 3" xfId="31127"/>
    <cellStyle name="Neutral 3 3" xfId="31128"/>
    <cellStyle name="Neutral 3 3 2" xfId="31129"/>
    <cellStyle name="Neutral 3 4" xfId="31130"/>
    <cellStyle name="Neutral 3 4 2" xfId="31131"/>
    <cellStyle name="Neutral 3 5" xfId="31132"/>
    <cellStyle name="Neutral 4" xfId="31133"/>
    <cellStyle name="Neutral 4 2" xfId="31134"/>
    <cellStyle name="Neutral 4 2 2" xfId="31135"/>
    <cellStyle name="Neutral 4 2 2 2" xfId="31136"/>
    <cellStyle name="Neutral 4 2 3" xfId="31137"/>
    <cellStyle name="Neutral 4 2 4" xfId="31138"/>
    <cellStyle name="Neutral 4 3" xfId="31139"/>
    <cellStyle name="Neutral 4 3 2" xfId="31140"/>
    <cellStyle name="Neutral 4 4" xfId="31141"/>
    <cellStyle name="Neutral 4 4 2" xfId="31142"/>
    <cellStyle name="Neutral 5" xfId="31143"/>
    <cellStyle name="Neutral 5 2" xfId="31144"/>
    <cellStyle name="Neutral 5 2 2" xfId="31145"/>
    <cellStyle name="Neutral 5 2 3" xfId="31146"/>
    <cellStyle name="Neutral 5 3" xfId="31147"/>
    <cellStyle name="Neutral 6" xfId="31148"/>
    <cellStyle name="Neutral 6 2" xfId="31149"/>
    <cellStyle name="Neutral 6 2 2" xfId="31150"/>
    <cellStyle name="Neutral 6 3" xfId="31151"/>
    <cellStyle name="Neutral 6 4" xfId="31152"/>
    <cellStyle name="Neutral 6 5" xfId="31153"/>
    <cellStyle name="Neutral 7" xfId="31154"/>
    <cellStyle name="Neutral 7 2" xfId="31155"/>
    <cellStyle name="Neutral 7 3" xfId="31156"/>
    <cellStyle name="Neutral 8" xfId="31157"/>
    <cellStyle name="Neutral 9" xfId="31158"/>
    <cellStyle name="no dec" xfId="31159"/>
    <cellStyle name="no dec 2" xfId="31160"/>
    <cellStyle name="no dec 2 2" xfId="31161"/>
    <cellStyle name="no dec 2 2 2" xfId="31162"/>
    <cellStyle name="no dec 2 2 3" xfId="31163"/>
    <cellStyle name="no dec 2 3" xfId="31164"/>
    <cellStyle name="no dec 2 4" xfId="31165"/>
    <cellStyle name="no dec 3" xfId="31166"/>
    <cellStyle name="no dec 3 2" xfId="31167"/>
    <cellStyle name="no dec 4" xfId="31168"/>
    <cellStyle name="no dec 4 2" xfId="31169"/>
    <cellStyle name="no dec 5" xfId="31170"/>
    <cellStyle name="Normal" xfId="0" builtinId="0"/>
    <cellStyle name="Normal - Style1" xfId="31171"/>
    <cellStyle name="Normal - Style1 10" xfId="31172"/>
    <cellStyle name="Normal - Style1 10 2" xfId="31173"/>
    <cellStyle name="Normal - Style1 10 3" xfId="31174"/>
    <cellStyle name="Normal - Style1 11" xfId="31175"/>
    <cellStyle name="Normal - Style1 11 2" xfId="31176"/>
    <cellStyle name="Normal - Style1 11 3" xfId="31177"/>
    <cellStyle name="Normal - Style1 12" xfId="31178"/>
    <cellStyle name="Normal - Style1 12 2" xfId="31179"/>
    <cellStyle name="Normal - Style1 13" xfId="31180"/>
    <cellStyle name="Normal - Style1 2" xfId="31181"/>
    <cellStyle name="Normal - Style1 2 2" xfId="31182"/>
    <cellStyle name="Normal - Style1 2 2 2" xfId="31183"/>
    <cellStyle name="Normal - Style1 2 2 2 2" xfId="31184"/>
    <cellStyle name="Normal - Style1 2 2 2 2 2" xfId="31185"/>
    <cellStyle name="Normal - Style1 2 2 3" xfId="31186"/>
    <cellStyle name="Normal - Style1 2 2 3 2" xfId="31187"/>
    <cellStyle name="Normal - Style1 2 2 3 2 2" xfId="31188"/>
    <cellStyle name="Normal - Style1 2 2 3 3" xfId="31189"/>
    <cellStyle name="Normal - Style1 2 2 3 4" xfId="5"/>
    <cellStyle name="Normal - Style1 2 2 4" xfId="31190"/>
    <cellStyle name="Normal - Style1 2 2 4 2" xfId="31191"/>
    <cellStyle name="Normal - Style1 2 2 4 3" xfId="31192"/>
    <cellStyle name="Normal - Style1 2 2 5" xfId="31193"/>
    <cellStyle name="Normal - Style1 2 2 5 2" xfId="31194"/>
    <cellStyle name="Normal - Style1 2 3" xfId="31195"/>
    <cellStyle name="Normal - Style1 2 3 2" xfId="31196"/>
    <cellStyle name="Normal - Style1 2 3 2 2" xfId="31197"/>
    <cellStyle name="Normal - Style1 2 3 3" xfId="31198"/>
    <cellStyle name="Normal - Style1 2 4" xfId="31199"/>
    <cellStyle name="Normal - Style1 2 4 2" xfId="31200"/>
    <cellStyle name="Normal - Style1 2 4 2 2" xfId="31201"/>
    <cellStyle name="Normal - Style1 2 4 3" xfId="31202"/>
    <cellStyle name="Normal - Style1 2 5" xfId="31203"/>
    <cellStyle name="Normal - Style1 2 5 2" xfId="31204"/>
    <cellStyle name="Normal - Style1 2 6" xfId="31205"/>
    <cellStyle name="Normal - Style1 2 6 2" xfId="31206"/>
    <cellStyle name="Normal - Style1 3" xfId="31207"/>
    <cellStyle name="Normal - Style1 3 2" xfId="31208"/>
    <cellStyle name="Normal - Style1 3 2 2" xfId="31209"/>
    <cellStyle name="Normal - Style1 3 2 2 2" xfId="31210"/>
    <cellStyle name="Normal - Style1 3 2 2 2 2" xfId="31211"/>
    <cellStyle name="Normal - Style1 3 2 3" xfId="31212"/>
    <cellStyle name="Normal - Style1 3 2 3 2" xfId="31213"/>
    <cellStyle name="Normal - Style1 3 2 3 2 2" xfId="31214"/>
    <cellStyle name="Normal - Style1 3 2 3 3" xfId="31215"/>
    <cellStyle name="Normal - Style1 3 2 3 4" xfId="31216"/>
    <cellStyle name="Normal - Style1 3 2 4" xfId="31217"/>
    <cellStyle name="Normal - Style1 3 2 4 2" xfId="31218"/>
    <cellStyle name="Normal - Style1 3 2 5" xfId="31219"/>
    <cellStyle name="Normal - Style1 3 2 5 2" xfId="31220"/>
    <cellStyle name="Normal - Style1 3 3" xfId="31221"/>
    <cellStyle name="Normal - Style1 3 3 2" xfId="31222"/>
    <cellStyle name="Normal - Style1 3 3 2 2" xfId="31223"/>
    <cellStyle name="Normal - Style1 3 3 3" xfId="31224"/>
    <cellStyle name="Normal - Style1 3 4" xfId="31225"/>
    <cellStyle name="Normal - Style1 3 4 2" xfId="31226"/>
    <cellStyle name="Normal - Style1 3 4 2 2" xfId="31227"/>
    <cellStyle name="Normal - Style1 3 4 3" xfId="31228"/>
    <cellStyle name="Normal - Style1 3 4 4" xfId="31229"/>
    <cellStyle name="Normal - Style1 3 5" xfId="31230"/>
    <cellStyle name="Normal - Style1 3 5 2" xfId="31231"/>
    <cellStyle name="Normal - Style1 3 6" xfId="31232"/>
    <cellStyle name="Normal - Style1 3 6 2" xfId="31233"/>
    <cellStyle name="Normal - Style1 4" xfId="31234"/>
    <cellStyle name="Normal - Style1 4 2" xfId="31235"/>
    <cellStyle name="Normal - Style1 4 2 2" xfId="31236"/>
    <cellStyle name="Normal - Style1 4 2 2 2" xfId="31237"/>
    <cellStyle name="Normal - Style1 4 2 2 2 2" xfId="31238"/>
    <cellStyle name="Normal - Style1 4 2 3" xfId="31239"/>
    <cellStyle name="Normal - Style1 4 2 3 2" xfId="31240"/>
    <cellStyle name="Normal - Style1 4 2 3 3" xfId="31241"/>
    <cellStyle name="Normal - Style1 4 2 4" xfId="31242"/>
    <cellStyle name="Normal - Style1 4 2 4 2" xfId="31243"/>
    <cellStyle name="Normal - Style1 4 3" xfId="31244"/>
    <cellStyle name="Normal - Style1 4 3 2" xfId="31245"/>
    <cellStyle name="Normal - Style1 4 3 2 2" xfId="31246"/>
    <cellStyle name="Normal - Style1 4 4" xfId="31247"/>
    <cellStyle name="Normal - Style1 4 4 2" xfId="31248"/>
    <cellStyle name="Normal - Style1 4 4 2 2" xfId="31249"/>
    <cellStyle name="Normal - Style1 4 4 3" xfId="31250"/>
    <cellStyle name="Normal - Style1 4 4 4" xfId="31251"/>
    <cellStyle name="Normal - Style1 4 5" xfId="31252"/>
    <cellStyle name="Normal - Style1 4 5 2" xfId="31253"/>
    <cellStyle name="Normal - Style1 4 5 3" xfId="31254"/>
    <cellStyle name="Normal - Style1 4 6" xfId="31255"/>
    <cellStyle name="Normal - Style1 4 6 2" xfId="31256"/>
    <cellStyle name="Normal - Style1 5" xfId="31257"/>
    <cellStyle name="Normal - Style1 5 2" xfId="31258"/>
    <cellStyle name="Normal - Style1 5 2 2" xfId="31259"/>
    <cellStyle name="Normal - Style1 5 2 2 2" xfId="31260"/>
    <cellStyle name="Normal - Style1 5 2 2 2 2" xfId="31261"/>
    <cellStyle name="Normal - Style1 5 2 3" xfId="31262"/>
    <cellStyle name="Normal - Style1 5 2 3 2" xfId="31263"/>
    <cellStyle name="Normal - Style1 5 2 3 3" xfId="31264"/>
    <cellStyle name="Normal - Style1 5 2 4" xfId="31265"/>
    <cellStyle name="Normal - Style1 5 2 4 2" xfId="31266"/>
    <cellStyle name="Normal - Style1 5 2 5" xfId="31267"/>
    <cellStyle name="Normal - Style1 5 3" xfId="31268"/>
    <cellStyle name="Normal - Style1 5 3 2" xfId="31269"/>
    <cellStyle name="Normal - Style1 5 3 2 2" xfId="31270"/>
    <cellStyle name="Normal - Style1 5 4" xfId="31271"/>
    <cellStyle name="Normal - Style1 5 4 2" xfId="31272"/>
    <cellStyle name="Normal - Style1 5 4 3" xfId="31273"/>
    <cellStyle name="Normal - Style1 5 5" xfId="31274"/>
    <cellStyle name="Normal - Style1 5 5 2" xfId="31275"/>
    <cellStyle name="Normal - Style1 5 6" xfId="31276"/>
    <cellStyle name="Normal - Style1 6" xfId="31277"/>
    <cellStyle name="Normal - Style1 6 2" xfId="31278"/>
    <cellStyle name="Normal - Style1 6 2 2" xfId="31279"/>
    <cellStyle name="Normal - Style1 6 2 2 2" xfId="31280"/>
    <cellStyle name="Normal - Style1 6 2 2 2 2" xfId="31281"/>
    <cellStyle name="Normal - Style1 6 2 3" xfId="31282"/>
    <cellStyle name="Normal - Style1 6 2 3 2" xfId="31283"/>
    <cellStyle name="Normal - Style1 6 2 4" xfId="31284"/>
    <cellStyle name="Normal - Style1 6 2 4 2" xfId="31285"/>
    <cellStyle name="Normal - Style1 6 2 5" xfId="31286"/>
    <cellStyle name="Normal - Style1 6 3" xfId="31287"/>
    <cellStyle name="Normal - Style1 6 3 2" xfId="31288"/>
    <cellStyle name="Normal - Style1 6 3 2 2" xfId="31289"/>
    <cellStyle name="Normal - Style1 6 4" xfId="31290"/>
    <cellStyle name="Normal - Style1 6 4 2" xfId="31291"/>
    <cellStyle name="Normal - Style1 6 4 2 2" xfId="31292"/>
    <cellStyle name="Normal - Style1 6 4 3" xfId="31293"/>
    <cellStyle name="Normal - Style1 6 4 4" xfId="31294"/>
    <cellStyle name="Normal - Style1 6 5" xfId="31295"/>
    <cellStyle name="Normal - Style1 6 5 2" xfId="31296"/>
    <cellStyle name="Normal - Style1 6 5 3" xfId="31297"/>
    <cellStyle name="Normal - Style1 6 6" xfId="31298"/>
    <cellStyle name="Normal - Style1 6 6 2" xfId="31299"/>
    <cellStyle name="Normal - Style1 6 7" xfId="31300"/>
    <cellStyle name="Normal - Style1 7" xfId="31301"/>
    <cellStyle name="Normal - Style1 7 2" xfId="31302"/>
    <cellStyle name="Normal - Style1 7 2 2" xfId="31303"/>
    <cellStyle name="Normal - Style1 7 2 2 2" xfId="31304"/>
    <cellStyle name="Normal - Style1 7 2 2 2 2" xfId="31305"/>
    <cellStyle name="Normal - Style1 7 2 3" xfId="31306"/>
    <cellStyle name="Normal - Style1 7 2 3 2" xfId="31307"/>
    <cellStyle name="Normal - Style1 7 2 4" xfId="31308"/>
    <cellStyle name="Normal - Style1 7 2 4 2" xfId="31309"/>
    <cellStyle name="Normal - Style1 7 2 5" xfId="31310"/>
    <cellStyle name="Normal - Style1 7 3" xfId="31311"/>
    <cellStyle name="Normal - Style1 7 3 2" xfId="31312"/>
    <cellStyle name="Normal - Style1 7 3 2 2" xfId="31313"/>
    <cellStyle name="Normal - Style1 7 4" xfId="31314"/>
    <cellStyle name="Normal - Style1 7 4 2" xfId="31315"/>
    <cellStyle name="Normal - Style1 7 5" xfId="31316"/>
    <cellStyle name="Normal - Style1 7 5 2" xfId="31317"/>
    <cellStyle name="Normal - Style1 7 6" xfId="31318"/>
    <cellStyle name="Normal - Style1 8" xfId="31319"/>
    <cellStyle name="Normal - Style1 8 2" xfId="31320"/>
    <cellStyle name="Normal - Style1 8 2 2" xfId="31321"/>
    <cellStyle name="Normal - Style1 8 3" xfId="31322"/>
    <cellStyle name="Normal - Style1 8 4" xfId="31323"/>
    <cellStyle name="Normal - Style1 9" xfId="31324"/>
    <cellStyle name="Normal - Style1 9 2" xfId="31325"/>
    <cellStyle name="Normal - Style1 9 2 2" xfId="31326"/>
    <cellStyle name="Normal - Style1 9 3" xfId="31327"/>
    <cellStyle name="Normal - Style1 9 4" xfId="31328"/>
    <cellStyle name="Normal - Style1_(C) WHE Proforma with ITC cash grant 10 Yr Amort_for deferral_102809" xfId="31329"/>
    <cellStyle name="Normal [0]" xfId="31330"/>
    <cellStyle name="Normal [2]" xfId="31331"/>
    <cellStyle name="Normal 1" xfId="31332"/>
    <cellStyle name="Normal 1 2" xfId="31333"/>
    <cellStyle name="Normal 1 2 2" xfId="31334"/>
    <cellStyle name="Normal 1 2 2 2" xfId="31335"/>
    <cellStyle name="Normal 1 2 2 2 2" xfId="31336"/>
    <cellStyle name="Normal 1 2 2 2 2 2" xfId="31337"/>
    <cellStyle name="Normal 1 2 2 3" xfId="31338"/>
    <cellStyle name="Normal 1 2 2 3 2" xfId="31339"/>
    <cellStyle name="Normal 1 2 2 4" xfId="31340"/>
    <cellStyle name="Normal 1 2 2 4 2" xfId="31341"/>
    <cellStyle name="Normal 1 2 3" xfId="31342"/>
    <cellStyle name="Normal 1 2 3 2" xfId="31343"/>
    <cellStyle name="Normal 1 2 3 2 2" xfId="31344"/>
    <cellStyle name="Normal 1 2 4" xfId="31345"/>
    <cellStyle name="Normal 1 2 4 2" xfId="31346"/>
    <cellStyle name="Normal 1 2 5" xfId="31347"/>
    <cellStyle name="Normal 1 2 5 2" xfId="31348"/>
    <cellStyle name="Normal 1 3" xfId="31349"/>
    <cellStyle name="Normal 1 3 2" xfId="31350"/>
    <cellStyle name="Normal 1 3 2 2" xfId="31351"/>
    <cellStyle name="Normal 1 3 2 2 2" xfId="31352"/>
    <cellStyle name="Normal 1 3 3" xfId="31353"/>
    <cellStyle name="Normal 1 3 3 2" xfId="31354"/>
    <cellStyle name="Normal 1 3 4" xfId="31355"/>
    <cellStyle name="Normal 1 3 4 2" xfId="31356"/>
    <cellStyle name="Normal 1 4" xfId="31357"/>
    <cellStyle name="Normal 1 4 2" xfId="31358"/>
    <cellStyle name="Normal 1 4 2 2" xfId="31359"/>
    <cellStyle name="Normal 1 5" xfId="31360"/>
    <cellStyle name="Normal 1 5 2" xfId="31361"/>
    <cellStyle name="Normal 1 5 2 2" xfId="31362"/>
    <cellStyle name="Normal 1 5 2 3" xfId="31363"/>
    <cellStyle name="Normal 1 5 3" xfId="31364"/>
    <cellStyle name="Normal 1 5 4" xfId="31365"/>
    <cellStyle name="Normal 1 5 5" xfId="31366"/>
    <cellStyle name="Normal 1 6" xfId="31367"/>
    <cellStyle name="Normal 1 6 2" xfId="31368"/>
    <cellStyle name="Normal 1 6 2 2" xfId="31369"/>
    <cellStyle name="Normal 1 6 2 2 2" xfId="31370"/>
    <cellStyle name="Normal 1 6 2 3" xfId="31371"/>
    <cellStyle name="Normal 1 6 2 4" xfId="31372"/>
    <cellStyle name="Normal 1 6 3" xfId="31373"/>
    <cellStyle name="Normal 1 6 3 2" xfId="31374"/>
    <cellStyle name="Normal 1 6 4" xfId="31375"/>
    <cellStyle name="Normal 1 6 5" xfId="31376"/>
    <cellStyle name="Normal 1 7" xfId="31377"/>
    <cellStyle name="Normal 1 7 2" xfId="31378"/>
    <cellStyle name="Normal 1 8" xfId="31379"/>
    <cellStyle name="Normal 1 8 2" xfId="31380"/>
    <cellStyle name="Normal 10" xfId="31381"/>
    <cellStyle name="Normal 10 10" xfId="31382"/>
    <cellStyle name="Normal 10 2" xfId="31383"/>
    <cellStyle name="Normal 10 2 2" xfId="31384"/>
    <cellStyle name="Normal 10 2 2 2" xfId="31385"/>
    <cellStyle name="Normal 10 2 2 2 2" xfId="31386"/>
    <cellStyle name="Normal 10 2 2 2 2 2" xfId="31387"/>
    <cellStyle name="Normal 10 2 2 3" xfId="31388"/>
    <cellStyle name="Normal 10 2 2 3 2" xfId="31389"/>
    <cellStyle name="Normal 10 2 2 3 3" xfId="31390"/>
    <cellStyle name="Normal 10 2 2 4" xfId="31391"/>
    <cellStyle name="Normal 10 2 2 4 2" xfId="31392"/>
    <cellStyle name="Normal 10 2 3" xfId="31393"/>
    <cellStyle name="Normal 10 2 3 2" xfId="31394"/>
    <cellStyle name="Normal 10 2 3 2 2" xfId="31395"/>
    <cellStyle name="Normal 10 2 4" xfId="31396"/>
    <cellStyle name="Normal 10 2 4 2" xfId="31397"/>
    <cellStyle name="Normal 10 2 4 3" xfId="31398"/>
    <cellStyle name="Normal 10 2 5" xfId="31399"/>
    <cellStyle name="Normal 10 2 5 2" xfId="31400"/>
    <cellStyle name="Normal 10 3" xfId="31401"/>
    <cellStyle name="Normal 10 3 2" xfId="31402"/>
    <cellStyle name="Normal 10 3 2 2" xfId="31403"/>
    <cellStyle name="Normal 10 3 2 2 2" xfId="31404"/>
    <cellStyle name="Normal 10 3 2 2 2 2" xfId="31405"/>
    <cellStyle name="Normal 10 3 2 3" xfId="31406"/>
    <cellStyle name="Normal 10 3 2 3 2" xfId="31407"/>
    <cellStyle name="Normal 10 3 2 3 3" xfId="31408"/>
    <cellStyle name="Normal 10 3 2 4" xfId="31409"/>
    <cellStyle name="Normal 10 3 2 4 2" xfId="31410"/>
    <cellStyle name="Normal 10 3 3" xfId="31411"/>
    <cellStyle name="Normal 10 3 3 2" xfId="31412"/>
    <cellStyle name="Normal 10 3 3 2 2" xfId="31413"/>
    <cellStyle name="Normal 10 3 4" xfId="31414"/>
    <cellStyle name="Normal 10 3 4 2" xfId="31415"/>
    <cellStyle name="Normal 10 3 4 3" xfId="31416"/>
    <cellStyle name="Normal 10 3 5" xfId="31417"/>
    <cellStyle name="Normal 10 3 5 2" xfId="31418"/>
    <cellStyle name="Normal 10 4" xfId="31419"/>
    <cellStyle name="Normal 10 4 2" xfId="31420"/>
    <cellStyle name="Normal 10 4 2 2" xfId="31421"/>
    <cellStyle name="Normal 10 4 2 2 2" xfId="31422"/>
    <cellStyle name="Normal 10 4 2 3" xfId="31423"/>
    <cellStyle name="Normal 10 4 3" xfId="31424"/>
    <cellStyle name="Normal 10 4 3 2" xfId="31425"/>
    <cellStyle name="Normal 10 4 3 2 2" xfId="31426"/>
    <cellStyle name="Normal 10 4 3 3" xfId="31427"/>
    <cellStyle name="Normal 10 4 3 4" xfId="31428"/>
    <cellStyle name="Normal 10 4 4" xfId="31429"/>
    <cellStyle name="Normal 10 4 4 2" xfId="31430"/>
    <cellStyle name="Normal 10 4 4 3" xfId="31431"/>
    <cellStyle name="Normal 10 4 5" xfId="31432"/>
    <cellStyle name="Normal 10 4 5 2" xfId="31433"/>
    <cellStyle name="Normal 10 4 6" xfId="31434"/>
    <cellStyle name="Normal 10 5" xfId="31435"/>
    <cellStyle name="Normal 10 5 2" xfId="31436"/>
    <cellStyle name="Normal 10 5 2 2" xfId="31437"/>
    <cellStyle name="Normal 10 5 3" xfId="31438"/>
    <cellStyle name="Normal 10 5 3 2" xfId="31439"/>
    <cellStyle name="Normal 10 5 4" xfId="31440"/>
    <cellStyle name="Normal 10 6" xfId="31441"/>
    <cellStyle name="Normal 10 6 2" xfId="31442"/>
    <cellStyle name="Normal 10 6 2 2" xfId="31443"/>
    <cellStyle name="Normal 10 6 3" xfId="31444"/>
    <cellStyle name="Normal 10 6 4" xfId="31445"/>
    <cellStyle name="Normal 10 7" xfId="31446"/>
    <cellStyle name="Normal 10 7 2" xfId="31447"/>
    <cellStyle name="Normal 10 7 2 2" xfId="31448"/>
    <cellStyle name="Normal 10 7 3" xfId="31449"/>
    <cellStyle name="Normal 10 8" xfId="31450"/>
    <cellStyle name="Normal 10 8 2" xfId="31451"/>
    <cellStyle name="Normal 10 9" xfId="31452"/>
    <cellStyle name="Normal 10 9 2" xfId="31453"/>
    <cellStyle name="Normal 10_ Price Inputs" xfId="31454"/>
    <cellStyle name="Normal 100" xfId="31455"/>
    <cellStyle name="Normal 100 2" xfId="31456"/>
    <cellStyle name="Normal 100 2 2" xfId="31457"/>
    <cellStyle name="Normal 100 3" xfId="31458"/>
    <cellStyle name="Normal 100 4" xfId="31459"/>
    <cellStyle name="Normal 100 5" xfId="31460"/>
    <cellStyle name="Normal 101" xfId="31461"/>
    <cellStyle name="Normal 101 2" xfId="31462"/>
    <cellStyle name="Normal 101 2 2" xfId="31463"/>
    <cellStyle name="Normal 101 3" xfId="31464"/>
    <cellStyle name="Normal 101 4" xfId="31465"/>
    <cellStyle name="Normal 102" xfId="31466"/>
    <cellStyle name="Normal 102 2" xfId="31467"/>
    <cellStyle name="Normal 102 2 2" xfId="31468"/>
    <cellStyle name="Normal 102 3" xfId="31469"/>
    <cellStyle name="Normal 102 4" xfId="31470"/>
    <cellStyle name="Normal 103" xfId="31471"/>
    <cellStyle name="Normal 103 2" xfId="31472"/>
    <cellStyle name="Normal 103 2 2" xfId="31473"/>
    <cellStyle name="Normal 103 3" xfId="31474"/>
    <cellStyle name="Normal 103 4" xfId="31475"/>
    <cellStyle name="Normal 104" xfId="31476"/>
    <cellStyle name="Normal 104 2" xfId="31477"/>
    <cellStyle name="Normal 104 2 2" xfId="31478"/>
    <cellStyle name="Normal 104 3" xfId="31479"/>
    <cellStyle name="Normal 104 4" xfId="31480"/>
    <cellStyle name="Normal 105" xfId="31481"/>
    <cellStyle name="Normal 105 2" xfId="31482"/>
    <cellStyle name="Normal 105 2 2" xfId="31483"/>
    <cellStyle name="Normal 105 3" xfId="31484"/>
    <cellStyle name="Normal 105 4" xfId="31485"/>
    <cellStyle name="Normal 106" xfId="31486"/>
    <cellStyle name="Normal 106 2" xfId="31487"/>
    <cellStyle name="Normal 106 2 2" xfId="31488"/>
    <cellStyle name="Normal 106 3" xfId="31489"/>
    <cellStyle name="Normal 106 4" xfId="31490"/>
    <cellStyle name="Normal 107" xfId="31491"/>
    <cellStyle name="Normal 107 2" xfId="31492"/>
    <cellStyle name="Normal 107 2 2" xfId="31493"/>
    <cellStyle name="Normal 107 3" xfId="31494"/>
    <cellStyle name="Normal 107 4" xfId="31495"/>
    <cellStyle name="Normal 108" xfId="31496"/>
    <cellStyle name="Normal 108 2" xfId="31497"/>
    <cellStyle name="Normal 108 2 2" xfId="31498"/>
    <cellStyle name="Normal 108 3" xfId="31499"/>
    <cellStyle name="Normal 109" xfId="31500"/>
    <cellStyle name="Normal 109 2" xfId="31501"/>
    <cellStyle name="Normal 109 2 2" xfId="31502"/>
    <cellStyle name="Normal 109 3" xfId="31503"/>
    <cellStyle name="Normal 11" xfId="31504"/>
    <cellStyle name="Normal 11 2" xfId="31505"/>
    <cellStyle name="Normal 11 2 2" xfId="31506"/>
    <cellStyle name="Normal 11 2 2 2" xfId="31507"/>
    <cellStyle name="Normal 11 2 2 2 2" xfId="31508"/>
    <cellStyle name="Normal 11 2 2 2 3" xfId="31509"/>
    <cellStyle name="Normal 11 2 2 3" xfId="31510"/>
    <cellStyle name="Normal 11 2 3" xfId="31511"/>
    <cellStyle name="Normal 11 2 3 2" xfId="31512"/>
    <cellStyle name="Normal 11 2 3 2 2" xfId="31513"/>
    <cellStyle name="Normal 11 2 3 3" xfId="31514"/>
    <cellStyle name="Normal 11 2 3 4" xfId="31515"/>
    <cellStyle name="Normal 11 2 4" xfId="31516"/>
    <cellStyle name="Normal 11 2 4 2" xfId="31517"/>
    <cellStyle name="Normal 11 2 5" xfId="31518"/>
    <cellStyle name="Normal 11 2 6" xfId="31519"/>
    <cellStyle name="Normal 11 3" xfId="31520"/>
    <cellStyle name="Normal 11 3 2" xfId="31521"/>
    <cellStyle name="Normal 11 3 2 2" xfId="31522"/>
    <cellStyle name="Normal 11 3 2 3" xfId="31523"/>
    <cellStyle name="Normal 11 3 3" xfId="31524"/>
    <cellStyle name="Normal 11 3 3 2" xfId="31525"/>
    <cellStyle name="Normal 11 3 4" xfId="31526"/>
    <cellStyle name="Normal 11 4" xfId="31527"/>
    <cellStyle name="Normal 11 4 2" xfId="31528"/>
    <cellStyle name="Normal 11 4 2 2" xfId="31529"/>
    <cellStyle name="Normal 11 4 2 2 2" xfId="31530"/>
    <cellStyle name="Normal 11 4 2 3" xfId="31531"/>
    <cellStyle name="Normal 11 4 3" xfId="31532"/>
    <cellStyle name="Normal 11 4 3 2" xfId="31533"/>
    <cellStyle name="Normal 11 4 4" xfId="31534"/>
    <cellStyle name="Normal 11 5" xfId="31535"/>
    <cellStyle name="Normal 11 5 2" xfId="31536"/>
    <cellStyle name="Normal 11 5 2 2" xfId="31537"/>
    <cellStyle name="Normal 11 5 3" xfId="31538"/>
    <cellStyle name="Normal 11 6" xfId="31539"/>
    <cellStyle name="Normal 11 6 2" xfId="31540"/>
    <cellStyle name="Normal 11 7" xfId="31541"/>
    <cellStyle name="Normal 11 7 2" xfId="31542"/>
    <cellStyle name="Normal 11 8" xfId="31543"/>
    <cellStyle name="Normal 11_16.37E Wild Horse Expansion DeferralRevwrkingfile SF" xfId="31544"/>
    <cellStyle name="Normal 110" xfId="31545"/>
    <cellStyle name="Normal 110 2" xfId="31546"/>
    <cellStyle name="Normal 110 2 2" xfId="31547"/>
    <cellStyle name="Normal 110 3" xfId="31548"/>
    <cellStyle name="Normal 111" xfId="31549"/>
    <cellStyle name="Normal 111 2" xfId="31550"/>
    <cellStyle name="Normal 111 2 2" xfId="31551"/>
    <cellStyle name="Normal 111 3" xfId="31552"/>
    <cellStyle name="Normal 112" xfId="31553"/>
    <cellStyle name="Normal 112 2" xfId="31554"/>
    <cellStyle name="Normal 112 2 2" xfId="31555"/>
    <cellStyle name="Normal 112 3" xfId="31556"/>
    <cellStyle name="Normal 113" xfId="31557"/>
    <cellStyle name="Normal 113 2" xfId="31558"/>
    <cellStyle name="Normal 114" xfId="31559"/>
    <cellStyle name="Normal 114 2" xfId="31560"/>
    <cellStyle name="Normal 115" xfId="31561"/>
    <cellStyle name="Normal 115 2" xfId="31562"/>
    <cellStyle name="Normal 116" xfId="31563"/>
    <cellStyle name="Normal 116 2" xfId="31564"/>
    <cellStyle name="Normal 116 2 2" xfId="31565"/>
    <cellStyle name="Normal 117" xfId="31566"/>
    <cellStyle name="Normal 117 2" xfId="31567"/>
    <cellStyle name="Normal 118" xfId="31568"/>
    <cellStyle name="Normal 118 2" xfId="31569"/>
    <cellStyle name="Normal 119" xfId="31570"/>
    <cellStyle name="Normal 119 2" xfId="31571"/>
    <cellStyle name="Normal 12" xfId="31572"/>
    <cellStyle name="Normal 12 2" xfId="31573"/>
    <cellStyle name="Normal 12 2 2" xfId="31574"/>
    <cellStyle name="Normal 12 2 2 2" xfId="31575"/>
    <cellStyle name="Normal 12 2 2 2 2" xfId="31576"/>
    <cellStyle name="Normal 12 2 2 3" xfId="31577"/>
    <cellStyle name="Normal 12 2 3" xfId="31578"/>
    <cellStyle name="Normal 12 2 3 2" xfId="31579"/>
    <cellStyle name="Normal 12 2 3 2 2" xfId="31580"/>
    <cellStyle name="Normal 12 2 3 3" xfId="31581"/>
    <cellStyle name="Normal 12 2 3 4" xfId="31582"/>
    <cellStyle name="Normal 12 2 4" xfId="31583"/>
    <cellStyle name="Normal 12 2 4 2" xfId="31584"/>
    <cellStyle name="Normal 12 2 5" xfId="31585"/>
    <cellStyle name="Normal 12 2 5 2" xfId="31586"/>
    <cellStyle name="Normal 12 3" xfId="31587"/>
    <cellStyle name="Normal 12 3 2" xfId="31588"/>
    <cellStyle name="Normal 12 3 2 2" xfId="31589"/>
    <cellStyle name="Normal 12 3 2 3" xfId="31590"/>
    <cellStyle name="Normal 12 3 3" xfId="31591"/>
    <cellStyle name="Normal 12 3 3 2" xfId="31592"/>
    <cellStyle name="Normal 12 3 4" xfId="31593"/>
    <cellStyle name="Normal 12 4" xfId="31594"/>
    <cellStyle name="Normal 12 4 2" xfId="31595"/>
    <cellStyle name="Normal 12 4 2 2" xfId="31596"/>
    <cellStyle name="Normal 12 4 3" xfId="31597"/>
    <cellStyle name="Normal 12 5" xfId="31598"/>
    <cellStyle name="Normal 12 5 2" xfId="31599"/>
    <cellStyle name="Normal 12 6" xfId="31600"/>
    <cellStyle name="Normal 12 6 2" xfId="31601"/>
    <cellStyle name="Normal 12 7" xfId="31602"/>
    <cellStyle name="Normal 12 7 2" xfId="31603"/>
    <cellStyle name="Normal 12 8" xfId="31604"/>
    <cellStyle name="Normal 12_2011 CBR Rev Calc by schedule" xfId="31605"/>
    <cellStyle name="Normal 120" xfId="31606"/>
    <cellStyle name="Normal 120 2" xfId="31607"/>
    <cellStyle name="Normal 121" xfId="31608"/>
    <cellStyle name="Normal 121 2" xfId="31609"/>
    <cellStyle name="Normal 122" xfId="31610"/>
    <cellStyle name="Normal 123" xfId="31611"/>
    <cellStyle name="Normal 124" xfId="31612"/>
    <cellStyle name="Normal 125" xfId="31613"/>
    <cellStyle name="Normal 125 2" xfId="31614"/>
    <cellStyle name="Normal 126" xfId="31615"/>
    <cellStyle name="Normal 127" xfId="31616"/>
    <cellStyle name="Normal 128" xfId="31617"/>
    <cellStyle name="Normal 129" xfId="31618"/>
    <cellStyle name="Normal 13" xfId="31619"/>
    <cellStyle name="Normal 13 2" xfId="31620"/>
    <cellStyle name="Normal 13 2 2" xfId="31621"/>
    <cellStyle name="Normal 13 2 2 2" xfId="31622"/>
    <cellStyle name="Normal 13 2 2 2 2" xfId="31623"/>
    <cellStyle name="Normal 13 2 2 3" xfId="31624"/>
    <cellStyle name="Normal 13 2 3" xfId="31625"/>
    <cellStyle name="Normal 13 2 3 2" xfId="31626"/>
    <cellStyle name="Normal 13 2 3 2 2" xfId="31627"/>
    <cellStyle name="Normal 13 2 3 3" xfId="31628"/>
    <cellStyle name="Normal 13 2 3 4" xfId="31629"/>
    <cellStyle name="Normal 13 2 4" xfId="31630"/>
    <cellStyle name="Normal 13 2 4 2" xfId="31631"/>
    <cellStyle name="Normal 13 2 5" xfId="31632"/>
    <cellStyle name="Normal 13 2 5 2" xfId="31633"/>
    <cellStyle name="Normal 13 3" xfId="31634"/>
    <cellStyle name="Normal 13 3 2" xfId="31635"/>
    <cellStyle name="Normal 13 3 2 2" xfId="31636"/>
    <cellStyle name="Normal 13 3 3" xfId="31637"/>
    <cellStyle name="Normal 13 3 3 2" xfId="31638"/>
    <cellStyle name="Normal 13 3 4" xfId="31639"/>
    <cellStyle name="Normal 13 4" xfId="31640"/>
    <cellStyle name="Normal 13 4 2" xfId="31641"/>
    <cellStyle name="Normal 13 4 2 2" xfId="31642"/>
    <cellStyle name="Normal 13 4 3" xfId="31643"/>
    <cellStyle name="Normal 13 5" xfId="31644"/>
    <cellStyle name="Normal 13 5 2" xfId="31645"/>
    <cellStyle name="Normal 13 5 2 2" xfId="31646"/>
    <cellStyle name="Normal 13 5 3" xfId="31647"/>
    <cellStyle name="Normal 13 6" xfId="31648"/>
    <cellStyle name="Normal 13 6 2" xfId="31649"/>
    <cellStyle name="Normal 13 7" xfId="31650"/>
    <cellStyle name="Normal 13 7 2" xfId="31651"/>
    <cellStyle name="Normal 13 8" xfId="31652"/>
    <cellStyle name="Normal 13_2011 CBR Rev Calc by schedule" xfId="31653"/>
    <cellStyle name="Normal 130" xfId="31654"/>
    <cellStyle name="Normal 131" xfId="31655"/>
    <cellStyle name="Normal 132" xfId="31656"/>
    <cellStyle name="Normal 133" xfId="31657"/>
    <cellStyle name="Normal 134" xfId="31658"/>
    <cellStyle name="Normal 135" xfId="31659"/>
    <cellStyle name="Normal 136" xfId="31660"/>
    <cellStyle name="Normal 137" xfId="31661"/>
    <cellStyle name="Normal 138" xfId="31662"/>
    <cellStyle name="Normal 139" xfId="31663"/>
    <cellStyle name="Normal 14" xfId="31664"/>
    <cellStyle name="Normal 14 2" xfId="31665"/>
    <cellStyle name="Normal 14 2 2" xfId="31666"/>
    <cellStyle name="Normal 14 2 2 2" xfId="31667"/>
    <cellStyle name="Normal 14 2 3" xfId="31668"/>
    <cellStyle name="Normal 14 2 3 2" xfId="31669"/>
    <cellStyle name="Normal 14 2 4" xfId="31670"/>
    <cellStyle name="Normal 14 3" xfId="31671"/>
    <cellStyle name="Normal 14 3 2" xfId="31672"/>
    <cellStyle name="Normal 14 3 2 2" xfId="31673"/>
    <cellStyle name="Normal 14 3 3" xfId="31674"/>
    <cellStyle name="Normal 14 4" xfId="31675"/>
    <cellStyle name="Normal 14 4 2" xfId="31676"/>
    <cellStyle name="Normal 14 4 2 2" xfId="31677"/>
    <cellStyle name="Normal 14 4 3" xfId="31678"/>
    <cellStyle name="Normal 14 4 4" xfId="31679"/>
    <cellStyle name="Normal 14 5" xfId="31680"/>
    <cellStyle name="Normal 14_2011 CBR Rev Calc by schedule" xfId="31681"/>
    <cellStyle name="Normal 140" xfId="31682"/>
    <cellStyle name="Normal 141" xfId="31683"/>
    <cellStyle name="Normal 142" xfId="31684"/>
    <cellStyle name="Normal 143" xfId="31685"/>
    <cellStyle name="Normal 144" xfId="31686"/>
    <cellStyle name="Normal 145" xfId="31687"/>
    <cellStyle name="Normal 146" xfId="31688"/>
    <cellStyle name="Normal 147" xfId="31689"/>
    <cellStyle name="Normal 148" xfId="31690"/>
    <cellStyle name="Normal 149" xfId="31691"/>
    <cellStyle name="Normal 15" xfId="31692"/>
    <cellStyle name="Normal 15 2" xfId="31693"/>
    <cellStyle name="Normal 15 2 2" xfId="31694"/>
    <cellStyle name="Normal 15 2 2 2" xfId="31695"/>
    <cellStyle name="Normal 15 2 3" xfId="31696"/>
    <cellStyle name="Normal 15 2 3 2" xfId="31697"/>
    <cellStyle name="Normal 15 2 4" xfId="31698"/>
    <cellStyle name="Normal 15 3" xfId="31699"/>
    <cellStyle name="Normal 15 3 2" xfId="31700"/>
    <cellStyle name="Normal 15 3 2 2" xfId="31701"/>
    <cellStyle name="Normal 15 3 3" xfId="31702"/>
    <cellStyle name="Normal 15 3 3 2" xfId="31703"/>
    <cellStyle name="Normal 15 3 4" xfId="31704"/>
    <cellStyle name="Normal 15 4" xfId="31705"/>
    <cellStyle name="Normal 15 4 2" xfId="31706"/>
    <cellStyle name="Normal 15 4 2 2" xfId="31707"/>
    <cellStyle name="Normal 15 4 3" xfId="31708"/>
    <cellStyle name="Normal 15 4 4" xfId="31709"/>
    <cellStyle name="Normal 15 5" xfId="31710"/>
    <cellStyle name="Normal 15 5 2" xfId="31711"/>
    <cellStyle name="Normal 15 6" xfId="31712"/>
    <cellStyle name="Normal 15 6 2" xfId="31713"/>
    <cellStyle name="Normal 15 7" xfId="31714"/>
    <cellStyle name="Normal 15 7 2" xfId="31715"/>
    <cellStyle name="Normal 15 8" xfId="31716"/>
    <cellStyle name="Normal 15_2011 CBR Rev Calc by schedule" xfId="31717"/>
    <cellStyle name="Normal 150" xfId="31718"/>
    <cellStyle name="Normal 150 2" xfId="31719"/>
    <cellStyle name="Normal 151" xfId="31720"/>
    <cellStyle name="Normal 151 2" xfId="31721"/>
    <cellStyle name="Normal 151 3" xfId="31722"/>
    <cellStyle name="Normal 152" xfId="31723"/>
    <cellStyle name="Normal 16" xfId="31724"/>
    <cellStyle name="Normal 16 2" xfId="31725"/>
    <cellStyle name="Normal 16 2 2" xfId="31726"/>
    <cellStyle name="Normal 16 2 2 2" xfId="31727"/>
    <cellStyle name="Normal 16 2 2 2 2" xfId="31728"/>
    <cellStyle name="Normal 16 2 3" xfId="31729"/>
    <cellStyle name="Normal 16 2 3 2" xfId="31730"/>
    <cellStyle name="Normal 16 2 3 2 2" xfId="31731"/>
    <cellStyle name="Normal 16 2 3 3" xfId="31732"/>
    <cellStyle name="Normal 16 2 3 4" xfId="31733"/>
    <cellStyle name="Normal 16 2 4" xfId="31734"/>
    <cellStyle name="Normal 16 2 4 2" xfId="31735"/>
    <cellStyle name="Normal 16 2 5" xfId="31736"/>
    <cellStyle name="Normal 16 2 5 2" xfId="31737"/>
    <cellStyle name="Normal 16 3" xfId="31738"/>
    <cellStyle name="Normal 16 3 2" xfId="31739"/>
    <cellStyle name="Normal 16 3 2 2" xfId="31740"/>
    <cellStyle name="Normal 16 3 3" xfId="31741"/>
    <cellStyle name="Normal 16 3 3 2" xfId="31742"/>
    <cellStyle name="Normal 16 3 4" xfId="31743"/>
    <cellStyle name="Normal 16 4" xfId="31744"/>
    <cellStyle name="Normal 16 4 2" xfId="31745"/>
    <cellStyle name="Normal 16 4 2 2" xfId="31746"/>
    <cellStyle name="Normal 16 4 3" xfId="31747"/>
    <cellStyle name="Normal 16 5" xfId="31748"/>
    <cellStyle name="Normal 16 5 2" xfId="31749"/>
    <cellStyle name="Normal 16 6" xfId="31750"/>
    <cellStyle name="Normal 16 6 2" xfId="31751"/>
    <cellStyle name="Normal 16 7" xfId="31752"/>
    <cellStyle name="Normal 16 7 2" xfId="31753"/>
    <cellStyle name="Normal 16 8" xfId="31754"/>
    <cellStyle name="Normal 16_2011 CBR Rev Calc by schedule" xfId="31755"/>
    <cellStyle name="Normal 17" xfId="31756"/>
    <cellStyle name="Normal 17 2" xfId="31757"/>
    <cellStyle name="Normal 17 2 2" xfId="31758"/>
    <cellStyle name="Normal 17 2 2 2" xfId="31759"/>
    <cellStyle name="Normal 17 2 2 2 2" xfId="31760"/>
    <cellStyle name="Normal 17 2 3" xfId="31761"/>
    <cellStyle name="Normal 17 2 3 2" xfId="31762"/>
    <cellStyle name="Normal 17 2 3 2 2" xfId="31763"/>
    <cellStyle name="Normal 17 2 3 3" xfId="31764"/>
    <cellStyle name="Normal 17 2 3 4" xfId="31765"/>
    <cellStyle name="Normal 17 2 4" xfId="31766"/>
    <cellStyle name="Normal 17 2 4 2" xfId="31767"/>
    <cellStyle name="Normal 17 2 5" xfId="31768"/>
    <cellStyle name="Normal 17 2 5 2" xfId="31769"/>
    <cellStyle name="Normal 17 3" xfId="31770"/>
    <cellStyle name="Normal 17 3 2" xfId="31771"/>
    <cellStyle name="Normal 17 3 2 2" xfId="31772"/>
    <cellStyle name="Normal 17 3 3" xfId="31773"/>
    <cellStyle name="Normal 17 4" xfId="31774"/>
    <cellStyle name="Normal 17 4 2" xfId="31775"/>
    <cellStyle name="Normal 17 4 3" xfId="31776"/>
    <cellStyle name="Normal 17 5" xfId="31777"/>
    <cellStyle name="Normal 17 5 2" xfId="31778"/>
    <cellStyle name="Normal 18" xfId="31779"/>
    <cellStyle name="Normal 18 2" xfId="31780"/>
    <cellStyle name="Normal 18 2 2" xfId="31781"/>
    <cellStyle name="Normal 18 2 2 2" xfId="31782"/>
    <cellStyle name="Normal 18 2 2 2 2" xfId="31783"/>
    <cellStyle name="Normal 18 2 3" xfId="31784"/>
    <cellStyle name="Normal 18 2 3 2" xfId="31785"/>
    <cellStyle name="Normal 18 2 3 2 2" xfId="31786"/>
    <cellStyle name="Normal 18 2 3 3" xfId="31787"/>
    <cellStyle name="Normal 18 2 3 4" xfId="31788"/>
    <cellStyle name="Normal 18 2 4" xfId="31789"/>
    <cellStyle name="Normal 18 2 4 2" xfId="31790"/>
    <cellStyle name="Normal 18 2 5" xfId="31791"/>
    <cellStyle name="Normal 18 2 5 2" xfId="31792"/>
    <cellStyle name="Normal 18 3" xfId="31793"/>
    <cellStyle name="Normal 18 3 2" xfId="31794"/>
    <cellStyle name="Normal 18 3 2 2" xfId="31795"/>
    <cellStyle name="Normal 18 3 3" xfId="31796"/>
    <cellStyle name="Normal 18 4" xfId="31797"/>
    <cellStyle name="Normal 18 4 2" xfId="31798"/>
    <cellStyle name="Normal 18 4 3" xfId="31799"/>
    <cellStyle name="Normal 18 5" xfId="31800"/>
    <cellStyle name="Normal 18 5 2" xfId="31801"/>
    <cellStyle name="Normal 18 6" xfId="31802"/>
    <cellStyle name="Normal 19" xfId="31803"/>
    <cellStyle name="Normal 19 2" xfId="31804"/>
    <cellStyle name="Normal 19 2 2" xfId="31805"/>
    <cellStyle name="Normal 19 2 2 2" xfId="31806"/>
    <cellStyle name="Normal 19 2 2 2 2" xfId="31807"/>
    <cellStyle name="Normal 19 2 3" xfId="31808"/>
    <cellStyle name="Normal 19 2 3 2" xfId="31809"/>
    <cellStyle name="Normal 19 2 3 2 2" xfId="31810"/>
    <cellStyle name="Normal 19 2 3 3" xfId="31811"/>
    <cellStyle name="Normal 19 2 3 4" xfId="31812"/>
    <cellStyle name="Normal 19 2 4" xfId="31813"/>
    <cellStyle name="Normal 19 2 4 2" xfId="31814"/>
    <cellStyle name="Normal 19 2 5" xfId="31815"/>
    <cellStyle name="Normal 19 2 5 2" xfId="31816"/>
    <cellStyle name="Normal 19 3" xfId="31817"/>
    <cellStyle name="Normal 19 3 2" xfId="31818"/>
    <cellStyle name="Normal 19 3 2 2" xfId="31819"/>
    <cellStyle name="Normal 19 3 3" xfId="31820"/>
    <cellStyle name="Normal 19 4" xfId="31821"/>
    <cellStyle name="Normal 19 4 2" xfId="31822"/>
    <cellStyle name="Normal 19 4 3" xfId="31823"/>
    <cellStyle name="Normal 19 5" xfId="31824"/>
    <cellStyle name="Normal 19 5 2" xfId="31825"/>
    <cellStyle name="Normal 2" xfId="31826"/>
    <cellStyle name="Normal 2 10" xfId="31827"/>
    <cellStyle name="Normal 2 10 2" xfId="31828"/>
    <cellStyle name="Normal 2 10 2 2" xfId="31829"/>
    <cellStyle name="Normal 2 10 2 2 2" xfId="31830"/>
    <cellStyle name="Normal 2 10 3" xfId="31831"/>
    <cellStyle name="Normal 2 10 3 2" xfId="31832"/>
    <cellStyle name="Normal 2 10 4" xfId="31833"/>
    <cellStyle name="Normal 2 10 4 2" xfId="31834"/>
    <cellStyle name="Normal 2 11" xfId="31835"/>
    <cellStyle name="Normal 2 11 2" xfId="31836"/>
    <cellStyle name="Normal 2 11 2 2" xfId="31837"/>
    <cellStyle name="Normal 2 11 2 2 2" xfId="31838"/>
    <cellStyle name="Normal 2 11 3" xfId="31839"/>
    <cellStyle name="Normal 2 11 3 2" xfId="31840"/>
    <cellStyle name="Normal 2 11 4" xfId="31841"/>
    <cellStyle name="Normal 2 11 4 2" xfId="31842"/>
    <cellStyle name="Normal 2 12" xfId="31843"/>
    <cellStyle name="Normal 2 12 2" xfId="31844"/>
    <cellStyle name="Normal 2 12 2 2" xfId="31845"/>
    <cellStyle name="Normal 2 12 2 2 2" xfId="31846"/>
    <cellStyle name="Normal 2 12 2 3" xfId="31847"/>
    <cellStyle name="Normal 2 12 3" xfId="31848"/>
    <cellStyle name="Normal 2 12 3 2" xfId="31849"/>
    <cellStyle name="Normal 2 12 3 2 2" xfId="31850"/>
    <cellStyle name="Normal 2 12 3 3" xfId="31851"/>
    <cellStyle name="Normal 2 12 4" xfId="31852"/>
    <cellStyle name="Normal 2 12 4 2" xfId="31853"/>
    <cellStyle name="Normal 2 12 5" xfId="31854"/>
    <cellStyle name="Normal 2 12 5 2" xfId="31855"/>
    <cellStyle name="Normal 2 13" xfId="31856"/>
    <cellStyle name="Normal 2 13 2" xfId="31857"/>
    <cellStyle name="Normal 2 13 2 2" xfId="31858"/>
    <cellStyle name="Normal 2 13 2 3" xfId="31859"/>
    <cellStyle name="Normal 2 13 3" xfId="31860"/>
    <cellStyle name="Normal 2 13 3 2" xfId="31861"/>
    <cellStyle name="Normal 2 13 4" xfId="31862"/>
    <cellStyle name="Normal 2 14" xfId="31863"/>
    <cellStyle name="Normal 2 14 2" xfId="31864"/>
    <cellStyle name="Normal 2 15" xfId="31865"/>
    <cellStyle name="Normal 2 15 2" xfId="31866"/>
    <cellStyle name="Normal 2 15 3" xfId="31867"/>
    <cellStyle name="Normal 2 16" xfId="31868"/>
    <cellStyle name="Normal 2 16 2" xfId="31869"/>
    <cellStyle name="Normal 2 17" xfId="31870"/>
    <cellStyle name="Normal 2 2" xfId="31871"/>
    <cellStyle name="Normal 2 2 10" xfId="31872"/>
    <cellStyle name="Normal 2 2 10 2" xfId="31873"/>
    <cellStyle name="Normal 2 2 10 3" xfId="31874"/>
    <cellStyle name="Normal 2 2 11" xfId="31875"/>
    <cellStyle name="Normal 2 2 11 2" xfId="31876"/>
    <cellStyle name="Normal 2 2 12" xfId="31877"/>
    <cellStyle name="Normal 2 2 2" xfId="31878"/>
    <cellStyle name="Normal 2 2 2 2" xfId="31879"/>
    <cellStyle name="Normal 2 2 2 2 2" xfId="31880"/>
    <cellStyle name="Normal 2 2 2 2 2 2" xfId="31881"/>
    <cellStyle name="Normal 2 2 2 2 2 2 2" xfId="31882"/>
    <cellStyle name="Normal 2 2 2 2 2 3" xfId="31883"/>
    <cellStyle name="Normal 2 2 2 2 3" xfId="31884"/>
    <cellStyle name="Normal 2 2 2 2 3 2" xfId="31885"/>
    <cellStyle name="Normal 2 2 2 2 3 2 2" xfId="31886"/>
    <cellStyle name="Normal 2 2 2 2 3 3" xfId="31887"/>
    <cellStyle name="Normal 2 2 2 2 4" xfId="31888"/>
    <cellStyle name="Normal 2 2 2 2 4 2" xfId="31889"/>
    <cellStyle name="Normal 2 2 2 2 5" xfId="31890"/>
    <cellStyle name="Normal 2 2 2 2 5 2" xfId="31891"/>
    <cellStyle name="Normal 2 2 2 2 6" xfId="31892"/>
    <cellStyle name="Normal 2 2 2 3" xfId="31893"/>
    <cellStyle name="Normal 2 2 2 3 2" xfId="31894"/>
    <cellStyle name="Normal 2 2 2 3 2 2" xfId="31895"/>
    <cellStyle name="Normal 2 2 2 3 2 2 2" xfId="31896"/>
    <cellStyle name="Normal 2 2 2 3 2 3" xfId="31897"/>
    <cellStyle name="Normal 2 2 2 3 3" xfId="31898"/>
    <cellStyle name="Normal 2 2 2 3 3 2" xfId="31899"/>
    <cellStyle name="Normal 2 2 2 3 3 2 2" xfId="31900"/>
    <cellStyle name="Normal 2 2 2 3 3 3" xfId="31901"/>
    <cellStyle name="Normal 2 2 2 3 4" xfId="31902"/>
    <cellStyle name="Normal 2 2 2 3 4 2" xfId="31903"/>
    <cellStyle name="Normal 2 2 2 3 5" xfId="31904"/>
    <cellStyle name="Normal 2 2 2 4" xfId="31905"/>
    <cellStyle name="Normal 2 2 2 4 2" xfId="31906"/>
    <cellStyle name="Normal 2 2 2 4 2 2" xfId="31907"/>
    <cellStyle name="Normal 2 2 2 4 3" xfId="31908"/>
    <cellStyle name="Normal 2 2 2 5" xfId="31909"/>
    <cellStyle name="Normal 2 2 2 5 2" xfId="31910"/>
    <cellStyle name="Normal 2 2 2 5 2 2" xfId="31911"/>
    <cellStyle name="Normal 2 2 2 5 3" xfId="31912"/>
    <cellStyle name="Normal 2 2 2 6" xfId="31913"/>
    <cellStyle name="Normal 2 2 2 6 2" xfId="31914"/>
    <cellStyle name="Normal 2 2 2 7" xfId="31915"/>
    <cellStyle name="Normal 2 2 2 7 2" xfId="31916"/>
    <cellStyle name="Normal 2 2 2 8" xfId="31917"/>
    <cellStyle name="Normal 2 2 2_12PCORC Wind Vestas and Royalties" xfId="31918"/>
    <cellStyle name="Normal 2 2 3" xfId="31919"/>
    <cellStyle name="Normal 2 2 3 2" xfId="31920"/>
    <cellStyle name="Normal 2 2 3 2 2" xfId="31921"/>
    <cellStyle name="Normal 2 2 3 2 2 2" xfId="31922"/>
    <cellStyle name="Normal 2 2 3 2 3" xfId="31923"/>
    <cellStyle name="Normal 2 2 3 2 3 2" xfId="31924"/>
    <cellStyle name="Normal 2 2 3 2 3 3" xfId="31925"/>
    <cellStyle name="Normal 2 2 3 2 4" xfId="31926"/>
    <cellStyle name="Normal 2 2 3 3" xfId="31927"/>
    <cellStyle name="Normal 2 2 3 3 2" xfId="31928"/>
    <cellStyle name="Normal 2 2 3 3 2 2" xfId="31929"/>
    <cellStyle name="Normal 2 2 3 3 3" xfId="31930"/>
    <cellStyle name="Normal 2 2 3 4" xfId="31931"/>
    <cellStyle name="Normal 2 2 3 4 2" xfId="31932"/>
    <cellStyle name="Normal 2 2 3 5" xfId="31933"/>
    <cellStyle name="Normal 2 2 3 5 2" xfId="31934"/>
    <cellStyle name="Normal 2 2 3 5 3" xfId="31935"/>
    <cellStyle name="Normal 2 2 3 6" xfId="31936"/>
    <cellStyle name="Normal 2 2 4" xfId="31937"/>
    <cellStyle name="Normal 2 2 4 2" xfId="31938"/>
    <cellStyle name="Normal 2 2 4 2 2" xfId="31939"/>
    <cellStyle name="Normal 2 2 4 2 2 2" xfId="31940"/>
    <cellStyle name="Normal 2 2 4 3" xfId="31941"/>
    <cellStyle name="Normal 2 2 4 3 2" xfId="31942"/>
    <cellStyle name="Normal 2 2 4 3 3" xfId="31943"/>
    <cellStyle name="Normal 2 2 4 4" xfId="31944"/>
    <cellStyle name="Normal 2 2 4 4 2" xfId="31945"/>
    <cellStyle name="Normal 2 2 5" xfId="31946"/>
    <cellStyle name="Normal 2 2 5 2" xfId="31947"/>
    <cellStyle name="Normal 2 2 5 2 2" xfId="31948"/>
    <cellStyle name="Normal 2 2 5 3" xfId="31949"/>
    <cellStyle name="Normal 2 2 6" xfId="31950"/>
    <cellStyle name="Normal 2 2 6 2" xfId="31951"/>
    <cellStyle name="Normal 2 2 6 2 2" xfId="31952"/>
    <cellStyle name="Normal 2 2 6 3" xfId="31953"/>
    <cellStyle name="Normal 2 2 7" xfId="31954"/>
    <cellStyle name="Normal 2 2 7 2" xfId="31955"/>
    <cellStyle name="Normal 2 2 7 2 2" xfId="31956"/>
    <cellStyle name="Normal 2 2 7 3" xfId="31957"/>
    <cellStyle name="Normal 2 2 7 4" xfId="31958"/>
    <cellStyle name="Normal 2 2 8" xfId="31959"/>
    <cellStyle name="Normal 2 2 8 2" xfId="31960"/>
    <cellStyle name="Normal 2 2 8 2 2" xfId="31961"/>
    <cellStyle name="Normal 2 2 8 3" xfId="31962"/>
    <cellStyle name="Normal 2 2 9" xfId="31963"/>
    <cellStyle name="Normal 2 2 9 2" xfId="31964"/>
    <cellStyle name="Normal 2 2 9 3" xfId="31965"/>
    <cellStyle name="Normal 2 2_ Price Inputs" xfId="31966"/>
    <cellStyle name="Normal 2 3" xfId="31967"/>
    <cellStyle name="Normal 2 3 2" xfId="31968"/>
    <cellStyle name="Normal 2 3 2 2" xfId="31969"/>
    <cellStyle name="Normal 2 3 2 2 2" xfId="31970"/>
    <cellStyle name="Normal 2 3 2 2 2 2" xfId="31971"/>
    <cellStyle name="Normal 2 3 2 2 3" xfId="31972"/>
    <cellStyle name="Normal 2 3 2 3" xfId="31973"/>
    <cellStyle name="Normal 2 3 2 3 2" xfId="31974"/>
    <cellStyle name="Normal 2 3 2 3 3" xfId="31975"/>
    <cellStyle name="Normal 2 3 2 4" xfId="31976"/>
    <cellStyle name="Normal 2 3 2 4 2" xfId="31977"/>
    <cellStyle name="Normal 2 3 3" xfId="31978"/>
    <cellStyle name="Normal 2 3 3 2" xfId="31979"/>
    <cellStyle name="Normal 2 3 3 2 2" xfId="31980"/>
    <cellStyle name="Normal 2 3 3 3" xfId="31981"/>
    <cellStyle name="Normal 2 3 3 3 2" xfId="31982"/>
    <cellStyle name="Normal 2 3 3 4" xfId="31983"/>
    <cellStyle name="Normal 2 3 4" xfId="31984"/>
    <cellStyle name="Normal 2 3 4 2" xfId="31985"/>
    <cellStyle name="Normal 2 3 5" xfId="31986"/>
    <cellStyle name="Normal 2 3 5 2" xfId="31987"/>
    <cellStyle name="Normal 2 3 5 3" xfId="31988"/>
    <cellStyle name="Normal 2 3 6" xfId="31989"/>
    <cellStyle name="Normal 2 4" xfId="31990"/>
    <cellStyle name="Normal 2 4 2" xfId="31991"/>
    <cellStyle name="Normal 2 4 2 2" xfId="31992"/>
    <cellStyle name="Normal 2 4 2 2 2" xfId="31993"/>
    <cellStyle name="Normal 2 4 2 2 2 2" xfId="31994"/>
    <cellStyle name="Normal 2 4 2 2 3" xfId="31995"/>
    <cellStyle name="Normal 2 4 2 3" xfId="31996"/>
    <cellStyle name="Normal 2 4 2 3 2" xfId="31997"/>
    <cellStyle name="Normal 2 4 2 3 3" xfId="31998"/>
    <cellStyle name="Normal 2 4 2 4" xfId="31999"/>
    <cellStyle name="Normal 2 4 2 4 2" xfId="32000"/>
    <cellStyle name="Normal 2 4 3" xfId="32001"/>
    <cellStyle name="Normal 2 4 3 2" xfId="32002"/>
    <cellStyle name="Normal 2 4 3 2 2" xfId="32003"/>
    <cellStyle name="Normal 2 4 3 3" xfId="32004"/>
    <cellStyle name="Normal 2 4 4" xfId="32005"/>
    <cellStyle name="Normal 2 4 4 2" xfId="32006"/>
    <cellStyle name="Normal 2 4 5" xfId="32007"/>
    <cellStyle name="Normal 2 4 5 2" xfId="32008"/>
    <cellStyle name="Normal 2 4 5 3" xfId="32009"/>
    <cellStyle name="Normal 2 4 6" xfId="32010"/>
    <cellStyle name="Normal 2 5" xfId="32011"/>
    <cellStyle name="Normal 2 5 2" xfId="32012"/>
    <cellStyle name="Normal 2 5 2 2" xfId="32013"/>
    <cellStyle name="Normal 2 5 2 2 2" xfId="32014"/>
    <cellStyle name="Normal 2 5 2 2 2 2" xfId="32015"/>
    <cellStyle name="Normal 2 5 2 2 3" xfId="32016"/>
    <cellStyle name="Normal 2 5 2 3" xfId="32017"/>
    <cellStyle name="Normal 2 5 2 3 2" xfId="32018"/>
    <cellStyle name="Normal 2 5 2 3 3" xfId="32019"/>
    <cellStyle name="Normal 2 5 2 4" xfId="32020"/>
    <cellStyle name="Normal 2 5 2 4 2" xfId="32021"/>
    <cellStyle name="Normal 2 5 3" xfId="32022"/>
    <cellStyle name="Normal 2 5 3 2" xfId="32023"/>
    <cellStyle name="Normal 2 5 3 2 2" xfId="32024"/>
    <cellStyle name="Normal 2 5 3 3" xfId="32025"/>
    <cellStyle name="Normal 2 5 4" xfId="32026"/>
    <cellStyle name="Normal 2 5 4 2" xfId="32027"/>
    <cellStyle name="Normal 2 5 5" xfId="32028"/>
    <cellStyle name="Normal 2 5 5 2" xfId="32029"/>
    <cellStyle name="Normal 2 5 5 3" xfId="32030"/>
    <cellStyle name="Normal 2 5 6" xfId="32031"/>
    <cellStyle name="Normal 2 6" xfId="32032"/>
    <cellStyle name="Normal 2 6 2" xfId="32033"/>
    <cellStyle name="Normal 2 6 2 2" xfId="32034"/>
    <cellStyle name="Normal 2 6 2 2 2" xfId="32035"/>
    <cellStyle name="Normal 2 6 2 2 2 2" xfId="32036"/>
    <cellStyle name="Normal 2 6 2 3" xfId="32037"/>
    <cellStyle name="Normal 2 6 2 3 2" xfId="32038"/>
    <cellStyle name="Normal 2 6 2 3 3" xfId="32039"/>
    <cellStyle name="Normal 2 6 2 4" xfId="32040"/>
    <cellStyle name="Normal 2 6 2 4 2" xfId="32041"/>
    <cellStyle name="Normal 2 6 3" xfId="32042"/>
    <cellStyle name="Normal 2 6 3 2" xfId="32043"/>
    <cellStyle name="Normal 2 6 3 2 2" xfId="32044"/>
    <cellStyle name="Normal 2 6 4" xfId="32045"/>
    <cellStyle name="Normal 2 6 4 2" xfId="32046"/>
    <cellStyle name="Normal 2 6 4 3" xfId="32047"/>
    <cellStyle name="Normal 2 6 5" xfId="32048"/>
    <cellStyle name="Normal 2 6 5 2" xfId="32049"/>
    <cellStyle name="Normal 2 6 6" xfId="32050"/>
    <cellStyle name="Normal 2 7" xfId="32051"/>
    <cellStyle name="Normal 2 7 2" xfId="32052"/>
    <cellStyle name="Normal 2 7 2 2" xfId="32053"/>
    <cellStyle name="Normal 2 7 2 2 2" xfId="32054"/>
    <cellStyle name="Normal 2 7 2 2 3" xfId="32055"/>
    <cellStyle name="Normal 2 7 2 3" xfId="32056"/>
    <cellStyle name="Normal 2 7 2 4" xfId="32057"/>
    <cellStyle name="Normal 2 7 3" xfId="32058"/>
    <cellStyle name="Normal 2 7 3 2" xfId="32059"/>
    <cellStyle name="Normal 2 7 3 3" xfId="32060"/>
    <cellStyle name="Normal 2 7 4" xfId="32061"/>
    <cellStyle name="Normal 2 7 4 2" xfId="32062"/>
    <cellStyle name="Normal 2 7 5" xfId="32063"/>
    <cellStyle name="Normal 2 8" xfId="32064"/>
    <cellStyle name="Normal 2 8 2" xfId="32065"/>
    <cellStyle name="Normal 2 8 2 2" xfId="32066"/>
    <cellStyle name="Normal 2 8 2 2 2" xfId="32067"/>
    <cellStyle name="Normal 2 8 2 2 2 2" xfId="32068"/>
    <cellStyle name="Normal 2 8 2 2 3" xfId="32069"/>
    <cellStyle name="Normal 2 8 2 3" xfId="32070"/>
    <cellStyle name="Normal 2 8 2 3 2" xfId="32071"/>
    <cellStyle name="Normal 2 8 2 4" xfId="32072"/>
    <cellStyle name="Normal 2 8 3" xfId="32073"/>
    <cellStyle name="Normal 2 8 3 2" xfId="32074"/>
    <cellStyle name="Normal 2 8 3 2 2" xfId="32075"/>
    <cellStyle name="Normal 2 8 3 3" xfId="32076"/>
    <cellStyle name="Normal 2 8 3 4" xfId="32077"/>
    <cellStyle name="Normal 2 8 4" xfId="32078"/>
    <cellStyle name="Normal 2 8 4 2" xfId="32079"/>
    <cellStyle name="Normal 2 8 5" xfId="32080"/>
    <cellStyle name="Normal 2 9" xfId="32081"/>
    <cellStyle name="Normal 2 9 2" xfId="32082"/>
    <cellStyle name="Normal 2 9 2 2" xfId="32083"/>
    <cellStyle name="Normal 2 9 2 2 2" xfId="32084"/>
    <cellStyle name="Normal 2 9 2 3" xfId="32085"/>
    <cellStyle name="Normal 2 9 3" xfId="32086"/>
    <cellStyle name="Normal 2 9 3 2" xfId="32087"/>
    <cellStyle name="Normal 2 9 4" xfId="32088"/>
    <cellStyle name="Normal 2 9 4 2" xfId="32089"/>
    <cellStyle name="Normal 2_16.37E Wild Horse Expansion DeferralRevwrkingfile SF" xfId="32090"/>
    <cellStyle name="Normal 20" xfId="32091"/>
    <cellStyle name="Normal 20 2" xfId="32092"/>
    <cellStyle name="Normal 20 2 2" xfId="32093"/>
    <cellStyle name="Normal 20 2 2 2" xfId="32094"/>
    <cellStyle name="Normal 20 2 2 2 2" xfId="32095"/>
    <cellStyle name="Normal 20 2 3" xfId="32096"/>
    <cellStyle name="Normal 20 2 3 2" xfId="32097"/>
    <cellStyle name="Normal 20 2 3 3" xfId="32098"/>
    <cellStyle name="Normal 20 2 4" xfId="32099"/>
    <cellStyle name="Normal 20 2 4 2" xfId="32100"/>
    <cellStyle name="Normal 20 3" xfId="32101"/>
    <cellStyle name="Normal 20 3 2" xfId="32102"/>
    <cellStyle name="Normal 20 3 2 2" xfId="32103"/>
    <cellStyle name="Normal 20 3 2 2 2" xfId="32104"/>
    <cellStyle name="Normal 20 3 2 2 2 2" xfId="32105"/>
    <cellStyle name="Normal 20 3 2 2 3" xfId="32106"/>
    <cellStyle name="Normal 20 3 2 3" xfId="32107"/>
    <cellStyle name="Normal 20 3 2 3 2" xfId="32108"/>
    <cellStyle name="Normal 20 3 2 4" xfId="32109"/>
    <cellStyle name="Normal 20 3 3" xfId="32110"/>
    <cellStyle name="Normal 20 3 3 2" xfId="32111"/>
    <cellStyle name="Normal 20 3 3 2 2" xfId="32112"/>
    <cellStyle name="Normal 20 3 3 2 2 2" xfId="32113"/>
    <cellStyle name="Normal 20 3 3 2 2 2 2" xfId="32114"/>
    <cellStyle name="Normal 20 3 3 2 2 3" xfId="32115"/>
    <cellStyle name="Normal 20 3 3 2 3" xfId="32116"/>
    <cellStyle name="Normal 20 3 3 2 3 2" xfId="32117"/>
    <cellStyle name="Normal 20 3 3 2 4" xfId="32118"/>
    <cellStyle name="Normal 20 3 3 3" xfId="32119"/>
    <cellStyle name="Normal 20 3 3 3 2" xfId="32120"/>
    <cellStyle name="Normal 20 3 3 3 2 2" xfId="32121"/>
    <cellStyle name="Normal 20 3 3 3 3" xfId="32122"/>
    <cellStyle name="Normal 20 3 3 4" xfId="32123"/>
    <cellStyle name="Normal 20 3 3 4 2" xfId="32124"/>
    <cellStyle name="Normal 20 3 3 5" xfId="32125"/>
    <cellStyle name="Normal 20 3 4" xfId="32126"/>
    <cellStyle name="Normal 20 3 4 2" xfId="32127"/>
    <cellStyle name="Normal 20 3 4 2 2" xfId="32128"/>
    <cellStyle name="Normal 20 3 4 2 2 2" xfId="32129"/>
    <cellStyle name="Normal 20 3 4 2 3" xfId="32130"/>
    <cellStyle name="Normal 20 3 4 3" xfId="32131"/>
    <cellStyle name="Normal 20 3 4 3 2" xfId="32132"/>
    <cellStyle name="Normal 20 3 4 4" xfId="32133"/>
    <cellStyle name="Normal 20 3 5" xfId="32134"/>
    <cellStyle name="Normal 20 3 5 2" xfId="32135"/>
    <cellStyle name="Normal 20 3 5 2 2" xfId="32136"/>
    <cellStyle name="Normal 20 3 5 3" xfId="32137"/>
    <cellStyle name="Normal 20 3 6" xfId="32138"/>
    <cellStyle name="Normal 20 3 6 2" xfId="32139"/>
    <cellStyle name="Normal 20 3 7" xfId="32140"/>
    <cellStyle name="Normal 20 4" xfId="32141"/>
    <cellStyle name="Normal 20 4 2" xfId="32142"/>
    <cellStyle name="Normal 20 4 2 2" xfId="32143"/>
    <cellStyle name="Normal 20 4 3" xfId="32144"/>
    <cellStyle name="Normal 20 4 4" xfId="32145"/>
    <cellStyle name="Normal 20 5" xfId="32146"/>
    <cellStyle name="Normal 20 5 2" xfId="32147"/>
    <cellStyle name="Normal 20 6" xfId="32148"/>
    <cellStyle name="Normal 20 6 2" xfId="32149"/>
    <cellStyle name="Normal 21" xfId="32150"/>
    <cellStyle name="Normal 21 2" xfId="32151"/>
    <cellStyle name="Normal 21 2 2" xfId="32152"/>
    <cellStyle name="Normal 21 2 2 2" xfId="32153"/>
    <cellStyle name="Normal 21 2 2 2 2" xfId="32154"/>
    <cellStyle name="Normal 21 2 2 2 3" xfId="32155"/>
    <cellStyle name="Normal 21 2 2 3" xfId="32156"/>
    <cellStyle name="Normal 21 2 3" xfId="32157"/>
    <cellStyle name="Normal 21 2 3 2" xfId="32158"/>
    <cellStyle name="Normal 21 2 3 2 2" xfId="32159"/>
    <cellStyle name="Normal 21 2 3 3" xfId="32160"/>
    <cellStyle name="Normal 21 2 4" xfId="32161"/>
    <cellStyle name="Normal 21 2 4 2" xfId="32162"/>
    <cellStyle name="Normal 21 2 5" xfId="32163"/>
    <cellStyle name="Normal 21 2 5 2" xfId="32164"/>
    <cellStyle name="Normal 21 2 6" xfId="32165"/>
    <cellStyle name="Normal 21 3" xfId="32166"/>
    <cellStyle name="Normal 21 3 2" xfId="32167"/>
    <cellStyle name="Normal 21 3 2 2" xfId="32168"/>
    <cellStyle name="Normal 21 3 3" xfId="32169"/>
    <cellStyle name="Normal 21 4" xfId="32170"/>
    <cellStyle name="Normal 21 4 2" xfId="32171"/>
    <cellStyle name="Normal 21 4 2 2" xfId="32172"/>
    <cellStyle name="Normal 21 4 3" xfId="32173"/>
    <cellStyle name="Normal 21 4 4" xfId="32174"/>
    <cellStyle name="Normal 21 5" xfId="32175"/>
    <cellStyle name="Normal 21 5 2" xfId="32176"/>
    <cellStyle name="Normal 21 5 2 2" xfId="32177"/>
    <cellStyle name="Normal 21 5 3" xfId="32178"/>
    <cellStyle name="Normal 21 5 4" xfId="32179"/>
    <cellStyle name="Normal 21 6" xfId="32180"/>
    <cellStyle name="Normal 21 6 2" xfId="32181"/>
    <cellStyle name="Normal 21 7" xfId="32182"/>
    <cellStyle name="Normal 21 8" xfId="32183"/>
    <cellStyle name="Normal 21_4 31E Reg Asset  Liab and EXH D" xfId="32184"/>
    <cellStyle name="Normal 22" xfId="32185"/>
    <cellStyle name="Normal 22 2" xfId="32186"/>
    <cellStyle name="Normal 22 2 2" xfId="32187"/>
    <cellStyle name="Normal 22 2 2 2" xfId="32188"/>
    <cellStyle name="Normal 22 2 2 2 2" xfId="32189"/>
    <cellStyle name="Normal 22 2 2 3" xfId="32190"/>
    <cellStyle name="Normal 22 2 3" xfId="32191"/>
    <cellStyle name="Normal 22 2 3 2" xfId="32192"/>
    <cellStyle name="Normal 22 2 4" xfId="32193"/>
    <cellStyle name="Normal 22 3" xfId="32194"/>
    <cellStyle name="Normal 22 3 2" xfId="32195"/>
    <cellStyle name="Normal 22 3 2 2" xfId="32196"/>
    <cellStyle name="Normal 22 3 3" xfId="32197"/>
    <cellStyle name="Normal 22 4" xfId="32198"/>
    <cellStyle name="Normal 22 4 2" xfId="32199"/>
    <cellStyle name="Normal 22 5" xfId="32200"/>
    <cellStyle name="Normal 22 5 2" xfId="32201"/>
    <cellStyle name="Normal 22 6" xfId="32202"/>
    <cellStyle name="Normal 22 6 2" xfId="32203"/>
    <cellStyle name="Normal 22 7" xfId="32204"/>
    <cellStyle name="Normal 22 8" xfId="32205"/>
    <cellStyle name="Normal 22 9" xfId="32206"/>
    <cellStyle name="Normal 23" xfId="32207"/>
    <cellStyle name="Normal 23 2" xfId="32208"/>
    <cellStyle name="Normal 23 2 2" xfId="32209"/>
    <cellStyle name="Normal 23 2 2 2" xfId="32210"/>
    <cellStyle name="Normal 23 2 2 2 2" xfId="32211"/>
    <cellStyle name="Normal 23 2 2 3" xfId="32212"/>
    <cellStyle name="Normal 23 2 3" xfId="32213"/>
    <cellStyle name="Normal 23 2 3 2" xfId="32214"/>
    <cellStyle name="Normal 23 2 4" xfId="32215"/>
    <cellStyle name="Normal 23 3" xfId="32216"/>
    <cellStyle name="Normal 23 3 2" xfId="32217"/>
    <cellStyle name="Normal 23 3 2 2" xfId="32218"/>
    <cellStyle name="Normal 23 3 3" xfId="32219"/>
    <cellStyle name="Normal 23 4" xfId="32220"/>
    <cellStyle name="Normal 23 4 2" xfId="32221"/>
    <cellStyle name="Normal 23 4 3" xfId="32222"/>
    <cellStyle name="Normal 23 5" xfId="32223"/>
    <cellStyle name="Normal 23 5 2" xfId="32224"/>
    <cellStyle name="Normal 23 6" xfId="32225"/>
    <cellStyle name="Normal 23 7" xfId="32226"/>
    <cellStyle name="Normal 24" xfId="32227"/>
    <cellStyle name="Normal 24 2" xfId="32228"/>
    <cellStyle name="Normal 24 2 2" xfId="32229"/>
    <cellStyle name="Normal 24 2 2 2" xfId="32230"/>
    <cellStyle name="Normal 24 2 2 2 2" xfId="32231"/>
    <cellStyle name="Normal 24 2 2 2 3" xfId="32232"/>
    <cellStyle name="Normal 24 2 2 3" xfId="32233"/>
    <cellStyle name="Normal 24 2 3" xfId="32234"/>
    <cellStyle name="Normal 24 2 3 2" xfId="32235"/>
    <cellStyle name="Normal 24 2 4" xfId="32236"/>
    <cellStyle name="Normal 24 2 4 2" xfId="32237"/>
    <cellStyle name="Normal 24 2 5" xfId="32238"/>
    <cellStyle name="Normal 24 2 5 2" xfId="32239"/>
    <cellStyle name="Normal 24 2 6" xfId="32240"/>
    <cellStyle name="Normal 24 3" xfId="32241"/>
    <cellStyle name="Normal 24 3 2" xfId="32242"/>
    <cellStyle name="Normal 24 3 2 2" xfId="32243"/>
    <cellStyle name="Normal 24 3 2 3" xfId="32244"/>
    <cellStyle name="Normal 24 3 3" xfId="32245"/>
    <cellStyle name="Normal 24 3 3 2" xfId="32246"/>
    <cellStyle name="Normal 24 3 4" xfId="32247"/>
    <cellStyle name="Normal 24 4" xfId="32248"/>
    <cellStyle name="Normal 24 4 2" xfId="32249"/>
    <cellStyle name="Normal 24 4 2 2" xfId="32250"/>
    <cellStyle name="Normal 24 4 3" xfId="32251"/>
    <cellStyle name="Normal 24 5" xfId="32252"/>
    <cellStyle name="Normal 24 5 2" xfId="32253"/>
    <cellStyle name="Normal 24 6" xfId="32254"/>
    <cellStyle name="Normal 24_PCA 11 -  Exhibit D Jan 2012 fr A Kellogg" xfId="32255"/>
    <cellStyle name="Normal 25" xfId="32256"/>
    <cellStyle name="Normal 25 2" xfId="32257"/>
    <cellStyle name="Normal 25 2 2" xfId="32258"/>
    <cellStyle name="Normal 25 2 2 2" xfId="32259"/>
    <cellStyle name="Normal 25 2 2 2 2" xfId="32260"/>
    <cellStyle name="Normal 25 2 2 3" xfId="32261"/>
    <cellStyle name="Normal 25 2 3" xfId="32262"/>
    <cellStyle name="Normal 25 2 3 2" xfId="32263"/>
    <cellStyle name="Normal 25 2 4" xfId="32264"/>
    <cellStyle name="Normal 25 2 4 2" xfId="32265"/>
    <cellStyle name="Normal 25 2 5" xfId="32266"/>
    <cellStyle name="Normal 25 3" xfId="32267"/>
    <cellStyle name="Normal 25 3 2" xfId="32268"/>
    <cellStyle name="Normal 25 3 2 2" xfId="32269"/>
    <cellStyle name="Normal 25 3 3" xfId="32270"/>
    <cellStyle name="Normal 25 3 4" xfId="32271"/>
    <cellStyle name="Normal 25 4" xfId="32272"/>
    <cellStyle name="Normal 25 4 2" xfId="32273"/>
    <cellStyle name="Normal 25 4 3" xfId="32274"/>
    <cellStyle name="Normal 25 5" xfId="32275"/>
    <cellStyle name="Normal 25 5 2" xfId="32276"/>
    <cellStyle name="Normal 25 6" xfId="32277"/>
    <cellStyle name="Normal 26" xfId="32278"/>
    <cellStyle name="Normal 26 2" xfId="32279"/>
    <cellStyle name="Normal 26 2 2" xfId="32280"/>
    <cellStyle name="Normal 26 2 2 2" xfId="32281"/>
    <cellStyle name="Normal 26 2 2 2 2" xfId="32282"/>
    <cellStyle name="Normal 26 2 2 3" xfId="32283"/>
    <cellStyle name="Normal 26 2 3" xfId="32284"/>
    <cellStyle name="Normal 26 2 3 2" xfId="32285"/>
    <cellStyle name="Normal 26 2 4" xfId="32286"/>
    <cellStyle name="Normal 26 3" xfId="32287"/>
    <cellStyle name="Normal 26 3 2" xfId="32288"/>
    <cellStyle name="Normal 26 3 2 2" xfId="32289"/>
    <cellStyle name="Normal 26 3 3" xfId="32290"/>
    <cellStyle name="Normal 26 4" xfId="32291"/>
    <cellStyle name="Normal 26 4 2" xfId="32292"/>
    <cellStyle name="Normal 26 4 2 2" xfId="32293"/>
    <cellStyle name="Normal 26 4 3" xfId="32294"/>
    <cellStyle name="Normal 26 4 4" xfId="32295"/>
    <cellStyle name="Normal 26 4 5" xfId="32296"/>
    <cellStyle name="Normal 26 5" xfId="32297"/>
    <cellStyle name="Normal 26 5 2" xfId="32298"/>
    <cellStyle name="Normal 26 5 3" xfId="32299"/>
    <cellStyle name="Normal 26 6" xfId="32300"/>
    <cellStyle name="Normal 26 7" xfId="32301"/>
    <cellStyle name="Normal 27" xfId="32302"/>
    <cellStyle name="Normal 27 2" xfId="32303"/>
    <cellStyle name="Normal 27 2 2" xfId="32304"/>
    <cellStyle name="Normal 27 2 2 2" xfId="32305"/>
    <cellStyle name="Normal 27 2 2 2 2" xfId="32306"/>
    <cellStyle name="Normal 27 2 2 3" xfId="32307"/>
    <cellStyle name="Normal 27 2 3" xfId="32308"/>
    <cellStyle name="Normal 27 2 3 2" xfId="32309"/>
    <cellStyle name="Normal 27 2 4" xfId="32310"/>
    <cellStyle name="Normal 27 3" xfId="32311"/>
    <cellStyle name="Normal 27 3 2" xfId="32312"/>
    <cellStyle name="Normal 27 3 2 2" xfId="32313"/>
    <cellStyle name="Normal 27 3 3" xfId="32314"/>
    <cellStyle name="Normal 27 4" xfId="32315"/>
    <cellStyle name="Normal 27 4 2" xfId="32316"/>
    <cellStyle name="Normal 27 5" xfId="32317"/>
    <cellStyle name="Normal 27 5 2" xfId="32318"/>
    <cellStyle name="Normal 27 6" xfId="32319"/>
    <cellStyle name="Normal 28" xfId="32320"/>
    <cellStyle name="Normal 28 2" xfId="32321"/>
    <cellStyle name="Normal 28 2 2" xfId="32322"/>
    <cellStyle name="Normal 28 2 2 2" xfId="32323"/>
    <cellStyle name="Normal 28 2 2 2 2" xfId="32324"/>
    <cellStyle name="Normal 28 2 2 3" xfId="32325"/>
    <cellStyle name="Normal 28 2 3" xfId="32326"/>
    <cellStyle name="Normal 28 2 3 2" xfId="32327"/>
    <cellStyle name="Normal 28 2 4" xfId="32328"/>
    <cellStyle name="Normal 28 3" xfId="32329"/>
    <cellStyle name="Normal 28 3 2" xfId="32330"/>
    <cellStyle name="Normal 28 3 2 2" xfId="32331"/>
    <cellStyle name="Normal 28 3 3" xfId="32332"/>
    <cellStyle name="Normal 28 3 4" xfId="32333"/>
    <cellStyle name="Normal 28 4" xfId="32334"/>
    <cellStyle name="Normal 28 4 2" xfId="32335"/>
    <cellStyle name="Normal 28 5" xfId="32336"/>
    <cellStyle name="Normal 28 5 2" xfId="32337"/>
    <cellStyle name="Normal 28 6" xfId="32338"/>
    <cellStyle name="Normal 29" xfId="32339"/>
    <cellStyle name="Normal 29 2" xfId="32340"/>
    <cellStyle name="Normal 29 2 2" xfId="32341"/>
    <cellStyle name="Normal 29 2 2 2" xfId="32342"/>
    <cellStyle name="Normal 29 2 2 2 2" xfId="32343"/>
    <cellStyle name="Normal 29 2 2 3" xfId="32344"/>
    <cellStyle name="Normal 29 2 3" xfId="32345"/>
    <cellStyle name="Normal 29 2 3 2" xfId="32346"/>
    <cellStyle name="Normal 29 2 4" xfId="32347"/>
    <cellStyle name="Normal 29 3" xfId="32348"/>
    <cellStyle name="Normal 29 3 2" xfId="32349"/>
    <cellStyle name="Normal 29 3 2 2" xfId="32350"/>
    <cellStyle name="Normal 29 3 3" xfId="32351"/>
    <cellStyle name="Normal 29 3 4" xfId="32352"/>
    <cellStyle name="Normal 29 4" xfId="32353"/>
    <cellStyle name="Normal 29 4 2" xfId="32354"/>
    <cellStyle name="Normal 29 5" xfId="32355"/>
    <cellStyle name="Normal 29 5 2" xfId="32356"/>
    <cellStyle name="Normal 29 6" xfId="32357"/>
    <cellStyle name="Normal 29 7" xfId="32358"/>
    <cellStyle name="Normal 3" xfId="32359"/>
    <cellStyle name="Normal 3 10" xfId="32360"/>
    <cellStyle name="Normal 3 10 2" xfId="32361"/>
    <cellStyle name="Normal 3 10 2 2" xfId="32362"/>
    <cellStyle name="Normal 3 10 3" xfId="32363"/>
    <cellStyle name="Normal 3 10 4" xfId="32364"/>
    <cellStyle name="Normal 3 11" xfId="32365"/>
    <cellStyle name="Normal 3 11 2" xfId="32366"/>
    <cellStyle name="Normal 3 11 2 2" xfId="32367"/>
    <cellStyle name="Normal 3 11 3" xfId="32368"/>
    <cellStyle name="Normal 3 12" xfId="32369"/>
    <cellStyle name="Normal 3 12 2" xfId="32370"/>
    <cellStyle name="Normal 3 13" xfId="32371"/>
    <cellStyle name="Normal 3 13 2" xfId="32372"/>
    <cellStyle name="Normal 3 14" xfId="32373"/>
    <cellStyle name="Normal 3 14 2" xfId="32374"/>
    <cellStyle name="Normal 3 15" xfId="32375"/>
    <cellStyle name="Normal 3 2" xfId="32376"/>
    <cellStyle name="Normal 3 2 2" xfId="32377"/>
    <cellStyle name="Normal 3 2 2 2" xfId="32378"/>
    <cellStyle name="Normal 3 2 2 2 2" xfId="32379"/>
    <cellStyle name="Normal 3 2 2 2 2 2" xfId="32380"/>
    <cellStyle name="Normal 3 2 2 3" xfId="32381"/>
    <cellStyle name="Normal 3 2 2 3 2" xfId="32382"/>
    <cellStyle name="Normal 3 2 2 3 3" xfId="32383"/>
    <cellStyle name="Normal 3 2 2 4" xfId="32384"/>
    <cellStyle name="Normal 3 2 2 4 2" xfId="32385"/>
    <cellStyle name="Normal 3 2 3" xfId="32386"/>
    <cellStyle name="Normal 3 2 3 2" xfId="32387"/>
    <cellStyle name="Normal 3 2 3 2 2" xfId="32388"/>
    <cellStyle name="Normal 3 2 3 2 2 2" xfId="32389"/>
    <cellStyle name="Normal 3 2 3 3" xfId="32390"/>
    <cellStyle name="Normal 3 2 3 3 2" xfId="32391"/>
    <cellStyle name="Normal 3 2 3 4" xfId="32392"/>
    <cellStyle name="Normal 3 2 3 4 2" xfId="32393"/>
    <cellStyle name="Normal 3 2 4" xfId="32394"/>
    <cellStyle name="Normal 3 2 4 2" xfId="32395"/>
    <cellStyle name="Normal 3 2 4 2 2" xfId="32396"/>
    <cellStyle name="Normal 3 2 5" xfId="32397"/>
    <cellStyle name="Normal 3 2 5 2" xfId="32398"/>
    <cellStyle name="Normal 3 2 5 3" xfId="32399"/>
    <cellStyle name="Normal 3 2 6" xfId="32400"/>
    <cellStyle name="Normal 3 2 6 2" xfId="32401"/>
    <cellStyle name="Normal 3 2_Chelan PUD Power Costs (8-10)" xfId="32402"/>
    <cellStyle name="Normal 3 3" xfId="32403"/>
    <cellStyle name="Normal 3 3 2" xfId="32404"/>
    <cellStyle name="Normal 3 3 2 2" xfId="32405"/>
    <cellStyle name="Normal 3 3 2 2 2" xfId="32406"/>
    <cellStyle name="Normal 3 3 2 2 2 2" xfId="32407"/>
    <cellStyle name="Normal 3 3 2 3" xfId="32408"/>
    <cellStyle name="Normal 3 3 2 3 2" xfId="32409"/>
    <cellStyle name="Normal 3 3 2 3 3" xfId="32410"/>
    <cellStyle name="Normal 3 3 2 4" xfId="32411"/>
    <cellStyle name="Normal 3 3 2 4 2" xfId="32412"/>
    <cellStyle name="Normal 3 3 3" xfId="32413"/>
    <cellStyle name="Normal 3 3 3 2" xfId="32414"/>
    <cellStyle name="Normal 3 3 3 2 2" xfId="32415"/>
    <cellStyle name="Normal 3 3 4" xfId="32416"/>
    <cellStyle name="Normal 3 3 4 2" xfId="32417"/>
    <cellStyle name="Normal 3 3 4 3" xfId="32418"/>
    <cellStyle name="Normal 3 3 5" xfId="32419"/>
    <cellStyle name="Normal 3 3 5 2" xfId="32420"/>
    <cellStyle name="Normal 3 3 6" xfId="32421"/>
    <cellStyle name="Normal 3 4" xfId="32422"/>
    <cellStyle name="Normal 3 4 2" xfId="32423"/>
    <cellStyle name="Normal 3 4 2 2" xfId="32424"/>
    <cellStyle name="Normal 3 4 2 2 2" xfId="32425"/>
    <cellStyle name="Normal 3 4 2 2 3" xfId="32426"/>
    <cellStyle name="Normal 3 4 2 3" xfId="32427"/>
    <cellStyle name="Normal 3 4 2 4" xfId="32428"/>
    <cellStyle name="Normal 3 4 3" xfId="32429"/>
    <cellStyle name="Normal 3 4 3 2" xfId="32430"/>
    <cellStyle name="Normal 3 4 3 2 2" xfId="32431"/>
    <cellStyle name="Normal 3 4 3 3" xfId="32432"/>
    <cellStyle name="Normal 3 4 3 4" xfId="32433"/>
    <cellStyle name="Normal 3 4 4" xfId="32434"/>
    <cellStyle name="Normal 3 4 4 2" xfId="32435"/>
    <cellStyle name="Normal 3 4 4 2 2" xfId="32436"/>
    <cellStyle name="Normal 3 4 4 3" xfId="32437"/>
    <cellStyle name="Normal 3 4 5" xfId="32438"/>
    <cellStyle name="Normal 3 4 5 2" xfId="32439"/>
    <cellStyle name="Normal 3 4 6" xfId="32440"/>
    <cellStyle name="Normal 3 5" xfId="32441"/>
    <cellStyle name="Normal 3 5 2" xfId="32442"/>
    <cellStyle name="Normal 3 5 2 2" xfId="32443"/>
    <cellStyle name="Normal 3 5 2 2 2" xfId="32444"/>
    <cellStyle name="Normal 3 5 2 3" xfId="32445"/>
    <cellStyle name="Normal 3 5 3" xfId="32446"/>
    <cellStyle name="Normal 3 5 3 2" xfId="32447"/>
    <cellStyle name="Normal 3 5 3 2 2" xfId="32448"/>
    <cellStyle name="Normal 3 5 3 3" xfId="32449"/>
    <cellStyle name="Normal 3 5 3 4" xfId="32450"/>
    <cellStyle name="Normal 3 5 4" xfId="32451"/>
    <cellStyle name="Normal 3 5 4 2" xfId="32452"/>
    <cellStyle name="Normal 3 5 5" xfId="32453"/>
    <cellStyle name="Normal 3 5 5 2" xfId="32454"/>
    <cellStyle name="Normal 3 6" xfId="32455"/>
    <cellStyle name="Normal 3 6 2" xfId="32456"/>
    <cellStyle name="Normal 3 6 2 2" xfId="32457"/>
    <cellStyle name="Normal 3 6 2 2 2" xfId="32458"/>
    <cellStyle name="Normal 3 6 3" xfId="32459"/>
    <cellStyle name="Normal 3 6 3 2" xfId="32460"/>
    <cellStyle name="Normal 3 6 3 2 2" xfId="32461"/>
    <cellStyle name="Normal 3 6 3 3" xfId="32462"/>
    <cellStyle name="Normal 3 6 3 4" xfId="32463"/>
    <cellStyle name="Normal 3 6 4" xfId="32464"/>
    <cellStyle name="Normal 3 6 4 2" xfId="32465"/>
    <cellStyle name="Normal 3 6 5" xfId="32466"/>
    <cellStyle name="Normal 3 6 5 2" xfId="32467"/>
    <cellStyle name="Normal 3 7" xfId="32468"/>
    <cellStyle name="Normal 3 7 2" xfId="32469"/>
    <cellStyle name="Normal 3 7 2 2" xfId="32470"/>
    <cellStyle name="Normal 3 7 2 2 2" xfId="32471"/>
    <cellStyle name="Normal 3 7 3" xfId="32472"/>
    <cellStyle name="Normal 3 7 3 2" xfId="32473"/>
    <cellStyle name="Normal 3 7 3 2 2" xfId="32474"/>
    <cellStyle name="Normal 3 7 3 3" xfId="32475"/>
    <cellStyle name="Normal 3 7 4" xfId="32476"/>
    <cellStyle name="Normal 3 7 4 2" xfId="32477"/>
    <cellStyle name="Normal 3 7 5" xfId="32478"/>
    <cellStyle name="Normal 3 7 5 2" xfId="32479"/>
    <cellStyle name="Normal 3 8" xfId="32480"/>
    <cellStyle name="Normal 3 8 2" xfId="32481"/>
    <cellStyle name="Normal 3 8 2 2" xfId="32482"/>
    <cellStyle name="Normal 3 8 2 2 2" xfId="32483"/>
    <cellStyle name="Normal 3 8 3" xfId="32484"/>
    <cellStyle name="Normal 3 8 3 2" xfId="32485"/>
    <cellStyle name="Normal 3 8 3 2 2" xfId="32486"/>
    <cellStyle name="Normal 3 8 3 3" xfId="32487"/>
    <cellStyle name="Normal 3 8 4" xfId="32488"/>
    <cellStyle name="Normal 3 8 4 2" xfId="32489"/>
    <cellStyle name="Normal 3 8 5" xfId="32490"/>
    <cellStyle name="Normal 3 8 5 2" xfId="32491"/>
    <cellStyle name="Normal 3 9" xfId="32492"/>
    <cellStyle name="Normal 3 9 2" xfId="32493"/>
    <cellStyle name="Normal 3 9 2 2" xfId="32494"/>
    <cellStyle name="Normal 3 9 2 2 2" xfId="32495"/>
    <cellStyle name="Normal 3 9 3" xfId="32496"/>
    <cellStyle name="Normal 3 9 3 2" xfId="32497"/>
    <cellStyle name="Normal 3 9 3 2 2" xfId="32498"/>
    <cellStyle name="Normal 3 9 3 3" xfId="32499"/>
    <cellStyle name="Normal 3 9 4" xfId="32500"/>
    <cellStyle name="Normal 3 9 4 2" xfId="32501"/>
    <cellStyle name="Normal 3 9 5" xfId="32502"/>
    <cellStyle name="Normal 3 9 5 2" xfId="32503"/>
    <cellStyle name="Normal 3_ Price Inputs" xfId="32504"/>
    <cellStyle name="Normal 30" xfId="32505"/>
    <cellStyle name="Normal 30 2" xfId="32506"/>
    <cellStyle name="Normal 30 2 2" xfId="32507"/>
    <cellStyle name="Normal 30 2 2 2" xfId="32508"/>
    <cellStyle name="Normal 30 2 2 2 2" xfId="32509"/>
    <cellStyle name="Normal 30 2 2 3" xfId="32510"/>
    <cellStyle name="Normal 30 2 3" xfId="32511"/>
    <cellStyle name="Normal 30 2 3 2" xfId="32512"/>
    <cellStyle name="Normal 30 2 4" xfId="32513"/>
    <cellStyle name="Normal 30 3" xfId="32514"/>
    <cellStyle name="Normal 30 3 2" xfId="32515"/>
    <cellStyle name="Normal 30 3 2 2" xfId="32516"/>
    <cellStyle name="Normal 30 3 3" xfId="32517"/>
    <cellStyle name="Normal 30 4" xfId="32518"/>
    <cellStyle name="Normal 30 4 2" xfId="32519"/>
    <cellStyle name="Normal 30 5" xfId="32520"/>
    <cellStyle name="Normal 30 5 2" xfId="32521"/>
    <cellStyle name="Normal 30 6" xfId="32522"/>
    <cellStyle name="Normal 31" xfId="32523"/>
    <cellStyle name="Normal 31 2" xfId="32524"/>
    <cellStyle name="Normal 31 2 2" xfId="32525"/>
    <cellStyle name="Normal 31 2 2 2" xfId="32526"/>
    <cellStyle name="Normal 31 2 2 2 2" xfId="32527"/>
    <cellStyle name="Normal 31 2 2 3" xfId="32528"/>
    <cellStyle name="Normal 31 2 3" xfId="32529"/>
    <cellStyle name="Normal 31 2 3 2" xfId="32530"/>
    <cellStyle name="Normal 31 2 4" xfId="32531"/>
    <cellStyle name="Normal 31 3" xfId="32532"/>
    <cellStyle name="Normal 31 3 2" xfId="32533"/>
    <cellStyle name="Normal 31 3 2 2" xfId="32534"/>
    <cellStyle name="Normal 31 3 3" xfId="32535"/>
    <cellStyle name="Normal 31 4" xfId="32536"/>
    <cellStyle name="Normal 31 4 2" xfId="32537"/>
    <cellStyle name="Normal 31 5" xfId="32538"/>
    <cellStyle name="Normal 31 5 2" xfId="32539"/>
    <cellStyle name="Normal 31 6" xfId="32540"/>
    <cellStyle name="Normal 32" xfId="32541"/>
    <cellStyle name="Normal 32 2" xfId="32542"/>
    <cellStyle name="Normal 32 2 2" xfId="32543"/>
    <cellStyle name="Normal 32 2 2 2" xfId="32544"/>
    <cellStyle name="Normal 32 2 2 2 2" xfId="32545"/>
    <cellStyle name="Normal 32 2 2 3" xfId="32546"/>
    <cellStyle name="Normal 32 2 3" xfId="32547"/>
    <cellStyle name="Normal 32 2 3 2" xfId="32548"/>
    <cellStyle name="Normal 32 2 4" xfId="32549"/>
    <cellStyle name="Normal 32 3" xfId="32550"/>
    <cellStyle name="Normal 32 3 2" xfId="32551"/>
    <cellStyle name="Normal 32 3 2 2" xfId="32552"/>
    <cellStyle name="Normal 32 3 3" xfId="32553"/>
    <cellStyle name="Normal 32 4" xfId="32554"/>
    <cellStyle name="Normal 32 4 2" xfId="32555"/>
    <cellStyle name="Normal 32 5" xfId="32556"/>
    <cellStyle name="Normal 32 5 2" xfId="32557"/>
    <cellStyle name="Normal 32 6" xfId="32558"/>
    <cellStyle name="Normal 33" xfId="32559"/>
    <cellStyle name="Normal 33 2" xfId="32560"/>
    <cellStyle name="Normal 33 2 2" xfId="32561"/>
    <cellStyle name="Normal 33 2 2 2" xfId="32562"/>
    <cellStyle name="Normal 33 2 2 2 2" xfId="32563"/>
    <cellStyle name="Normal 33 2 2 3" xfId="32564"/>
    <cellStyle name="Normal 33 2 3" xfId="32565"/>
    <cellStyle name="Normal 33 2 3 2" xfId="32566"/>
    <cellStyle name="Normal 33 2 4" xfId="32567"/>
    <cellStyle name="Normal 33 3" xfId="32568"/>
    <cellStyle name="Normal 33 3 2" xfId="32569"/>
    <cellStyle name="Normal 33 3 2 2" xfId="32570"/>
    <cellStyle name="Normal 33 3 3" xfId="32571"/>
    <cellStyle name="Normal 33 4" xfId="32572"/>
    <cellStyle name="Normal 33 4 2" xfId="32573"/>
    <cellStyle name="Normal 33 5" xfId="32574"/>
    <cellStyle name="Normal 33 5 2" xfId="32575"/>
    <cellStyle name="Normal 33 6" xfId="32576"/>
    <cellStyle name="Normal 34" xfId="32577"/>
    <cellStyle name="Normal 34 2" xfId="32578"/>
    <cellStyle name="Normal 34 2 2" xfId="32579"/>
    <cellStyle name="Normal 34 2 2 2" xfId="32580"/>
    <cellStyle name="Normal 34 2 2 2 2" xfId="32581"/>
    <cellStyle name="Normal 34 2 2 3" xfId="32582"/>
    <cellStyle name="Normal 34 2 3" xfId="32583"/>
    <cellStyle name="Normal 34 2 3 2" xfId="32584"/>
    <cellStyle name="Normal 34 2 4" xfId="32585"/>
    <cellStyle name="Normal 34 3" xfId="32586"/>
    <cellStyle name="Normal 34 3 2" xfId="32587"/>
    <cellStyle name="Normal 34 3 2 2" xfId="32588"/>
    <cellStyle name="Normal 34 3 3" xfId="32589"/>
    <cellStyle name="Normal 34 4" xfId="32590"/>
    <cellStyle name="Normal 34 4 2" xfId="32591"/>
    <cellStyle name="Normal 34 5" xfId="32592"/>
    <cellStyle name="Normal 34 5 2" xfId="32593"/>
    <cellStyle name="Normal 34 6" xfId="32594"/>
    <cellStyle name="Normal 35" xfId="32595"/>
    <cellStyle name="Normal 35 2" xfId="32596"/>
    <cellStyle name="Normal 35 2 2" xfId="32597"/>
    <cellStyle name="Normal 35 2 2 2" xfId="32598"/>
    <cellStyle name="Normal 35 2 2 2 2" xfId="32599"/>
    <cellStyle name="Normal 35 2 2 3" xfId="32600"/>
    <cellStyle name="Normal 35 2 3" xfId="32601"/>
    <cellStyle name="Normal 35 2 3 2" xfId="32602"/>
    <cellStyle name="Normal 35 2 4" xfId="32603"/>
    <cellStyle name="Normal 35 3" xfId="32604"/>
    <cellStyle name="Normal 35 3 2" xfId="32605"/>
    <cellStyle name="Normal 35 3 2 2" xfId="32606"/>
    <cellStyle name="Normal 35 3 3" xfId="32607"/>
    <cellStyle name="Normal 35 4" xfId="32608"/>
    <cellStyle name="Normal 35 4 2" xfId="32609"/>
    <cellStyle name="Normal 35 5" xfId="32610"/>
    <cellStyle name="Normal 35 5 2" xfId="32611"/>
    <cellStyle name="Normal 35 6" xfId="32612"/>
    <cellStyle name="Normal 36" xfId="32613"/>
    <cellStyle name="Normal 36 2" xfId="32614"/>
    <cellStyle name="Normal 36 2 2" xfId="32615"/>
    <cellStyle name="Normal 36 2 2 2" xfId="32616"/>
    <cellStyle name="Normal 36 2 2 2 2" xfId="32617"/>
    <cellStyle name="Normal 36 2 2 3" xfId="32618"/>
    <cellStyle name="Normal 36 2 3" xfId="32619"/>
    <cellStyle name="Normal 36 2 3 2" xfId="32620"/>
    <cellStyle name="Normal 36 2 4" xfId="32621"/>
    <cellStyle name="Normal 36 3" xfId="32622"/>
    <cellStyle name="Normal 36 3 2" xfId="32623"/>
    <cellStyle name="Normal 36 3 2 2" xfId="32624"/>
    <cellStyle name="Normal 36 3 3" xfId="32625"/>
    <cellStyle name="Normal 36 4" xfId="32626"/>
    <cellStyle name="Normal 36 4 2" xfId="32627"/>
    <cellStyle name="Normal 36 5" xfId="32628"/>
    <cellStyle name="Normal 36 5 2" xfId="32629"/>
    <cellStyle name="Normal 36 6" xfId="32630"/>
    <cellStyle name="Normal 37" xfId="32631"/>
    <cellStyle name="Normal 37 2" xfId="32632"/>
    <cellStyle name="Normal 37 2 2" xfId="32633"/>
    <cellStyle name="Normal 37 2 2 2" xfId="32634"/>
    <cellStyle name="Normal 37 2 2 2 2" xfId="32635"/>
    <cellStyle name="Normal 37 2 2 3" xfId="32636"/>
    <cellStyle name="Normal 37 2 3" xfId="32637"/>
    <cellStyle name="Normal 37 2 3 2" xfId="32638"/>
    <cellStyle name="Normal 37 2 4" xfId="32639"/>
    <cellStyle name="Normal 37 3" xfId="32640"/>
    <cellStyle name="Normal 37 3 2" xfId="32641"/>
    <cellStyle name="Normal 37 3 2 2" xfId="32642"/>
    <cellStyle name="Normal 37 3 3" xfId="32643"/>
    <cellStyle name="Normal 37 4" xfId="32644"/>
    <cellStyle name="Normal 37 4 2" xfId="32645"/>
    <cellStyle name="Normal 37 5" xfId="32646"/>
    <cellStyle name="Normal 37 5 2" xfId="32647"/>
    <cellStyle name="Normal 37 6" xfId="32648"/>
    <cellStyle name="Normal 38" xfId="32649"/>
    <cellStyle name="Normal 38 2" xfId="32650"/>
    <cellStyle name="Normal 38 2 2" xfId="32651"/>
    <cellStyle name="Normal 38 2 2 2" xfId="32652"/>
    <cellStyle name="Normal 38 2 2 2 2" xfId="32653"/>
    <cellStyle name="Normal 38 2 2 3" xfId="32654"/>
    <cellStyle name="Normal 38 2 3" xfId="32655"/>
    <cellStyle name="Normal 38 2 3 2" xfId="32656"/>
    <cellStyle name="Normal 38 2 4" xfId="32657"/>
    <cellStyle name="Normal 38 3" xfId="32658"/>
    <cellStyle name="Normal 38 3 2" xfId="32659"/>
    <cellStyle name="Normal 38 3 2 2" xfId="32660"/>
    <cellStyle name="Normal 38 3 3" xfId="32661"/>
    <cellStyle name="Normal 38 4" xfId="32662"/>
    <cellStyle name="Normal 38 4 2" xfId="32663"/>
    <cellStyle name="Normal 38 5" xfId="32664"/>
    <cellStyle name="Normal 38 5 2" xfId="32665"/>
    <cellStyle name="Normal 38 6" xfId="32666"/>
    <cellStyle name="Normal 39" xfId="32667"/>
    <cellStyle name="Normal 39 2" xfId="32668"/>
    <cellStyle name="Normal 39 2 2" xfId="32669"/>
    <cellStyle name="Normal 39 2 2 2" xfId="32670"/>
    <cellStyle name="Normal 39 2 2 2 2" xfId="32671"/>
    <cellStyle name="Normal 39 2 2 3" xfId="32672"/>
    <cellStyle name="Normal 39 2 3" xfId="32673"/>
    <cellStyle name="Normal 39 2 3 2" xfId="32674"/>
    <cellStyle name="Normal 39 2 4" xfId="32675"/>
    <cellStyle name="Normal 39 3" xfId="32676"/>
    <cellStyle name="Normal 39 3 2" xfId="32677"/>
    <cellStyle name="Normal 39 3 2 2" xfId="32678"/>
    <cellStyle name="Normal 39 3 3" xfId="32679"/>
    <cellStyle name="Normal 39 4" xfId="32680"/>
    <cellStyle name="Normal 39 4 2" xfId="32681"/>
    <cellStyle name="Normal 39 5" xfId="32682"/>
    <cellStyle name="Normal 39 5 2" xfId="32683"/>
    <cellStyle name="Normal 39 6" xfId="32684"/>
    <cellStyle name="Normal 4" xfId="32685"/>
    <cellStyle name="Normal 4 2" xfId="32686"/>
    <cellStyle name="Normal 4 2 2" xfId="32687"/>
    <cellStyle name="Normal 4 2 2 2" xfId="32688"/>
    <cellStyle name="Normal 4 2 2 2 2" xfId="32689"/>
    <cellStyle name="Normal 4 2 2 2 2 2" xfId="32690"/>
    <cellStyle name="Normal 4 2 2 3" xfId="32691"/>
    <cellStyle name="Normal 4 2 2 3 2" xfId="32692"/>
    <cellStyle name="Normal 4 2 2 3 3" xfId="32693"/>
    <cellStyle name="Normal 4 2 2 4" xfId="32694"/>
    <cellStyle name="Normal 4 2 2 4 2" xfId="32695"/>
    <cellStyle name="Normal 4 2 3" xfId="32696"/>
    <cellStyle name="Normal 4 2 3 2" xfId="32697"/>
    <cellStyle name="Normal 4 2 3 2 2" xfId="32698"/>
    <cellStyle name="Normal 4 2 3 3" xfId="32699"/>
    <cellStyle name="Normal 4 2 3 4" xfId="32700"/>
    <cellStyle name="Normal 4 2 4" xfId="32701"/>
    <cellStyle name="Normal 4 2 4 2" xfId="32702"/>
    <cellStyle name="Normal 4 2 4 2 2" xfId="32703"/>
    <cellStyle name="Normal 4 2 4 3" xfId="32704"/>
    <cellStyle name="Normal 4 2 5" xfId="32705"/>
    <cellStyle name="Normal 4 2 5 2" xfId="32706"/>
    <cellStyle name="Normal 4 2 6" xfId="32707"/>
    <cellStyle name="Normal 4 2 6 2" xfId="32708"/>
    <cellStyle name="Normal 4 2 7" xfId="32709"/>
    <cellStyle name="Normal 4 2 7 2" xfId="32710"/>
    <cellStyle name="Normal 4 2 8" xfId="32711"/>
    <cellStyle name="Normal 4 3" xfId="32712"/>
    <cellStyle name="Normal 4 3 2" xfId="32713"/>
    <cellStyle name="Normal 4 3 2 2" xfId="32714"/>
    <cellStyle name="Normal 4 3 2 2 2" xfId="32715"/>
    <cellStyle name="Normal 4 3 3" xfId="32716"/>
    <cellStyle name="Normal 4 3 3 2" xfId="32717"/>
    <cellStyle name="Normal 4 3 3 2 2" xfId="32718"/>
    <cellStyle name="Normal 4 3 3 3" xfId="32719"/>
    <cellStyle name="Normal 4 3 3 4" xfId="32720"/>
    <cellStyle name="Normal 4 3 4" xfId="32721"/>
    <cellStyle name="Normal 4 3 4 2" xfId="32722"/>
    <cellStyle name="Normal 4 3 4 3" xfId="32723"/>
    <cellStyle name="Normal 4 3 5" xfId="32724"/>
    <cellStyle name="Normal 4 3 5 2" xfId="32725"/>
    <cellStyle name="Normal 4 3 6" xfId="32726"/>
    <cellStyle name="Normal 4 4" xfId="32727"/>
    <cellStyle name="Normal 4 4 2" xfId="32728"/>
    <cellStyle name="Normal 4 4 2 2" xfId="32729"/>
    <cellStyle name="Normal 4 4 2 2 2" xfId="32730"/>
    <cellStyle name="Normal 4 4 3" xfId="32731"/>
    <cellStyle name="Normal 4 4 3 2" xfId="32732"/>
    <cellStyle name="Normal 4 4 3 3" xfId="32733"/>
    <cellStyle name="Normal 4 4 4" xfId="32734"/>
    <cellStyle name="Normal 4 4 4 2" xfId="32735"/>
    <cellStyle name="Normal 4 5" xfId="32736"/>
    <cellStyle name="Normal 4 5 2" xfId="32737"/>
    <cellStyle name="Normal 4 5 2 2" xfId="32738"/>
    <cellStyle name="Normal 4 5 3" xfId="32739"/>
    <cellStyle name="Normal 4 6" xfId="32740"/>
    <cellStyle name="Normal 4 6 2" xfId="32741"/>
    <cellStyle name="Normal 4 6 3" xfId="32742"/>
    <cellStyle name="Normal 4 7" xfId="32743"/>
    <cellStyle name="Normal 4 8" xfId="32744"/>
    <cellStyle name="Normal 4_ Price Inputs" xfId="32745"/>
    <cellStyle name="Normal 40" xfId="32746"/>
    <cellStyle name="Normal 40 2" xfId="32747"/>
    <cellStyle name="Normal 40 2 2" xfId="32748"/>
    <cellStyle name="Normal 40 2 2 2" xfId="32749"/>
    <cellStyle name="Normal 40 2 2 2 2" xfId="32750"/>
    <cellStyle name="Normal 40 2 2 3" xfId="32751"/>
    <cellStyle name="Normal 40 2 3" xfId="32752"/>
    <cellStyle name="Normal 40 2 3 2" xfId="32753"/>
    <cellStyle name="Normal 40 2 4" xfId="32754"/>
    <cellStyle name="Normal 40 3" xfId="32755"/>
    <cellStyle name="Normal 40 3 2" xfId="32756"/>
    <cellStyle name="Normal 40 3 2 2" xfId="32757"/>
    <cellStyle name="Normal 40 3 3" xfId="32758"/>
    <cellStyle name="Normal 40 4" xfId="32759"/>
    <cellStyle name="Normal 40 5" xfId="32760"/>
    <cellStyle name="Normal 41" xfId="32761"/>
    <cellStyle name="Normal 41 2" xfId="32762"/>
    <cellStyle name="Normal 41 2 2" xfId="32763"/>
    <cellStyle name="Normal 41 2 2 2" xfId="32764"/>
    <cellStyle name="Normal 41 2 3" xfId="32765"/>
    <cellStyle name="Normal 41 2 3 2" xfId="32766"/>
    <cellStyle name="Normal 41 2 4" xfId="32767"/>
    <cellStyle name="Normal 41 3" xfId="32768"/>
    <cellStyle name="Normal 41 3 2" xfId="32769"/>
    <cellStyle name="Normal 41 3 2 2" xfId="32770"/>
    <cellStyle name="Normal 41 3 3" xfId="32771"/>
    <cellStyle name="Normal 41 4" xfId="32772"/>
    <cellStyle name="Normal 41 4 2" xfId="32773"/>
    <cellStyle name="Normal 41 4 2 2" xfId="32774"/>
    <cellStyle name="Normal 41 4 3" xfId="32775"/>
    <cellStyle name="Normal 41 5" xfId="32776"/>
    <cellStyle name="Normal 41 5 2" xfId="32777"/>
    <cellStyle name="Normal 41 6" xfId="32778"/>
    <cellStyle name="Normal 42" xfId="32779"/>
    <cellStyle name="Normal 42 2" xfId="32780"/>
    <cellStyle name="Normal 42 2 2" xfId="32781"/>
    <cellStyle name="Normal 42 2 2 2" xfId="32782"/>
    <cellStyle name="Normal 42 2 2 2 2" xfId="32783"/>
    <cellStyle name="Normal 42 2 2 3" xfId="32784"/>
    <cellStyle name="Normal 42 2 3" xfId="32785"/>
    <cellStyle name="Normal 42 2 3 2" xfId="32786"/>
    <cellStyle name="Normal 42 2 4" xfId="32787"/>
    <cellStyle name="Normal 42 3" xfId="32788"/>
    <cellStyle name="Normal 42 3 2" xfId="32789"/>
    <cellStyle name="Normal 42 3 2 2" xfId="32790"/>
    <cellStyle name="Normal 42 3 3" xfId="32791"/>
    <cellStyle name="Normal 42 4" xfId="32792"/>
    <cellStyle name="Normal 42 4 2" xfId="32793"/>
    <cellStyle name="Normal 42 4 2 2" xfId="32794"/>
    <cellStyle name="Normal 42 4 3" xfId="32795"/>
    <cellStyle name="Normal 42 5" xfId="32796"/>
    <cellStyle name="Normal 42 5 2" xfId="32797"/>
    <cellStyle name="Normal 42 5 2 2" xfId="32798"/>
    <cellStyle name="Normal 42 5 3" xfId="32799"/>
    <cellStyle name="Normal 42 6" xfId="32800"/>
    <cellStyle name="Normal 43" xfId="32801"/>
    <cellStyle name="Normal 43 2" xfId="32802"/>
    <cellStyle name="Normal 43 2 2" xfId="32803"/>
    <cellStyle name="Normal 43 2 2 2" xfId="32804"/>
    <cellStyle name="Normal 43 2 3" xfId="32805"/>
    <cellStyle name="Normal 43 2 3 2" xfId="32806"/>
    <cellStyle name="Normal 43 2 4" xfId="32807"/>
    <cellStyle name="Normal 43 3" xfId="32808"/>
    <cellStyle name="Normal 43 3 2" xfId="32809"/>
    <cellStyle name="Normal 43 3 2 2" xfId="32810"/>
    <cellStyle name="Normal 43 3 3" xfId="32811"/>
    <cellStyle name="Normal 43 4" xfId="32812"/>
    <cellStyle name="Normal 43 4 2" xfId="32813"/>
    <cellStyle name="Normal 43 5" xfId="32814"/>
    <cellStyle name="Normal 44" xfId="32815"/>
    <cellStyle name="Normal 44 2" xfId="32816"/>
    <cellStyle name="Normal 44 2 2" xfId="32817"/>
    <cellStyle name="Normal 44 2 2 2" xfId="32818"/>
    <cellStyle name="Normal 44 2 2 2 2" xfId="32819"/>
    <cellStyle name="Normal 44 2 2 3" xfId="32820"/>
    <cellStyle name="Normal 44 2 3" xfId="32821"/>
    <cellStyle name="Normal 44 2 3 2" xfId="32822"/>
    <cellStyle name="Normal 44 2 4" xfId="32823"/>
    <cellStyle name="Normal 44 2 4 2" xfId="32824"/>
    <cellStyle name="Normal 44 2 5" xfId="32825"/>
    <cellStyle name="Normal 44 3" xfId="32826"/>
    <cellStyle name="Normal 44 3 2" xfId="32827"/>
    <cellStyle name="Normal 44 3 2 2" xfId="32828"/>
    <cellStyle name="Normal 44 3 3" xfId="32829"/>
    <cellStyle name="Normal 44 3 3 2" xfId="32830"/>
    <cellStyle name="Normal 44 3 4" xfId="32831"/>
    <cellStyle name="Normal 44 4" xfId="32832"/>
    <cellStyle name="Normal 44 4 2" xfId="32833"/>
    <cellStyle name="Normal 44 4 2 2" xfId="32834"/>
    <cellStyle name="Normal 44 4 3" xfId="32835"/>
    <cellStyle name="Normal 44 5" xfId="32836"/>
    <cellStyle name="Normal 44 5 2" xfId="32837"/>
    <cellStyle name="Normal 44 5 2 2" xfId="32838"/>
    <cellStyle name="Normal 44 5 3" xfId="32839"/>
    <cellStyle name="Normal 44 6" xfId="32840"/>
    <cellStyle name="Normal 44 6 2" xfId="32841"/>
    <cellStyle name="Normal 44 7" xfId="32842"/>
    <cellStyle name="Normal 45" xfId="32843"/>
    <cellStyle name="Normal 45 2" xfId="32844"/>
    <cellStyle name="Normal 45 2 2" xfId="32845"/>
    <cellStyle name="Normal 45 2 2 2" xfId="32846"/>
    <cellStyle name="Normal 45 2 3" xfId="32847"/>
    <cellStyle name="Normal 45 2 3 2" xfId="32848"/>
    <cellStyle name="Normal 45 2 4" xfId="32849"/>
    <cellStyle name="Normal 45 3" xfId="32850"/>
    <cellStyle name="Normal 45 3 2" xfId="32851"/>
    <cellStyle name="Normal 45 4" xfId="32852"/>
    <cellStyle name="Normal 45 4 2" xfId="32853"/>
    <cellStyle name="Normal 45 5" xfId="32854"/>
    <cellStyle name="Normal 45 5 2" xfId="32855"/>
    <cellStyle name="Normal 45 6" xfId="32856"/>
    <cellStyle name="Normal 46" xfId="32857"/>
    <cellStyle name="Normal 46 2" xfId="32858"/>
    <cellStyle name="Normal 46 2 2" xfId="32859"/>
    <cellStyle name="Normal 46 2 2 2" xfId="32860"/>
    <cellStyle name="Normal 46 2 2 2 2" xfId="32861"/>
    <cellStyle name="Normal 46 2 2 3" xfId="32862"/>
    <cellStyle name="Normal 46 2 3" xfId="32863"/>
    <cellStyle name="Normal 46 2 3 2" xfId="32864"/>
    <cellStyle name="Normal 46 2 4" xfId="32865"/>
    <cellStyle name="Normal 46 2 5" xfId="32866"/>
    <cellStyle name="Normal 46 3" xfId="32867"/>
    <cellStyle name="Normal 46 3 2" xfId="32868"/>
    <cellStyle name="Normal 46 3 2 2" xfId="32869"/>
    <cellStyle name="Normal 46 3 3" xfId="32870"/>
    <cellStyle name="Normal 46 4" xfId="32871"/>
    <cellStyle name="Normal 46 4 2" xfId="32872"/>
    <cellStyle name="Normal 46 4 2 2" xfId="32873"/>
    <cellStyle name="Normal 46 4 3" xfId="32874"/>
    <cellStyle name="Normal 46 5" xfId="32875"/>
    <cellStyle name="Normal 46 5 2" xfId="32876"/>
    <cellStyle name="Normal 46 6" xfId="32877"/>
    <cellStyle name="Normal 46 6 2" xfId="32878"/>
    <cellStyle name="Normal 47" xfId="32879"/>
    <cellStyle name="Normal 47 2" xfId="32880"/>
    <cellStyle name="Normal 47 2 2" xfId="32881"/>
    <cellStyle name="Normal 47 2 2 2" xfId="32882"/>
    <cellStyle name="Normal 47 2 3" xfId="32883"/>
    <cellStyle name="Normal 47 2 3 2" xfId="32884"/>
    <cellStyle name="Normal 47 2 4" xfId="32885"/>
    <cellStyle name="Normal 47 3" xfId="32886"/>
    <cellStyle name="Normal 47 3 2" xfId="32887"/>
    <cellStyle name="Normal 47 3 2 2" xfId="32888"/>
    <cellStyle name="Normal 47 3 3" xfId="32889"/>
    <cellStyle name="Normal 47 4" xfId="32890"/>
    <cellStyle name="Normal 47 4 2" xfId="32891"/>
    <cellStyle name="Normal 47 4 2 2" xfId="32892"/>
    <cellStyle name="Normal 47 4 3" xfId="32893"/>
    <cellStyle name="Normal 47 5" xfId="32894"/>
    <cellStyle name="Normal 47 5 2" xfId="32895"/>
    <cellStyle name="Normal 47 6" xfId="32896"/>
    <cellStyle name="Normal 48" xfId="32897"/>
    <cellStyle name="Normal 48 2" xfId="32898"/>
    <cellStyle name="Normal 48 2 2" xfId="32899"/>
    <cellStyle name="Normal 48 2 2 2" xfId="32900"/>
    <cellStyle name="Normal 48 2 3" xfId="32901"/>
    <cellStyle name="Normal 48 2 3 2" xfId="32902"/>
    <cellStyle name="Normal 48 2 4" xfId="32903"/>
    <cellStyle name="Normal 48 3" xfId="32904"/>
    <cellStyle name="Normal 48 3 2" xfId="32905"/>
    <cellStyle name="Normal 48 3 2 2" xfId="32906"/>
    <cellStyle name="Normal 48 3 3" xfId="32907"/>
    <cellStyle name="Normal 48 4" xfId="32908"/>
    <cellStyle name="Normal 48 4 2" xfId="32909"/>
    <cellStyle name="Normal 48 4 2 2" xfId="32910"/>
    <cellStyle name="Normal 48 4 3" xfId="32911"/>
    <cellStyle name="Normal 48 5" xfId="32912"/>
    <cellStyle name="Normal 49" xfId="32913"/>
    <cellStyle name="Normal 49 2" xfId="32914"/>
    <cellStyle name="Normal 49 2 2" xfId="32915"/>
    <cellStyle name="Normal 49 2 2 2" xfId="32916"/>
    <cellStyle name="Normal 49 2 3" xfId="32917"/>
    <cellStyle name="Normal 49 3" xfId="32918"/>
    <cellStyle name="Normal 49 3 2" xfId="32919"/>
    <cellStyle name="Normal 49 3 2 2" xfId="32920"/>
    <cellStyle name="Normal 49 3 3" xfId="32921"/>
    <cellStyle name="Normal 49 4" xfId="32922"/>
    <cellStyle name="Normal 49 4 2" xfId="32923"/>
    <cellStyle name="Normal 49 4 2 2" xfId="32924"/>
    <cellStyle name="Normal 49 4 3" xfId="32925"/>
    <cellStyle name="Normal 49 5" xfId="32926"/>
    <cellStyle name="Normal 49 5 2" xfId="32927"/>
    <cellStyle name="Normal 49 6" xfId="32928"/>
    <cellStyle name="Normal 5" xfId="32929"/>
    <cellStyle name="Normal 5 2" xfId="32930"/>
    <cellStyle name="Normal 5 2 2" xfId="32931"/>
    <cellStyle name="Normal 5 2 2 2" xfId="32932"/>
    <cellStyle name="Normal 5 2 2 2 2" xfId="32933"/>
    <cellStyle name="Normal 5 2 2 3" xfId="32934"/>
    <cellStyle name="Normal 5 2 3" xfId="32935"/>
    <cellStyle name="Normal 5 2 3 2" xfId="32936"/>
    <cellStyle name="Normal 5 2 3 2 2" xfId="32937"/>
    <cellStyle name="Normal 5 2 3 3" xfId="32938"/>
    <cellStyle name="Normal 5 2 3 4" xfId="32939"/>
    <cellStyle name="Normal 5 2 4" xfId="32940"/>
    <cellStyle name="Normal 5 2 4 2" xfId="32941"/>
    <cellStyle name="Normal 5 2 5" xfId="32942"/>
    <cellStyle name="Normal 5 2 5 2" xfId="32943"/>
    <cellStyle name="Normal 5 2 6" xfId="32944"/>
    <cellStyle name="Normal 5 3" xfId="32945"/>
    <cellStyle name="Normal 5 3 2" xfId="32946"/>
    <cellStyle name="Normal 5 3 2 2" xfId="32947"/>
    <cellStyle name="Normal 5 3 2 3" xfId="32948"/>
    <cellStyle name="Normal 5 3 3" xfId="32949"/>
    <cellStyle name="Normal 5 4" xfId="32950"/>
    <cellStyle name="Normal 5 4 2" xfId="32951"/>
    <cellStyle name="Normal 5 4 3" xfId="32952"/>
    <cellStyle name="Normal 5 5" xfId="32953"/>
    <cellStyle name="Normal 5 5 2" xfId="32954"/>
    <cellStyle name="Normal 5 5 3" xfId="32955"/>
    <cellStyle name="Normal 5 6" xfId="32956"/>
    <cellStyle name="Normal 5_2011 CBR Rev Calc by schedule" xfId="32957"/>
    <cellStyle name="Normal 50" xfId="32958"/>
    <cellStyle name="Normal 50 2" xfId="32959"/>
    <cellStyle name="Normal 50 2 2" xfId="32960"/>
    <cellStyle name="Normal 50 2 2 2" xfId="32961"/>
    <cellStyle name="Normal 50 2 3" xfId="32962"/>
    <cellStyle name="Normal 50 3" xfId="32963"/>
    <cellStyle name="Normal 50 3 2" xfId="32964"/>
    <cellStyle name="Normal 50 3 2 2" xfId="32965"/>
    <cellStyle name="Normal 50 3 3" xfId="32966"/>
    <cellStyle name="Normal 50 4" xfId="32967"/>
    <cellStyle name="Normal 50 4 2" xfId="32968"/>
    <cellStyle name="Normal 50 4 2 2" xfId="32969"/>
    <cellStyle name="Normal 50 4 3" xfId="32970"/>
    <cellStyle name="Normal 50 5" xfId="32971"/>
    <cellStyle name="Normal 50 5 2" xfId="32972"/>
    <cellStyle name="Normal 50 6" xfId="32973"/>
    <cellStyle name="Normal 51" xfId="32974"/>
    <cellStyle name="Normal 51 2" xfId="32975"/>
    <cellStyle name="Normal 51 2 2" xfId="32976"/>
    <cellStyle name="Normal 51 2 2 2" xfId="32977"/>
    <cellStyle name="Normal 51 2 3" xfId="32978"/>
    <cellStyle name="Normal 51 2 3 2" xfId="32979"/>
    <cellStyle name="Normal 51 2 4" xfId="32980"/>
    <cellStyle name="Normal 51 3" xfId="32981"/>
    <cellStyle name="Normal 51 3 2" xfId="32982"/>
    <cellStyle name="Normal 51 4" xfId="32983"/>
    <cellStyle name="Normal 51 4 2" xfId="32984"/>
    <cellStyle name="Normal 51 5" xfId="32985"/>
    <cellStyle name="Normal 51 5 2" xfId="32986"/>
    <cellStyle name="Normal 51 6" xfId="32987"/>
    <cellStyle name="Normal 52" xfId="32988"/>
    <cellStyle name="Normal 52 2" xfId="32989"/>
    <cellStyle name="Normal 52 2 2" xfId="32990"/>
    <cellStyle name="Normal 52 2 2 2" xfId="32991"/>
    <cellStyle name="Normal 52 2 3" xfId="32992"/>
    <cellStyle name="Normal 52 3" xfId="32993"/>
    <cellStyle name="Normal 52 3 2" xfId="32994"/>
    <cellStyle name="Normal 52 4" xfId="32995"/>
    <cellStyle name="Normal 52 4 2" xfId="32996"/>
    <cellStyle name="Normal 52 5" xfId="32997"/>
    <cellStyle name="Normal 53" xfId="32998"/>
    <cellStyle name="Normal 53 2" xfId="32999"/>
    <cellStyle name="Normal 53 2 2" xfId="33000"/>
    <cellStyle name="Normal 53 2 2 2" xfId="33001"/>
    <cellStyle name="Normal 53 2 3" xfId="33002"/>
    <cellStyle name="Normal 53 2 4" xfId="33003"/>
    <cellStyle name="Normal 53 3" xfId="33004"/>
    <cellStyle name="Normal 53 3 2" xfId="33005"/>
    <cellStyle name="Normal 53 3 2 2" xfId="33006"/>
    <cellStyle name="Normal 53 3 3" xfId="33007"/>
    <cellStyle name="Normal 53 4" xfId="33008"/>
    <cellStyle name="Normal 53 4 2" xfId="33009"/>
    <cellStyle name="Normal 53 5" xfId="33010"/>
    <cellStyle name="Normal 54" xfId="33011"/>
    <cellStyle name="Normal 54 2" xfId="33012"/>
    <cellStyle name="Normal 54 2 2" xfId="33013"/>
    <cellStyle name="Normal 54 2 2 2" xfId="33014"/>
    <cellStyle name="Normal 54 2 3" xfId="33015"/>
    <cellStyle name="Normal 54 2 4" xfId="33016"/>
    <cellStyle name="Normal 54 3" xfId="33017"/>
    <cellStyle name="Normal 54 3 2" xfId="33018"/>
    <cellStyle name="Normal 54 3 2 2" xfId="33019"/>
    <cellStyle name="Normal 54 3 3" xfId="33020"/>
    <cellStyle name="Normal 54 4" xfId="33021"/>
    <cellStyle name="Normal 54 4 2" xfId="33022"/>
    <cellStyle name="Normal 54 5" xfId="33023"/>
    <cellStyle name="Normal 54 6" xfId="33024"/>
    <cellStyle name="Normal 55" xfId="33025"/>
    <cellStyle name="Normal 55 2" xfId="33026"/>
    <cellStyle name="Normal 55 2 2" xfId="33027"/>
    <cellStyle name="Normal 55 2 2 2" xfId="33028"/>
    <cellStyle name="Normal 55 2 3" xfId="33029"/>
    <cellStyle name="Normal 55 2 4" xfId="33030"/>
    <cellStyle name="Normal 55 3" xfId="33031"/>
    <cellStyle name="Normal 55 3 2" xfId="33032"/>
    <cellStyle name="Normal 55 4" xfId="33033"/>
    <cellStyle name="Normal 55 4 2" xfId="33034"/>
    <cellStyle name="Normal 55 5" xfId="33035"/>
    <cellStyle name="Normal 56" xfId="33036"/>
    <cellStyle name="Normal 56 2" xfId="33037"/>
    <cellStyle name="Normal 56 2 2" xfId="33038"/>
    <cellStyle name="Normal 56 2 2 2" xfId="33039"/>
    <cellStyle name="Normal 56 2 3" xfId="33040"/>
    <cellStyle name="Normal 56 2 4" xfId="33041"/>
    <cellStyle name="Normal 56 3" xfId="33042"/>
    <cellStyle name="Normal 56 3 2" xfId="33043"/>
    <cellStyle name="Normal 56 4" xfId="33044"/>
    <cellStyle name="Normal 56 4 2" xfId="33045"/>
    <cellStyle name="Normal 56 5" xfId="33046"/>
    <cellStyle name="Normal 57" xfId="33047"/>
    <cellStyle name="Normal 57 2" xfId="33048"/>
    <cellStyle name="Normal 57 2 2" xfId="33049"/>
    <cellStyle name="Normal 57 2 2 2" xfId="33050"/>
    <cellStyle name="Normal 57 2 3" xfId="33051"/>
    <cellStyle name="Normal 57 2 4" xfId="33052"/>
    <cellStyle name="Normal 57 3" xfId="33053"/>
    <cellStyle name="Normal 57 3 2" xfId="33054"/>
    <cellStyle name="Normal 57 4" xfId="33055"/>
    <cellStyle name="Normal 57 4 2" xfId="33056"/>
    <cellStyle name="Normal 57 5" xfId="33057"/>
    <cellStyle name="Normal 58" xfId="33058"/>
    <cellStyle name="Normal 58 2" xfId="33059"/>
    <cellStyle name="Normal 58 2 2" xfId="33060"/>
    <cellStyle name="Normal 58 2 2 2" xfId="33061"/>
    <cellStyle name="Normal 58 2 3" xfId="33062"/>
    <cellStyle name="Normal 58 2 4" xfId="33063"/>
    <cellStyle name="Normal 58 3" xfId="33064"/>
    <cellStyle name="Normal 58 3 2" xfId="33065"/>
    <cellStyle name="Normal 58 4" xfId="33066"/>
    <cellStyle name="Normal 58 4 2" xfId="33067"/>
    <cellStyle name="Normal 58 5" xfId="33068"/>
    <cellStyle name="Normal 59" xfId="33069"/>
    <cellStyle name="Normal 59 2" xfId="33070"/>
    <cellStyle name="Normal 59 2 2" xfId="33071"/>
    <cellStyle name="Normal 59 2 2 2" xfId="33072"/>
    <cellStyle name="Normal 59 2 3" xfId="33073"/>
    <cellStyle name="Normal 59 3" xfId="33074"/>
    <cellStyle name="Normal 59 3 2" xfId="33075"/>
    <cellStyle name="Normal 59 4" xfId="33076"/>
    <cellStyle name="Normal 59 4 2" xfId="33077"/>
    <cellStyle name="Normal 59 5" xfId="33078"/>
    <cellStyle name="Normal 6" xfId="33079"/>
    <cellStyle name="Normal 6 2" xfId="33080"/>
    <cellStyle name="Normal 6 2 2" xfId="33081"/>
    <cellStyle name="Normal 6 2 2 2" xfId="33082"/>
    <cellStyle name="Normal 6 2 2 2 2" xfId="33083"/>
    <cellStyle name="Normal 6 2 2 3" xfId="33084"/>
    <cellStyle name="Normal 6 2 3" xfId="33085"/>
    <cellStyle name="Normal 6 2 3 2" xfId="33086"/>
    <cellStyle name="Normal 6 2 3 2 2" xfId="33087"/>
    <cellStyle name="Normal 6 2 3 3" xfId="33088"/>
    <cellStyle name="Normal 6 2 3 4" xfId="33089"/>
    <cellStyle name="Normal 6 2 4" xfId="33090"/>
    <cellStyle name="Normal 6 2 4 2" xfId="33091"/>
    <cellStyle name="Normal 6 2 5" xfId="33092"/>
    <cellStyle name="Normal 6 3" xfId="33093"/>
    <cellStyle name="Normal 6 3 2" xfId="33094"/>
    <cellStyle name="Normal 6 3 2 2" xfId="33095"/>
    <cellStyle name="Normal 6 3 2 2 2" xfId="33096"/>
    <cellStyle name="Normal 6 3 2 3" xfId="33097"/>
    <cellStyle name="Normal 6 3 3" xfId="33098"/>
    <cellStyle name="Normal 6 3 3 2" xfId="33099"/>
    <cellStyle name="Normal 6 3 3 3" xfId="33100"/>
    <cellStyle name="Normal 6 3 4" xfId="33101"/>
    <cellStyle name="Normal 6 3 4 2" xfId="33102"/>
    <cellStyle name="Normal 6 4" xfId="33103"/>
    <cellStyle name="Normal 6 4 2" xfId="33104"/>
    <cellStyle name="Normal 6 4 2 2" xfId="33105"/>
    <cellStyle name="Normal 6 4 3" xfId="33106"/>
    <cellStyle name="Normal 6 5" xfId="33107"/>
    <cellStyle name="Normal 6 5 2" xfId="33108"/>
    <cellStyle name="Normal 6 5 2 2" xfId="33109"/>
    <cellStyle name="Normal 6 5 3" xfId="33110"/>
    <cellStyle name="Normal 6 6" xfId="33111"/>
    <cellStyle name="Normal 6 6 2" xfId="33112"/>
    <cellStyle name="Normal 6 6 2 2" xfId="33113"/>
    <cellStyle name="Normal 6 6 3" xfId="33114"/>
    <cellStyle name="Normal 6 7" xfId="33115"/>
    <cellStyle name="Normal 6 8" xfId="33116"/>
    <cellStyle name="Normal 6 9" xfId="33117"/>
    <cellStyle name="Normal 6_2010 PTC's Sept10_Aug11 (Version 4)" xfId="33118"/>
    <cellStyle name="Normal 60" xfId="33119"/>
    <cellStyle name="Normal 60 2" xfId="33120"/>
    <cellStyle name="Normal 60 2 2" xfId="33121"/>
    <cellStyle name="Normal 60 2 2 2" xfId="33122"/>
    <cellStyle name="Normal 60 2 3" xfId="33123"/>
    <cellStyle name="Normal 60 3" xfId="33124"/>
    <cellStyle name="Normal 60 3 2" xfId="33125"/>
    <cellStyle name="Normal 60 4" xfId="33126"/>
    <cellStyle name="Normal 60 4 2" xfId="33127"/>
    <cellStyle name="Normal 60 5" xfId="33128"/>
    <cellStyle name="Normal 61" xfId="33129"/>
    <cellStyle name="Normal 61 2" xfId="33130"/>
    <cellStyle name="Normal 61 2 2" xfId="33131"/>
    <cellStyle name="Normal 61 2 2 2" xfId="33132"/>
    <cellStyle name="Normal 61 2 3" xfId="33133"/>
    <cellStyle name="Normal 61 3" xfId="33134"/>
    <cellStyle name="Normal 61 3 2" xfId="33135"/>
    <cellStyle name="Normal 61 4" xfId="33136"/>
    <cellStyle name="Normal 62" xfId="33137"/>
    <cellStyle name="Normal 62 2" xfId="33138"/>
    <cellStyle name="Normal 62 2 2" xfId="33139"/>
    <cellStyle name="Normal 62 3" xfId="33140"/>
    <cellStyle name="Normal 63" xfId="33141"/>
    <cellStyle name="Normal 63 2" xfId="33142"/>
    <cellStyle name="Normal 63 2 2" xfId="33143"/>
    <cellStyle name="Normal 63 2 3" xfId="33144"/>
    <cellStyle name="Normal 63 3" xfId="33145"/>
    <cellStyle name="Normal 63 3 2" xfId="33146"/>
    <cellStyle name="Normal 63 4" xfId="33147"/>
    <cellStyle name="Normal 64" xfId="33148"/>
    <cellStyle name="Normal 64 2" xfId="33149"/>
    <cellStyle name="Normal 64 2 2" xfId="33150"/>
    <cellStyle name="Normal 64 2 3" xfId="33151"/>
    <cellStyle name="Normal 64 3" xfId="33152"/>
    <cellStyle name="Normal 64 3 2" xfId="33153"/>
    <cellStyle name="Normal 64 4" xfId="33154"/>
    <cellStyle name="Normal 65" xfId="33155"/>
    <cellStyle name="Normal 65 2" xfId="33156"/>
    <cellStyle name="Normal 65 2 2" xfId="33157"/>
    <cellStyle name="Normal 65 2 3" xfId="33158"/>
    <cellStyle name="Normal 65 3" xfId="33159"/>
    <cellStyle name="Normal 65 3 2" xfId="33160"/>
    <cellStyle name="Normal 65 4" xfId="33161"/>
    <cellStyle name="Normal 66" xfId="33162"/>
    <cellStyle name="Normal 66 2" xfId="33163"/>
    <cellStyle name="Normal 66 2 2" xfId="33164"/>
    <cellStyle name="Normal 66 2 3" xfId="33165"/>
    <cellStyle name="Normal 66 3" xfId="33166"/>
    <cellStyle name="Normal 66 3 2" xfId="33167"/>
    <cellStyle name="Normal 66 4" xfId="33168"/>
    <cellStyle name="Normal 66 5" xfId="33169"/>
    <cellStyle name="Normal 67" xfId="33170"/>
    <cellStyle name="Normal 67 2" xfId="33171"/>
    <cellStyle name="Normal 67 2 2" xfId="33172"/>
    <cellStyle name="Normal 67 2 3" xfId="33173"/>
    <cellStyle name="Normal 67 3" xfId="33174"/>
    <cellStyle name="Normal 67 3 2" xfId="33175"/>
    <cellStyle name="Normal 67 4" xfId="33176"/>
    <cellStyle name="Normal 68" xfId="33177"/>
    <cellStyle name="Normal 68 2" xfId="33178"/>
    <cellStyle name="Normal 68 2 2" xfId="33179"/>
    <cellStyle name="Normal 68 2 3" xfId="33180"/>
    <cellStyle name="Normal 68 3" xfId="33181"/>
    <cellStyle name="Normal 68 3 2" xfId="33182"/>
    <cellStyle name="Normal 68 4" xfId="33183"/>
    <cellStyle name="Normal 69" xfId="33184"/>
    <cellStyle name="Normal 69 2" xfId="33185"/>
    <cellStyle name="Normal 69 2 2" xfId="33186"/>
    <cellStyle name="Normal 69 2 3" xfId="33187"/>
    <cellStyle name="Normal 69 3" xfId="33188"/>
    <cellStyle name="Normal 69 3 2" xfId="33189"/>
    <cellStyle name="Normal 69 4" xfId="33190"/>
    <cellStyle name="Normal 7" xfId="33191"/>
    <cellStyle name="Normal 7 2" xfId="33192"/>
    <cellStyle name="Normal 7 2 2" xfId="33193"/>
    <cellStyle name="Normal 7 2 2 2" xfId="33194"/>
    <cellStyle name="Normal 7 2 2 2 2" xfId="33195"/>
    <cellStyle name="Normal 7 2 2 2 3" xfId="33196"/>
    <cellStyle name="Normal 7 2 2 3" xfId="33197"/>
    <cellStyle name="Normal 7 2 3" xfId="33198"/>
    <cellStyle name="Normal 7 2 3 2" xfId="33199"/>
    <cellStyle name="Normal 7 2 3 2 2" xfId="33200"/>
    <cellStyle name="Normal 7 2 3 3" xfId="33201"/>
    <cellStyle name="Normal 7 2 3 4" xfId="33202"/>
    <cellStyle name="Normal 7 2 4" xfId="33203"/>
    <cellStyle name="Normal 7 2 4 2" xfId="33204"/>
    <cellStyle name="Normal 7 2 5" xfId="33205"/>
    <cellStyle name="Normal 7 2 6" xfId="33206"/>
    <cellStyle name="Normal 7 3" xfId="33207"/>
    <cellStyle name="Normal 7 3 2" xfId="33208"/>
    <cellStyle name="Normal 7 3 2 2" xfId="33209"/>
    <cellStyle name="Normal 7 3 2 3" xfId="33210"/>
    <cellStyle name="Normal 7 3 3" xfId="33211"/>
    <cellStyle name="Normal 7 4" xfId="33212"/>
    <cellStyle name="Normal 7 4 2" xfId="33213"/>
    <cellStyle name="Normal 7 4 2 2" xfId="33214"/>
    <cellStyle name="Normal 7 4 3" xfId="33215"/>
    <cellStyle name="Normal 7 4 4" xfId="33216"/>
    <cellStyle name="Normal 7 5" xfId="33217"/>
    <cellStyle name="Normal 7 5 2" xfId="33218"/>
    <cellStyle name="Normal 7 5 2 2" xfId="33219"/>
    <cellStyle name="Normal 7 5 3" xfId="33220"/>
    <cellStyle name="Normal 7 6" xfId="33221"/>
    <cellStyle name="Normal 7 6 2" xfId="33222"/>
    <cellStyle name="Normal 7 7" xfId="33223"/>
    <cellStyle name="Normal 70" xfId="33224"/>
    <cellStyle name="Normal 70 2" xfId="33225"/>
    <cellStyle name="Normal 70 2 2" xfId="33226"/>
    <cellStyle name="Normal 70 2 3" xfId="33227"/>
    <cellStyle name="Normal 70 3" xfId="33228"/>
    <cellStyle name="Normal 71" xfId="33229"/>
    <cellStyle name="Normal 71 2" xfId="33230"/>
    <cellStyle name="Normal 71 2 2" xfId="33231"/>
    <cellStyle name="Normal 71 3" xfId="33232"/>
    <cellStyle name="Normal 72" xfId="33233"/>
    <cellStyle name="Normal 72 2" xfId="33234"/>
    <cellStyle name="Normal 72 2 2" xfId="33235"/>
    <cellStyle name="Normal 72 2 3" xfId="33236"/>
    <cellStyle name="Normal 72 3" xfId="33237"/>
    <cellStyle name="Normal 72 4" xfId="33238"/>
    <cellStyle name="Normal 73" xfId="33239"/>
    <cellStyle name="Normal 73 2" xfId="33240"/>
    <cellStyle name="Normal 73 2 2" xfId="33241"/>
    <cellStyle name="Normal 73 3" xfId="33242"/>
    <cellStyle name="Normal 73 3 2" xfId="33243"/>
    <cellStyle name="Normal 73 4" xfId="33244"/>
    <cellStyle name="Normal 74" xfId="33245"/>
    <cellStyle name="Normal 74 2" xfId="33246"/>
    <cellStyle name="Normal 74 2 2" xfId="33247"/>
    <cellStyle name="Normal 74 3" xfId="33248"/>
    <cellStyle name="Normal 74 3 2" xfId="33249"/>
    <cellStyle name="Normal 74 4" xfId="33250"/>
    <cellStyle name="Normal 75" xfId="33251"/>
    <cellStyle name="Normal 75 2" xfId="33252"/>
    <cellStyle name="Normal 75 2 2" xfId="33253"/>
    <cellStyle name="Normal 75 3" xfId="33254"/>
    <cellStyle name="Normal 75 3 2" xfId="33255"/>
    <cellStyle name="Normal 75 4" xfId="33256"/>
    <cellStyle name="Normal 76" xfId="33257"/>
    <cellStyle name="Normal 76 2" xfId="33258"/>
    <cellStyle name="Normal 76 2 2" xfId="33259"/>
    <cellStyle name="Normal 76 3" xfId="33260"/>
    <cellStyle name="Normal 76 3 2" xfId="33261"/>
    <cellStyle name="Normal 76 4" xfId="33262"/>
    <cellStyle name="Normal 77" xfId="33263"/>
    <cellStyle name="Normal 77 2" xfId="33264"/>
    <cellStyle name="Normal 77 2 2" xfId="33265"/>
    <cellStyle name="Normal 77 3" xfId="33266"/>
    <cellStyle name="Normal 77 3 2" xfId="33267"/>
    <cellStyle name="Normal 77 4" xfId="33268"/>
    <cellStyle name="Normal 78" xfId="33269"/>
    <cellStyle name="Normal 78 2" xfId="33270"/>
    <cellStyle name="Normal 78 2 2" xfId="33271"/>
    <cellStyle name="Normal 78 3" xfId="33272"/>
    <cellStyle name="Normal 78 3 2" xfId="33273"/>
    <cellStyle name="Normal 78 4" xfId="33274"/>
    <cellStyle name="Normal 79" xfId="33275"/>
    <cellStyle name="Normal 79 2" xfId="33276"/>
    <cellStyle name="Normal 79 2 2" xfId="33277"/>
    <cellStyle name="Normal 79 3" xfId="33278"/>
    <cellStyle name="Normal 79 3 2" xfId="33279"/>
    <cellStyle name="Normal 79 4" xfId="33280"/>
    <cellStyle name="Normal 8" xfId="33281"/>
    <cellStyle name="Normal 8 2" xfId="33282"/>
    <cellStyle name="Normal 8 2 2" xfId="33283"/>
    <cellStyle name="Normal 8 2 2 2" xfId="33284"/>
    <cellStyle name="Normal 8 2 2 2 2" xfId="33285"/>
    <cellStyle name="Normal 8 2 2 3" xfId="33286"/>
    <cellStyle name="Normal 8 2 3" xfId="33287"/>
    <cellStyle name="Normal 8 2 3 2" xfId="33288"/>
    <cellStyle name="Normal 8 2 3 2 2" xfId="33289"/>
    <cellStyle name="Normal 8 2 3 3" xfId="33290"/>
    <cellStyle name="Normal 8 2 3 4" xfId="33291"/>
    <cellStyle name="Normal 8 2 4" xfId="33292"/>
    <cellStyle name="Normal 8 2 4 2" xfId="33293"/>
    <cellStyle name="Normal 8 2 5" xfId="33294"/>
    <cellStyle name="Normal 8 2 5 2" xfId="33295"/>
    <cellStyle name="Normal 8 2 6" xfId="33296"/>
    <cellStyle name="Normal 8 3" xfId="33297"/>
    <cellStyle name="Normal 8 3 2" xfId="33298"/>
    <cellStyle name="Normal 8 3 2 2" xfId="33299"/>
    <cellStyle name="Normal 8 3 2 3" xfId="33300"/>
    <cellStyle name="Normal 8 3 3" xfId="33301"/>
    <cellStyle name="Normal 8 4" xfId="33302"/>
    <cellStyle name="Normal 8 4 2" xfId="33303"/>
    <cellStyle name="Normal 8 4 2 2" xfId="33304"/>
    <cellStyle name="Normal 8 4 3" xfId="33305"/>
    <cellStyle name="Normal 8 5" xfId="33306"/>
    <cellStyle name="Normal 8 5 2" xfId="33307"/>
    <cellStyle name="Normal 8 6" xfId="33308"/>
    <cellStyle name="Normal 80" xfId="33309"/>
    <cellStyle name="Normal 80 2" xfId="33310"/>
    <cellStyle name="Normal 80 2 2" xfId="33311"/>
    <cellStyle name="Normal 80 3" xfId="33312"/>
    <cellStyle name="Normal 80 3 2" xfId="33313"/>
    <cellStyle name="Normal 80 4" xfId="33314"/>
    <cellStyle name="Normal 81" xfId="33315"/>
    <cellStyle name="Normal 81 2" xfId="33316"/>
    <cellStyle name="Normal 81 2 2" xfId="33317"/>
    <cellStyle name="Normal 81 3" xfId="33318"/>
    <cellStyle name="Normal 81 3 2" xfId="33319"/>
    <cellStyle name="Normal 81 4" xfId="33320"/>
    <cellStyle name="Normal 82" xfId="33321"/>
    <cellStyle name="Normal 82 2" xfId="33322"/>
    <cellStyle name="Normal 82 2 2" xfId="33323"/>
    <cellStyle name="Normal 82 3" xfId="33324"/>
    <cellStyle name="Normal 82 3 2" xfId="33325"/>
    <cellStyle name="Normal 82 4" xfId="33326"/>
    <cellStyle name="Normal 83" xfId="33327"/>
    <cellStyle name="Normal 83 2" xfId="33328"/>
    <cellStyle name="Normal 83 2 2" xfId="33329"/>
    <cellStyle name="Normal 83 2 3" xfId="33330"/>
    <cellStyle name="Normal 83 3" xfId="33331"/>
    <cellStyle name="Normal 83 3 2" xfId="33332"/>
    <cellStyle name="Normal 83 4" xfId="33333"/>
    <cellStyle name="Normal 84" xfId="33334"/>
    <cellStyle name="Normal 84 2" xfId="33335"/>
    <cellStyle name="Normal 84 2 2" xfId="33336"/>
    <cellStyle name="Normal 84 2 3" xfId="33337"/>
    <cellStyle name="Normal 84 3" xfId="33338"/>
    <cellStyle name="Normal 84 3 2" xfId="33339"/>
    <cellStyle name="Normal 84 4" xfId="33340"/>
    <cellStyle name="Normal 85" xfId="33341"/>
    <cellStyle name="Normal 85 2" xfId="33342"/>
    <cellStyle name="Normal 85 2 2" xfId="33343"/>
    <cellStyle name="Normal 85 2 3" xfId="33344"/>
    <cellStyle name="Normal 85 3" xfId="33345"/>
    <cellStyle name="Normal 85 3 2" xfId="33346"/>
    <cellStyle name="Normal 85 4" xfId="33347"/>
    <cellStyle name="Normal 86" xfId="33348"/>
    <cellStyle name="Normal 86 2" xfId="33349"/>
    <cellStyle name="Normal 86 2 2" xfId="33350"/>
    <cellStyle name="Normal 86 2 3" xfId="33351"/>
    <cellStyle name="Normal 86 3" xfId="33352"/>
    <cellStyle name="Normal 86 4" xfId="33353"/>
    <cellStyle name="Normal 87" xfId="33354"/>
    <cellStyle name="Normal 87 2" xfId="33355"/>
    <cellStyle name="Normal 87 2 2" xfId="33356"/>
    <cellStyle name="Normal 87 3" xfId="33357"/>
    <cellStyle name="Normal 88" xfId="33358"/>
    <cellStyle name="Normal 88 2" xfId="33359"/>
    <cellStyle name="Normal 88 2 2" xfId="33360"/>
    <cellStyle name="Normal 88 3" xfId="33361"/>
    <cellStyle name="Normal 89" xfId="33362"/>
    <cellStyle name="Normal 89 2" xfId="33363"/>
    <cellStyle name="Normal 89 2 2" xfId="33364"/>
    <cellStyle name="Normal 89 3" xfId="33365"/>
    <cellStyle name="Normal 9" xfId="33366"/>
    <cellStyle name="Normal 9 2" xfId="33367"/>
    <cellStyle name="Normal 9 2 2" xfId="33368"/>
    <cellStyle name="Normal 9 2 2 2" xfId="33369"/>
    <cellStyle name="Normal 9 2 2 2 2" xfId="33370"/>
    <cellStyle name="Normal 9 2 2 3" xfId="33371"/>
    <cellStyle name="Normal 9 2 3" xfId="33372"/>
    <cellStyle name="Normal 9 2 3 2" xfId="33373"/>
    <cellStyle name="Normal 9 2 3 2 2" xfId="33374"/>
    <cellStyle name="Normal 9 2 3 3" xfId="33375"/>
    <cellStyle name="Normal 9 2 3 4" xfId="33376"/>
    <cellStyle name="Normal 9 2 4" xfId="33377"/>
    <cellStyle name="Normal 9 2 4 2" xfId="33378"/>
    <cellStyle name="Normal 9 2 5" xfId="33379"/>
    <cellStyle name="Normal 9 2 5 2" xfId="33380"/>
    <cellStyle name="Normal 9 2 6" xfId="33381"/>
    <cellStyle name="Normal 9 3" xfId="33382"/>
    <cellStyle name="Normal 9 3 2" xfId="33383"/>
    <cellStyle name="Normal 9 3 2 2" xfId="33384"/>
    <cellStyle name="Normal 9 3 3" xfId="33385"/>
    <cellStyle name="Normal 9 4" xfId="33386"/>
    <cellStyle name="Normal 9 4 2" xfId="33387"/>
    <cellStyle name="Normal 9 4 3" xfId="33388"/>
    <cellStyle name="Normal 9 4 4" xfId="33389"/>
    <cellStyle name="Normal 9 5" xfId="33390"/>
    <cellStyle name="Normal 9 5 2" xfId="33391"/>
    <cellStyle name="Normal 9 5 2 2" xfId="33392"/>
    <cellStyle name="Normal 9 5 3" xfId="33393"/>
    <cellStyle name="Normal 9 6" xfId="33394"/>
    <cellStyle name="Normal 9 7" xfId="33395"/>
    <cellStyle name="Normal 9_NOL Analysis(For Ann Kellog and  Pete Winne)" xfId="33396"/>
    <cellStyle name="Normal 90" xfId="33397"/>
    <cellStyle name="Normal 90 2" xfId="33398"/>
    <cellStyle name="Normal 90 2 2" xfId="33399"/>
    <cellStyle name="Normal 90 3" xfId="33400"/>
    <cellStyle name="Normal 91" xfId="33401"/>
    <cellStyle name="Normal 91 2" xfId="33402"/>
    <cellStyle name="Normal 91 2 2" xfId="33403"/>
    <cellStyle name="Normal 91 3" xfId="33404"/>
    <cellStyle name="Normal 92" xfId="33405"/>
    <cellStyle name="Normal 92 2" xfId="33406"/>
    <cellStyle name="Normal 92 2 2" xfId="33407"/>
    <cellStyle name="Normal 92 3" xfId="33408"/>
    <cellStyle name="Normal 93" xfId="33409"/>
    <cellStyle name="Normal 93 2" xfId="33410"/>
    <cellStyle name="Normal 93 2 2" xfId="33411"/>
    <cellStyle name="Normal 93 3" xfId="33412"/>
    <cellStyle name="Normal 94" xfId="33413"/>
    <cellStyle name="Normal 94 2" xfId="33414"/>
    <cellStyle name="Normal 94 2 2" xfId="33415"/>
    <cellStyle name="Normal 94 3" xfId="33416"/>
    <cellStyle name="Normal 94 3 2" xfId="33417"/>
    <cellStyle name="Normal 94 4" xfId="33418"/>
    <cellStyle name="Normal 95" xfId="33419"/>
    <cellStyle name="Normal 95 2" xfId="33420"/>
    <cellStyle name="Normal 95 2 2" xfId="33421"/>
    <cellStyle name="Normal 95 2 3" xfId="33422"/>
    <cellStyle name="Normal 95 3" xfId="33423"/>
    <cellStyle name="Normal 95 4" xfId="33424"/>
    <cellStyle name="Normal 95 5" xfId="33425"/>
    <cellStyle name="Normal 96" xfId="33426"/>
    <cellStyle name="Normal 96 2" xfId="33427"/>
    <cellStyle name="Normal 96 2 2" xfId="33428"/>
    <cellStyle name="Normal 96 3" xfId="33429"/>
    <cellStyle name="Normal 96 3 2" xfId="33430"/>
    <cellStyle name="Normal 96 4" xfId="33431"/>
    <cellStyle name="Normal 97" xfId="33432"/>
    <cellStyle name="Normal 97 2" xfId="33433"/>
    <cellStyle name="Normal 97 2 2" xfId="33434"/>
    <cellStyle name="Normal 97 3" xfId="33435"/>
    <cellStyle name="Normal 97 4" xfId="33436"/>
    <cellStyle name="Normal 98" xfId="33437"/>
    <cellStyle name="Normal 98 2" xfId="33438"/>
    <cellStyle name="Normal 98 2 2" xfId="33439"/>
    <cellStyle name="Normal 98 3" xfId="33440"/>
    <cellStyle name="Normal 98 4" xfId="33441"/>
    <cellStyle name="Normal 98 5" xfId="33442"/>
    <cellStyle name="Normal 99" xfId="33443"/>
    <cellStyle name="Normal 99 2" xfId="33444"/>
    <cellStyle name="Normal 99 2 2" xfId="33445"/>
    <cellStyle name="Normal 99 3" xfId="33446"/>
    <cellStyle name="Normal 99 4" xfId="33447"/>
    <cellStyle name="Normal 99 5" xfId="33448"/>
    <cellStyle name="Normal_2.03E Power Costs 60 w-yrs DRAFT 02.13.04" xfId="33449"/>
    <cellStyle name="Normal_2.26E Regulatory Assets &amp; Liabilities" xfId="33450"/>
    <cellStyle name="Normal_PCA Adj Agrmt Exhibit A3" xfId="3"/>
    <cellStyle name="Normal_Wild Horse 2006 GRC" xfId="33451"/>
    <cellStyle name="Note 10" xfId="33452"/>
    <cellStyle name="Note 10 2" xfId="33453"/>
    <cellStyle name="Note 10 2 2" xfId="33454"/>
    <cellStyle name="Note 10 2 2 2" xfId="33455"/>
    <cellStyle name="Note 10 2 3" xfId="33456"/>
    <cellStyle name="Note 10 2 4" xfId="33457"/>
    <cellStyle name="Note 10 3" xfId="33458"/>
    <cellStyle name="Note 10 3 2" xfId="33459"/>
    <cellStyle name="Note 10 3 2 2" xfId="33460"/>
    <cellStyle name="Note 10 3 3" xfId="33461"/>
    <cellStyle name="Note 10 4" xfId="33462"/>
    <cellStyle name="Note 10 4 2" xfId="33463"/>
    <cellStyle name="Note 10 5" xfId="33464"/>
    <cellStyle name="Note 10 5 2" xfId="33465"/>
    <cellStyle name="Note 10 6" xfId="33466"/>
    <cellStyle name="Note 10 6 2" xfId="33467"/>
    <cellStyle name="Note 10 7" xfId="33468"/>
    <cellStyle name="Note 10 7 2" xfId="33469"/>
    <cellStyle name="Note 10 8" xfId="33470"/>
    <cellStyle name="Note 11" xfId="33471"/>
    <cellStyle name="Note 11 2" xfId="33472"/>
    <cellStyle name="Note 11 2 2" xfId="33473"/>
    <cellStyle name="Note 11 2 2 2" xfId="33474"/>
    <cellStyle name="Note 11 2 3" xfId="33475"/>
    <cellStyle name="Note 11 2 4" xfId="33476"/>
    <cellStyle name="Note 11 2 5" xfId="33477"/>
    <cellStyle name="Note 11 3" xfId="33478"/>
    <cellStyle name="Note 11 3 2" xfId="33479"/>
    <cellStyle name="Note 11 3 2 2" xfId="33480"/>
    <cellStyle name="Note 11 3 3" xfId="33481"/>
    <cellStyle name="Note 11 3 4" xfId="33482"/>
    <cellStyle name="Note 11 3 5" xfId="33483"/>
    <cellStyle name="Note 11 4" xfId="33484"/>
    <cellStyle name="Note 11 4 2" xfId="33485"/>
    <cellStyle name="Note 11 4 3" xfId="33486"/>
    <cellStyle name="Note 11 5" xfId="33487"/>
    <cellStyle name="Note 11 6" xfId="33488"/>
    <cellStyle name="Note 12" xfId="33489"/>
    <cellStyle name="Note 12 2" xfId="33490"/>
    <cellStyle name="Note 12 2 2" xfId="33491"/>
    <cellStyle name="Note 12 2 2 2" xfId="33492"/>
    <cellStyle name="Note 12 2 2 2 2" xfId="33493"/>
    <cellStyle name="Note 12 2 3" xfId="33494"/>
    <cellStyle name="Note 12 2 3 2" xfId="33495"/>
    <cellStyle name="Note 12 2 3 3" xfId="33496"/>
    <cellStyle name="Note 12 2 4" xfId="33497"/>
    <cellStyle name="Note 12 2 4 2" xfId="33498"/>
    <cellStyle name="Note 12 2 5" xfId="33499"/>
    <cellStyle name="Note 12 2 6" xfId="33500"/>
    <cellStyle name="Note 12 3" xfId="33501"/>
    <cellStyle name="Note 12 3 2" xfId="33502"/>
    <cellStyle name="Note 12 3 2 2" xfId="33503"/>
    <cellStyle name="Note 12 3 2 3" xfId="33504"/>
    <cellStyle name="Note 12 3 2 4" xfId="33505"/>
    <cellStyle name="Note 12 3 2 5" xfId="33506"/>
    <cellStyle name="Note 12 3 2 6" xfId="33507"/>
    <cellStyle name="Note 12 3 2 7" xfId="33508"/>
    <cellStyle name="Note 12 3 3" xfId="33509"/>
    <cellStyle name="Note 12 3 4" xfId="33510"/>
    <cellStyle name="Note 12 3 5" xfId="33511"/>
    <cellStyle name="Note 12 3 6" xfId="33512"/>
    <cellStyle name="Note 12 3 7" xfId="33513"/>
    <cellStyle name="Note 12 3 8" xfId="33514"/>
    <cellStyle name="Note 12 4" xfId="33515"/>
    <cellStyle name="Note 12 4 2" xfId="33516"/>
    <cellStyle name="Note 12 4 2 2" xfId="33517"/>
    <cellStyle name="Note 12 4 3" xfId="33518"/>
    <cellStyle name="Note 12 4 4" xfId="33519"/>
    <cellStyle name="Note 12 4 5" xfId="33520"/>
    <cellStyle name="Note 12 4 6" xfId="33521"/>
    <cellStyle name="Note 12 4 7" xfId="33522"/>
    <cellStyle name="Note 12 5" xfId="33523"/>
    <cellStyle name="Note 12 5 2" xfId="33524"/>
    <cellStyle name="Note 12 5 2 2" xfId="33525"/>
    <cellStyle name="Note 12 5 3" xfId="33526"/>
    <cellStyle name="Note 12 6" xfId="33527"/>
    <cellStyle name="Note 12 6 2" xfId="33528"/>
    <cellStyle name="Note 12 7" xfId="33529"/>
    <cellStyle name="Note 12 8" xfId="33530"/>
    <cellStyle name="Note 13" xfId="33531"/>
    <cellStyle name="Note 13 2" xfId="33532"/>
    <cellStyle name="Note 13 2 2" xfId="33533"/>
    <cellStyle name="Note 13 2 3" xfId="33534"/>
    <cellStyle name="Note 13 3" xfId="33535"/>
    <cellStyle name="Note 14" xfId="33536"/>
    <cellStyle name="Note 14 2" xfId="33537"/>
    <cellStyle name="Note 14 2 2" xfId="33538"/>
    <cellStyle name="Note 14 2 3" xfId="33539"/>
    <cellStyle name="Note 14 3" xfId="33540"/>
    <cellStyle name="Note 14 3 2" xfId="33541"/>
    <cellStyle name="Note 14 4" xfId="33542"/>
    <cellStyle name="Note 15" xfId="33543"/>
    <cellStyle name="Note 15 2" xfId="33544"/>
    <cellStyle name="Note 15 2 2" xfId="33545"/>
    <cellStyle name="Note 15 2 3" xfId="33546"/>
    <cellStyle name="Note 15 3" xfId="33547"/>
    <cellStyle name="Note 15 4" xfId="33548"/>
    <cellStyle name="Note 15 5" xfId="33549"/>
    <cellStyle name="Note 16" xfId="33550"/>
    <cellStyle name="Note 16 2" xfId="33551"/>
    <cellStyle name="Note 16 2 2" xfId="33552"/>
    <cellStyle name="Note 16 3" xfId="33553"/>
    <cellStyle name="Note 17" xfId="33554"/>
    <cellStyle name="Note 17 2" xfId="33555"/>
    <cellStyle name="Note 18" xfId="33556"/>
    <cellStyle name="Note 2" xfId="33557"/>
    <cellStyle name="Note 2 2" xfId="33558"/>
    <cellStyle name="Note 2 2 2" xfId="33559"/>
    <cellStyle name="Note 2 2 2 2" xfId="33560"/>
    <cellStyle name="Note 2 2 2 2 2" xfId="33561"/>
    <cellStyle name="Note 2 2 2 3" xfId="33562"/>
    <cellStyle name="Note 2 2 2 3 2" xfId="33563"/>
    <cellStyle name="Note 2 2 2 4" xfId="33564"/>
    <cellStyle name="Note 2 2 2 5" xfId="33565"/>
    <cellStyle name="Note 2 2 2 6" xfId="33566"/>
    <cellStyle name="Note 2 2 2 7" xfId="33567"/>
    <cellStyle name="Note 2 2 3" xfId="33568"/>
    <cellStyle name="Note 2 2 3 2" xfId="33569"/>
    <cellStyle name="Note 2 2 3 2 2" xfId="33570"/>
    <cellStyle name="Note 2 2 3 3" xfId="33571"/>
    <cellStyle name="Note 2 2 3 4" xfId="33572"/>
    <cellStyle name="Note 2 2 3 5" xfId="33573"/>
    <cellStyle name="Note 2 2 3 6" xfId="33574"/>
    <cellStyle name="Note 2 2 3 7" xfId="33575"/>
    <cellStyle name="Note 2 2 4" xfId="33576"/>
    <cellStyle name="Note 2 2 4 2" xfId="33577"/>
    <cellStyle name="Note 2 2 5" xfId="33578"/>
    <cellStyle name="Note 2 2 5 2" xfId="33579"/>
    <cellStyle name="Note 2 2 6" xfId="33580"/>
    <cellStyle name="Note 2 2 6 2" xfId="33581"/>
    <cellStyle name="Note 2 2 7" xfId="33582"/>
    <cellStyle name="Note 2 3" xfId="33583"/>
    <cellStyle name="Note 2 3 2" xfId="33584"/>
    <cellStyle name="Note 2 3 2 2" xfId="33585"/>
    <cellStyle name="Note 2 3 2 2 2" xfId="33586"/>
    <cellStyle name="Note 2 3 2 3" xfId="33587"/>
    <cellStyle name="Note 2 3 3" xfId="33588"/>
    <cellStyle name="Note 2 3 3 2" xfId="33589"/>
    <cellStyle name="Note 2 3 3 2 2" xfId="33590"/>
    <cellStyle name="Note 2 3 3 3" xfId="33591"/>
    <cellStyle name="Note 2 3 4" xfId="33592"/>
    <cellStyle name="Note 2 3 4 2" xfId="33593"/>
    <cellStyle name="Note 2 3 5" xfId="33594"/>
    <cellStyle name="Note 2 3 5 2" xfId="33595"/>
    <cellStyle name="Note 2 3 6" xfId="33596"/>
    <cellStyle name="Note 2 3 7" xfId="33597"/>
    <cellStyle name="Note 2 4" xfId="33598"/>
    <cellStyle name="Note 2 4 2" xfId="33599"/>
    <cellStyle name="Note 2 4 2 2" xfId="33600"/>
    <cellStyle name="Note 2 4 2 2 2" xfId="33601"/>
    <cellStyle name="Note 2 4 2 3" xfId="33602"/>
    <cellStyle name="Note 2 4 2 4" xfId="33603"/>
    <cellStyle name="Note 2 4 3" xfId="33604"/>
    <cellStyle name="Note 2 4 3 2" xfId="33605"/>
    <cellStyle name="Note 2 4 3 3" xfId="33606"/>
    <cellStyle name="Note 2 4 4" xfId="33607"/>
    <cellStyle name="Note 2 4 4 2" xfId="33608"/>
    <cellStyle name="Note 2 4 4 3" xfId="33609"/>
    <cellStyle name="Note 2 4 5" xfId="33610"/>
    <cellStyle name="Note 2 4 6" xfId="33611"/>
    <cellStyle name="Note 2 4 7" xfId="33612"/>
    <cellStyle name="Note 2 5" xfId="33613"/>
    <cellStyle name="Note 2 5 2" xfId="33614"/>
    <cellStyle name="Note 2 5 2 2" xfId="33615"/>
    <cellStyle name="Note 2 5 3" xfId="33616"/>
    <cellStyle name="Note 2 6" xfId="33617"/>
    <cellStyle name="Note 2 6 2" xfId="33618"/>
    <cellStyle name="Note 2 6 2 2" xfId="33619"/>
    <cellStyle name="Note 2 6 3" xfId="33620"/>
    <cellStyle name="Note 2 7" xfId="33621"/>
    <cellStyle name="Note 2 7 2" xfId="33622"/>
    <cellStyle name="Note 2 8" xfId="33623"/>
    <cellStyle name="Note 2_AURORA Total New" xfId="33624"/>
    <cellStyle name="Note 3" xfId="33625"/>
    <cellStyle name="Note 3 2" xfId="33626"/>
    <cellStyle name="Note 3 2 2" xfId="33627"/>
    <cellStyle name="Note 3 2 2 2" xfId="33628"/>
    <cellStyle name="Note 3 2 2 2 2" xfId="33629"/>
    <cellStyle name="Note 3 2 2 3" xfId="33630"/>
    <cellStyle name="Note 3 2 3" xfId="33631"/>
    <cellStyle name="Note 3 2 3 2" xfId="33632"/>
    <cellStyle name="Note 3 2 3 3" xfId="33633"/>
    <cellStyle name="Note 3 2 4" xfId="33634"/>
    <cellStyle name="Note 3 2 4 2" xfId="33635"/>
    <cellStyle name="Note 3 2 4 3" xfId="33636"/>
    <cellStyle name="Note 3 2 5" xfId="33637"/>
    <cellStyle name="Note 3 2 6" xfId="33638"/>
    <cellStyle name="Note 3 2 7" xfId="33639"/>
    <cellStyle name="Note 3 3" xfId="33640"/>
    <cellStyle name="Note 3 3 2" xfId="33641"/>
    <cellStyle name="Note 3 3 2 2" xfId="33642"/>
    <cellStyle name="Note 3 3 3" xfId="33643"/>
    <cellStyle name="Note 3 3 3 2" xfId="33644"/>
    <cellStyle name="Note 3 3 4" xfId="33645"/>
    <cellStyle name="Note 3 3 5" xfId="33646"/>
    <cellStyle name="Note 3 3 6" xfId="33647"/>
    <cellStyle name="Note 3 3 7" xfId="33648"/>
    <cellStyle name="Note 3 4" xfId="33649"/>
    <cellStyle name="Note 3 4 2" xfId="33650"/>
    <cellStyle name="Note 3 4 2 2" xfId="33651"/>
    <cellStyle name="Note 3 4 3" xfId="33652"/>
    <cellStyle name="Note 3 5" xfId="33653"/>
    <cellStyle name="Note 3 5 2" xfId="33654"/>
    <cellStyle name="Note 3 6" xfId="33655"/>
    <cellStyle name="Note 3 7" xfId="33656"/>
    <cellStyle name="Note 4" xfId="33657"/>
    <cellStyle name="Note 4 2" xfId="33658"/>
    <cellStyle name="Note 4 2 2" xfId="33659"/>
    <cellStyle name="Note 4 2 2 2" xfId="33660"/>
    <cellStyle name="Note 4 2 3" xfId="33661"/>
    <cellStyle name="Note 4 2 3 2" xfId="33662"/>
    <cellStyle name="Note 4 2 4" xfId="33663"/>
    <cellStyle name="Note 4 2 5" xfId="33664"/>
    <cellStyle name="Note 4 2 6" xfId="33665"/>
    <cellStyle name="Note 4 2 7" xfId="33666"/>
    <cellStyle name="Note 4 3" xfId="33667"/>
    <cellStyle name="Note 4 3 2" xfId="33668"/>
    <cellStyle name="Note 4 3 2 2" xfId="33669"/>
    <cellStyle name="Note 4 3 3" xfId="33670"/>
    <cellStyle name="Note 4 3 4" xfId="33671"/>
    <cellStyle name="Note 4 3 5" xfId="33672"/>
    <cellStyle name="Note 4 3 6" xfId="33673"/>
    <cellStyle name="Note 4 3 7" xfId="33674"/>
    <cellStyle name="Note 4 4" xfId="33675"/>
    <cellStyle name="Note 4 4 2" xfId="33676"/>
    <cellStyle name="Note 4 4 2 2" xfId="33677"/>
    <cellStyle name="Note 4 4 3" xfId="33678"/>
    <cellStyle name="Note 4 5" xfId="33679"/>
    <cellStyle name="Note 4 5 2" xfId="33680"/>
    <cellStyle name="Note 4 6" xfId="33681"/>
    <cellStyle name="Note 4 6 2" xfId="33682"/>
    <cellStyle name="Note 4 7" xfId="33683"/>
    <cellStyle name="Note 5" xfId="33684"/>
    <cellStyle name="Note 5 2" xfId="33685"/>
    <cellStyle name="Note 5 2 2" xfId="33686"/>
    <cellStyle name="Note 5 2 2 2" xfId="33687"/>
    <cellStyle name="Note 5 2 3" xfId="33688"/>
    <cellStyle name="Note 5 2 3 2" xfId="33689"/>
    <cellStyle name="Note 5 2 4" xfId="33690"/>
    <cellStyle name="Note 5 2 5" xfId="33691"/>
    <cellStyle name="Note 5 2 6" xfId="33692"/>
    <cellStyle name="Note 5 2 7" xfId="33693"/>
    <cellStyle name="Note 5 3" xfId="33694"/>
    <cellStyle name="Note 5 3 2" xfId="33695"/>
    <cellStyle name="Note 5 3 2 2" xfId="33696"/>
    <cellStyle name="Note 5 3 3" xfId="33697"/>
    <cellStyle name="Note 5 3 4" xfId="33698"/>
    <cellStyle name="Note 5 3 5" xfId="33699"/>
    <cellStyle name="Note 5 3 6" xfId="33700"/>
    <cellStyle name="Note 5 3 7" xfId="33701"/>
    <cellStyle name="Note 5 4" xfId="33702"/>
    <cellStyle name="Note 5 4 2" xfId="33703"/>
    <cellStyle name="Note 5 4 2 2" xfId="33704"/>
    <cellStyle name="Note 5 4 3" xfId="33705"/>
    <cellStyle name="Note 5 5" xfId="33706"/>
    <cellStyle name="Note 5 5 2" xfId="33707"/>
    <cellStyle name="Note 5 6" xfId="33708"/>
    <cellStyle name="Note 5 6 2" xfId="33709"/>
    <cellStyle name="Note 5 7" xfId="33710"/>
    <cellStyle name="Note 6" xfId="33711"/>
    <cellStyle name="Note 6 2" xfId="33712"/>
    <cellStyle name="Note 6 2 2" xfId="33713"/>
    <cellStyle name="Note 6 2 2 2" xfId="33714"/>
    <cellStyle name="Note 6 2 2 3" xfId="33715"/>
    <cellStyle name="Note 6 2 3" xfId="33716"/>
    <cellStyle name="Note 6 2 3 2" xfId="33717"/>
    <cellStyle name="Note 6 2 4" xfId="33718"/>
    <cellStyle name="Note 6 2 5" xfId="33719"/>
    <cellStyle name="Note 6 2 6" xfId="33720"/>
    <cellStyle name="Note 6 2 7" xfId="33721"/>
    <cellStyle name="Note 6 3" xfId="33722"/>
    <cellStyle name="Note 6 3 2" xfId="33723"/>
    <cellStyle name="Note 6 3 2 2" xfId="33724"/>
    <cellStyle name="Note 6 3 3" xfId="33725"/>
    <cellStyle name="Note 6 3 4" xfId="33726"/>
    <cellStyle name="Note 6 3 5" xfId="33727"/>
    <cellStyle name="Note 6 3 6" xfId="33728"/>
    <cellStyle name="Note 6 3 7" xfId="33729"/>
    <cellStyle name="Note 6 4" xfId="33730"/>
    <cellStyle name="Note 6 4 2" xfId="33731"/>
    <cellStyle name="Note 6 4 2 2" xfId="33732"/>
    <cellStyle name="Note 6 4 3" xfId="33733"/>
    <cellStyle name="Note 6 4 4" xfId="33734"/>
    <cellStyle name="Note 6 5" xfId="33735"/>
    <cellStyle name="Note 6 5 2" xfId="33736"/>
    <cellStyle name="Note 6 6" xfId="33737"/>
    <cellStyle name="Note 7" xfId="33738"/>
    <cellStyle name="Note 7 2" xfId="33739"/>
    <cellStyle name="Note 7 2 2" xfId="33740"/>
    <cellStyle name="Note 7 2 2 2" xfId="33741"/>
    <cellStyle name="Note 7 2 2 3" xfId="33742"/>
    <cellStyle name="Note 7 2 3" xfId="33743"/>
    <cellStyle name="Note 7 2 3 2" xfId="33744"/>
    <cellStyle name="Note 7 2 4" xfId="33745"/>
    <cellStyle name="Note 7 2 5" xfId="33746"/>
    <cellStyle name="Note 7 2 6" xfId="33747"/>
    <cellStyle name="Note 7 2 7" xfId="33748"/>
    <cellStyle name="Note 7 3" xfId="33749"/>
    <cellStyle name="Note 7 3 2" xfId="33750"/>
    <cellStyle name="Note 7 3 2 2" xfId="33751"/>
    <cellStyle name="Note 7 3 3" xfId="33752"/>
    <cellStyle name="Note 7 3 4" xfId="33753"/>
    <cellStyle name="Note 7 3 5" xfId="33754"/>
    <cellStyle name="Note 7 3 6" xfId="33755"/>
    <cellStyle name="Note 7 3 7" xfId="33756"/>
    <cellStyle name="Note 7 4" xfId="33757"/>
    <cellStyle name="Note 7 4 2" xfId="33758"/>
    <cellStyle name="Note 7 4 2 2" xfId="33759"/>
    <cellStyle name="Note 7 4 3" xfId="33760"/>
    <cellStyle name="Note 7 4 4" xfId="33761"/>
    <cellStyle name="Note 7 5" xfId="33762"/>
    <cellStyle name="Note 7 5 2" xfId="33763"/>
    <cellStyle name="Note 7 6" xfId="33764"/>
    <cellStyle name="Note 8" xfId="33765"/>
    <cellStyle name="Note 8 2" xfId="33766"/>
    <cellStyle name="Note 8 2 2" xfId="33767"/>
    <cellStyle name="Note 8 2 2 2" xfId="33768"/>
    <cellStyle name="Note 8 2 2 3" xfId="33769"/>
    <cellStyle name="Note 8 2 3" xfId="33770"/>
    <cellStyle name="Note 8 2 3 2" xfId="33771"/>
    <cellStyle name="Note 8 2 4" xfId="33772"/>
    <cellStyle name="Note 8 2 5" xfId="33773"/>
    <cellStyle name="Note 8 2 6" xfId="33774"/>
    <cellStyle name="Note 8 2 7" xfId="33775"/>
    <cellStyle name="Note 8 3" xfId="33776"/>
    <cellStyle name="Note 8 3 2" xfId="33777"/>
    <cellStyle name="Note 8 3 2 2" xfId="33778"/>
    <cellStyle name="Note 8 3 3" xfId="33779"/>
    <cellStyle name="Note 8 3 4" xfId="33780"/>
    <cellStyle name="Note 8 3 5" xfId="33781"/>
    <cellStyle name="Note 8 3 6" xfId="33782"/>
    <cellStyle name="Note 8 3 7" xfId="33783"/>
    <cellStyle name="Note 8 4" xfId="33784"/>
    <cellStyle name="Note 8 4 2" xfId="33785"/>
    <cellStyle name="Note 8 4 2 2" xfId="33786"/>
    <cellStyle name="Note 8 4 3" xfId="33787"/>
    <cellStyle name="Note 8 4 4" xfId="33788"/>
    <cellStyle name="Note 8 5" xfId="33789"/>
    <cellStyle name="Note 8 5 2" xfId="33790"/>
    <cellStyle name="Note 8 6" xfId="33791"/>
    <cellStyle name="Note 9" xfId="33792"/>
    <cellStyle name="Note 9 2" xfId="33793"/>
    <cellStyle name="Note 9 2 2" xfId="33794"/>
    <cellStyle name="Note 9 2 2 2" xfId="33795"/>
    <cellStyle name="Note 9 2 2 3" xfId="33796"/>
    <cellStyle name="Note 9 2 3" xfId="33797"/>
    <cellStyle name="Note 9 2 3 2" xfId="33798"/>
    <cellStyle name="Note 9 2 4" xfId="33799"/>
    <cellStyle name="Note 9 2 5" xfId="33800"/>
    <cellStyle name="Note 9 2 6" xfId="33801"/>
    <cellStyle name="Note 9 2 7" xfId="33802"/>
    <cellStyle name="Note 9 3" xfId="33803"/>
    <cellStyle name="Note 9 3 2" xfId="33804"/>
    <cellStyle name="Note 9 3 2 2" xfId="33805"/>
    <cellStyle name="Note 9 3 3" xfId="33806"/>
    <cellStyle name="Note 9 3 4" xfId="33807"/>
    <cellStyle name="Note 9 3 5" xfId="33808"/>
    <cellStyle name="Note 9 3 6" xfId="33809"/>
    <cellStyle name="Note 9 3 7" xfId="33810"/>
    <cellStyle name="Note 9 4" xfId="33811"/>
    <cellStyle name="Note 9 4 2" xfId="33812"/>
    <cellStyle name="Note 9 4 2 2" xfId="33813"/>
    <cellStyle name="Note 9 4 3" xfId="33814"/>
    <cellStyle name="Note 9 4 4" xfId="33815"/>
    <cellStyle name="Note 9 5" xfId="33816"/>
    <cellStyle name="Note 9 5 2" xfId="33817"/>
    <cellStyle name="Note 9 6" xfId="33818"/>
    <cellStyle name="Output 2" xfId="33819"/>
    <cellStyle name="Output 2 2" xfId="33820"/>
    <cellStyle name="Output 2 2 2" xfId="33821"/>
    <cellStyle name="Output 2 2 2 2" xfId="33822"/>
    <cellStyle name="Output 2 2 2 2 2" xfId="33823"/>
    <cellStyle name="Output 2 2 2 3" xfId="33824"/>
    <cellStyle name="Output 2 2 2 4" xfId="33825"/>
    <cellStyle name="Output 2 2 2 5" xfId="33826"/>
    <cellStyle name="Output 2 2 2 6" xfId="33827"/>
    <cellStyle name="Output 2 2 2 7" xfId="33828"/>
    <cellStyle name="Output 2 2 3" xfId="33829"/>
    <cellStyle name="Output 2 2 3 2" xfId="33830"/>
    <cellStyle name="Output 2 2 3 2 2" xfId="33831"/>
    <cellStyle name="Output 2 2 3 3" xfId="33832"/>
    <cellStyle name="Output 2 2 4" xfId="33833"/>
    <cellStyle name="Output 2 2 4 2" xfId="33834"/>
    <cellStyle name="Output 2 2 5" xfId="33835"/>
    <cellStyle name="Output 2 3" xfId="33836"/>
    <cellStyle name="Output 2 3 2" xfId="33837"/>
    <cellStyle name="Output 2 3 2 2" xfId="33838"/>
    <cellStyle name="Output 2 3 2 2 2" xfId="33839"/>
    <cellStyle name="Output 2 3 2 3" xfId="33840"/>
    <cellStyle name="Output 2 3 2 4" xfId="33841"/>
    <cellStyle name="Output 2 3 3" xfId="33842"/>
    <cellStyle name="Output 2 3 3 2" xfId="33843"/>
    <cellStyle name="Output 2 3 4" xfId="33844"/>
    <cellStyle name="Output 2 3 4 2" xfId="33845"/>
    <cellStyle name="Output 2 4" xfId="33846"/>
    <cellStyle name="Output 2 4 2" xfId="33847"/>
    <cellStyle name="Output 2 4 2 2" xfId="33848"/>
    <cellStyle name="Output 2 4 3" xfId="33849"/>
    <cellStyle name="Output 2 4 4" xfId="33850"/>
    <cellStyle name="Output 2 5" xfId="33851"/>
    <cellStyle name="Output 2 5 2" xfId="33852"/>
    <cellStyle name="Output 2 5 3" xfId="33853"/>
    <cellStyle name="Output 2 6" xfId="33854"/>
    <cellStyle name="Output 2 6 2" xfId="33855"/>
    <cellStyle name="Output 2 7" xfId="33856"/>
    <cellStyle name="Output 2 8" xfId="33857"/>
    <cellStyle name="Output 2 9" xfId="33858"/>
    <cellStyle name="Output 3" xfId="33859"/>
    <cellStyle name="Output 3 10" xfId="33860"/>
    <cellStyle name="Output 3 2" xfId="33861"/>
    <cellStyle name="Output 3 2 2" xfId="33862"/>
    <cellStyle name="Output 3 2 2 2" xfId="33863"/>
    <cellStyle name="Output 3 2 3" xfId="33864"/>
    <cellStyle name="Output 3 2 4" xfId="33865"/>
    <cellStyle name="Output 3 3" xfId="33866"/>
    <cellStyle name="Output 3 3 2" xfId="33867"/>
    <cellStyle name="Output 3 3 2 2" xfId="33868"/>
    <cellStyle name="Output 3 3 3" xfId="33869"/>
    <cellStyle name="Output 3 4" xfId="33870"/>
    <cellStyle name="Output 3 4 2" xfId="33871"/>
    <cellStyle name="Output 3 5" xfId="33872"/>
    <cellStyle name="Output 3 6" xfId="33873"/>
    <cellStyle name="Output 3 7" xfId="33874"/>
    <cellStyle name="Output 3 8" xfId="33875"/>
    <cellStyle name="Output 3 9" xfId="33876"/>
    <cellStyle name="Output 4" xfId="33877"/>
    <cellStyle name="Output 4 2" xfId="33878"/>
    <cellStyle name="Output 4 2 2" xfId="33879"/>
    <cellStyle name="Output 4 2 2 2" xfId="33880"/>
    <cellStyle name="Output 4 2 3" xfId="33881"/>
    <cellStyle name="Output 4 2 4" xfId="33882"/>
    <cellStyle name="Output 4 3" xfId="33883"/>
    <cellStyle name="Output 4 3 2" xfId="33884"/>
    <cellStyle name="Output 4 3 3" xfId="33885"/>
    <cellStyle name="Output 4 4" xfId="33886"/>
    <cellStyle name="Output 4 4 2" xfId="33887"/>
    <cellStyle name="Output 5" xfId="33888"/>
    <cellStyle name="Output 5 2" xfId="33889"/>
    <cellStyle name="Output 5 2 2" xfId="33890"/>
    <cellStyle name="Output 5 2 3" xfId="33891"/>
    <cellStyle name="Output 5 3" xfId="33892"/>
    <cellStyle name="Output 5 3 2" xfId="33893"/>
    <cellStyle name="Output 5 4" xfId="33894"/>
    <cellStyle name="Output 6" xfId="33895"/>
    <cellStyle name="Output 6 2" xfId="33896"/>
    <cellStyle name="Output 6 2 2" xfId="33897"/>
    <cellStyle name="Output 6 3" xfId="33898"/>
    <cellStyle name="Output 6 4" xfId="33899"/>
    <cellStyle name="Output 7" xfId="33900"/>
    <cellStyle name="Output 7 2" xfId="33901"/>
    <cellStyle name="Output 8" xfId="33902"/>
    <cellStyle name="Output 8 2" xfId="33903"/>
    <cellStyle name="Output 9" xfId="33904"/>
    <cellStyle name="Percen - Style1" xfId="33905"/>
    <cellStyle name="Percen - Style1 2" xfId="33906"/>
    <cellStyle name="Percen - Style1 2 2" xfId="33907"/>
    <cellStyle name="Percen - Style1 2 2 2" xfId="33908"/>
    <cellStyle name="Percen - Style1 2 3" xfId="33909"/>
    <cellStyle name="Percen - Style1 3" xfId="33910"/>
    <cellStyle name="Percen - Style1 3 2" xfId="33911"/>
    <cellStyle name="Percen - Style1 3 3" xfId="33912"/>
    <cellStyle name="Percen - Style1 4" xfId="33913"/>
    <cellStyle name="Percen - Style1 4 2" xfId="33914"/>
    <cellStyle name="Percen - Style2" xfId="33915"/>
    <cellStyle name="Percen - Style2 2" xfId="33916"/>
    <cellStyle name="Percen - Style2 2 2" xfId="33917"/>
    <cellStyle name="Percen - Style2 2 2 2" xfId="33918"/>
    <cellStyle name="Percen - Style2 2 3" xfId="33919"/>
    <cellStyle name="Percen - Style2 3" xfId="33920"/>
    <cellStyle name="Percen - Style2 3 2" xfId="33921"/>
    <cellStyle name="Percen - Style2 3 3" xfId="33922"/>
    <cellStyle name="Percen - Style2 4" xfId="33923"/>
    <cellStyle name="Percen - Style2 4 2" xfId="33924"/>
    <cellStyle name="Percen - Style3" xfId="33925"/>
    <cellStyle name="Percen - Style3 2" xfId="33926"/>
    <cellStyle name="Percen - Style3 2 2" xfId="33927"/>
    <cellStyle name="Percen - Style3 2 2 2" xfId="33928"/>
    <cellStyle name="Percen - Style3 2 3" xfId="33929"/>
    <cellStyle name="Percen - Style3 3" xfId="33930"/>
    <cellStyle name="Percen - Style3 3 2" xfId="33931"/>
    <cellStyle name="Percen - Style3 3 2 2" xfId="33932"/>
    <cellStyle name="Percen - Style3 3 3" xfId="33933"/>
    <cellStyle name="Percen - Style3 3 4" xfId="33934"/>
    <cellStyle name="Percen - Style3 4" xfId="33935"/>
    <cellStyle name="Percen - Style3 4 2" xfId="33936"/>
    <cellStyle name="Percen - Style3 5" xfId="33937"/>
    <cellStyle name="Percen - Style3_ACCOUNTS" xfId="33938"/>
    <cellStyle name="Percent (0)" xfId="33939"/>
    <cellStyle name="Percent (0) 2" xfId="33940"/>
    <cellStyle name="Percent (0) 3" xfId="33941"/>
    <cellStyle name="Percent [2]" xfId="33942"/>
    <cellStyle name="Percent [2] 10" xfId="4"/>
    <cellStyle name="Percent [2] 10 2" xfId="33943"/>
    <cellStyle name="Percent [2] 11" xfId="33944"/>
    <cellStyle name="Percent [2] 11 2" xfId="33945"/>
    <cellStyle name="Percent [2] 12" xfId="33946"/>
    <cellStyle name="Percent [2] 12 2" xfId="33947"/>
    <cellStyle name="Percent [2] 12 3" xfId="33948"/>
    <cellStyle name="Percent [2] 2" xfId="33949"/>
    <cellStyle name="Percent [2] 2 2" xfId="33950"/>
    <cellStyle name="Percent [2] 2 2 2" xfId="33951"/>
    <cellStyle name="Percent [2] 2 2 2 2" xfId="33952"/>
    <cellStyle name="Percent [2] 2 2 2 2 2" xfId="33953"/>
    <cellStyle name="Percent [2] 2 2 2 3" xfId="33954"/>
    <cellStyle name="Percent [2] 2 2 3" xfId="33955"/>
    <cellStyle name="Percent [2] 2 2 3 2" xfId="33956"/>
    <cellStyle name="Percent [2] 2 2 4" xfId="33957"/>
    <cellStyle name="Percent [2] 2 2 4 2" xfId="33958"/>
    <cellStyle name="Percent [2] 2 3" xfId="33959"/>
    <cellStyle name="Percent [2] 2 3 2" xfId="33960"/>
    <cellStyle name="Percent [2] 2 3 2 2" xfId="33961"/>
    <cellStyle name="Percent [2] 2 3 2 3" xfId="33962"/>
    <cellStyle name="Percent [2] 2 3 3" xfId="33963"/>
    <cellStyle name="Percent [2] 2 4" xfId="33964"/>
    <cellStyle name="Percent [2] 2 4 2" xfId="33965"/>
    <cellStyle name="Percent [2] 2 4 2 2" xfId="33966"/>
    <cellStyle name="Percent [2] 2 4 3" xfId="33967"/>
    <cellStyle name="Percent [2] 2 5" xfId="33968"/>
    <cellStyle name="Percent [2] 2 5 2" xfId="33969"/>
    <cellStyle name="Percent [2] 2 6" xfId="33970"/>
    <cellStyle name="Percent [2] 2 6 2" xfId="33971"/>
    <cellStyle name="Percent [2] 3" xfId="33972"/>
    <cellStyle name="Percent [2] 3 2" xfId="33973"/>
    <cellStyle name="Percent [2] 3 2 2" xfId="33974"/>
    <cellStyle name="Percent [2] 3 2 2 2" xfId="33975"/>
    <cellStyle name="Percent [2] 3 2 3" xfId="33976"/>
    <cellStyle name="Percent [2] 3 2 4" xfId="33977"/>
    <cellStyle name="Percent [2] 3 3" xfId="33978"/>
    <cellStyle name="Percent [2] 3 3 2" xfId="33979"/>
    <cellStyle name="Percent [2] 3 3 2 2" xfId="33980"/>
    <cellStyle name="Percent [2] 3 3 3" xfId="33981"/>
    <cellStyle name="Percent [2] 3 4" xfId="33982"/>
    <cellStyle name="Percent [2] 3 4 2" xfId="33983"/>
    <cellStyle name="Percent [2] 3 4 2 2" xfId="33984"/>
    <cellStyle name="Percent [2] 3 4 3" xfId="33985"/>
    <cellStyle name="Percent [2] 3 5" xfId="33986"/>
    <cellStyle name="Percent [2] 3 5 2" xfId="33987"/>
    <cellStyle name="Percent [2] 4" xfId="33988"/>
    <cellStyle name="Percent [2] 4 2" xfId="33989"/>
    <cellStyle name="Percent [2] 4 2 2" xfId="33990"/>
    <cellStyle name="Percent [2] 4 2 2 2" xfId="33991"/>
    <cellStyle name="Percent [2] 4 2 2 2 2" xfId="33992"/>
    <cellStyle name="Percent [2] 4 2 2 3" xfId="33993"/>
    <cellStyle name="Percent [2] 4 2 3" xfId="33994"/>
    <cellStyle name="Percent [2] 4 2 3 2" xfId="33995"/>
    <cellStyle name="Percent [2] 4 2 4" xfId="33996"/>
    <cellStyle name="Percent [2] 4 2 4 2" xfId="33997"/>
    <cellStyle name="Percent [2] 4 3" xfId="33998"/>
    <cellStyle name="Percent [2] 4 3 2" xfId="33999"/>
    <cellStyle name="Percent [2] 4 3 2 2" xfId="34000"/>
    <cellStyle name="Percent [2] 4 3 3" xfId="34001"/>
    <cellStyle name="Percent [2] 4 3 4" xfId="34002"/>
    <cellStyle name="Percent [2] 4 4" xfId="34003"/>
    <cellStyle name="Percent [2] 4 4 2" xfId="34004"/>
    <cellStyle name="Percent [2] 4 4 2 2" xfId="34005"/>
    <cellStyle name="Percent [2] 4 4 3" xfId="34006"/>
    <cellStyle name="Percent [2] 4 5" xfId="34007"/>
    <cellStyle name="Percent [2] 4 5 2" xfId="34008"/>
    <cellStyle name="Percent [2] 4 6" xfId="34009"/>
    <cellStyle name="Percent [2] 4 6 2" xfId="34010"/>
    <cellStyle name="Percent [2] 5" xfId="34011"/>
    <cellStyle name="Percent [2] 5 2" xfId="34012"/>
    <cellStyle name="Percent [2] 5 2 2" xfId="34013"/>
    <cellStyle name="Percent [2] 5 2 2 2" xfId="34014"/>
    <cellStyle name="Percent [2] 5 2 2 2 2" xfId="34015"/>
    <cellStyle name="Percent [2] 5 2 3" xfId="34016"/>
    <cellStyle name="Percent [2] 5 2 3 2" xfId="34017"/>
    <cellStyle name="Percent [2] 5 2 4" xfId="34018"/>
    <cellStyle name="Percent [2] 5 2 4 2" xfId="34019"/>
    <cellStyle name="Percent [2] 5 2 5" xfId="34020"/>
    <cellStyle name="Percent [2] 5 3" xfId="34021"/>
    <cellStyle name="Percent [2] 5 3 2" xfId="34022"/>
    <cellStyle name="Percent [2] 5 3 2 2" xfId="34023"/>
    <cellStyle name="Percent [2] 5 4" xfId="34024"/>
    <cellStyle name="Percent [2] 5 4 2" xfId="34025"/>
    <cellStyle name="Percent [2] 5 5" xfId="34026"/>
    <cellStyle name="Percent [2] 5 5 2" xfId="34027"/>
    <cellStyle name="Percent [2] 6" xfId="34028"/>
    <cellStyle name="Percent [2] 6 2" xfId="34029"/>
    <cellStyle name="Percent [2] 6 2 2" xfId="34030"/>
    <cellStyle name="Percent [2] 6 2 2 2" xfId="34031"/>
    <cellStyle name="Percent [2] 6 3" xfId="34032"/>
    <cellStyle name="Percent [2] 6 3 2" xfId="34033"/>
    <cellStyle name="Percent [2] 6 4" xfId="34034"/>
    <cellStyle name="Percent [2] 6 4 2" xfId="34035"/>
    <cellStyle name="Percent [2] 7" xfId="34036"/>
    <cellStyle name="Percent [2] 7 2" xfId="34037"/>
    <cellStyle name="Percent [2] 7 2 2" xfId="34038"/>
    <cellStyle name="Percent [2] 7 3" xfId="34039"/>
    <cellStyle name="Percent [2] 8" xfId="34040"/>
    <cellStyle name="Percent [2] 8 2" xfId="34041"/>
    <cellStyle name="Percent [2] 8 2 2" xfId="34042"/>
    <cellStyle name="Percent [2] 8 3" xfId="34043"/>
    <cellStyle name="Percent [2] 8 4" xfId="34044"/>
    <cellStyle name="Percent [2] 9" xfId="34045"/>
    <cellStyle name="Percent [2] 9 2" xfId="34046"/>
    <cellStyle name="Percent [2] 9 2 2" xfId="34047"/>
    <cellStyle name="Percent [2] 9 2 2 2" xfId="34048"/>
    <cellStyle name="Percent [2] 9 2 3" xfId="34049"/>
    <cellStyle name="Percent [2] 9 3" xfId="34050"/>
    <cellStyle name="Percent [2] 9 3 2" xfId="34051"/>
    <cellStyle name="Percent [2] 9 4" xfId="34052"/>
    <cellStyle name="Percent 10" xfId="34053"/>
    <cellStyle name="Percent 10 2" xfId="34054"/>
    <cellStyle name="Percent 10 2 2" xfId="34055"/>
    <cellStyle name="Percent 10 2 2 2" xfId="34056"/>
    <cellStyle name="Percent 10 2 2 2 2" xfId="34057"/>
    <cellStyle name="Percent 10 2 2 3" xfId="34058"/>
    <cellStyle name="Percent 10 2 3" xfId="34059"/>
    <cellStyle name="Percent 10 2 3 2" xfId="34060"/>
    <cellStyle name="Percent 10 2 4" xfId="34061"/>
    <cellStyle name="Percent 10 2 4 2" xfId="34062"/>
    <cellStyle name="Percent 10 3" xfId="34063"/>
    <cellStyle name="Percent 10 3 2" xfId="34064"/>
    <cellStyle name="Percent 10 3 2 2" xfId="34065"/>
    <cellStyle name="Percent 10 3 3" xfId="34066"/>
    <cellStyle name="Percent 10 3 3 2" xfId="34067"/>
    <cellStyle name="Percent 10 3 4" xfId="34068"/>
    <cellStyle name="Percent 10 4" xfId="34069"/>
    <cellStyle name="Percent 10 4 2" xfId="34070"/>
    <cellStyle name="Percent 10 4 2 2" xfId="34071"/>
    <cellStyle name="Percent 10 4 3" xfId="34072"/>
    <cellStyle name="Percent 10 4 4" xfId="34073"/>
    <cellStyle name="Percent 10 5" xfId="34074"/>
    <cellStyle name="Percent 10 5 2" xfId="34075"/>
    <cellStyle name="Percent 10 5 2 2" xfId="34076"/>
    <cellStyle name="Percent 10 5 3" xfId="34077"/>
    <cellStyle name="Percent 10 6" xfId="34078"/>
    <cellStyle name="Percent 10 6 2" xfId="34079"/>
    <cellStyle name="Percent 10 7" xfId="34080"/>
    <cellStyle name="Percent 100" xfId="34081"/>
    <cellStyle name="Percent 101" xfId="34082"/>
    <cellStyle name="Percent 102" xfId="34083"/>
    <cellStyle name="Percent 103" xfId="34084"/>
    <cellStyle name="Percent 104" xfId="34085"/>
    <cellStyle name="Percent 105" xfId="34086"/>
    <cellStyle name="Percent 106" xfId="34087"/>
    <cellStyle name="Percent 107" xfId="34088"/>
    <cellStyle name="Percent 108" xfId="34089"/>
    <cellStyle name="Percent 109" xfId="34090"/>
    <cellStyle name="Percent 11" xfId="34091"/>
    <cellStyle name="Percent 11 2" xfId="34092"/>
    <cellStyle name="Percent 11 2 2" xfId="34093"/>
    <cellStyle name="Percent 11 2 2 2" xfId="34094"/>
    <cellStyle name="Percent 11 2 2 2 2" xfId="34095"/>
    <cellStyle name="Percent 11 2 2 3" xfId="34096"/>
    <cellStyle name="Percent 11 2 3" xfId="34097"/>
    <cellStyle name="Percent 11 2 3 2" xfId="34098"/>
    <cellStyle name="Percent 11 2 4" xfId="34099"/>
    <cellStyle name="Percent 11 2 4 2" xfId="34100"/>
    <cellStyle name="Percent 11 3" xfId="34101"/>
    <cellStyle name="Percent 11 3 2" xfId="34102"/>
    <cellStyle name="Percent 11 3 2 2" xfId="34103"/>
    <cellStyle name="Percent 11 3 2 3" xfId="34104"/>
    <cellStyle name="Percent 11 3 3" xfId="34105"/>
    <cellStyle name="Percent 11 4" xfId="34106"/>
    <cellStyle name="Percent 11 4 2" xfId="34107"/>
    <cellStyle name="Percent 11 4 2 2" xfId="34108"/>
    <cellStyle name="Percent 11 4 3" xfId="34109"/>
    <cellStyle name="Percent 11 5" xfId="34110"/>
    <cellStyle name="Percent 11 5 2" xfId="34111"/>
    <cellStyle name="Percent 11 6" xfId="34112"/>
    <cellStyle name="Percent 11 6 2" xfId="34113"/>
    <cellStyle name="Percent 110" xfId="34114"/>
    <cellStyle name="Percent 111" xfId="34115"/>
    <cellStyle name="Percent 112" xfId="34116"/>
    <cellStyle name="Percent 113" xfId="34117"/>
    <cellStyle name="Percent 114" xfId="34118"/>
    <cellStyle name="Percent 115" xfId="34119"/>
    <cellStyle name="Percent 116" xfId="34120"/>
    <cellStyle name="Percent 117" xfId="34121"/>
    <cellStyle name="Percent 118" xfId="34122"/>
    <cellStyle name="Percent 119" xfId="34123"/>
    <cellStyle name="Percent 12" xfId="34124"/>
    <cellStyle name="Percent 12 2" xfId="34125"/>
    <cellStyle name="Percent 12 2 2" xfId="34126"/>
    <cellStyle name="Percent 12 2 2 2" xfId="34127"/>
    <cellStyle name="Percent 12 2 2 2 2" xfId="34128"/>
    <cellStyle name="Percent 12 2 2 3" xfId="34129"/>
    <cellStyle name="Percent 12 2 3" xfId="34130"/>
    <cellStyle name="Percent 12 2 3 2" xfId="34131"/>
    <cellStyle name="Percent 12 2 4" xfId="34132"/>
    <cellStyle name="Percent 12 2 4 2" xfId="34133"/>
    <cellStyle name="Percent 12 3" xfId="34134"/>
    <cellStyle name="Percent 12 3 2" xfId="34135"/>
    <cellStyle name="Percent 12 3 2 2" xfId="34136"/>
    <cellStyle name="Percent 12 3 3" xfId="34137"/>
    <cellStyle name="Percent 12 4" xfId="34138"/>
    <cellStyle name="Percent 12 4 2" xfId="34139"/>
    <cellStyle name="Percent 12 4 2 2" xfId="34140"/>
    <cellStyle name="Percent 12 4 3" xfId="34141"/>
    <cellStyle name="Percent 12 5" xfId="34142"/>
    <cellStyle name="Percent 12 5 2" xfId="34143"/>
    <cellStyle name="Percent 12 5 2 2" xfId="34144"/>
    <cellStyle name="Percent 12 5 3" xfId="34145"/>
    <cellStyle name="Percent 12 6" xfId="34146"/>
    <cellStyle name="Percent 12 6 2" xfId="34147"/>
    <cellStyle name="Percent 120" xfId="34148"/>
    <cellStyle name="Percent 13" xfId="34149"/>
    <cellStyle name="Percent 13 2" xfId="34150"/>
    <cellStyle name="Percent 13 2 2" xfId="34151"/>
    <cellStyle name="Percent 13 2 2 2" xfId="34152"/>
    <cellStyle name="Percent 13 2 2 2 2" xfId="34153"/>
    <cellStyle name="Percent 13 2 2 3" xfId="34154"/>
    <cellStyle name="Percent 13 2 3" xfId="34155"/>
    <cellStyle name="Percent 13 2 3 2" xfId="34156"/>
    <cellStyle name="Percent 13 2 4" xfId="34157"/>
    <cellStyle name="Percent 13 2 4 2" xfId="34158"/>
    <cellStyle name="Percent 13 3" xfId="34159"/>
    <cellStyle name="Percent 13 3 2" xfId="34160"/>
    <cellStyle name="Percent 13 3 2 2" xfId="34161"/>
    <cellStyle name="Percent 13 3 3" xfId="34162"/>
    <cellStyle name="Percent 13 4" xfId="34163"/>
    <cellStyle name="Percent 13 4 2" xfId="34164"/>
    <cellStyle name="Percent 13 4 2 2" xfId="34165"/>
    <cellStyle name="Percent 13 4 3" xfId="34166"/>
    <cellStyle name="Percent 13 5" xfId="34167"/>
    <cellStyle name="Percent 13 5 2" xfId="34168"/>
    <cellStyle name="Percent 13 6" xfId="34169"/>
    <cellStyle name="Percent 13 6 2" xfId="34170"/>
    <cellStyle name="Percent 13 7" xfId="34171"/>
    <cellStyle name="Percent 14" xfId="34172"/>
    <cellStyle name="Percent 14 2" xfId="34173"/>
    <cellStyle name="Percent 14 2 2" xfId="34174"/>
    <cellStyle name="Percent 14 2 2 2" xfId="34175"/>
    <cellStyle name="Percent 14 2 2 2 2" xfId="34176"/>
    <cellStyle name="Percent 14 2 2 3" xfId="34177"/>
    <cellStyle name="Percent 14 2 3" xfId="34178"/>
    <cellStyle name="Percent 14 2 3 2" xfId="34179"/>
    <cellStyle name="Percent 14 2 4" xfId="34180"/>
    <cellStyle name="Percent 14 2 4 2" xfId="34181"/>
    <cellStyle name="Percent 14 3" xfId="34182"/>
    <cellStyle name="Percent 14 3 2" xfId="34183"/>
    <cellStyle name="Percent 14 3 2 2" xfId="34184"/>
    <cellStyle name="Percent 14 3 3" xfId="34185"/>
    <cellStyle name="Percent 14 4" xfId="34186"/>
    <cellStyle name="Percent 14 4 2" xfId="34187"/>
    <cellStyle name="Percent 14 4 2 2" xfId="34188"/>
    <cellStyle name="Percent 14 4 3" xfId="34189"/>
    <cellStyle name="Percent 14 5" xfId="34190"/>
    <cellStyle name="Percent 14 5 2" xfId="34191"/>
    <cellStyle name="Percent 14 6" xfId="34192"/>
    <cellStyle name="Percent 14 6 2" xfId="34193"/>
    <cellStyle name="Percent 15" xfId="34194"/>
    <cellStyle name="Percent 15 2" xfId="34195"/>
    <cellStyle name="Percent 15 2 2" xfId="34196"/>
    <cellStyle name="Percent 15 2 2 2" xfId="34197"/>
    <cellStyle name="Percent 15 2 2 2 2" xfId="34198"/>
    <cellStyle name="Percent 15 2 2 3" xfId="34199"/>
    <cellStyle name="Percent 15 2 3" xfId="34200"/>
    <cellStyle name="Percent 15 2 3 2" xfId="34201"/>
    <cellStyle name="Percent 15 2 4" xfId="34202"/>
    <cellStyle name="Percent 15 2 4 2" xfId="34203"/>
    <cellStyle name="Percent 15 2 5" xfId="34204"/>
    <cellStyle name="Percent 15 3" xfId="34205"/>
    <cellStyle name="Percent 15 3 2" xfId="34206"/>
    <cellStyle name="Percent 15 3 2 2" xfId="34207"/>
    <cellStyle name="Percent 15 3 3" xfId="34208"/>
    <cellStyle name="Percent 15 4" xfId="34209"/>
    <cellStyle name="Percent 15 4 2" xfId="34210"/>
    <cellStyle name="Percent 15 4 2 2" xfId="34211"/>
    <cellStyle name="Percent 15 4 3" xfId="34212"/>
    <cellStyle name="Percent 15 5" xfId="34213"/>
    <cellStyle name="Percent 15 5 2" xfId="34214"/>
    <cellStyle name="Percent 15 6" xfId="34215"/>
    <cellStyle name="Percent 15 6 2" xfId="34216"/>
    <cellStyle name="Percent 15 7" xfId="34217"/>
    <cellStyle name="Percent 16" xfId="34218"/>
    <cellStyle name="Percent 16 2" xfId="34219"/>
    <cellStyle name="Percent 16 2 2" xfId="34220"/>
    <cellStyle name="Percent 16 2 2 2" xfId="34221"/>
    <cellStyle name="Percent 16 2 2 2 2" xfId="34222"/>
    <cellStyle name="Percent 16 2 2 3" xfId="34223"/>
    <cellStyle name="Percent 16 2 3" xfId="34224"/>
    <cellStyle name="Percent 16 2 3 2" xfId="34225"/>
    <cellStyle name="Percent 16 2 4" xfId="34226"/>
    <cellStyle name="Percent 16 2 4 2" xfId="34227"/>
    <cellStyle name="Percent 16 3" xfId="34228"/>
    <cellStyle name="Percent 16 3 2" xfId="34229"/>
    <cellStyle name="Percent 16 3 2 2" xfId="34230"/>
    <cellStyle name="Percent 16 3 3" xfId="34231"/>
    <cellStyle name="Percent 16 4" xfId="34232"/>
    <cellStyle name="Percent 16 4 2" xfId="34233"/>
    <cellStyle name="Percent 16 4 2 2" xfId="34234"/>
    <cellStyle name="Percent 16 4 3" xfId="34235"/>
    <cellStyle name="Percent 16 5" xfId="34236"/>
    <cellStyle name="Percent 16 5 2" xfId="34237"/>
    <cellStyle name="Percent 17" xfId="34238"/>
    <cellStyle name="Percent 17 2" xfId="34239"/>
    <cellStyle name="Percent 17 2 2" xfId="34240"/>
    <cellStyle name="Percent 17 2 2 2" xfId="34241"/>
    <cellStyle name="Percent 17 2 2 2 2" xfId="34242"/>
    <cellStyle name="Percent 17 2 2 3" xfId="34243"/>
    <cellStyle name="Percent 17 2 3" xfId="34244"/>
    <cellStyle name="Percent 17 2 3 2" xfId="34245"/>
    <cellStyle name="Percent 17 2 4" xfId="34246"/>
    <cellStyle name="Percent 17 2 4 2" xfId="34247"/>
    <cellStyle name="Percent 17 3" xfId="34248"/>
    <cellStyle name="Percent 17 3 2" xfId="34249"/>
    <cellStyle name="Percent 17 3 2 2" xfId="34250"/>
    <cellStyle name="Percent 17 3 3" xfId="34251"/>
    <cellStyle name="Percent 17 3 4" xfId="34252"/>
    <cellStyle name="Percent 17 4" xfId="34253"/>
    <cellStyle name="Percent 17 4 2" xfId="34254"/>
    <cellStyle name="Percent 17 4 2 2" xfId="34255"/>
    <cellStyle name="Percent 17 4 3" xfId="34256"/>
    <cellStyle name="Percent 17 5" xfId="34257"/>
    <cellStyle name="Percent 17 5 2" xfId="34258"/>
    <cellStyle name="Percent 18" xfId="34259"/>
    <cellStyle name="Percent 18 2" xfId="34260"/>
    <cellStyle name="Percent 18 2 2" xfId="34261"/>
    <cellStyle name="Percent 18 2 2 2" xfId="34262"/>
    <cellStyle name="Percent 18 2 2 2 2" xfId="34263"/>
    <cellStyle name="Percent 18 2 2 3" xfId="34264"/>
    <cellStyle name="Percent 18 2 3" xfId="34265"/>
    <cellStyle name="Percent 18 2 3 2" xfId="34266"/>
    <cellStyle name="Percent 18 2 4" xfId="34267"/>
    <cellStyle name="Percent 18 2 4 2" xfId="34268"/>
    <cellStyle name="Percent 18 3" xfId="34269"/>
    <cellStyle name="Percent 18 3 2" xfId="34270"/>
    <cellStyle name="Percent 18 3 2 2" xfId="34271"/>
    <cellStyle name="Percent 18 3 3" xfId="34272"/>
    <cellStyle name="Percent 18 3 4" xfId="34273"/>
    <cellStyle name="Percent 18 4" xfId="34274"/>
    <cellStyle name="Percent 18 4 2" xfId="34275"/>
    <cellStyle name="Percent 18 4 2 2" xfId="34276"/>
    <cellStyle name="Percent 18 4 3" xfId="34277"/>
    <cellStyle name="Percent 18 5" xfId="34278"/>
    <cellStyle name="Percent 18 5 2" xfId="34279"/>
    <cellStyle name="Percent 19" xfId="34280"/>
    <cellStyle name="Percent 19 2" xfId="34281"/>
    <cellStyle name="Percent 19 2 2" xfId="34282"/>
    <cellStyle name="Percent 19 2 2 2" xfId="34283"/>
    <cellStyle name="Percent 19 2 2 2 2" xfId="34284"/>
    <cellStyle name="Percent 19 2 2 3" xfId="34285"/>
    <cellStyle name="Percent 19 2 3" xfId="34286"/>
    <cellStyle name="Percent 19 2 3 2" xfId="34287"/>
    <cellStyle name="Percent 19 2 4" xfId="34288"/>
    <cellStyle name="Percent 19 2 4 2" xfId="34289"/>
    <cellStyle name="Percent 19 3" xfId="34290"/>
    <cellStyle name="Percent 19 3 2" xfId="34291"/>
    <cellStyle name="Percent 19 3 2 2" xfId="34292"/>
    <cellStyle name="Percent 19 3 3" xfId="34293"/>
    <cellStyle name="Percent 19 4" xfId="34294"/>
    <cellStyle name="Percent 19 4 2" xfId="34295"/>
    <cellStyle name="Percent 19 4 2 2" xfId="34296"/>
    <cellStyle name="Percent 19 4 3" xfId="34297"/>
    <cellStyle name="Percent 19 5" xfId="34298"/>
    <cellStyle name="Percent 19 5 2" xfId="34299"/>
    <cellStyle name="Percent 2" xfId="34300"/>
    <cellStyle name="Percent 2 2" xfId="34301"/>
    <cellStyle name="Percent 2 2 2" xfId="34302"/>
    <cellStyle name="Percent 2 2 2 2" xfId="34303"/>
    <cellStyle name="Percent 2 2 2 2 2" xfId="34304"/>
    <cellStyle name="Percent 2 2 2 2 2 2" xfId="34305"/>
    <cellStyle name="Percent 2 2 2 2 3" xfId="34306"/>
    <cellStyle name="Percent 2 2 2 3" xfId="34307"/>
    <cellStyle name="Percent 2 2 2 3 2" xfId="34308"/>
    <cellStyle name="Percent 2 2 2 3 2 2" xfId="34309"/>
    <cellStyle name="Percent 2 2 2 3 3" xfId="34310"/>
    <cellStyle name="Percent 2 2 2 3 4" xfId="34311"/>
    <cellStyle name="Percent 2 2 2 4" xfId="34312"/>
    <cellStyle name="Percent 2 2 2 4 2" xfId="34313"/>
    <cellStyle name="Percent 2 2 2 5" xfId="34314"/>
    <cellStyle name="Percent 2 2 2 5 2" xfId="34315"/>
    <cellStyle name="Percent 2 2 3" xfId="34316"/>
    <cellStyle name="Percent 2 2 3 2" xfId="34317"/>
    <cellStyle name="Percent 2 2 3 2 2" xfId="34318"/>
    <cellStyle name="Percent 2 2 3 2 2 2" xfId="34319"/>
    <cellStyle name="Percent 2 2 3 2 3" xfId="34320"/>
    <cellStyle name="Percent 2 2 3 3" xfId="34321"/>
    <cellStyle name="Percent 2 2 3 3 2" xfId="34322"/>
    <cellStyle name="Percent 2 2 3 3 2 2" xfId="34323"/>
    <cellStyle name="Percent 2 2 3 3 3" xfId="34324"/>
    <cellStyle name="Percent 2 2 3 4" xfId="34325"/>
    <cellStyle name="Percent 2 2 3 4 2" xfId="34326"/>
    <cellStyle name="Percent 2 2 3 5" xfId="34327"/>
    <cellStyle name="Percent 2 2 3 5 2" xfId="34328"/>
    <cellStyle name="Percent 2 2 4" xfId="34329"/>
    <cellStyle name="Percent 2 2 4 2" xfId="34330"/>
    <cellStyle name="Percent 2 2 4 2 2" xfId="34331"/>
    <cellStyle name="Percent 2 2 4 3" xfId="34332"/>
    <cellStyle name="Percent 2 2 5" xfId="34333"/>
    <cellStyle name="Percent 2 2 5 2" xfId="34334"/>
    <cellStyle name="Percent 2 2 5 2 2" xfId="34335"/>
    <cellStyle name="Percent 2 2 5 3" xfId="34336"/>
    <cellStyle name="Percent 2 2 5 4" xfId="34337"/>
    <cellStyle name="Percent 2 2 5 5" xfId="34338"/>
    <cellStyle name="Percent 2 2 6" xfId="34339"/>
    <cellStyle name="Percent 2 2 6 2" xfId="34340"/>
    <cellStyle name="Percent 2 2 7" xfId="34341"/>
    <cellStyle name="Percent 2 2 7 2" xfId="34342"/>
    <cellStyle name="Percent 2 3" xfId="34343"/>
    <cellStyle name="Percent 2 3 2" xfId="34344"/>
    <cellStyle name="Percent 2 3 2 2" xfId="34345"/>
    <cellStyle name="Percent 2 3 2 2 2" xfId="34346"/>
    <cellStyle name="Percent 2 3 2 3" xfId="34347"/>
    <cellStyle name="Percent 2 3 2 4" xfId="34348"/>
    <cellStyle name="Percent 2 3 3" xfId="34349"/>
    <cellStyle name="Percent 2 3 3 2" xfId="34350"/>
    <cellStyle name="Percent 2 3 3 3" xfId="34351"/>
    <cellStyle name="Percent 2 3 4" xfId="34352"/>
    <cellStyle name="Percent 2 3 4 2" xfId="34353"/>
    <cellStyle name="Percent 2 4" xfId="34354"/>
    <cellStyle name="Percent 2 4 2" xfId="34355"/>
    <cellStyle name="Percent 2 4 2 2" xfId="34356"/>
    <cellStyle name="Percent 2 4 3" xfId="34357"/>
    <cellStyle name="Percent 2 4 3 2" xfId="34358"/>
    <cellStyle name="Percent 2 4 4" xfId="34359"/>
    <cellStyle name="Percent 2 5" xfId="34360"/>
    <cellStyle name="Percent 2 5 2" xfId="34361"/>
    <cellStyle name="Percent 2 5 3" xfId="34362"/>
    <cellStyle name="Percent 2 6" xfId="34363"/>
    <cellStyle name="Percent 2 6 2" xfId="34364"/>
    <cellStyle name="Percent 2 7" xfId="34365"/>
    <cellStyle name="Percent 2 7 2" xfId="34366"/>
    <cellStyle name="Percent 20" xfId="34367"/>
    <cellStyle name="Percent 20 2" xfId="34368"/>
    <cellStyle name="Percent 20 2 2" xfId="34369"/>
    <cellStyle name="Percent 20 2 2 2" xfId="34370"/>
    <cellStyle name="Percent 20 2 2 2 2" xfId="34371"/>
    <cellStyle name="Percent 20 2 2 3" xfId="34372"/>
    <cellStyle name="Percent 20 2 3" xfId="34373"/>
    <cellStyle name="Percent 20 2 3 2" xfId="34374"/>
    <cellStyle name="Percent 20 2 4" xfId="34375"/>
    <cellStyle name="Percent 20 2 4 2" xfId="34376"/>
    <cellStyle name="Percent 20 2 5" xfId="34377"/>
    <cellStyle name="Percent 20 3" xfId="34378"/>
    <cellStyle name="Percent 20 3 2" xfId="34379"/>
    <cellStyle name="Percent 20 3 2 2" xfId="34380"/>
    <cellStyle name="Percent 20 3 3" xfId="34381"/>
    <cellStyle name="Percent 20 4" xfId="34382"/>
    <cellStyle name="Percent 20 4 2" xfId="34383"/>
    <cellStyle name="Percent 20 5" xfId="34384"/>
    <cellStyle name="Percent 20 5 2" xfId="34385"/>
    <cellStyle name="Percent 20 6" xfId="34386"/>
    <cellStyle name="Percent 21" xfId="34387"/>
    <cellStyle name="Percent 21 2" xfId="34388"/>
    <cellStyle name="Percent 21 2 2" xfId="34389"/>
    <cellStyle name="Percent 21 2 2 2" xfId="34390"/>
    <cellStyle name="Percent 21 2 3" xfId="34391"/>
    <cellStyle name="Percent 21 2 3 2" xfId="34392"/>
    <cellStyle name="Percent 21 2 4" xfId="34393"/>
    <cellStyle name="Percent 21 3" xfId="34394"/>
    <cellStyle name="Percent 21 3 2" xfId="34395"/>
    <cellStyle name="Percent 21 3 2 2" xfId="34396"/>
    <cellStyle name="Percent 21 3 3" xfId="34397"/>
    <cellStyle name="Percent 21 4" xfId="34398"/>
    <cellStyle name="Percent 21 4 2" xfId="34399"/>
    <cellStyle name="Percent 21 4 3" xfId="34400"/>
    <cellStyle name="Percent 21 5" xfId="34401"/>
    <cellStyle name="Percent 21 5 2" xfId="34402"/>
    <cellStyle name="Percent 22" xfId="34403"/>
    <cellStyle name="Percent 22 2" xfId="34404"/>
    <cellStyle name="Percent 22 2 2" xfId="34405"/>
    <cellStyle name="Percent 22 2 2 2" xfId="34406"/>
    <cellStyle name="Percent 22 2 3" xfId="34407"/>
    <cellStyle name="Percent 22 3" xfId="34408"/>
    <cellStyle name="Percent 22 3 2" xfId="34409"/>
    <cellStyle name="Percent 22 3 2 2" xfId="34410"/>
    <cellStyle name="Percent 22 3 3" xfId="34411"/>
    <cellStyle name="Percent 22 4" xfId="34412"/>
    <cellStyle name="Percent 22 4 2" xfId="34413"/>
    <cellStyle name="Percent 22 5" xfId="34414"/>
    <cellStyle name="Percent 23" xfId="34415"/>
    <cellStyle name="Percent 23 2" xfId="34416"/>
    <cellStyle name="Percent 23 2 2" xfId="34417"/>
    <cellStyle name="Percent 23 2 2 2" xfId="34418"/>
    <cellStyle name="Percent 23 2 3" xfId="34419"/>
    <cellStyle name="Percent 23 3" xfId="34420"/>
    <cellStyle name="Percent 23 3 2" xfId="34421"/>
    <cellStyle name="Percent 23 3 2 2" xfId="34422"/>
    <cellStyle name="Percent 23 3 3" xfId="34423"/>
    <cellStyle name="Percent 23 4" xfId="34424"/>
    <cellStyle name="Percent 23 4 2" xfId="34425"/>
    <cellStyle name="Percent 23 5" xfId="34426"/>
    <cellStyle name="Percent 24" xfId="34427"/>
    <cellStyle name="Percent 24 2" xfId="34428"/>
    <cellStyle name="Percent 24 2 2" xfId="34429"/>
    <cellStyle name="Percent 24 2 2 2" xfId="34430"/>
    <cellStyle name="Percent 24 2 3" xfId="34431"/>
    <cellStyle name="Percent 24 3" xfId="34432"/>
    <cellStyle name="Percent 24 3 2" xfId="34433"/>
    <cellStyle name="Percent 24 3 2 2" xfId="34434"/>
    <cellStyle name="Percent 24 3 3" xfId="34435"/>
    <cellStyle name="Percent 24 4" xfId="34436"/>
    <cellStyle name="Percent 24 4 2" xfId="34437"/>
    <cellStyle name="Percent 24 4 2 2" xfId="34438"/>
    <cellStyle name="Percent 24 4 3" xfId="34439"/>
    <cellStyle name="Percent 24 5" xfId="34440"/>
    <cellStyle name="Percent 24 5 2" xfId="34441"/>
    <cellStyle name="Percent 24 6" xfId="34442"/>
    <cellStyle name="Percent 25" xfId="34443"/>
    <cellStyle name="Percent 25 2" xfId="34444"/>
    <cellStyle name="Percent 25 2 2" xfId="34445"/>
    <cellStyle name="Percent 25 2 2 2" xfId="34446"/>
    <cellStyle name="Percent 25 2 3" xfId="34447"/>
    <cellStyle name="Percent 25 3" xfId="34448"/>
    <cellStyle name="Percent 25 3 2" xfId="34449"/>
    <cellStyle name="Percent 25 3 3" xfId="34450"/>
    <cellStyle name="Percent 25 4" xfId="34451"/>
    <cellStyle name="Percent 25 4 2" xfId="34452"/>
    <cellStyle name="Percent 25 4 3" xfId="34453"/>
    <cellStyle name="Percent 25 5" xfId="34454"/>
    <cellStyle name="Percent 25 6" xfId="34455"/>
    <cellStyle name="Percent 25 7" xfId="34456"/>
    <cellStyle name="Percent 26" xfId="34457"/>
    <cellStyle name="Percent 26 2" xfId="34458"/>
    <cellStyle name="Percent 26 2 2" xfId="34459"/>
    <cellStyle name="Percent 26 2 2 2" xfId="34460"/>
    <cellStyle name="Percent 26 3" xfId="34461"/>
    <cellStyle name="Percent 26 3 2" xfId="34462"/>
    <cellStyle name="Percent 26 4" xfId="34463"/>
    <cellStyle name="Percent 26 4 2" xfId="34464"/>
    <cellStyle name="Percent 27" xfId="34465"/>
    <cellStyle name="Percent 27 2" xfId="34466"/>
    <cellStyle name="Percent 27 2 2" xfId="34467"/>
    <cellStyle name="Percent 27 3" xfId="34468"/>
    <cellStyle name="Percent 28" xfId="34469"/>
    <cellStyle name="Percent 28 2" xfId="34470"/>
    <cellStyle name="Percent 28 2 2" xfId="34471"/>
    <cellStyle name="Percent 28 2 3" xfId="34472"/>
    <cellStyle name="Percent 28 3" xfId="34473"/>
    <cellStyle name="Percent 29" xfId="34474"/>
    <cellStyle name="Percent 29 2" xfId="34475"/>
    <cellStyle name="Percent 29 2 2" xfId="34476"/>
    <cellStyle name="Percent 29 2 3" xfId="34477"/>
    <cellStyle name="Percent 29 3" xfId="34478"/>
    <cellStyle name="Percent 3" xfId="34479"/>
    <cellStyle name="Percent 3 2" xfId="34480"/>
    <cellStyle name="Percent 3 2 2" xfId="34481"/>
    <cellStyle name="Percent 3 2 2 2" xfId="34482"/>
    <cellStyle name="Percent 3 2 2 2 2" xfId="34483"/>
    <cellStyle name="Percent 3 2 2 3" xfId="34484"/>
    <cellStyle name="Percent 3 2 3" xfId="34485"/>
    <cellStyle name="Percent 3 2 3 2" xfId="34486"/>
    <cellStyle name="Percent 3 2 3 2 2" xfId="34487"/>
    <cellStyle name="Percent 3 2 3 3" xfId="34488"/>
    <cellStyle name="Percent 3 2 3 4" xfId="34489"/>
    <cellStyle name="Percent 3 2 4" xfId="34490"/>
    <cellStyle name="Percent 3 2 4 2" xfId="34491"/>
    <cellStyle name="Percent 3 2 5" xfId="34492"/>
    <cellStyle name="Percent 3 2 5 2" xfId="34493"/>
    <cellStyle name="Percent 3 3" xfId="34494"/>
    <cellStyle name="Percent 3 3 2" xfId="34495"/>
    <cellStyle name="Percent 3 3 2 2" xfId="34496"/>
    <cellStyle name="Percent 3 3 2 2 2" xfId="34497"/>
    <cellStyle name="Percent 3 3 2 3" xfId="34498"/>
    <cellStyle name="Percent 3 3 3" xfId="34499"/>
    <cellStyle name="Percent 3 3 3 2" xfId="34500"/>
    <cellStyle name="Percent 3 3 3 2 2" xfId="34501"/>
    <cellStyle name="Percent 3 3 3 3" xfId="34502"/>
    <cellStyle name="Percent 3 3 3 4" xfId="34503"/>
    <cellStyle name="Percent 3 3 4" xfId="34504"/>
    <cellStyle name="Percent 3 3 4 2" xfId="34505"/>
    <cellStyle name="Percent 3 3 4 2 2" xfId="34506"/>
    <cellStyle name="Percent 3 3 4 3" xfId="34507"/>
    <cellStyle name="Percent 3 3 5" xfId="34508"/>
    <cellStyle name="Percent 3 3 5 2" xfId="34509"/>
    <cellStyle name="Percent 3 3 6" xfId="34510"/>
    <cellStyle name="Percent 3 4" xfId="34511"/>
    <cellStyle name="Percent 3 4 2" xfId="34512"/>
    <cellStyle name="Percent 3 4 2 2" xfId="34513"/>
    <cellStyle name="Percent 3 4 2 2 2" xfId="34514"/>
    <cellStyle name="Percent 3 4 2 3" xfId="34515"/>
    <cellStyle name="Percent 3 4 2 4" xfId="34516"/>
    <cellStyle name="Percent 3 4 3" xfId="34517"/>
    <cellStyle name="Percent 3 4 3 2" xfId="34518"/>
    <cellStyle name="Percent 3 4 3 3" xfId="34519"/>
    <cellStyle name="Percent 3 4 4" xfId="34520"/>
    <cellStyle name="Percent 3 4 4 2" xfId="34521"/>
    <cellStyle name="Percent 3 5" xfId="34522"/>
    <cellStyle name="Percent 3 5 2" xfId="34523"/>
    <cellStyle name="Percent 3 5 2 2" xfId="34524"/>
    <cellStyle name="Percent 3 5 3" xfId="34525"/>
    <cellStyle name="Percent 3 6" xfId="34526"/>
    <cellStyle name="Percent 3 6 2" xfId="34527"/>
    <cellStyle name="Percent 3 6 2 2" xfId="34528"/>
    <cellStyle name="Percent 3 6 3" xfId="34529"/>
    <cellStyle name="Percent 3 7" xfId="34530"/>
    <cellStyle name="Percent 3 7 2" xfId="34531"/>
    <cellStyle name="Percent 3 7 3" xfId="34532"/>
    <cellStyle name="Percent 3 8" xfId="34533"/>
    <cellStyle name="Percent 3 8 2" xfId="34534"/>
    <cellStyle name="Percent 3 9" xfId="34535"/>
    <cellStyle name="Percent 3 9 2" xfId="34536"/>
    <cellStyle name="Percent 30" xfId="34537"/>
    <cellStyle name="Percent 30 2" xfId="34538"/>
    <cellStyle name="Percent 30 2 2" xfId="34539"/>
    <cellStyle name="Percent 30 2 3" xfId="34540"/>
    <cellStyle name="Percent 30 3" xfId="34541"/>
    <cellStyle name="Percent 31" xfId="34542"/>
    <cellStyle name="Percent 31 2" xfId="34543"/>
    <cellStyle name="Percent 31 2 2" xfId="34544"/>
    <cellStyle name="Percent 31 2 3" xfId="34545"/>
    <cellStyle name="Percent 31 3" xfId="34546"/>
    <cellStyle name="Percent 32" xfId="34547"/>
    <cellStyle name="Percent 32 2" xfId="34548"/>
    <cellStyle name="Percent 32 2 2" xfId="34549"/>
    <cellStyle name="Percent 32 3" xfId="34550"/>
    <cellStyle name="Percent 32 4" xfId="34551"/>
    <cellStyle name="Percent 33" xfId="34552"/>
    <cellStyle name="Percent 33 2" xfId="34553"/>
    <cellStyle name="Percent 33 2 2" xfId="34554"/>
    <cellStyle name="Percent 33 2 3" xfId="34555"/>
    <cellStyle name="Percent 33 3" xfId="34556"/>
    <cellStyle name="Percent 33 4" xfId="34557"/>
    <cellStyle name="Percent 34" xfId="34558"/>
    <cellStyle name="Percent 34 2" xfId="34559"/>
    <cellStyle name="Percent 34 2 2" xfId="34560"/>
    <cellStyle name="Percent 34 3" xfId="34561"/>
    <cellStyle name="Percent 35" xfId="34562"/>
    <cellStyle name="Percent 35 2" xfId="34563"/>
    <cellStyle name="Percent 35 2 2" xfId="34564"/>
    <cellStyle name="Percent 35 3" xfId="34565"/>
    <cellStyle name="Percent 36" xfId="34566"/>
    <cellStyle name="Percent 36 2" xfId="34567"/>
    <cellStyle name="Percent 36 2 2" xfId="34568"/>
    <cellStyle name="Percent 36 3" xfId="34569"/>
    <cellStyle name="Percent 37" xfId="34570"/>
    <cellStyle name="Percent 37 2" xfId="34571"/>
    <cellStyle name="Percent 37 2 2" xfId="34572"/>
    <cellStyle name="Percent 37 3" xfId="34573"/>
    <cellStyle name="Percent 38" xfId="34574"/>
    <cellStyle name="Percent 38 2" xfId="34575"/>
    <cellStyle name="Percent 38 2 2" xfId="34576"/>
    <cellStyle name="Percent 38 3" xfId="34577"/>
    <cellStyle name="Percent 39" xfId="34578"/>
    <cellStyle name="Percent 39 2" xfId="34579"/>
    <cellStyle name="Percent 39 2 2" xfId="34580"/>
    <cellStyle name="Percent 39 3" xfId="34581"/>
    <cellStyle name="Percent 4" xfId="34582"/>
    <cellStyle name="Percent 4 2" xfId="34583"/>
    <cellStyle name="Percent 4 2 2" xfId="34584"/>
    <cellStyle name="Percent 4 2 2 2" xfId="34585"/>
    <cellStyle name="Percent 4 2 2 2 2" xfId="34586"/>
    <cellStyle name="Percent 4 2 2 2 3" xfId="34587"/>
    <cellStyle name="Percent 4 2 2 3" xfId="34588"/>
    <cellStyle name="Percent 4 2 2 3 2" xfId="34589"/>
    <cellStyle name="Percent 4 2 3" xfId="34590"/>
    <cellStyle name="Percent 4 2 3 2" xfId="34591"/>
    <cellStyle name="Percent 4 2 3 2 2" xfId="34592"/>
    <cellStyle name="Percent 4 2 3 3" xfId="34593"/>
    <cellStyle name="Percent 4 2 4" xfId="34594"/>
    <cellStyle name="Percent 4 2 4 2" xfId="34595"/>
    <cellStyle name="Percent 4 2 4 3" xfId="34596"/>
    <cellStyle name="Percent 4 2 5" xfId="34597"/>
    <cellStyle name="Percent 4 2 5 2" xfId="34598"/>
    <cellStyle name="Percent 4 3" xfId="34599"/>
    <cellStyle name="Percent 4 3 2" xfId="34600"/>
    <cellStyle name="Percent 4 3 2 2" xfId="34601"/>
    <cellStyle name="Percent 4 3 2 2 2" xfId="34602"/>
    <cellStyle name="Percent 4 3 2 3" xfId="34603"/>
    <cellStyle name="Percent 4 3 3" xfId="34604"/>
    <cellStyle name="Percent 4 3 3 2" xfId="34605"/>
    <cellStyle name="Percent 4 3 4" xfId="34606"/>
    <cellStyle name="Percent 4 3 4 2" xfId="34607"/>
    <cellStyle name="Percent 4 3 5" xfId="34608"/>
    <cellStyle name="Percent 4 4" xfId="34609"/>
    <cellStyle name="Percent 4 4 2" xfId="34610"/>
    <cellStyle name="Percent 4 4 2 2" xfId="34611"/>
    <cellStyle name="Percent 4 4 3" xfId="34612"/>
    <cellStyle name="Percent 4 5" xfId="34613"/>
    <cellStyle name="Percent 4 5 2" xfId="34614"/>
    <cellStyle name="Percent 4 5 2 2" xfId="34615"/>
    <cellStyle name="Percent 4 5 3" xfId="34616"/>
    <cellStyle name="Percent 4 5 4" xfId="34617"/>
    <cellStyle name="Percent 4 6" xfId="34618"/>
    <cellStyle name="Percent 4 6 2" xfId="34619"/>
    <cellStyle name="Percent 4 7" xfId="34620"/>
    <cellStyle name="Percent 4 7 2" xfId="34621"/>
    <cellStyle name="Percent 40" xfId="34622"/>
    <cellStyle name="Percent 40 2" xfId="34623"/>
    <cellStyle name="Percent 40 2 2" xfId="34624"/>
    <cellStyle name="Percent 40 3" xfId="34625"/>
    <cellStyle name="Percent 41" xfId="34626"/>
    <cellStyle name="Percent 41 2" xfId="34627"/>
    <cellStyle name="Percent 41 2 2" xfId="34628"/>
    <cellStyle name="Percent 41 3" xfId="34629"/>
    <cellStyle name="Percent 41 4" xfId="34630"/>
    <cellStyle name="Percent 42" xfId="34631"/>
    <cellStyle name="Percent 42 2" xfId="34632"/>
    <cellStyle name="Percent 42 2 2" xfId="34633"/>
    <cellStyle name="Percent 42 3" xfId="34634"/>
    <cellStyle name="Percent 43" xfId="34635"/>
    <cellStyle name="Percent 43 2" xfId="34636"/>
    <cellStyle name="Percent 43 2 2" xfId="34637"/>
    <cellStyle name="Percent 43 3" xfId="34638"/>
    <cellStyle name="Percent 44" xfId="34639"/>
    <cellStyle name="Percent 44 2" xfId="34640"/>
    <cellStyle name="Percent 44 2 2" xfId="34641"/>
    <cellStyle name="Percent 44 3" xfId="34642"/>
    <cellStyle name="Percent 45" xfId="34643"/>
    <cellStyle name="Percent 45 2" xfId="34644"/>
    <cellStyle name="Percent 45 2 2" xfId="34645"/>
    <cellStyle name="Percent 45 3" xfId="34646"/>
    <cellStyle name="Percent 46" xfId="34647"/>
    <cellStyle name="Percent 46 2" xfId="34648"/>
    <cellStyle name="Percent 46 2 2" xfId="34649"/>
    <cellStyle name="Percent 47" xfId="34650"/>
    <cellStyle name="Percent 47 2" xfId="34651"/>
    <cellStyle name="Percent 47 2 2" xfId="34652"/>
    <cellStyle name="Percent 48" xfId="34653"/>
    <cellStyle name="Percent 48 2" xfId="34654"/>
    <cellStyle name="Percent 48 2 2" xfId="34655"/>
    <cellStyle name="Percent 49" xfId="34656"/>
    <cellStyle name="Percent 49 2" xfId="34657"/>
    <cellStyle name="Percent 49 2 2" xfId="34658"/>
    <cellStyle name="Percent 5" xfId="34659"/>
    <cellStyle name="Percent 5 2" xfId="34660"/>
    <cellStyle name="Percent 5 2 2" xfId="34661"/>
    <cellStyle name="Percent 5 2 2 2" xfId="34662"/>
    <cellStyle name="Percent 5 2 2 2 2" xfId="34663"/>
    <cellStyle name="Percent 5 2 2 3" xfId="34664"/>
    <cellStyle name="Percent 5 2 3" xfId="34665"/>
    <cellStyle name="Percent 5 2 3 2" xfId="34666"/>
    <cellStyle name="Percent 5 2 4" xfId="34667"/>
    <cellStyle name="Percent 5 2 4 2" xfId="34668"/>
    <cellStyle name="Percent 5 3" xfId="34669"/>
    <cellStyle name="Percent 5 3 2" xfId="34670"/>
    <cellStyle name="Percent 5 3 2 2" xfId="34671"/>
    <cellStyle name="Percent 5 3 3" xfId="34672"/>
    <cellStyle name="Percent 5 4" xfId="34673"/>
    <cellStyle name="Percent 5 4 2" xfId="34674"/>
    <cellStyle name="Percent 5 4 2 2" xfId="34675"/>
    <cellStyle name="Percent 5 4 3" xfId="34676"/>
    <cellStyle name="Percent 5 4 4" xfId="34677"/>
    <cellStyle name="Percent 5 5" xfId="34678"/>
    <cellStyle name="Percent 5 5 2" xfId="34679"/>
    <cellStyle name="Percent 5 6" xfId="34680"/>
    <cellStyle name="Percent 5 6 2" xfId="34681"/>
    <cellStyle name="Percent 50" xfId="34682"/>
    <cellStyle name="Percent 50 2" xfId="34683"/>
    <cellStyle name="Percent 50 2 2" xfId="34684"/>
    <cellStyle name="Percent 51" xfId="34685"/>
    <cellStyle name="Percent 51 2" xfId="34686"/>
    <cellStyle name="Percent 51 2 2" xfId="34687"/>
    <cellStyle name="Percent 52" xfId="34688"/>
    <cellStyle name="Percent 52 2" xfId="34689"/>
    <cellStyle name="Percent 52 2 2" xfId="34690"/>
    <cellStyle name="Percent 53" xfId="34691"/>
    <cellStyle name="Percent 53 2" xfId="34692"/>
    <cellStyle name="Percent 53 2 2" xfId="34693"/>
    <cellStyle name="Percent 54" xfId="34694"/>
    <cellStyle name="Percent 54 2" xfId="34695"/>
    <cellStyle name="Percent 54 2 2" xfId="34696"/>
    <cellStyle name="Percent 55" xfId="34697"/>
    <cellStyle name="Percent 55 2" xfId="34698"/>
    <cellStyle name="Percent 55 2 2" xfId="34699"/>
    <cellStyle name="Percent 56" xfId="34700"/>
    <cellStyle name="Percent 56 2" xfId="34701"/>
    <cellStyle name="Percent 56 2 2" xfId="34702"/>
    <cellStyle name="Percent 57" xfId="34703"/>
    <cellStyle name="Percent 57 2" xfId="34704"/>
    <cellStyle name="Percent 57 2 2" xfId="34705"/>
    <cellStyle name="Percent 58" xfId="34706"/>
    <cellStyle name="Percent 58 2" xfId="34707"/>
    <cellStyle name="Percent 58 2 2" xfId="34708"/>
    <cellStyle name="Percent 59" xfId="34709"/>
    <cellStyle name="Percent 59 2" xfId="34710"/>
    <cellStyle name="Percent 59 2 2" xfId="34711"/>
    <cellStyle name="Percent 6" xfId="34712"/>
    <cellStyle name="Percent 6 2" xfId="34713"/>
    <cellStyle name="Percent 6 2 2" xfId="34714"/>
    <cellStyle name="Percent 6 2 2 2" xfId="34715"/>
    <cellStyle name="Percent 6 2 2 2 2" xfId="34716"/>
    <cellStyle name="Percent 6 2 2 2 3" xfId="34717"/>
    <cellStyle name="Percent 6 2 2 3" xfId="34718"/>
    <cellStyle name="Percent 6 2 3" xfId="34719"/>
    <cellStyle name="Percent 6 2 3 2" xfId="34720"/>
    <cellStyle name="Percent 6 2 3 2 2" xfId="34721"/>
    <cellStyle name="Percent 6 2 3 3" xfId="34722"/>
    <cellStyle name="Percent 6 2 4" xfId="34723"/>
    <cellStyle name="Percent 6 2 4 2" xfId="34724"/>
    <cellStyle name="Percent 6 2 5" xfId="34725"/>
    <cellStyle name="Percent 6 3" xfId="34726"/>
    <cellStyle name="Percent 6 3 2" xfId="34727"/>
    <cellStyle name="Percent 6 3 2 2" xfId="34728"/>
    <cellStyle name="Percent 6 3 3" xfId="34729"/>
    <cellStyle name="Percent 6 4" xfId="34730"/>
    <cellStyle name="Percent 6 4 2" xfId="34731"/>
    <cellStyle name="Percent 6 4 2 2" xfId="34732"/>
    <cellStyle name="Percent 6 4 3" xfId="34733"/>
    <cellStyle name="Percent 6 4 4" xfId="34734"/>
    <cellStyle name="Percent 6 5" xfId="34735"/>
    <cellStyle name="Percent 6 5 2" xfId="34736"/>
    <cellStyle name="Percent 6 6" xfId="34737"/>
    <cellStyle name="Percent 6 6 2" xfId="34738"/>
    <cellStyle name="Percent 60" xfId="34739"/>
    <cellStyle name="Percent 60 2" xfId="34740"/>
    <cellStyle name="Percent 60 2 2" xfId="34741"/>
    <cellStyle name="Percent 61" xfId="34742"/>
    <cellStyle name="Percent 61 2" xfId="34743"/>
    <cellStyle name="Percent 61 2 2" xfId="34744"/>
    <cellStyle name="Percent 62" xfId="34745"/>
    <cellStyle name="Percent 62 2" xfId="34746"/>
    <cellStyle name="Percent 62 2 2" xfId="34747"/>
    <cellStyle name="Percent 63" xfId="34748"/>
    <cellStyle name="Percent 63 2" xfId="34749"/>
    <cellStyle name="Percent 63 2 2" xfId="34750"/>
    <cellStyle name="Percent 64" xfId="34751"/>
    <cellStyle name="Percent 64 2" xfId="34752"/>
    <cellStyle name="Percent 64 2 2" xfId="34753"/>
    <cellStyle name="Percent 64 3" xfId="34754"/>
    <cellStyle name="Percent 65" xfId="34755"/>
    <cellStyle name="Percent 65 2" xfId="34756"/>
    <cellStyle name="Percent 65 2 2" xfId="34757"/>
    <cellStyle name="Percent 65 2 2 2" xfId="34758"/>
    <cellStyle name="Percent 65 2 3" xfId="34759"/>
    <cellStyle name="Percent 65 3" xfId="34760"/>
    <cellStyle name="Percent 65 3 2" xfId="34761"/>
    <cellStyle name="Percent 65 4" xfId="34762"/>
    <cellStyle name="Percent 66" xfId="34763"/>
    <cellStyle name="Percent 66 2" xfId="34764"/>
    <cellStyle name="Percent 66 2 2" xfId="34765"/>
    <cellStyle name="Percent 66 3" xfId="34766"/>
    <cellStyle name="Percent 67" xfId="34767"/>
    <cellStyle name="Percent 67 2" xfId="34768"/>
    <cellStyle name="Percent 67 2 2" xfId="34769"/>
    <cellStyle name="Percent 67 3" xfId="34770"/>
    <cellStyle name="Percent 68" xfId="34771"/>
    <cellStyle name="Percent 68 2" xfId="34772"/>
    <cellStyle name="Percent 68 2 2" xfId="34773"/>
    <cellStyle name="Percent 68 3" xfId="34774"/>
    <cellStyle name="Percent 69" xfId="34775"/>
    <cellStyle name="Percent 69 2" xfId="34776"/>
    <cellStyle name="Percent 69 2 2" xfId="34777"/>
    <cellStyle name="Percent 69 3" xfId="34778"/>
    <cellStyle name="Percent 7" xfId="34779"/>
    <cellStyle name="Percent 7 10" xfId="34780"/>
    <cellStyle name="Percent 7 2" xfId="34781"/>
    <cellStyle name="Percent 7 2 2" xfId="34782"/>
    <cellStyle name="Percent 7 2 2 2" xfId="34783"/>
    <cellStyle name="Percent 7 2 3" xfId="34784"/>
    <cellStyle name="Percent 7 2 3 2" xfId="34785"/>
    <cellStyle name="Percent 7 2 4" xfId="34786"/>
    <cellStyle name="Percent 7 3" xfId="34787"/>
    <cellStyle name="Percent 7 3 2" xfId="34788"/>
    <cellStyle name="Percent 7 3 2 2" xfId="34789"/>
    <cellStyle name="Percent 7 3 3" xfId="34790"/>
    <cellStyle name="Percent 7 3 3 2" xfId="34791"/>
    <cellStyle name="Percent 7 3 4" xfId="34792"/>
    <cellStyle name="Percent 7 3 4 2" xfId="34793"/>
    <cellStyle name="Percent 7 3 5" xfId="34794"/>
    <cellStyle name="Percent 7 4" xfId="34795"/>
    <cellStyle name="Percent 7 4 2" xfId="34796"/>
    <cellStyle name="Percent 7 4 2 2" xfId="34797"/>
    <cellStyle name="Percent 7 4 3" xfId="34798"/>
    <cellStyle name="Percent 7 5" xfId="34799"/>
    <cellStyle name="Percent 7 5 2" xfId="34800"/>
    <cellStyle name="Percent 7 5 2 2" xfId="34801"/>
    <cellStyle name="Percent 7 5 3" xfId="34802"/>
    <cellStyle name="Percent 7 6" xfId="34803"/>
    <cellStyle name="Percent 7 6 2" xfId="34804"/>
    <cellStyle name="Percent 7 7" xfId="34805"/>
    <cellStyle name="Percent 7 7 2" xfId="34806"/>
    <cellStyle name="Percent 7 8" xfId="34807"/>
    <cellStyle name="Percent 7 8 2" xfId="34808"/>
    <cellStyle name="Percent 7 9" xfId="34809"/>
    <cellStyle name="Percent 70" xfId="34810"/>
    <cellStyle name="Percent 70 2" xfId="34811"/>
    <cellStyle name="Percent 70 2 2" xfId="34812"/>
    <cellStyle name="Percent 70 3" xfId="34813"/>
    <cellStyle name="Percent 71" xfId="34814"/>
    <cellStyle name="Percent 71 2" xfId="34815"/>
    <cellStyle name="Percent 71 2 2" xfId="34816"/>
    <cellStyle name="Percent 71 3" xfId="34817"/>
    <cellStyle name="Percent 72" xfId="34818"/>
    <cellStyle name="Percent 72 2" xfId="34819"/>
    <cellStyle name="Percent 72 2 2" xfId="34820"/>
    <cellStyle name="Percent 72 3" xfId="34821"/>
    <cellStyle name="Percent 73" xfId="34822"/>
    <cellStyle name="Percent 73 2" xfId="34823"/>
    <cellStyle name="Percent 73 2 2" xfId="34824"/>
    <cellStyle name="Percent 73 3" xfId="34825"/>
    <cellStyle name="Percent 74" xfId="34826"/>
    <cellStyle name="Percent 74 2" xfId="34827"/>
    <cellStyle name="Percent 74 2 2" xfId="34828"/>
    <cellStyle name="Percent 74 3" xfId="34829"/>
    <cellStyle name="Percent 75" xfId="34830"/>
    <cellStyle name="Percent 75 2" xfId="34831"/>
    <cellStyle name="Percent 75 2 2" xfId="34832"/>
    <cellStyle name="Percent 75 3" xfId="34833"/>
    <cellStyle name="Percent 76" xfId="34834"/>
    <cellStyle name="Percent 76 2" xfId="34835"/>
    <cellStyle name="Percent 76 2 2" xfId="34836"/>
    <cellStyle name="Percent 76 3" xfId="34837"/>
    <cellStyle name="Percent 77" xfId="34838"/>
    <cellStyle name="Percent 77 2" xfId="34839"/>
    <cellStyle name="Percent 78" xfId="34840"/>
    <cellStyle name="Percent 78 2" xfId="34841"/>
    <cellStyle name="Percent 79" xfId="34842"/>
    <cellStyle name="Percent 79 2" xfId="34843"/>
    <cellStyle name="Percent 79 3" xfId="34844"/>
    <cellStyle name="Percent 79 4" xfId="34845"/>
    <cellStyle name="Percent 8" xfId="34846"/>
    <cellStyle name="Percent 8 2" xfId="34847"/>
    <cellStyle name="Percent 8 2 2" xfId="34848"/>
    <cellStyle name="Percent 8 2 2 2" xfId="34849"/>
    <cellStyle name="Percent 8 2 2 2 2" xfId="34850"/>
    <cellStyle name="Percent 8 2 2 2 3" xfId="34851"/>
    <cellStyle name="Percent 8 2 2 3" xfId="34852"/>
    <cellStyle name="Percent 8 2 2 4" xfId="34853"/>
    <cellStyle name="Percent 8 2 3" xfId="34854"/>
    <cellStyle name="Percent 8 2 3 2" xfId="34855"/>
    <cellStyle name="Percent 8 2 3 2 2" xfId="34856"/>
    <cellStyle name="Percent 8 2 3 3" xfId="34857"/>
    <cellStyle name="Percent 8 2 4" xfId="34858"/>
    <cellStyle name="Percent 8 2 4 2" xfId="34859"/>
    <cellStyle name="Percent 8 2 5" xfId="34860"/>
    <cellStyle name="Percent 8 3" xfId="34861"/>
    <cellStyle name="Percent 8 3 2" xfId="34862"/>
    <cellStyle name="Percent 8 3 2 2" xfId="34863"/>
    <cellStyle name="Percent 8 3 3" xfId="34864"/>
    <cellStyle name="Percent 8 4" xfId="34865"/>
    <cellStyle name="Percent 8 4 2" xfId="34866"/>
    <cellStyle name="Percent 8 4 2 2" xfId="34867"/>
    <cellStyle name="Percent 8 4 3" xfId="34868"/>
    <cellStyle name="Percent 8 4 4" xfId="34869"/>
    <cellStyle name="Percent 8 5" xfId="34870"/>
    <cellStyle name="Percent 8 5 2" xfId="34871"/>
    <cellStyle name="Percent 8 5 2 2" xfId="34872"/>
    <cellStyle name="Percent 8 5 3" xfId="34873"/>
    <cellStyle name="Percent 8 6" xfId="34874"/>
    <cellStyle name="Percent 8 6 2" xfId="34875"/>
    <cellStyle name="Percent 8 7" xfId="34876"/>
    <cellStyle name="Percent 80" xfId="34877"/>
    <cellStyle name="Percent 80 2" xfId="34878"/>
    <cellStyle name="Percent 80 3" xfId="34879"/>
    <cellStyle name="Percent 80 4" xfId="34880"/>
    <cellStyle name="Percent 81" xfId="34881"/>
    <cellStyle name="Percent 81 2" xfId="34882"/>
    <cellStyle name="Percent 81 3" xfId="34883"/>
    <cellStyle name="Percent 81 4" xfId="34884"/>
    <cellStyle name="Percent 82" xfId="34885"/>
    <cellStyle name="Percent 82 2" xfId="34886"/>
    <cellStyle name="Percent 82 3" xfId="34887"/>
    <cellStyle name="Percent 82 4" xfId="34888"/>
    <cellStyle name="Percent 83" xfId="34889"/>
    <cellStyle name="Percent 83 2" xfId="34890"/>
    <cellStyle name="Percent 83 3" xfId="34891"/>
    <cellStyle name="Percent 83 4" xfId="34892"/>
    <cellStyle name="Percent 84" xfId="34893"/>
    <cellStyle name="Percent 84 2" xfId="34894"/>
    <cellStyle name="Percent 84 3" xfId="34895"/>
    <cellStyle name="Percent 84 4" xfId="34896"/>
    <cellStyle name="Percent 85" xfId="34897"/>
    <cellStyle name="Percent 85 2" xfId="34898"/>
    <cellStyle name="Percent 85 3" xfId="34899"/>
    <cellStyle name="Percent 85 4" xfId="34900"/>
    <cellStyle name="Percent 86" xfId="34901"/>
    <cellStyle name="Percent 86 2" xfId="34902"/>
    <cellStyle name="Percent 87" xfId="34903"/>
    <cellStyle name="Percent 87 2" xfId="34904"/>
    <cellStyle name="Percent 87 3" xfId="34905"/>
    <cellStyle name="Percent 88" xfId="34906"/>
    <cellStyle name="Percent 88 2" xfId="34907"/>
    <cellStyle name="Percent 88 3" xfId="34908"/>
    <cellStyle name="Percent 89" xfId="34909"/>
    <cellStyle name="Percent 89 2" xfId="34910"/>
    <cellStyle name="Percent 89 3" xfId="34911"/>
    <cellStyle name="Percent 9" xfId="34912"/>
    <cellStyle name="Percent 9 2" xfId="34913"/>
    <cellStyle name="Percent 9 2 2" xfId="34914"/>
    <cellStyle name="Percent 9 2 2 2" xfId="34915"/>
    <cellStyle name="Percent 9 2 2 2 2" xfId="34916"/>
    <cellStyle name="Percent 9 2 2 2 3" xfId="34917"/>
    <cellStyle name="Percent 9 2 2 3" xfId="34918"/>
    <cellStyle name="Percent 9 2 3" xfId="34919"/>
    <cellStyle name="Percent 9 2 3 2" xfId="34920"/>
    <cellStyle name="Percent 9 2 3 2 2" xfId="34921"/>
    <cellStyle name="Percent 9 2 3 3" xfId="34922"/>
    <cellStyle name="Percent 9 2 4" xfId="34923"/>
    <cellStyle name="Percent 9 2 4 2" xfId="34924"/>
    <cellStyle name="Percent 9 2 5" xfId="34925"/>
    <cellStyle name="Percent 9 3" xfId="34926"/>
    <cellStyle name="Percent 9 3 2" xfId="34927"/>
    <cellStyle name="Percent 9 3 2 2" xfId="34928"/>
    <cellStyle name="Percent 9 3 2 3" xfId="34929"/>
    <cellStyle name="Percent 9 3 3" xfId="34930"/>
    <cellStyle name="Percent 9 4" xfId="34931"/>
    <cellStyle name="Percent 9 4 2" xfId="34932"/>
    <cellStyle name="Percent 9 4 2 2" xfId="34933"/>
    <cellStyle name="Percent 9 4 3" xfId="34934"/>
    <cellStyle name="Percent 9 5" xfId="34935"/>
    <cellStyle name="Percent 9 5 2" xfId="34936"/>
    <cellStyle name="Percent 9 5 2 2" xfId="34937"/>
    <cellStyle name="Percent 9 5 3" xfId="34938"/>
    <cellStyle name="Percent 9 6" xfId="34939"/>
    <cellStyle name="Percent 9 6 2" xfId="34940"/>
    <cellStyle name="Percent 9 7" xfId="34941"/>
    <cellStyle name="Percent 90" xfId="34942"/>
    <cellStyle name="Percent 90 2" xfId="34943"/>
    <cellStyle name="Percent 91" xfId="34944"/>
    <cellStyle name="Percent 91 2" xfId="34945"/>
    <cellStyle name="Percent 92" xfId="34946"/>
    <cellStyle name="Percent 92 2" xfId="34947"/>
    <cellStyle name="Percent 93" xfId="34948"/>
    <cellStyle name="Percent 93 2" xfId="34949"/>
    <cellStyle name="Percent 94" xfId="34950"/>
    <cellStyle name="Percent 94 2" xfId="34951"/>
    <cellStyle name="Percent 95" xfId="34952"/>
    <cellStyle name="Percent 95 2" xfId="34953"/>
    <cellStyle name="Percent 96" xfId="34954"/>
    <cellStyle name="Percent 96 2" xfId="34955"/>
    <cellStyle name="Percent 97" xfId="34956"/>
    <cellStyle name="Percent 97 2" xfId="34957"/>
    <cellStyle name="Percent 98" xfId="34958"/>
    <cellStyle name="Percent 99" xfId="34959"/>
    <cellStyle name="Processing" xfId="34960"/>
    <cellStyle name="Processing 2" xfId="34961"/>
    <cellStyle name="Processing 2 2" xfId="34962"/>
    <cellStyle name="Processing 2 2 2" xfId="34963"/>
    <cellStyle name="Processing 2 2 2 2" xfId="34964"/>
    <cellStyle name="Processing 2 2 2 2 2" xfId="34965"/>
    <cellStyle name="Processing 2 2 2 3" xfId="34966"/>
    <cellStyle name="Processing 2 2 3" xfId="34967"/>
    <cellStyle name="Processing 2 2 3 2" xfId="34968"/>
    <cellStyle name="Processing 2 2 4" xfId="34969"/>
    <cellStyle name="Processing 2 2 4 2" xfId="34970"/>
    <cellStyle name="Processing 2 3" xfId="34971"/>
    <cellStyle name="Processing 2 3 2" xfId="34972"/>
    <cellStyle name="Processing 2 3 2 2" xfId="34973"/>
    <cellStyle name="Processing 2 3 3" xfId="34974"/>
    <cellStyle name="Processing 2 4" xfId="34975"/>
    <cellStyle name="Processing 2 4 2" xfId="34976"/>
    <cellStyle name="Processing 2 4 2 2" xfId="34977"/>
    <cellStyle name="Processing 2 4 3" xfId="34978"/>
    <cellStyle name="Processing 2 5" xfId="34979"/>
    <cellStyle name="Processing 2 5 2" xfId="34980"/>
    <cellStyle name="Processing 2 6" xfId="34981"/>
    <cellStyle name="Processing 2 6 2" xfId="34982"/>
    <cellStyle name="Processing 3" xfId="34983"/>
    <cellStyle name="Processing 3 2" xfId="34984"/>
    <cellStyle name="Processing 3 2 2" xfId="34985"/>
    <cellStyle name="Processing 3 2 2 2" xfId="34986"/>
    <cellStyle name="Processing 3 2 3" xfId="34987"/>
    <cellStyle name="Processing 3 3" xfId="34988"/>
    <cellStyle name="Processing 3 3 2" xfId="34989"/>
    <cellStyle name="Processing 3 4" xfId="34990"/>
    <cellStyle name="Processing 3 4 2" xfId="34991"/>
    <cellStyle name="Processing 4" xfId="34992"/>
    <cellStyle name="Processing 4 2" xfId="34993"/>
    <cellStyle name="Processing 4 2 2" xfId="34994"/>
    <cellStyle name="Processing 4 3" xfId="34995"/>
    <cellStyle name="Processing 5" xfId="34996"/>
    <cellStyle name="Processing 5 2" xfId="34997"/>
    <cellStyle name="Processing 5 2 2" xfId="34998"/>
    <cellStyle name="Processing 5 3" xfId="34999"/>
    <cellStyle name="Processing 5 4" xfId="35000"/>
    <cellStyle name="Processing 6" xfId="35001"/>
    <cellStyle name="Processing 6 2" xfId="35002"/>
    <cellStyle name="Processing 7" xfId="35003"/>
    <cellStyle name="Processing 7 2" xfId="35004"/>
    <cellStyle name="Processing_AURORA Total New" xfId="35005"/>
    <cellStyle name="Protected" xfId="35006"/>
    <cellStyle name="ProtectedDates" xfId="35007"/>
    <cellStyle name="PSChar" xfId="35008"/>
    <cellStyle name="PSChar 2" xfId="35009"/>
    <cellStyle name="PSChar 2 2" xfId="35010"/>
    <cellStyle name="PSChar 2 2 2" xfId="35011"/>
    <cellStyle name="PSChar 2 3" xfId="35012"/>
    <cellStyle name="PSChar 2 3 2" xfId="35013"/>
    <cellStyle name="PSChar 2 4" xfId="35014"/>
    <cellStyle name="PSChar 3" xfId="35015"/>
    <cellStyle name="PSChar 3 2" xfId="35016"/>
    <cellStyle name="PSChar 3 3" xfId="35017"/>
    <cellStyle name="PSChar 4" xfId="35018"/>
    <cellStyle name="PSChar 4 2" xfId="35019"/>
    <cellStyle name="PSChar 5" xfId="35020"/>
    <cellStyle name="PSDate" xfId="35021"/>
    <cellStyle name="PSDate 2" xfId="35022"/>
    <cellStyle name="PSDate 2 2" xfId="35023"/>
    <cellStyle name="PSDate 2 2 2" xfId="35024"/>
    <cellStyle name="PSDate 2 3" xfId="35025"/>
    <cellStyle name="PSDate 2 3 2" xfId="35026"/>
    <cellStyle name="PSDate 2 4" xfId="35027"/>
    <cellStyle name="PSDate 3" xfId="35028"/>
    <cellStyle name="PSDate 3 2" xfId="35029"/>
    <cellStyle name="PSDate 3 3" xfId="35030"/>
    <cellStyle name="PSDate 4" xfId="35031"/>
    <cellStyle name="PSDate 4 2" xfId="35032"/>
    <cellStyle name="PSDate 5" xfId="35033"/>
    <cellStyle name="PSDec" xfId="35034"/>
    <cellStyle name="PSDec 2" xfId="35035"/>
    <cellStyle name="PSDec 2 2" xfId="35036"/>
    <cellStyle name="PSDec 2 2 2" xfId="35037"/>
    <cellStyle name="PSDec 2 3" xfId="35038"/>
    <cellStyle name="PSDec 2 3 2" xfId="35039"/>
    <cellStyle name="PSDec 2 4" xfId="35040"/>
    <cellStyle name="PSDec 3" xfId="35041"/>
    <cellStyle name="PSDec 3 2" xfId="35042"/>
    <cellStyle name="PSDec 3 3" xfId="35043"/>
    <cellStyle name="PSDec 4" xfId="35044"/>
    <cellStyle name="PSDec 4 2" xfId="35045"/>
    <cellStyle name="PSDec 5" xfId="35046"/>
    <cellStyle name="PSHeading" xfId="35047"/>
    <cellStyle name="PSHeading 2" xfId="35048"/>
    <cellStyle name="PSHeading 2 2" xfId="35049"/>
    <cellStyle name="PSHeading 2 2 2" xfId="35050"/>
    <cellStyle name="PSHeading 2 2 3" xfId="35051"/>
    <cellStyle name="PSHeading 2 3" xfId="35052"/>
    <cellStyle name="PSHeading 2 3 2" xfId="35053"/>
    <cellStyle name="PSHeading 2 4" xfId="35054"/>
    <cellStyle name="PSHeading 3" xfId="35055"/>
    <cellStyle name="PSHeading 3 2" xfId="35056"/>
    <cellStyle name="PSHeading 3 3" xfId="35057"/>
    <cellStyle name="PSHeading 4" xfId="35058"/>
    <cellStyle name="PSHeading 4 2" xfId="35059"/>
    <cellStyle name="PSHeading 5" xfId="35060"/>
    <cellStyle name="PSInt" xfId="35061"/>
    <cellStyle name="PSInt 2" xfId="35062"/>
    <cellStyle name="PSInt 2 2" xfId="35063"/>
    <cellStyle name="PSInt 2 2 2" xfId="35064"/>
    <cellStyle name="PSInt 2 3" xfId="35065"/>
    <cellStyle name="PSInt 2 3 2" xfId="35066"/>
    <cellStyle name="PSInt 2 4" xfId="35067"/>
    <cellStyle name="PSInt 3" xfId="35068"/>
    <cellStyle name="PSInt 3 2" xfId="35069"/>
    <cellStyle name="PSInt 3 3" xfId="35070"/>
    <cellStyle name="PSInt 4" xfId="35071"/>
    <cellStyle name="PSInt 4 2" xfId="35072"/>
    <cellStyle name="PSInt 5" xfId="35073"/>
    <cellStyle name="PSSpacer" xfId="35074"/>
    <cellStyle name="PSSpacer 2" xfId="35075"/>
    <cellStyle name="PSSpacer 2 2" xfId="35076"/>
    <cellStyle name="PSSpacer 2 2 2" xfId="35077"/>
    <cellStyle name="PSSpacer 2 3" xfId="35078"/>
    <cellStyle name="PSSpacer 2 3 2" xfId="35079"/>
    <cellStyle name="PSSpacer 2 4" xfId="35080"/>
    <cellStyle name="PSSpacer 3" xfId="35081"/>
    <cellStyle name="PSSpacer 3 2" xfId="35082"/>
    <cellStyle name="PSSpacer 3 3" xfId="35083"/>
    <cellStyle name="PSSpacer 4" xfId="35084"/>
    <cellStyle name="PSSpacer 4 2" xfId="35085"/>
    <cellStyle name="PSSpacer 5" xfId="35086"/>
    <cellStyle name="purple - Style8" xfId="35087"/>
    <cellStyle name="purple - Style8 2" xfId="35088"/>
    <cellStyle name="purple - Style8 2 2" xfId="35089"/>
    <cellStyle name="purple - Style8 2 2 2" xfId="35090"/>
    <cellStyle name="purple - Style8 2 3" xfId="35091"/>
    <cellStyle name="purple - Style8 3" xfId="35092"/>
    <cellStyle name="purple - Style8 3 2" xfId="35093"/>
    <cellStyle name="purple - Style8 3 2 2" xfId="35094"/>
    <cellStyle name="purple - Style8 3 3" xfId="35095"/>
    <cellStyle name="purple - Style8 3 4" xfId="35096"/>
    <cellStyle name="purple - Style8 4" xfId="35097"/>
    <cellStyle name="purple - Style8 4 2" xfId="35098"/>
    <cellStyle name="purple - Style8 5" xfId="35099"/>
    <cellStyle name="purple - Style8_ACCOUNTS" xfId="35100"/>
    <cellStyle name="RED" xfId="35101"/>
    <cellStyle name="Red - Style7" xfId="35102"/>
    <cellStyle name="Red - Style7 2" xfId="35103"/>
    <cellStyle name="Red - Style7 2 2" xfId="35104"/>
    <cellStyle name="Red - Style7 2 2 2" xfId="35105"/>
    <cellStyle name="Red - Style7 2 3" xfId="35106"/>
    <cellStyle name="Red - Style7 3" xfId="35107"/>
    <cellStyle name="Red - Style7 3 2" xfId="35108"/>
    <cellStyle name="Red - Style7 3 2 2" xfId="35109"/>
    <cellStyle name="Red - Style7 3 3" xfId="35110"/>
    <cellStyle name="Red - Style7 3 4" xfId="35111"/>
    <cellStyle name="Red - Style7 4" xfId="35112"/>
    <cellStyle name="Red - Style7 4 2" xfId="35113"/>
    <cellStyle name="Red - Style7 5" xfId="35114"/>
    <cellStyle name="Red - Style7_ACCOUNTS" xfId="35115"/>
    <cellStyle name="RED 10" xfId="35116"/>
    <cellStyle name="RED 10 2" xfId="35117"/>
    <cellStyle name="RED 10 2 2" xfId="35118"/>
    <cellStyle name="RED 10 3" xfId="35119"/>
    <cellStyle name="RED 11" xfId="35120"/>
    <cellStyle name="RED 11 2" xfId="35121"/>
    <cellStyle name="RED 11 2 2" xfId="35122"/>
    <cellStyle name="RED 11 3" xfId="35123"/>
    <cellStyle name="RED 12" xfId="35124"/>
    <cellStyle name="RED 12 2" xfId="35125"/>
    <cellStyle name="RED 12 2 2" xfId="35126"/>
    <cellStyle name="RED 12 3" xfId="35127"/>
    <cellStyle name="RED 13" xfId="35128"/>
    <cellStyle name="RED 13 2" xfId="35129"/>
    <cellStyle name="RED 13 2 2" xfId="35130"/>
    <cellStyle name="RED 13 3" xfId="35131"/>
    <cellStyle name="RED 14" xfId="35132"/>
    <cellStyle name="RED 14 2" xfId="35133"/>
    <cellStyle name="RED 15" xfId="35134"/>
    <cellStyle name="RED 15 2" xfId="35135"/>
    <cellStyle name="RED 16" xfId="35136"/>
    <cellStyle name="RED 16 2" xfId="35137"/>
    <cellStyle name="RED 17" xfId="35138"/>
    <cellStyle name="RED 17 2" xfId="35139"/>
    <cellStyle name="RED 18" xfId="35140"/>
    <cellStyle name="RED 18 2" xfId="35141"/>
    <cellStyle name="RED 19" xfId="35142"/>
    <cellStyle name="RED 19 2" xfId="35143"/>
    <cellStyle name="RED 2" xfId="35144"/>
    <cellStyle name="RED 2 2" xfId="35145"/>
    <cellStyle name="RED 2 2 2" xfId="35146"/>
    <cellStyle name="RED 2 3" xfId="35147"/>
    <cellStyle name="RED 2 3 2" xfId="35148"/>
    <cellStyle name="RED 2 4" xfId="35149"/>
    <cellStyle name="RED 20" xfId="35150"/>
    <cellStyle name="RED 20 2" xfId="35151"/>
    <cellStyle name="RED 21" xfId="35152"/>
    <cellStyle name="RED 21 2" xfId="35153"/>
    <cellStyle name="RED 22" xfId="35154"/>
    <cellStyle name="RED 22 2" xfId="35155"/>
    <cellStyle name="RED 23" xfId="35156"/>
    <cellStyle name="RED 23 2" xfId="35157"/>
    <cellStyle name="RED 24" xfId="35158"/>
    <cellStyle name="RED 24 2" xfId="35159"/>
    <cellStyle name="RED 25" xfId="35160"/>
    <cellStyle name="RED 25 2" xfId="35161"/>
    <cellStyle name="RED 26" xfId="35162"/>
    <cellStyle name="RED 26 2" xfId="35163"/>
    <cellStyle name="RED 27" xfId="35164"/>
    <cellStyle name="RED 28" xfId="35165"/>
    <cellStyle name="RED 29" xfId="35166"/>
    <cellStyle name="RED 3" xfId="35167"/>
    <cellStyle name="RED 3 2" xfId="35168"/>
    <cellStyle name="RED 3 2 2" xfId="35169"/>
    <cellStyle name="RED 3 3" xfId="35170"/>
    <cellStyle name="RED 30" xfId="35171"/>
    <cellStyle name="RED 4" xfId="35172"/>
    <cellStyle name="RED 4 2" xfId="35173"/>
    <cellStyle name="RED 4 2 2" xfId="35174"/>
    <cellStyle name="RED 4 3" xfId="35175"/>
    <cellStyle name="RED 5" xfId="35176"/>
    <cellStyle name="RED 5 2" xfId="35177"/>
    <cellStyle name="RED 5 2 2" xfId="35178"/>
    <cellStyle name="RED 5 3" xfId="35179"/>
    <cellStyle name="RED 6" xfId="35180"/>
    <cellStyle name="RED 6 2" xfId="35181"/>
    <cellStyle name="RED 6 2 2" xfId="35182"/>
    <cellStyle name="RED 6 3" xfId="35183"/>
    <cellStyle name="RED 7" xfId="35184"/>
    <cellStyle name="RED 7 2" xfId="35185"/>
    <cellStyle name="RED 7 2 2" xfId="35186"/>
    <cellStyle name="RED 7 3" xfId="35187"/>
    <cellStyle name="RED 7 4" xfId="35188"/>
    <cellStyle name="RED 8" xfId="35189"/>
    <cellStyle name="RED 8 2" xfId="35190"/>
    <cellStyle name="RED 8 2 2" xfId="35191"/>
    <cellStyle name="RED 8 3" xfId="35192"/>
    <cellStyle name="RED 9" xfId="35193"/>
    <cellStyle name="RED 9 2" xfId="35194"/>
    <cellStyle name="RED 9 2 2" xfId="35195"/>
    <cellStyle name="RED 9 3" xfId="35196"/>
    <cellStyle name="RED_04 07E Wild Horse Wind Expansion (C) (2)" xfId="35197"/>
    <cellStyle name="Report" xfId="35198"/>
    <cellStyle name="Report - Style5" xfId="35199"/>
    <cellStyle name="Report - Style5 2" xfId="35200"/>
    <cellStyle name="Report - Style6" xfId="35201"/>
    <cellStyle name="Report - Style6 2" xfId="35202"/>
    <cellStyle name="Report - Style7" xfId="35203"/>
    <cellStyle name="Report - Style7 2" xfId="35204"/>
    <cellStyle name="Report - Style7 3" xfId="35205"/>
    <cellStyle name="Report - Style7 4" xfId="35206"/>
    <cellStyle name="Report - Style7 5" xfId="35207"/>
    <cellStyle name="Report - Style7 6" xfId="35208"/>
    <cellStyle name="Report - Style7 7" xfId="35209"/>
    <cellStyle name="Report - Style8" xfId="35210"/>
    <cellStyle name="Report - Style8 2" xfId="35211"/>
    <cellStyle name="Report - Style8 3" xfId="35212"/>
    <cellStyle name="Report - Style8 4" xfId="35213"/>
    <cellStyle name="Report - Style8 5" xfId="35214"/>
    <cellStyle name="Report - Style8 6" xfId="35215"/>
    <cellStyle name="Report - Style8 7" xfId="35216"/>
    <cellStyle name="Report 2" xfId="35217"/>
    <cellStyle name="Report 2 2" xfId="35218"/>
    <cellStyle name="Report 2 2 2" xfId="35219"/>
    <cellStyle name="Report 2 2 2 2" xfId="35220"/>
    <cellStyle name="Report 2 2 2 2 2" xfId="35221"/>
    <cellStyle name="Report 2 2 2 3" xfId="35222"/>
    <cellStyle name="Report 2 2 3" xfId="35223"/>
    <cellStyle name="Report 2 2 3 2" xfId="35224"/>
    <cellStyle name="Report 2 2 4" xfId="35225"/>
    <cellStyle name="Report 2 2 4 2" xfId="35226"/>
    <cellStyle name="Report 2 3" xfId="35227"/>
    <cellStyle name="Report 2 3 2" xfId="35228"/>
    <cellStyle name="Report 2 3 2 2" xfId="35229"/>
    <cellStyle name="Report 2 3 3" xfId="35230"/>
    <cellStyle name="Report 2 4" xfId="35231"/>
    <cellStyle name="Report 2 4 2" xfId="35232"/>
    <cellStyle name="Report 2 4 2 2" xfId="35233"/>
    <cellStyle name="Report 2 4 3" xfId="35234"/>
    <cellStyle name="Report 2 5" xfId="35235"/>
    <cellStyle name="Report 2 5 2" xfId="35236"/>
    <cellStyle name="Report 2 6" xfId="35237"/>
    <cellStyle name="Report 2 6 2" xfId="35238"/>
    <cellStyle name="Report 3" xfId="35239"/>
    <cellStyle name="Report 3 2" xfId="35240"/>
    <cellStyle name="Report 3 2 2" xfId="35241"/>
    <cellStyle name="Report 3 2 2 2" xfId="35242"/>
    <cellStyle name="Report 3 2 3" xfId="35243"/>
    <cellStyle name="Report 3 3" xfId="35244"/>
    <cellStyle name="Report 3 3 2" xfId="35245"/>
    <cellStyle name="Report 3 4" xfId="35246"/>
    <cellStyle name="Report 3 4 2" xfId="35247"/>
    <cellStyle name="Report 4" xfId="35248"/>
    <cellStyle name="Report 4 2" xfId="35249"/>
    <cellStyle name="Report 4 2 2" xfId="35250"/>
    <cellStyle name="Report 4 3" xfId="35251"/>
    <cellStyle name="Report 5" xfId="35252"/>
    <cellStyle name="Report 5 2" xfId="35253"/>
    <cellStyle name="Report 5 2 2" xfId="35254"/>
    <cellStyle name="Report 5 3" xfId="35255"/>
    <cellStyle name="Report 5 4" xfId="35256"/>
    <cellStyle name="Report 6" xfId="35257"/>
    <cellStyle name="Report 6 2" xfId="35258"/>
    <cellStyle name="Report 7" xfId="35259"/>
    <cellStyle name="Report 7 2" xfId="35260"/>
    <cellStyle name="Report Bar" xfId="35261"/>
    <cellStyle name="Report Bar 2" xfId="35262"/>
    <cellStyle name="Report Bar 2 2" xfId="35263"/>
    <cellStyle name="Report Bar 2 2 2" xfId="35264"/>
    <cellStyle name="Report Bar 2 2 2 2" xfId="35265"/>
    <cellStyle name="Report Bar 2 2 2 2 2" xfId="35266"/>
    <cellStyle name="Report Bar 2 2 2 3" xfId="35267"/>
    <cellStyle name="Report Bar 2 2 3" xfId="35268"/>
    <cellStyle name="Report Bar 2 2 3 2" xfId="35269"/>
    <cellStyle name="Report Bar 2 2 4" xfId="35270"/>
    <cellStyle name="Report Bar 2 2 4 2" xfId="35271"/>
    <cellStyle name="Report Bar 2 2 5" xfId="35272"/>
    <cellStyle name="Report Bar 2 2 6" xfId="35273"/>
    <cellStyle name="Report Bar 2 3" xfId="35274"/>
    <cellStyle name="Report Bar 2 3 2" xfId="35275"/>
    <cellStyle name="Report Bar 2 3 2 2" xfId="35276"/>
    <cellStyle name="Report Bar 2 3 3" xfId="35277"/>
    <cellStyle name="Report Bar 2 4" xfId="35278"/>
    <cellStyle name="Report Bar 2 4 2" xfId="35279"/>
    <cellStyle name="Report Bar 2 4 2 2" xfId="35280"/>
    <cellStyle name="Report Bar 2 4 3" xfId="35281"/>
    <cellStyle name="Report Bar 2 5" xfId="35282"/>
    <cellStyle name="Report Bar 2 5 2" xfId="35283"/>
    <cellStyle name="Report Bar 2 6" xfId="35284"/>
    <cellStyle name="Report Bar 2 6 2" xfId="35285"/>
    <cellStyle name="Report Bar 2 7" xfId="35286"/>
    <cellStyle name="Report Bar 3" xfId="35287"/>
    <cellStyle name="Report Bar 3 2" xfId="35288"/>
    <cellStyle name="Report Bar 3 2 2" xfId="35289"/>
    <cellStyle name="Report Bar 3 2 2 2" xfId="35290"/>
    <cellStyle name="Report Bar 3 2 3" xfId="35291"/>
    <cellStyle name="Report Bar 3 3" xfId="35292"/>
    <cellStyle name="Report Bar 3 3 2" xfId="35293"/>
    <cellStyle name="Report Bar 3 4" xfId="35294"/>
    <cellStyle name="Report Bar 3 4 2" xfId="35295"/>
    <cellStyle name="Report Bar 3 5" xfId="35296"/>
    <cellStyle name="Report Bar 3 6" xfId="35297"/>
    <cellStyle name="Report Bar 4" xfId="35298"/>
    <cellStyle name="Report Bar 4 2" xfId="35299"/>
    <cellStyle name="Report Bar 4 2 2" xfId="35300"/>
    <cellStyle name="Report Bar 4 3" xfId="35301"/>
    <cellStyle name="Report Bar 4 4" xfId="35302"/>
    <cellStyle name="Report Bar 4 5" xfId="35303"/>
    <cellStyle name="Report Bar 4 6" xfId="35304"/>
    <cellStyle name="Report Bar 4 7" xfId="35305"/>
    <cellStyle name="Report Bar 5" xfId="35306"/>
    <cellStyle name="Report Bar 5 2" xfId="35307"/>
    <cellStyle name="Report Bar 5 2 2" xfId="35308"/>
    <cellStyle name="Report Bar 5 3" xfId="35309"/>
    <cellStyle name="Report Bar 5 4" xfId="35310"/>
    <cellStyle name="Report Bar 6" xfId="35311"/>
    <cellStyle name="Report Bar 6 2" xfId="35312"/>
    <cellStyle name="Report Bar 7" xfId="35313"/>
    <cellStyle name="Report Bar 7 2" xfId="35314"/>
    <cellStyle name="Report Bar_AURORA Total New" xfId="35315"/>
    <cellStyle name="Report Heading" xfId="35316"/>
    <cellStyle name="Report Heading 2" xfId="35317"/>
    <cellStyle name="Report Heading 2 2" xfId="35318"/>
    <cellStyle name="Report Heading 2 2 2" xfId="35319"/>
    <cellStyle name="Report Heading 2 2 2 2" xfId="35320"/>
    <cellStyle name="Report Heading 2 2 3" xfId="35321"/>
    <cellStyle name="Report Heading 2 3" xfId="35322"/>
    <cellStyle name="Report Heading 2 3 2" xfId="35323"/>
    <cellStyle name="Report Heading 3" xfId="35324"/>
    <cellStyle name="Report Heading 3 2" xfId="35325"/>
    <cellStyle name="Report Heading 3 2 2" xfId="35326"/>
    <cellStyle name="Report Heading 3 3" xfId="35327"/>
    <cellStyle name="Report Heading 3 4" xfId="35328"/>
    <cellStyle name="Report Heading 4" xfId="35329"/>
    <cellStyle name="Report Heading 4 2" xfId="35330"/>
    <cellStyle name="Report Heading 5" xfId="35331"/>
    <cellStyle name="Report Heading 5 2" xfId="35332"/>
    <cellStyle name="Report Heading_Electric Rev Req Model (2009 GRC) Rebuttal" xfId="35333"/>
    <cellStyle name="Report Percent" xfId="35334"/>
    <cellStyle name="Report Percent 10" xfId="35335"/>
    <cellStyle name="Report Percent 10 2" xfId="35336"/>
    <cellStyle name="Report Percent 11" xfId="35337"/>
    <cellStyle name="Report Percent 11 2" xfId="35338"/>
    <cellStyle name="Report Percent 11 3" xfId="35339"/>
    <cellStyle name="Report Percent 2" xfId="35340"/>
    <cellStyle name="Report Percent 2 2" xfId="35341"/>
    <cellStyle name="Report Percent 2 2 2" xfId="35342"/>
    <cellStyle name="Report Percent 2 2 2 2" xfId="35343"/>
    <cellStyle name="Report Percent 2 2 2 2 2" xfId="35344"/>
    <cellStyle name="Report Percent 2 2 2 3" xfId="35345"/>
    <cellStyle name="Report Percent 2 2 3" xfId="35346"/>
    <cellStyle name="Report Percent 2 2 3 2" xfId="35347"/>
    <cellStyle name="Report Percent 2 2 4" xfId="35348"/>
    <cellStyle name="Report Percent 2 2 4 2" xfId="35349"/>
    <cellStyle name="Report Percent 2 3" xfId="35350"/>
    <cellStyle name="Report Percent 2 3 2" xfId="35351"/>
    <cellStyle name="Report Percent 2 3 2 2" xfId="35352"/>
    <cellStyle name="Report Percent 2 3 2 3" xfId="35353"/>
    <cellStyle name="Report Percent 2 3 3" xfId="35354"/>
    <cellStyle name="Report Percent 2 4" xfId="35355"/>
    <cellStyle name="Report Percent 2 4 2" xfId="35356"/>
    <cellStyle name="Report Percent 2 4 2 2" xfId="35357"/>
    <cellStyle name="Report Percent 2 4 3" xfId="35358"/>
    <cellStyle name="Report Percent 2 5" xfId="35359"/>
    <cellStyle name="Report Percent 2 5 2" xfId="35360"/>
    <cellStyle name="Report Percent 2 6" xfId="35361"/>
    <cellStyle name="Report Percent 2 6 2" xfId="35362"/>
    <cellStyle name="Report Percent 3" xfId="35363"/>
    <cellStyle name="Report Percent 3 2" xfId="35364"/>
    <cellStyle name="Report Percent 3 2 2" xfId="35365"/>
    <cellStyle name="Report Percent 3 2 2 2" xfId="35366"/>
    <cellStyle name="Report Percent 3 2 3" xfId="35367"/>
    <cellStyle name="Report Percent 3 2 4" xfId="35368"/>
    <cellStyle name="Report Percent 3 3" xfId="35369"/>
    <cellStyle name="Report Percent 3 3 2" xfId="35370"/>
    <cellStyle name="Report Percent 3 3 2 2" xfId="35371"/>
    <cellStyle name="Report Percent 3 3 3" xfId="35372"/>
    <cellStyle name="Report Percent 3 4" xfId="35373"/>
    <cellStyle name="Report Percent 3 4 2" xfId="35374"/>
    <cellStyle name="Report Percent 3 4 2 2" xfId="35375"/>
    <cellStyle name="Report Percent 3 4 3" xfId="35376"/>
    <cellStyle name="Report Percent 3 5" xfId="35377"/>
    <cellStyle name="Report Percent 3 5 2" xfId="35378"/>
    <cellStyle name="Report Percent 4" xfId="35379"/>
    <cellStyle name="Report Percent 4 2" xfId="35380"/>
    <cellStyle name="Report Percent 4 2 2" xfId="35381"/>
    <cellStyle name="Report Percent 4 2 2 2" xfId="35382"/>
    <cellStyle name="Report Percent 4 2 2 2 2" xfId="35383"/>
    <cellStyle name="Report Percent 4 2 2 3" xfId="35384"/>
    <cellStyle name="Report Percent 4 2 3" xfId="35385"/>
    <cellStyle name="Report Percent 4 2 3 2" xfId="35386"/>
    <cellStyle name="Report Percent 4 2 4" xfId="35387"/>
    <cellStyle name="Report Percent 4 2 4 2" xfId="35388"/>
    <cellStyle name="Report Percent 4 3" xfId="35389"/>
    <cellStyle name="Report Percent 4 3 2" xfId="35390"/>
    <cellStyle name="Report Percent 4 3 2 2" xfId="35391"/>
    <cellStyle name="Report Percent 4 3 3" xfId="35392"/>
    <cellStyle name="Report Percent 4 3 4" xfId="35393"/>
    <cellStyle name="Report Percent 4 4" xfId="35394"/>
    <cellStyle name="Report Percent 4 4 2" xfId="35395"/>
    <cellStyle name="Report Percent 4 4 2 2" xfId="35396"/>
    <cellStyle name="Report Percent 4 4 3" xfId="35397"/>
    <cellStyle name="Report Percent 4 5" xfId="35398"/>
    <cellStyle name="Report Percent 4 5 2" xfId="35399"/>
    <cellStyle name="Report Percent 4 6" xfId="35400"/>
    <cellStyle name="Report Percent 4 6 2" xfId="35401"/>
    <cellStyle name="Report Percent 5" xfId="35402"/>
    <cellStyle name="Report Percent 5 2" xfId="35403"/>
    <cellStyle name="Report Percent 5 2 2" xfId="35404"/>
    <cellStyle name="Report Percent 5 2 2 2" xfId="35405"/>
    <cellStyle name="Report Percent 5 2 2 2 2" xfId="35406"/>
    <cellStyle name="Report Percent 5 2 3" xfId="35407"/>
    <cellStyle name="Report Percent 5 2 3 2" xfId="35408"/>
    <cellStyle name="Report Percent 5 2 4" xfId="35409"/>
    <cellStyle name="Report Percent 5 2 4 2" xfId="35410"/>
    <cellStyle name="Report Percent 5 2 5" xfId="35411"/>
    <cellStyle name="Report Percent 5 3" xfId="35412"/>
    <cellStyle name="Report Percent 5 3 2" xfId="35413"/>
    <cellStyle name="Report Percent 5 3 2 2" xfId="35414"/>
    <cellStyle name="Report Percent 5 4" xfId="35415"/>
    <cellStyle name="Report Percent 5 4 2" xfId="35416"/>
    <cellStyle name="Report Percent 5 5" xfId="35417"/>
    <cellStyle name="Report Percent 5 5 2" xfId="35418"/>
    <cellStyle name="Report Percent 6" xfId="35419"/>
    <cellStyle name="Report Percent 6 2" xfId="35420"/>
    <cellStyle name="Report Percent 6 2 2" xfId="35421"/>
    <cellStyle name="Report Percent 6 2 2 2" xfId="35422"/>
    <cellStyle name="Report Percent 6 3" xfId="35423"/>
    <cellStyle name="Report Percent 6 3 2" xfId="35424"/>
    <cellStyle name="Report Percent 6 4" xfId="35425"/>
    <cellStyle name="Report Percent 6 4 2" xfId="35426"/>
    <cellStyle name="Report Percent 7" xfId="35427"/>
    <cellStyle name="Report Percent 7 2" xfId="35428"/>
    <cellStyle name="Report Percent 7 2 2" xfId="35429"/>
    <cellStyle name="Report Percent 7 3" xfId="35430"/>
    <cellStyle name="Report Percent 8" xfId="35431"/>
    <cellStyle name="Report Percent 8 2" xfId="35432"/>
    <cellStyle name="Report Percent 8 2 2" xfId="35433"/>
    <cellStyle name="Report Percent 8 3" xfId="35434"/>
    <cellStyle name="Report Percent 8 4" xfId="35435"/>
    <cellStyle name="Report Percent 9" xfId="35436"/>
    <cellStyle name="Report Percent 9 2" xfId="35437"/>
    <cellStyle name="Report Percent 9 2 2" xfId="35438"/>
    <cellStyle name="Report Percent 9 2 2 2" xfId="35439"/>
    <cellStyle name="Report Percent 9 2 3" xfId="35440"/>
    <cellStyle name="Report Percent 9 3" xfId="35441"/>
    <cellStyle name="Report Percent 9 3 2" xfId="35442"/>
    <cellStyle name="Report Percent 9 4" xfId="35443"/>
    <cellStyle name="Report Percent_ACCOUNTS" xfId="35444"/>
    <cellStyle name="Report Unit Cost" xfId="35445"/>
    <cellStyle name="Report Unit Cost 10" xfId="35446"/>
    <cellStyle name="Report Unit Cost 10 2" xfId="35447"/>
    <cellStyle name="Report Unit Cost 10 2 2" xfId="35448"/>
    <cellStyle name="Report Unit Cost 10 2 2 2" xfId="35449"/>
    <cellStyle name="Report Unit Cost 10 2 3" xfId="35450"/>
    <cellStyle name="Report Unit Cost 10 3" xfId="35451"/>
    <cellStyle name="Report Unit Cost 10 3 2" xfId="35452"/>
    <cellStyle name="Report Unit Cost 10 4" xfId="35453"/>
    <cellStyle name="Report Unit Cost 11" xfId="35454"/>
    <cellStyle name="Report Unit Cost 11 2" xfId="35455"/>
    <cellStyle name="Report Unit Cost 12" xfId="35456"/>
    <cellStyle name="Report Unit Cost 12 2" xfId="35457"/>
    <cellStyle name="Report Unit Cost 12 3" xfId="35458"/>
    <cellStyle name="Report Unit Cost 2" xfId="35459"/>
    <cellStyle name="Report Unit Cost 2 2" xfId="35460"/>
    <cellStyle name="Report Unit Cost 2 2 2" xfId="35461"/>
    <cellStyle name="Report Unit Cost 2 2 2 2" xfId="35462"/>
    <cellStyle name="Report Unit Cost 2 2 2 2 2" xfId="35463"/>
    <cellStyle name="Report Unit Cost 2 2 2 3" xfId="35464"/>
    <cellStyle name="Report Unit Cost 2 2 3" xfId="35465"/>
    <cellStyle name="Report Unit Cost 2 2 3 2" xfId="35466"/>
    <cellStyle name="Report Unit Cost 2 2 4" xfId="35467"/>
    <cellStyle name="Report Unit Cost 2 2 4 2" xfId="35468"/>
    <cellStyle name="Report Unit Cost 2 3" xfId="35469"/>
    <cellStyle name="Report Unit Cost 2 3 2" xfId="35470"/>
    <cellStyle name="Report Unit Cost 2 3 2 2" xfId="35471"/>
    <cellStyle name="Report Unit Cost 2 3 2 3" xfId="35472"/>
    <cellStyle name="Report Unit Cost 2 3 3" xfId="35473"/>
    <cellStyle name="Report Unit Cost 2 4" xfId="35474"/>
    <cellStyle name="Report Unit Cost 2 4 2" xfId="35475"/>
    <cellStyle name="Report Unit Cost 2 4 2 2" xfId="35476"/>
    <cellStyle name="Report Unit Cost 2 4 3" xfId="35477"/>
    <cellStyle name="Report Unit Cost 2 5" xfId="35478"/>
    <cellStyle name="Report Unit Cost 2 5 2" xfId="35479"/>
    <cellStyle name="Report Unit Cost 2 6" xfId="35480"/>
    <cellStyle name="Report Unit Cost 2 6 2" xfId="35481"/>
    <cellStyle name="Report Unit Cost 3" xfId="35482"/>
    <cellStyle name="Report Unit Cost 3 2" xfId="35483"/>
    <cellStyle name="Report Unit Cost 3 2 2" xfId="35484"/>
    <cellStyle name="Report Unit Cost 3 2 2 2" xfId="35485"/>
    <cellStyle name="Report Unit Cost 3 2 3" xfId="35486"/>
    <cellStyle name="Report Unit Cost 3 2 4" xfId="35487"/>
    <cellStyle name="Report Unit Cost 3 3" xfId="35488"/>
    <cellStyle name="Report Unit Cost 3 3 2" xfId="35489"/>
    <cellStyle name="Report Unit Cost 3 3 2 2" xfId="35490"/>
    <cellStyle name="Report Unit Cost 3 3 3" xfId="35491"/>
    <cellStyle name="Report Unit Cost 3 4" xfId="35492"/>
    <cellStyle name="Report Unit Cost 3 4 2" xfId="35493"/>
    <cellStyle name="Report Unit Cost 3 4 2 2" xfId="35494"/>
    <cellStyle name="Report Unit Cost 3 4 3" xfId="35495"/>
    <cellStyle name="Report Unit Cost 3 5" xfId="35496"/>
    <cellStyle name="Report Unit Cost 3 5 2" xfId="35497"/>
    <cellStyle name="Report Unit Cost 4" xfId="35498"/>
    <cellStyle name="Report Unit Cost 4 2" xfId="35499"/>
    <cellStyle name="Report Unit Cost 4 2 2" xfId="35500"/>
    <cellStyle name="Report Unit Cost 4 2 2 2" xfId="35501"/>
    <cellStyle name="Report Unit Cost 4 2 2 2 2" xfId="35502"/>
    <cellStyle name="Report Unit Cost 4 2 2 3" xfId="35503"/>
    <cellStyle name="Report Unit Cost 4 2 3" xfId="35504"/>
    <cellStyle name="Report Unit Cost 4 2 3 2" xfId="35505"/>
    <cellStyle name="Report Unit Cost 4 2 4" xfId="35506"/>
    <cellStyle name="Report Unit Cost 4 2 4 2" xfId="35507"/>
    <cellStyle name="Report Unit Cost 4 3" xfId="35508"/>
    <cellStyle name="Report Unit Cost 4 3 2" xfId="35509"/>
    <cellStyle name="Report Unit Cost 4 3 2 2" xfId="35510"/>
    <cellStyle name="Report Unit Cost 4 3 3" xfId="35511"/>
    <cellStyle name="Report Unit Cost 4 3 4" xfId="35512"/>
    <cellStyle name="Report Unit Cost 4 4" xfId="35513"/>
    <cellStyle name="Report Unit Cost 4 4 2" xfId="35514"/>
    <cellStyle name="Report Unit Cost 4 4 2 2" xfId="35515"/>
    <cellStyle name="Report Unit Cost 4 4 3" xfId="35516"/>
    <cellStyle name="Report Unit Cost 4 5" xfId="35517"/>
    <cellStyle name="Report Unit Cost 4 5 2" xfId="35518"/>
    <cellStyle name="Report Unit Cost 4 6" xfId="35519"/>
    <cellStyle name="Report Unit Cost 4 6 2" xfId="35520"/>
    <cellStyle name="Report Unit Cost 5" xfId="35521"/>
    <cellStyle name="Report Unit Cost 5 2" xfId="35522"/>
    <cellStyle name="Report Unit Cost 5 2 2" xfId="35523"/>
    <cellStyle name="Report Unit Cost 5 2 2 2" xfId="35524"/>
    <cellStyle name="Report Unit Cost 5 2 2 2 2" xfId="35525"/>
    <cellStyle name="Report Unit Cost 5 2 3" xfId="35526"/>
    <cellStyle name="Report Unit Cost 5 2 3 2" xfId="35527"/>
    <cellStyle name="Report Unit Cost 5 2 4" xfId="35528"/>
    <cellStyle name="Report Unit Cost 5 2 4 2" xfId="35529"/>
    <cellStyle name="Report Unit Cost 5 2 5" xfId="35530"/>
    <cellStyle name="Report Unit Cost 5 3" xfId="35531"/>
    <cellStyle name="Report Unit Cost 5 3 2" xfId="35532"/>
    <cellStyle name="Report Unit Cost 5 3 2 2" xfId="35533"/>
    <cellStyle name="Report Unit Cost 5 3 3" xfId="35534"/>
    <cellStyle name="Report Unit Cost 5 4" xfId="35535"/>
    <cellStyle name="Report Unit Cost 5 4 2" xfId="35536"/>
    <cellStyle name="Report Unit Cost 5 4 2 2" xfId="35537"/>
    <cellStyle name="Report Unit Cost 5 4 3" xfId="35538"/>
    <cellStyle name="Report Unit Cost 5 5" xfId="35539"/>
    <cellStyle name="Report Unit Cost 5 5 2" xfId="35540"/>
    <cellStyle name="Report Unit Cost 5 6" xfId="35541"/>
    <cellStyle name="Report Unit Cost 5 6 2" xfId="35542"/>
    <cellStyle name="Report Unit Cost 6" xfId="35543"/>
    <cellStyle name="Report Unit Cost 6 2" xfId="35544"/>
    <cellStyle name="Report Unit Cost 6 2 2" xfId="35545"/>
    <cellStyle name="Report Unit Cost 6 2 2 2" xfId="35546"/>
    <cellStyle name="Report Unit Cost 6 2 2 2 2" xfId="35547"/>
    <cellStyle name="Report Unit Cost 6 2 3" xfId="35548"/>
    <cellStyle name="Report Unit Cost 6 2 3 2" xfId="35549"/>
    <cellStyle name="Report Unit Cost 6 2 4" xfId="35550"/>
    <cellStyle name="Report Unit Cost 6 2 4 2" xfId="35551"/>
    <cellStyle name="Report Unit Cost 6 2 5" xfId="35552"/>
    <cellStyle name="Report Unit Cost 6 3" xfId="35553"/>
    <cellStyle name="Report Unit Cost 6 3 2" xfId="35554"/>
    <cellStyle name="Report Unit Cost 6 3 2 2" xfId="35555"/>
    <cellStyle name="Report Unit Cost 6 4" xfId="35556"/>
    <cellStyle name="Report Unit Cost 6 4 2" xfId="35557"/>
    <cellStyle name="Report Unit Cost 6 5" xfId="35558"/>
    <cellStyle name="Report Unit Cost 6 5 2" xfId="35559"/>
    <cellStyle name="Report Unit Cost 6 6" xfId="35560"/>
    <cellStyle name="Report Unit Cost 7" xfId="35561"/>
    <cellStyle name="Report Unit Cost 7 2" xfId="35562"/>
    <cellStyle name="Report Unit Cost 7 2 2" xfId="35563"/>
    <cellStyle name="Report Unit Cost 7 2 2 2" xfId="35564"/>
    <cellStyle name="Report Unit Cost 7 3" xfId="35565"/>
    <cellStyle name="Report Unit Cost 7 3 2" xfId="35566"/>
    <cellStyle name="Report Unit Cost 7 4" xfId="35567"/>
    <cellStyle name="Report Unit Cost 7 4 2" xfId="35568"/>
    <cellStyle name="Report Unit Cost 8" xfId="35569"/>
    <cellStyle name="Report Unit Cost 8 2" xfId="35570"/>
    <cellStyle name="Report Unit Cost 8 2 2" xfId="35571"/>
    <cellStyle name="Report Unit Cost 8 3" xfId="35572"/>
    <cellStyle name="Report Unit Cost 9" xfId="35573"/>
    <cellStyle name="Report Unit Cost 9 2" xfId="35574"/>
    <cellStyle name="Report Unit Cost 9 2 2" xfId="35575"/>
    <cellStyle name="Report Unit Cost 9 3" xfId="35576"/>
    <cellStyle name="Report Unit Cost 9 4" xfId="35577"/>
    <cellStyle name="Report Unit Cost_ACCOUNTS" xfId="35578"/>
    <cellStyle name="Report_Adj Bench DR 3 for Initial Briefs (Electric)" xfId="35579"/>
    <cellStyle name="Reports" xfId="35580"/>
    <cellStyle name="Reports 2" xfId="35581"/>
    <cellStyle name="Reports 2 2" xfId="35582"/>
    <cellStyle name="Reports 2 2 2" xfId="35583"/>
    <cellStyle name="Reports 2 3" xfId="35584"/>
    <cellStyle name="Reports 3" xfId="35585"/>
    <cellStyle name="Reports 3 2" xfId="35586"/>
    <cellStyle name="Reports 3 3" xfId="35587"/>
    <cellStyle name="Reports 4" xfId="35588"/>
    <cellStyle name="Reports 4 2" xfId="35589"/>
    <cellStyle name="Reports Total" xfId="35590"/>
    <cellStyle name="Reports Total 2" xfId="35591"/>
    <cellStyle name="Reports Total 2 2" xfId="35592"/>
    <cellStyle name="Reports Total 2 2 2" xfId="35593"/>
    <cellStyle name="Reports Total 2 2 2 2" xfId="35594"/>
    <cellStyle name="Reports Total 2 2 2 2 2" xfId="35595"/>
    <cellStyle name="Reports Total 2 2 2 3" xfId="35596"/>
    <cellStyle name="Reports Total 2 2 3" xfId="35597"/>
    <cellStyle name="Reports Total 2 2 3 2" xfId="35598"/>
    <cellStyle name="Reports Total 2 2 4" xfId="35599"/>
    <cellStyle name="Reports Total 2 2 4 2" xfId="35600"/>
    <cellStyle name="Reports Total 2 2 5" xfId="35601"/>
    <cellStyle name="Reports Total 2 2 6" xfId="35602"/>
    <cellStyle name="Reports Total 2 2 7" xfId="35603"/>
    <cellStyle name="Reports Total 2 3" xfId="35604"/>
    <cellStyle name="Reports Total 2 3 2" xfId="35605"/>
    <cellStyle name="Reports Total 2 3 2 2" xfId="35606"/>
    <cellStyle name="Reports Total 2 3 3" xfId="35607"/>
    <cellStyle name="Reports Total 2 4" xfId="35608"/>
    <cellStyle name="Reports Total 2 4 2" xfId="35609"/>
    <cellStyle name="Reports Total 2 4 2 2" xfId="35610"/>
    <cellStyle name="Reports Total 2 4 3" xfId="35611"/>
    <cellStyle name="Reports Total 2 5" xfId="35612"/>
    <cellStyle name="Reports Total 2 5 2" xfId="35613"/>
    <cellStyle name="Reports Total 2 6" xfId="35614"/>
    <cellStyle name="Reports Total 2 6 2" xfId="35615"/>
    <cellStyle name="Reports Total 2 7" xfId="35616"/>
    <cellStyle name="Reports Total 2 8" xfId="35617"/>
    <cellStyle name="Reports Total 3" xfId="35618"/>
    <cellStyle name="Reports Total 3 2" xfId="35619"/>
    <cellStyle name="Reports Total 3 2 2" xfId="35620"/>
    <cellStyle name="Reports Total 3 2 2 2" xfId="35621"/>
    <cellStyle name="Reports Total 3 2 3" xfId="35622"/>
    <cellStyle name="Reports Total 3 3" xfId="35623"/>
    <cellStyle name="Reports Total 3 3 2" xfId="35624"/>
    <cellStyle name="Reports Total 3 4" xfId="35625"/>
    <cellStyle name="Reports Total 3 4 2" xfId="35626"/>
    <cellStyle name="Reports Total 3 5" xfId="35627"/>
    <cellStyle name="Reports Total 3 6" xfId="35628"/>
    <cellStyle name="Reports Total 3 7" xfId="35629"/>
    <cellStyle name="Reports Total 4" xfId="35630"/>
    <cellStyle name="Reports Total 4 2" xfId="35631"/>
    <cellStyle name="Reports Total 4 2 2" xfId="35632"/>
    <cellStyle name="Reports Total 4 3" xfId="35633"/>
    <cellStyle name="Reports Total 4 4" xfId="35634"/>
    <cellStyle name="Reports Total 4 5" xfId="35635"/>
    <cellStyle name="Reports Total 4 6" xfId="35636"/>
    <cellStyle name="Reports Total 4 7" xfId="35637"/>
    <cellStyle name="Reports Total 5" xfId="35638"/>
    <cellStyle name="Reports Total 5 2" xfId="35639"/>
    <cellStyle name="Reports Total 5 2 2" xfId="35640"/>
    <cellStyle name="Reports Total 5 3" xfId="35641"/>
    <cellStyle name="Reports Total 5 4" xfId="35642"/>
    <cellStyle name="Reports Total 6" xfId="35643"/>
    <cellStyle name="Reports Total 6 2" xfId="35644"/>
    <cellStyle name="Reports Total 7" xfId="35645"/>
    <cellStyle name="Reports Total 7 2" xfId="35646"/>
    <cellStyle name="Reports Total_AURORA Total New" xfId="35647"/>
    <cellStyle name="Reports Unit Cost Total" xfId="35648"/>
    <cellStyle name="Reports Unit Cost Total 2" xfId="35649"/>
    <cellStyle name="Reports Unit Cost Total 2 2" xfId="35650"/>
    <cellStyle name="Reports Unit Cost Total 2 2 2" xfId="35651"/>
    <cellStyle name="Reports Unit Cost Total 2 2 2 2" xfId="35652"/>
    <cellStyle name="Reports Unit Cost Total 2 2 3" xfId="35653"/>
    <cellStyle name="Reports Unit Cost Total 2 2 4" xfId="35654"/>
    <cellStyle name="Reports Unit Cost Total 2 3" xfId="35655"/>
    <cellStyle name="Reports Unit Cost Total 2 3 2" xfId="35656"/>
    <cellStyle name="Reports Unit Cost Total 2 4" xfId="35657"/>
    <cellStyle name="Reports Unit Cost Total 2 4 2" xfId="35658"/>
    <cellStyle name="Reports Unit Cost Total 2 5" xfId="35659"/>
    <cellStyle name="Reports Unit Cost Total 2 6" xfId="35660"/>
    <cellStyle name="Reports Unit Cost Total 2 7" xfId="35661"/>
    <cellStyle name="Reports Unit Cost Total 3" xfId="35662"/>
    <cellStyle name="Reports Unit Cost Total 3 2" xfId="35663"/>
    <cellStyle name="Reports Unit Cost Total 3 2 2" xfId="35664"/>
    <cellStyle name="Reports Unit Cost Total 3 3" xfId="35665"/>
    <cellStyle name="Reports Unit Cost Total 4" xfId="35666"/>
    <cellStyle name="Reports Unit Cost Total 4 2" xfId="35667"/>
    <cellStyle name="Reports Unit Cost Total 4 3" xfId="35668"/>
    <cellStyle name="Reports Unit Cost Total 5" xfId="35669"/>
    <cellStyle name="Reports Unit Cost Total 5 2" xfId="35670"/>
    <cellStyle name="Reports_14.21G &amp; 16.28E Incentive Pay" xfId="35671"/>
    <cellStyle name="RevList" xfId="35672"/>
    <cellStyle name="RevList 2" xfId="35673"/>
    <cellStyle name="RevList 2 2" xfId="35674"/>
    <cellStyle name="RevList 2 2 2" xfId="35675"/>
    <cellStyle name="RevList 2 3" xfId="35676"/>
    <cellStyle name="RevList 3" xfId="35677"/>
    <cellStyle name="RevList 3 2" xfId="35678"/>
    <cellStyle name="RevList 3 3" xfId="35679"/>
    <cellStyle name="RevList 4" xfId="35680"/>
    <cellStyle name="RevList 4 2" xfId="35681"/>
    <cellStyle name="round100" xfId="35682"/>
    <cellStyle name="round100 10" xfId="35683"/>
    <cellStyle name="round100 10 2" xfId="35684"/>
    <cellStyle name="round100 11" xfId="35685"/>
    <cellStyle name="round100 11 2" xfId="35686"/>
    <cellStyle name="round100 11 3" xfId="35687"/>
    <cellStyle name="round100 2" xfId="35688"/>
    <cellStyle name="round100 2 2" xfId="35689"/>
    <cellStyle name="round100 2 2 2" xfId="35690"/>
    <cellStyle name="round100 2 2 2 2" xfId="35691"/>
    <cellStyle name="round100 2 2 2 2 2" xfId="35692"/>
    <cellStyle name="round100 2 2 2 3" xfId="35693"/>
    <cellStyle name="round100 2 2 3" xfId="35694"/>
    <cellStyle name="round100 2 2 3 2" xfId="35695"/>
    <cellStyle name="round100 2 2 4" xfId="35696"/>
    <cellStyle name="round100 2 2 4 2" xfId="35697"/>
    <cellStyle name="round100 2 3" xfId="35698"/>
    <cellStyle name="round100 2 3 2" xfId="35699"/>
    <cellStyle name="round100 2 3 2 2" xfId="35700"/>
    <cellStyle name="round100 2 3 2 3" xfId="35701"/>
    <cellStyle name="round100 2 3 3" xfId="35702"/>
    <cellStyle name="round100 2 4" xfId="35703"/>
    <cellStyle name="round100 2 4 2" xfId="35704"/>
    <cellStyle name="round100 2 4 2 2" xfId="35705"/>
    <cellStyle name="round100 2 4 3" xfId="35706"/>
    <cellStyle name="round100 2 5" xfId="35707"/>
    <cellStyle name="round100 2 5 2" xfId="35708"/>
    <cellStyle name="round100 2 6" xfId="35709"/>
    <cellStyle name="round100 2 6 2" xfId="35710"/>
    <cellStyle name="round100 3" xfId="35711"/>
    <cellStyle name="round100 3 2" xfId="35712"/>
    <cellStyle name="round100 3 2 2" xfId="35713"/>
    <cellStyle name="round100 3 2 2 2" xfId="35714"/>
    <cellStyle name="round100 3 2 3" xfId="35715"/>
    <cellStyle name="round100 3 2 4" xfId="35716"/>
    <cellStyle name="round100 3 3" xfId="35717"/>
    <cellStyle name="round100 3 3 2" xfId="35718"/>
    <cellStyle name="round100 3 3 2 2" xfId="35719"/>
    <cellStyle name="round100 3 3 3" xfId="35720"/>
    <cellStyle name="round100 3 4" xfId="35721"/>
    <cellStyle name="round100 3 4 2" xfId="35722"/>
    <cellStyle name="round100 3 4 2 2" xfId="35723"/>
    <cellStyle name="round100 3 4 3" xfId="35724"/>
    <cellStyle name="round100 3 5" xfId="35725"/>
    <cellStyle name="round100 3 5 2" xfId="35726"/>
    <cellStyle name="round100 4" xfId="35727"/>
    <cellStyle name="round100 4 2" xfId="35728"/>
    <cellStyle name="round100 4 2 2" xfId="35729"/>
    <cellStyle name="round100 4 2 2 2" xfId="35730"/>
    <cellStyle name="round100 4 2 2 2 2" xfId="35731"/>
    <cellStyle name="round100 4 2 2 3" xfId="35732"/>
    <cellStyle name="round100 4 2 3" xfId="35733"/>
    <cellStyle name="round100 4 2 3 2" xfId="35734"/>
    <cellStyle name="round100 4 2 4" xfId="35735"/>
    <cellStyle name="round100 4 2 4 2" xfId="35736"/>
    <cellStyle name="round100 4 3" xfId="35737"/>
    <cellStyle name="round100 4 3 2" xfId="35738"/>
    <cellStyle name="round100 4 3 2 2" xfId="35739"/>
    <cellStyle name="round100 4 3 3" xfId="35740"/>
    <cellStyle name="round100 4 3 4" xfId="35741"/>
    <cellStyle name="round100 4 4" xfId="35742"/>
    <cellStyle name="round100 4 4 2" xfId="35743"/>
    <cellStyle name="round100 4 4 2 2" xfId="35744"/>
    <cellStyle name="round100 4 4 3" xfId="35745"/>
    <cellStyle name="round100 4 5" xfId="35746"/>
    <cellStyle name="round100 4 5 2" xfId="35747"/>
    <cellStyle name="round100 4 6" xfId="35748"/>
    <cellStyle name="round100 4 6 2" xfId="35749"/>
    <cellStyle name="round100 5" xfId="35750"/>
    <cellStyle name="round100 5 2" xfId="35751"/>
    <cellStyle name="round100 5 2 2" xfId="35752"/>
    <cellStyle name="round100 5 2 2 2" xfId="35753"/>
    <cellStyle name="round100 5 2 2 2 2" xfId="35754"/>
    <cellStyle name="round100 5 2 3" xfId="35755"/>
    <cellStyle name="round100 5 2 3 2" xfId="35756"/>
    <cellStyle name="round100 5 2 4" xfId="35757"/>
    <cellStyle name="round100 5 2 4 2" xfId="35758"/>
    <cellStyle name="round100 5 2 5" xfId="35759"/>
    <cellStyle name="round100 5 3" xfId="35760"/>
    <cellStyle name="round100 5 3 2" xfId="35761"/>
    <cellStyle name="round100 5 3 2 2" xfId="35762"/>
    <cellStyle name="round100 5 4" xfId="35763"/>
    <cellStyle name="round100 5 4 2" xfId="35764"/>
    <cellStyle name="round100 5 5" xfId="35765"/>
    <cellStyle name="round100 5 5 2" xfId="35766"/>
    <cellStyle name="round100 6" xfId="35767"/>
    <cellStyle name="round100 6 2" xfId="35768"/>
    <cellStyle name="round100 6 2 2" xfId="35769"/>
    <cellStyle name="round100 6 2 2 2" xfId="35770"/>
    <cellStyle name="round100 6 3" xfId="35771"/>
    <cellStyle name="round100 6 3 2" xfId="35772"/>
    <cellStyle name="round100 6 4" xfId="35773"/>
    <cellStyle name="round100 6 4 2" xfId="35774"/>
    <cellStyle name="round100 7" xfId="35775"/>
    <cellStyle name="round100 7 2" xfId="35776"/>
    <cellStyle name="round100 7 2 2" xfId="35777"/>
    <cellStyle name="round100 7 3" xfId="35778"/>
    <cellStyle name="round100 8" xfId="35779"/>
    <cellStyle name="round100 8 2" xfId="35780"/>
    <cellStyle name="round100 8 2 2" xfId="35781"/>
    <cellStyle name="round100 8 3" xfId="35782"/>
    <cellStyle name="round100 8 4" xfId="35783"/>
    <cellStyle name="round100 9" xfId="35784"/>
    <cellStyle name="round100 9 2" xfId="35785"/>
    <cellStyle name="round100 9 2 2" xfId="35786"/>
    <cellStyle name="round100 9 2 2 2" xfId="35787"/>
    <cellStyle name="round100 9 2 3" xfId="35788"/>
    <cellStyle name="round100 9 3" xfId="35789"/>
    <cellStyle name="round100 9 3 2" xfId="35790"/>
    <cellStyle name="round100 9 4" xfId="35791"/>
    <cellStyle name="RowHeading" xfId="35792"/>
    <cellStyle name="SAPBEXaggData" xfId="35793"/>
    <cellStyle name="SAPBEXaggData 2" xfId="35794"/>
    <cellStyle name="SAPBEXaggData 2 2" xfId="35795"/>
    <cellStyle name="SAPBEXaggData 2 2 2" xfId="35796"/>
    <cellStyle name="SAPBEXaggData 2 3" xfId="35797"/>
    <cellStyle name="SAPBEXaggData 2 4" xfId="35798"/>
    <cellStyle name="SAPBEXaggData 2 5" xfId="35799"/>
    <cellStyle name="SAPBEXaggData 2 6" xfId="35800"/>
    <cellStyle name="SAPBEXaggData 2 7" xfId="35801"/>
    <cellStyle name="SAPBEXaggData 3" xfId="35802"/>
    <cellStyle name="SAPBEXaggData 3 2" xfId="35803"/>
    <cellStyle name="SAPBEXaggData 4" xfId="35804"/>
    <cellStyle name="SAPBEXaggData 4 2" xfId="35805"/>
    <cellStyle name="SAPBEXaggDataEmph" xfId="35806"/>
    <cellStyle name="SAPBEXaggDataEmph 2" xfId="35807"/>
    <cellStyle name="SAPBEXaggDataEmph 2 2" xfId="35808"/>
    <cellStyle name="SAPBEXaggDataEmph 2 2 2" xfId="35809"/>
    <cellStyle name="SAPBEXaggDataEmph 2 3" xfId="35810"/>
    <cellStyle name="SAPBEXaggDataEmph 2 4" xfId="35811"/>
    <cellStyle name="SAPBEXaggDataEmph 2 5" xfId="35812"/>
    <cellStyle name="SAPBEXaggDataEmph 2 6" xfId="35813"/>
    <cellStyle name="SAPBEXaggDataEmph 2 7" xfId="35814"/>
    <cellStyle name="SAPBEXaggDataEmph 3" xfId="35815"/>
    <cellStyle name="SAPBEXaggDataEmph 3 2" xfId="35816"/>
    <cellStyle name="SAPBEXaggDataEmph 4" xfId="35817"/>
    <cellStyle name="SAPBEXaggDataEmph 4 2" xfId="35818"/>
    <cellStyle name="SAPBEXaggItem" xfId="35819"/>
    <cellStyle name="SAPBEXaggItem 2" xfId="35820"/>
    <cellStyle name="SAPBEXaggItem 2 2" xfId="35821"/>
    <cellStyle name="SAPBEXaggItem 2 2 2" xfId="35822"/>
    <cellStyle name="SAPBEXaggItem 2 3" xfId="35823"/>
    <cellStyle name="SAPBEXaggItem 2 4" xfId="35824"/>
    <cellStyle name="SAPBEXaggItem 2 5" xfId="35825"/>
    <cellStyle name="SAPBEXaggItem 2 6" xfId="35826"/>
    <cellStyle name="SAPBEXaggItem 2 7" xfId="35827"/>
    <cellStyle name="SAPBEXaggItem 3" xfId="35828"/>
    <cellStyle name="SAPBEXaggItem 3 2" xfId="35829"/>
    <cellStyle name="SAPBEXaggItem 4" xfId="35830"/>
    <cellStyle name="SAPBEXaggItem 4 2" xfId="35831"/>
    <cellStyle name="SAPBEXaggItemX" xfId="35832"/>
    <cellStyle name="SAPBEXaggItemX 2" xfId="35833"/>
    <cellStyle name="SAPBEXaggItemX 2 2" xfId="35834"/>
    <cellStyle name="SAPBEXaggItemX 2 2 2" xfId="35835"/>
    <cellStyle name="SAPBEXaggItemX 2 3" xfId="35836"/>
    <cellStyle name="SAPBEXaggItemX 2 4" xfId="35837"/>
    <cellStyle name="SAPBEXaggItemX 2 5" xfId="35838"/>
    <cellStyle name="SAPBEXaggItemX 2 6" xfId="35839"/>
    <cellStyle name="SAPBEXaggItemX 2 7" xfId="35840"/>
    <cellStyle name="SAPBEXaggItemX 3" xfId="35841"/>
    <cellStyle name="SAPBEXaggItemX 3 2" xfId="35842"/>
    <cellStyle name="SAPBEXaggItemX 4" xfId="35843"/>
    <cellStyle name="SAPBEXaggItemX 4 2" xfId="35844"/>
    <cellStyle name="SAPBEXchaText" xfId="35845"/>
    <cellStyle name="SAPBEXchaText 2" xfId="35846"/>
    <cellStyle name="SAPBEXchaText 2 2" xfId="35847"/>
    <cellStyle name="SAPBEXchaText 2 2 2" xfId="35848"/>
    <cellStyle name="SAPBEXchaText 2 2 2 2" xfId="35849"/>
    <cellStyle name="SAPBEXchaText 2 2 2 3" xfId="35850"/>
    <cellStyle name="SAPBEXchaText 2 2 2 4" xfId="35851"/>
    <cellStyle name="SAPBEXchaText 2 2 2 5" xfId="35852"/>
    <cellStyle name="SAPBEXchaText 2 2 2 6" xfId="35853"/>
    <cellStyle name="SAPBEXchaText 2 2 2 7" xfId="35854"/>
    <cellStyle name="SAPBEXchaText 2 2 3" xfId="35855"/>
    <cellStyle name="SAPBEXchaText 2 2 4" xfId="35856"/>
    <cellStyle name="SAPBEXchaText 2 2 5" xfId="35857"/>
    <cellStyle name="SAPBEXchaText 2 2 6" xfId="35858"/>
    <cellStyle name="SAPBEXchaText 2 2 7" xfId="35859"/>
    <cellStyle name="SAPBEXchaText 2 2 8" xfId="35860"/>
    <cellStyle name="SAPBEXchaText 2 3" xfId="35861"/>
    <cellStyle name="SAPBEXchaText 2 3 2" xfId="35862"/>
    <cellStyle name="SAPBEXchaText 2 3 3" xfId="35863"/>
    <cellStyle name="SAPBEXchaText 2 3 4" xfId="35864"/>
    <cellStyle name="SAPBEXchaText 2 3 5" xfId="35865"/>
    <cellStyle name="SAPBEXchaText 2 3 6" xfId="35866"/>
    <cellStyle name="SAPBEXchaText 2 3 7" xfId="35867"/>
    <cellStyle name="SAPBEXchaText 2 4" xfId="35868"/>
    <cellStyle name="SAPBEXchaText 2 5" xfId="35869"/>
    <cellStyle name="SAPBEXchaText 2 6" xfId="35870"/>
    <cellStyle name="SAPBEXchaText 2 7" xfId="35871"/>
    <cellStyle name="SAPBEXchaText 2 8" xfId="35872"/>
    <cellStyle name="SAPBEXchaText 2 9" xfId="35873"/>
    <cellStyle name="SAPBEXchaText 3" xfId="35874"/>
    <cellStyle name="SAPBEXchaText 3 10" xfId="35875"/>
    <cellStyle name="SAPBEXchaText 3 2" xfId="35876"/>
    <cellStyle name="SAPBEXchaText 3 2 2" xfId="35877"/>
    <cellStyle name="SAPBEXchaText 3 2 2 2" xfId="35878"/>
    <cellStyle name="SAPBEXchaText 3 2 2 3" xfId="35879"/>
    <cellStyle name="SAPBEXchaText 3 2 2 4" xfId="35880"/>
    <cellStyle name="SAPBEXchaText 3 2 2 5" xfId="35881"/>
    <cellStyle name="SAPBEXchaText 3 2 2 6" xfId="35882"/>
    <cellStyle name="SAPBEXchaText 3 2 2 7" xfId="35883"/>
    <cellStyle name="SAPBEXchaText 3 2 3" xfId="35884"/>
    <cellStyle name="SAPBEXchaText 3 2 4" xfId="35885"/>
    <cellStyle name="SAPBEXchaText 3 2 5" xfId="35886"/>
    <cellStyle name="SAPBEXchaText 3 2 6" xfId="35887"/>
    <cellStyle name="SAPBEXchaText 3 2 7" xfId="35888"/>
    <cellStyle name="SAPBEXchaText 3 2 8" xfId="35889"/>
    <cellStyle name="SAPBEXchaText 3 3" xfId="35890"/>
    <cellStyle name="SAPBEXchaText 3 3 2" xfId="35891"/>
    <cellStyle name="SAPBEXchaText 3 3 2 2" xfId="35892"/>
    <cellStyle name="SAPBEXchaText 3 3 2 3" xfId="35893"/>
    <cellStyle name="SAPBEXchaText 3 3 2 4" xfId="35894"/>
    <cellStyle name="SAPBEXchaText 3 3 2 5" xfId="35895"/>
    <cellStyle name="SAPBEXchaText 3 3 2 6" xfId="35896"/>
    <cellStyle name="SAPBEXchaText 3 3 2 7" xfId="35897"/>
    <cellStyle name="SAPBEXchaText 3 3 3" xfId="35898"/>
    <cellStyle name="SAPBEXchaText 3 3 4" xfId="35899"/>
    <cellStyle name="SAPBEXchaText 3 3 5" xfId="35900"/>
    <cellStyle name="SAPBEXchaText 3 3 6" xfId="35901"/>
    <cellStyle name="SAPBEXchaText 3 3 7" xfId="35902"/>
    <cellStyle name="SAPBEXchaText 3 3 8" xfId="35903"/>
    <cellStyle name="SAPBEXchaText 3 4" xfId="35904"/>
    <cellStyle name="SAPBEXchaText 3 4 2" xfId="35905"/>
    <cellStyle name="SAPBEXchaText 3 4 2 2" xfId="35906"/>
    <cellStyle name="SAPBEXchaText 3 4 2 3" xfId="35907"/>
    <cellStyle name="SAPBEXchaText 3 4 2 4" xfId="35908"/>
    <cellStyle name="SAPBEXchaText 3 4 2 5" xfId="35909"/>
    <cellStyle name="SAPBEXchaText 3 4 2 6" xfId="35910"/>
    <cellStyle name="SAPBEXchaText 3 4 2 7" xfId="35911"/>
    <cellStyle name="SAPBEXchaText 3 4 3" xfId="35912"/>
    <cellStyle name="SAPBEXchaText 3 4 4" xfId="35913"/>
    <cellStyle name="SAPBEXchaText 3 4 5" xfId="35914"/>
    <cellStyle name="SAPBEXchaText 3 4 6" xfId="35915"/>
    <cellStyle name="SAPBEXchaText 3 4 7" xfId="35916"/>
    <cellStyle name="SAPBEXchaText 3 4 8" xfId="35917"/>
    <cellStyle name="SAPBEXchaText 3 5" xfId="35918"/>
    <cellStyle name="SAPBEXchaText 3 6" xfId="35919"/>
    <cellStyle name="SAPBEXchaText 3 7" xfId="35920"/>
    <cellStyle name="SAPBEXchaText 3 8" xfId="35921"/>
    <cellStyle name="SAPBEXchaText 3 9" xfId="35922"/>
    <cellStyle name="SAPBEXchaText 4" xfId="35923"/>
    <cellStyle name="SAPBEXchaText 4 2" xfId="35924"/>
    <cellStyle name="SAPBEXchaText 4 2 2" xfId="35925"/>
    <cellStyle name="SAPBEXchaText 4 2 3" xfId="35926"/>
    <cellStyle name="SAPBEXchaText 4 2 4" xfId="35927"/>
    <cellStyle name="SAPBEXchaText 4 2 5" xfId="35928"/>
    <cellStyle name="SAPBEXchaText 4 2 6" xfId="35929"/>
    <cellStyle name="SAPBEXchaText 4 2 7" xfId="35930"/>
    <cellStyle name="SAPBEXchaText 4 3" xfId="35931"/>
    <cellStyle name="SAPBEXchaText 4 4" xfId="35932"/>
    <cellStyle name="SAPBEXchaText 4 5" xfId="35933"/>
    <cellStyle name="SAPBEXchaText 4 6" xfId="35934"/>
    <cellStyle name="SAPBEXchaText 4 7" xfId="35935"/>
    <cellStyle name="SAPBEXchaText 4 8" xfId="35936"/>
    <cellStyle name="SAPBEXchaText 5" xfId="35937"/>
    <cellStyle name="SAPBEXchaText 5 2" xfId="35938"/>
    <cellStyle name="SAPBEXchaText 5 3" xfId="35939"/>
    <cellStyle name="SAPBEXchaText 5 4" xfId="35940"/>
    <cellStyle name="SAPBEXchaText 5 5" xfId="35941"/>
    <cellStyle name="SAPBEXchaText 5 6" xfId="35942"/>
    <cellStyle name="SAPBEXchaText 5 7" xfId="35943"/>
    <cellStyle name="SAPBEXchaText 6" xfId="35944"/>
    <cellStyle name="SAPBEXchaText 7" xfId="35945"/>
    <cellStyle name="SAPBEXchaText 8" xfId="35946"/>
    <cellStyle name="SAPBEXchaText 9" xfId="35947"/>
    <cellStyle name="SAPBEXexcBad7" xfId="35948"/>
    <cellStyle name="SAPBEXexcBad7 2" xfId="35949"/>
    <cellStyle name="SAPBEXexcBad7 2 2" xfId="35950"/>
    <cellStyle name="SAPBEXexcBad7 2 2 2" xfId="35951"/>
    <cellStyle name="SAPBEXexcBad7 2 3" xfId="35952"/>
    <cellStyle name="SAPBEXexcBad7 2 4" xfId="35953"/>
    <cellStyle name="SAPBEXexcBad7 2 5" xfId="35954"/>
    <cellStyle name="SAPBEXexcBad7 2 6" xfId="35955"/>
    <cellStyle name="SAPBEXexcBad7 2 7" xfId="35956"/>
    <cellStyle name="SAPBEXexcBad7 3" xfId="35957"/>
    <cellStyle name="SAPBEXexcBad7 3 2" xfId="35958"/>
    <cellStyle name="SAPBEXexcBad7 4" xfId="35959"/>
    <cellStyle name="SAPBEXexcBad7 4 2" xfId="35960"/>
    <cellStyle name="SAPBEXexcBad8" xfId="35961"/>
    <cellStyle name="SAPBEXexcBad8 2" xfId="35962"/>
    <cellStyle name="SAPBEXexcBad8 2 2" xfId="35963"/>
    <cellStyle name="SAPBEXexcBad8 2 2 2" xfId="35964"/>
    <cellStyle name="SAPBEXexcBad8 2 3" xfId="35965"/>
    <cellStyle name="SAPBEXexcBad8 2 4" xfId="35966"/>
    <cellStyle name="SAPBEXexcBad8 2 5" xfId="35967"/>
    <cellStyle name="SAPBEXexcBad8 2 6" xfId="35968"/>
    <cellStyle name="SAPBEXexcBad8 2 7" xfId="35969"/>
    <cellStyle name="SAPBEXexcBad8 3" xfId="35970"/>
    <cellStyle name="SAPBEXexcBad8 3 2" xfId="35971"/>
    <cellStyle name="SAPBEXexcBad8 4" xfId="35972"/>
    <cellStyle name="SAPBEXexcBad8 4 2" xfId="35973"/>
    <cellStyle name="SAPBEXexcBad9" xfId="35974"/>
    <cellStyle name="SAPBEXexcBad9 2" xfId="35975"/>
    <cellStyle name="SAPBEXexcBad9 2 2" xfId="35976"/>
    <cellStyle name="SAPBEXexcBad9 2 2 2" xfId="35977"/>
    <cellStyle name="SAPBEXexcBad9 2 3" xfId="35978"/>
    <cellStyle name="SAPBEXexcBad9 2 4" xfId="35979"/>
    <cellStyle name="SAPBEXexcBad9 2 5" xfId="35980"/>
    <cellStyle name="SAPBEXexcBad9 2 6" xfId="35981"/>
    <cellStyle name="SAPBEXexcBad9 2 7" xfId="35982"/>
    <cellStyle name="SAPBEXexcBad9 3" xfId="35983"/>
    <cellStyle name="SAPBEXexcBad9 3 2" xfId="35984"/>
    <cellStyle name="SAPBEXexcBad9 4" xfId="35985"/>
    <cellStyle name="SAPBEXexcBad9 4 2" xfId="35986"/>
    <cellStyle name="SAPBEXexcCritical4" xfId="35987"/>
    <cellStyle name="SAPBEXexcCritical4 2" xfId="35988"/>
    <cellStyle name="SAPBEXexcCritical4 2 2" xfId="35989"/>
    <cellStyle name="SAPBEXexcCritical4 2 2 2" xfId="35990"/>
    <cellStyle name="SAPBEXexcCritical4 2 3" xfId="35991"/>
    <cellStyle name="SAPBEXexcCritical4 2 4" xfId="35992"/>
    <cellStyle name="SAPBEXexcCritical4 2 5" xfId="35993"/>
    <cellStyle name="SAPBEXexcCritical4 2 6" xfId="35994"/>
    <cellStyle name="SAPBEXexcCritical4 2 7" xfId="35995"/>
    <cellStyle name="SAPBEXexcCritical4 3" xfId="35996"/>
    <cellStyle name="SAPBEXexcCritical4 3 2" xfId="35997"/>
    <cellStyle name="SAPBEXexcCritical4 4" xfId="35998"/>
    <cellStyle name="SAPBEXexcCritical4 4 2" xfId="35999"/>
    <cellStyle name="SAPBEXexcCritical5" xfId="36000"/>
    <cellStyle name="SAPBEXexcCritical5 2" xfId="36001"/>
    <cellStyle name="SAPBEXexcCritical5 2 2" xfId="36002"/>
    <cellStyle name="SAPBEXexcCritical5 2 2 2" xfId="36003"/>
    <cellStyle name="SAPBEXexcCritical5 2 3" xfId="36004"/>
    <cellStyle name="SAPBEXexcCritical5 2 4" xfId="36005"/>
    <cellStyle name="SAPBEXexcCritical5 2 5" xfId="36006"/>
    <cellStyle name="SAPBEXexcCritical5 2 6" xfId="36007"/>
    <cellStyle name="SAPBEXexcCritical5 2 7" xfId="36008"/>
    <cellStyle name="SAPBEXexcCritical5 3" xfId="36009"/>
    <cellStyle name="SAPBEXexcCritical5 3 2" xfId="36010"/>
    <cellStyle name="SAPBEXexcCritical5 4" xfId="36011"/>
    <cellStyle name="SAPBEXexcCritical5 4 2" xfId="36012"/>
    <cellStyle name="SAPBEXexcCritical6" xfId="36013"/>
    <cellStyle name="SAPBEXexcCritical6 2" xfId="36014"/>
    <cellStyle name="SAPBEXexcCritical6 2 2" xfId="36015"/>
    <cellStyle name="SAPBEXexcCritical6 2 2 2" xfId="36016"/>
    <cellStyle name="SAPBEXexcCritical6 2 3" xfId="36017"/>
    <cellStyle name="SAPBEXexcCritical6 2 4" xfId="36018"/>
    <cellStyle name="SAPBEXexcCritical6 2 5" xfId="36019"/>
    <cellStyle name="SAPBEXexcCritical6 2 6" xfId="36020"/>
    <cellStyle name="SAPBEXexcCritical6 2 7" xfId="36021"/>
    <cellStyle name="SAPBEXexcCritical6 3" xfId="36022"/>
    <cellStyle name="SAPBEXexcCritical6 3 2" xfId="36023"/>
    <cellStyle name="SAPBEXexcCritical6 4" xfId="36024"/>
    <cellStyle name="SAPBEXexcCritical6 4 2" xfId="36025"/>
    <cellStyle name="SAPBEXexcGood1" xfId="36026"/>
    <cellStyle name="SAPBEXexcGood1 2" xfId="36027"/>
    <cellStyle name="SAPBEXexcGood1 2 2" xfId="36028"/>
    <cellStyle name="SAPBEXexcGood1 2 2 2" xfId="36029"/>
    <cellStyle name="SAPBEXexcGood1 2 3" xfId="36030"/>
    <cellStyle name="SAPBEXexcGood1 2 4" xfId="36031"/>
    <cellStyle name="SAPBEXexcGood1 2 5" xfId="36032"/>
    <cellStyle name="SAPBEXexcGood1 2 6" xfId="36033"/>
    <cellStyle name="SAPBEXexcGood1 2 7" xfId="36034"/>
    <cellStyle name="SAPBEXexcGood1 3" xfId="36035"/>
    <cellStyle name="SAPBEXexcGood1 3 2" xfId="36036"/>
    <cellStyle name="SAPBEXexcGood1 4" xfId="36037"/>
    <cellStyle name="SAPBEXexcGood1 4 2" xfId="36038"/>
    <cellStyle name="SAPBEXexcGood2" xfId="36039"/>
    <cellStyle name="SAPBEXexcGood2 2" xfId="36040"/>
    <cellStyle name="SAPBEXexcGood2 2 2" xfId="36041"/>
    <cellStyle name="SAPBEXexcGood2 2 2 2" xfId="36042"/>
    <cellStyle name="SAPBEXexcGood2 2 3" xfId="36043"/>
    <cellStyle name="SAPBEXexcGood2 2 4" xfId="36044"/>
    <cellStyle name="SAPBEXexcGood2 2 5" xfId="36045"/>
    <cellStyle name="SAPBEXexcGood2 2 6" xfId="36046"/>
    <cellStyle name="SAPBEXexcGood2 2 7" xfId="36047"/>
    <cellStyle name="SAPBEXexcGood2 3" xfId="36048"/>
    <cellStyle name="SAPBEXexcGood2 3 2" xfId="36049"/>
    <cellStyle name="SAPBEXexcGood2 4" xfId="36050"/>
    <cellStyle name="SAPBEXexcGood2 4 2" xfId="36051"/>
    <cellStyle name="SAPBEXexcGood3" xfId="36052"/>
    <cellStyle name="SAPBEXexcGood3 2" xfId="36053"/>
    <cellStyle name="SAPBEXexcGood3 2 2" xfId="36054"/>
    <cellStyle name="SAPBEXexcGood3 2 2 2" xfId="36055"/>
    <cellStyle name="SAPBEXexcGood3 2 3" xfId="36056"/>
    <cellStyle name="SAPBEXexcGood3 2 4" xfId="36057"/>
    <cellStyle name="SAPBEXexcGood3 2 5" xfId="36058"/>
    <cellStyle name="SAPBEXexcGood3 2 6" xfId="36059"/>
    <cellStyle name="SAPBEXexcGood3 2 7" xfId="36060"/>
    <cellStyle name="SAPBEXexcGood3 3" xfId="36061"/>
    <cellStyle name="SAPBEXexcGood3 3 2" xfId="36062"/>
    <cellStyle name="SAPBEXexcGood3 4" xfId="36063"/>
    <cellStyle name="SAPBEXexcGood3 4 2" xfId="36064"/>
    <cellStyle name="SAPBEXfilterDrill" xfId="36065"/>
    <cellStyle name="SAPBEXfilterDrill 2" xfId="36066"/>
    <cellStyle name="SAPBEXfilterDrill 2 2" xfId="36067"/>
    <cellStyle name="SAPBEXfilterDrill 2 2 2" xfId="36068"/>
    <cellStyle name="SAPBEXfilterDrill 2 3" xfId="36069"/>
    <cellStyle name="SAPBEXfilterDrill 2 4" xfId="36070"/>
    <cellStyle name="SAPBEXfilterDrill 2 5" xfId="36071"/>
    <cellStyle name="SAPBEXfilterDrill 2 6" xfId="36072"/>
    <cellStyle name="SAPBEXfilterDrill 2 7" xfId="36073"/>
    <cellStyle name="SAPBEXfilterDrill 3" xfId="36074"/>
    <cellStyle name="SAPBEXfilterDrill 3 2" xfId="36075"/>
    <cellStyle name="SAPBEXfilterDrill 4" xfId="36076"/>
    <cellStyle name="SAPBEXfilterDrill 4 2" xfId="36077"/>
    <cellStyle name="SAPBEXfilterItem" xfId="36078"/>
    <cellStyle name="SAPBEXfilterItem 2" xfId="36079"/>
    <cellStyle name="SAPBEXfilterItem 2 2" xfId="36080"/>
    <cellStyle name="SAPBEXfilterItem 2 2 2" xfId="36081"/>
    <cellStyle name="SAPBEXfilterItem 2 3" xfId="36082"/>
    <cellStyle name="SAPBEXfilterItem 2 4" xfId="36083"/>
    <cellStyle name="SAPBEXfilterItem 2 5" xfId="36084"/>
    <cellStyle name="SAPBEXfilterItem 2 6" xfId="36085"/>
    <cellStyle name="SAPBEXfilterItem 2 7" xfId="36086"/>
    <cellStyle name="SAPBEXfilterItem 3" xfId="36087"/>
    <cellStyle name="SAPBEXfilterItem 3 2" xfId="36088"/>
    <cellStyle name="SAPBEXfilterItem 4" xfId="36089"/>
    <cellStyle name="SAPBEXfilterItem 4 2" xfId="36090"/>
    <cellStyle name="SAPBEXfilterText" xfId="36091"/>
    <cellStyle name="SAPBEXfilterText 2" xfId="36092"/>
    <cellStyle name="SAPBEXfilterText 2 2" xfId="36093"/>
    <cellStyle name="SAPBEXfilterText 2 2 2" xfId="36094"/>
    <cellStyle name="SAPBEXfilterText 2 3" xfId="36095"/>
    <cellStyle name="SAPBEXfilterText 3" xfId="36096"/>
    <cellStyle name="SAPBEXfilterText 3 2" xfId="36097"/>
    <cellStyle name="SAPBEXfilterText 4" xfId="36098"/>
    <cellStyle name="SAPBEXfilterText 4 2" xfId="36099"/>
    <cellStyle name="SAPBEXformats" xfId="36100"/>
    <cellStyle name="SAPBEXformats 2" xfId="36101"/>
    <cellStyle name="SAPBEXformats 2 2" xfId="36102"/>
    <cellStyle name="SAPBEXformats 2 2 2" xfId="36103"/>
    <cellStyle name="SAPBEXformats 2 2 3" xfId="36104"/>
    <cellStyle name="SAPBEXformats 2 2 4" xfId="36105"/>
    <cellStyle name="SAPBEXformats 2 2 5" xfId="36106"/>
    <cellStyle name="SAPBEXformats 2 2 6" xfId="36107"/>
    <cellStyle name="SAPBEXformats 2 2 7" xfId="36108"/>
    <cellStyle name="SAPBEXformats 2 3" xfId="36109"/>
    <cellStyle name="SAPBEXformats 2 4" xfId="36110"/>
    <cellStyle name="SAPBEXformats 2 5" xfId="36111"/>
    <cellStyle name="SAPBEXformats 2 6" xfId="36112"/>
    <cellStyle name="SAPBEXformats 2 7" xfId="36113"/>
    <cellStyle name="SAPBEXformats 2 8" xfId="36114"/>
    <cellStyle name="SAPBEXformats 3" xfId="36115"/>
    <cellStyle name="SAPBEXformats 3 2" xfId="36116"/>
    <cellStyle name="SAPBEXformats 3 2 2" xfId="36117"/>
    <cellStyle name="SAPBEXformats 3 3" xfId="36118"/>
    <cellStyle name="SAPBEXformats 3 4" xfId="36119"/>
    <cellStyle name="SAPBEXformats 3 5" xfId="36120"/>
    <cellStyle name="SAPBEXformats 3 6" xfId="36121"/>
    <cellStyle name="SAPBEXformats 3 7" xfId="36122"/>
    <cellStyle name="SAPBEXformats 4" xfId="36123"/>
    <cellStyle name="SAPBEXformats 4 2" xfId="36124"/>
    <cellStyle name="SAPBEXformats 5" xfId="36125"/>
    <cellStyle name="SAPBEXformats 5 2" xfId="36126"/>
    <cellStyle name="SAPBEXheaderItem" xfId="36127"/>
    <cellStyle name="SAPBEXheaderItem 2" xfId="36128"/>
    <cellStyle name="SAPBEXheaderItem 2 2" xfId="36129"/>
    <cellStyle name="SAPBEXheaderItem 2 2 2" xfId="36130"/>
    <cellStyle name="SAPBEXheaderItem 2 3" xfId="36131"/>
    <cellStyle name="SAPBEXheaderItem 2 4" xfId="36132"/>
    <cellStyle name="SAPBEXheaderItem 2 5" xfId="36133"/>
    <cellStyle name="SAPBEXheaderItem 2 6" xfId="36134"/>
    <cellStyle name="SAPBEXheaderItem 2 7" xfId="36135"/>
    <cellStyle name="SAPBEXheaderItem 3" xfId="36136"/>
    <cellStyle name="SAPBEXheaderItem 3 2" xfId="36137"/>
    <cellStyle name="SAPBEXheaderItem 4" xfId="36138"/>
    <cellStyle name="SAPBEXheaderItem 4 2" xfId="36139"/>
    <cellStyle name="SAPBEXheaderText" xfId="36140"/>
    <cellStyle name="SAPBEXheaderText 2" xfId="36141"/>
    <cellStyle name="SAPBEXheaderText 2 2" xfId="36142"/>
    <cellStyle name="SAPBEXheaderText 2 2 2" xfId="36143"/>
    <cellStyle name="SAPBEXheaderText 2 3" xfId="36144"/>
    <cellStyle name="SAPBEXheaderText 2 4" xfId="36145"/>
    <cellStyle name="SAPBEXheaderText 2 5" xfId="36146"/>
    <cellStyle name="SAPBEXheaderText 2 6" xfId="36147"/>
    <cellStyle name="SAPBEXheaderText 2 7" xfId="36148"/>
    <cellStyle name="SAPBEXheaderText 3" xfId="36149"/>
    <cellStyle name="SAPBEXheaderText 3 2" xfId="36150"/>
    <cellStyle name="SAPBEXheaderText 4" xfId="36151"/>
    <cellStyle name="SAPBEXheaderText 4 2" xfId="36152"/>
    <cellStyle name="SAPBEXHLevel0" xfId="36153"/>
    <cellStyle name="SAPBEXHLevel0 2" xfId="36154"/>
    <cellStyle name="SAPBEXHLevel0 2 2" xfId="36155"/>
    <cellStyle name="SAPBEXHLevel0 2 2 2" xfId="36156"/>
    <cellStyle name="SAPBEXHLevel0 2 2 3" xfId="36157"/>
    <cellStyle name="SAPBEXHLevel0 2 2 4" xfId="36158"/>
    <cellStyle name="SAPBEXHLevel0 2 2 5" xfId="36159"/>
    <cellStyle name="SAPBEXHLevel0 2 2 6" xfId="36160"/>
    <cellStyle name="SAPBEXHLevel0 2 2 7" xfId="36161"/>
    <cellStyle name="SAPBEXHLevel0 2 3" xfId="36162"/>
    <cellStyle name="SAPBEXHLevel0 2 4" xfId="36163"/>
    <cellStyle name="SAPBEXHLevel0 2 5" xfId="36164"/>
    <cellStyle name="SAPBEXHLevel0 2 6" xfId="36165"/>
    <cellStyle name="SAPBEXHLevel0 2 7" xfId="36166"/>
    <cellStyle name="SAPBEXHLevel0 2 8" xfId="36167"/>
    <cellStyle name="SAPBEXHLevel0 3" xfId="36168"/>
    <cellStyle name="SAPBEXHLevel0 3 2" xfId="36169"/>
    <cellStyle name="SAPBEXHLevel0 3 2 2" xfId="36170"/>
    <cellStyle name="SAPBEXHLevel0 3 3" xfId="36171"/>
    <cellStyle name="SAPBEXHLevel0 3 4" xfId="36172"/>
    <cellStyle name="SAPBEXHLevel0 3 5" xfId="36173"/>
    <cellStyle name="SAPBEXHLevel0 3 6" xfId="36174"/>
    <cellStyle name="SAPBEXHLevel0 3 7" xfId="36175"/>
    <cellStyle name="SAPBEXHLevel0 4" xfId="36176"/>
    <cellStyle name="SAPBEXHLevel0 4 2" xfId="36177"/>
    <cellStyle name="SAPBEXHLevel0 5" xfId="36178"/>
    <cellStyle name="SAPBEXHLevel0 5 2" xfId="36179"/>
    <cellStyle name="SAPBEXHLevel0X" xfId="36180"/>
    <cellStyle name="SAPBEXHLevel0X 2" xfId="36181"/>
    <cellStyle name="SAPBEXHLevel0X 2 2" xfId="36182"/>
    <cellStyle name="SAPBEXHLevel0X 2 2 2" xfId="36183"/>
    <cellStyle name="SAPBEXHLevel0X 2 2 2 2" xfId="36184"/>
    <cellStyle name="SAPBEXHLevel0X 2 2 2 3" xfId="36185"/>
    <cellStyle name="SAPBEXHLevel0X 2 2 2 4" xfId="36186"/>
    <cellStyle name="SAPBEXHLevel0X 2 2 2 5" xfId="36187"/>
    <cellStyle name="SAPBEXHLevel0X 2 2 2 6" xfId="36188"/>
    <cellStyle name="SAPBEXHLevel0X 2 2 2 7" xfId="36189"/>
    <cellStyle name="SAPBEXHLevel0X 2 2 3" xfId="36190"/>
    <cellStyle name="SAPBEXHLevel0X 2 2 4" xfId="36191"/>
    <cellStyle name="SAPBEXHLevel0X 2 2 5" xfId="36192"/>
    <cellStyle name="SAPBEXHLevel0X 2 2 6" xfId="36193"/>
    <cellStyle name="SAPBEXHLevel0X 2 2 7" xfId="36194"/>
    <cellStyle name="SAPBEXHLevel0X 2 2 8" xfId="36195"/>
    <cellStyle name="SAPBEXHLevel0X 2 3" xfId="36196"/>
    <cellStyle name="SAPBEXHLevel0X 2 3 2" xfId="36197"/>
    <cellStyle name="SAPBEXHLevel0X 2 3 3" xfId="36198"/>
    <cellStyle name="SAPBEXHLevel0X 2 3 4" xfId="36199"/>
    <cellStyle name="SAPBEXHLevel0X 2 3 5" xfId="36200"/>
    <cellStyle name="SAPBEXHLevel0X 2 3 6" xfId="36201"/>
    <cellStyle name="SAPBEXHLevel0X 2 3 7" xfId="36202"/>
    <cellStyle name="SAPBEXHLevel0X 2 4" xfId="36203"/>
    <cellStyle name="SAPBEXHLevel0X 2 5" xfId="36204"/>
    <cellStyle name="SAPBEXHLevel0X 2 6" xfId="36205"/>
    <cellStyle name="SAPBEXHLevel0X 2 7" xfId="36206"/>
    <cellStyle name="SAPBEXHLevel0X 2 8" xfId="36207"/>
    <cellStyle name="SAPBEXHLevel0X 2 9" xfId="36208"/>
    <cellStyle name="SAPBEXHLevel0X 3" xfId="36209"/>
    <cellStyle name="SAPBEXHLevel0X 3 10" xfId="36210"/>
    <cellStyle name="SAPBEXHLevel0X 3 2" xfId="36211"/>
    <cellStyle name="SAPBEXHLevel0X 3 2 2" xfId="36212"/>
    <cellStyle name="SAPBEXHLevel0X 3 2 2 2" xfId="36213"/>
    <cellStyle name="SAPBEXHLevel0X 3 2 2 3" xfId="36214"/>
    <cellStyle name="SAPBEXHLevel0X 3 2 2 4" xfId="36215"/>
    <cellStyle name="SAPBEXHLevel0X 3 2 2 5" xfId="36216"/>
    <cellStyle name="SAPBEXHLevel0X 3 2 2 6" xfId="36217"/>
    <cellStyle name="SAPBEXHLevel0X 3 2 2 7" xfId="36218"/>
    <cellStyle name="SAPBEXHLevel0X 3 2 3" xfId="36219"/>
    <cellStyle name="SAPBEXHLevel0X 3 2 4" xfId="36220"/>
    <cellStyle name="SAPBEXHLevel0X 3 2 5" xfId="36221"/>
    <cellStyle name="SAPBEXHLevel0X 3 2 6" xfId="36222"/>
    <cellStyle name="SAPBEXHLevel0X 3 2 7" xfId="36223"/>
    <cellStyle name="SAPBEXHLevel0X 3 2 8" xfId="36224"/>
    <cellStyle name="SAPBEXHLevel0X 3 3" xfId="36225"/>
    <cellStyle name="SAPBEXHLevel0X 3 3 2" xfId="36226"/>
    <cellStyle name="SAPBEXHLevel0X 3 3 2 2" xfId="36227"/>
    <cellStyle name="SAPBEXHLevel0X 3 3 2 3" xfId="36228"/>
    <cellStyle name="SAPBEXHLevel0X 3 3 2 4" xfId="36229"/>
    <cellStyle name="SAPBEXHLevel0X 3 3 2 5" xfId="36230"/>
    <cellStyle name="SAPBEXHLevel0X 3 3 2 6" xfId="36231"/>
    <cellStyle name="SAPBEXHLevel0X 3 3 2 7" xfId="36232"/>
    <cellStyle name="SAPBEXHLevel0X 3 3 3" xfId="36233"/>
    <cellStyle name="SAPBEXHLevel0X 3 3 4" xfId="36234"/>
    <cellStyle name="SAPBEXHLevel0X 3 3 5" xfId="36235"/>
    <cellStyle name="SAPBEXHLevel0X 3 3 6" xfId="36236"/>
    <cellStyle name="SAPBEXHLevel0X 3 3 7" xfId="36237"/>
    <cellStyle name="SAPBEXHLevel0X 3 3 8" xfId="36238"/>
    <cellStyle name="SAPBEXHLevel0X 3 4" xfId="36239"/>
    <cellStyle name="SAPBEXHLevel0X 3 4 2" xfId="36240"/>
    <cellStyle name="SAPBEXHLevel0X 3 4 2 2" xfId="36241"/>
    <cellStyle name="SAPBEXHLevel0X 3 4 2 3" xfId="36242"/>
    <cellStyle name="SAPBEXHLevel0X 3 4 2 4" xfId="36243"/>
    <cellStyle name="SAPBEXHLevel0X 3 4 2 5" xfId="36244"/>
    <cellStyle name="SAPBEXHLevel0X 3 4 2 6" xfId="36245"/>
    <cellStyle name="SAPBEXHLevel0X 3 4 2 7" xfId="36246"/>
    <cellStyle name="SAPBEXHLevel0X 3 4 3" xfId="36247"/>
    <cellStyle name="SAPBEXHLevel0X 3 4 4" xfId="36248"/>
    <cellStyle name="SAPBEXHLevel0X 3 4 5" xfId="36249"/>
    <cellStyle name="SAPBEXHLevel0X 3 4 6" xfId="36250"/>
    <cellStyle name="SAPBEXHLevel0X 3 4 7" xfId="36251"/>
    <cellStyle name="SAPBEXHLevel0X 3 4 8" xfId="36252"/>
    <cellStyle name="SAPBEXHLevel0X 3 5" xfId="36253"/>
    <cellStyle name="SAPBEXHLevel0X 3 6" xfId="36254"/>
    <cellStyle name="SAPBEXHLevel0X 3 7" xfId="36255"/>
    <cellStyle name="SAPBEXHLevel0X 3 8" xfId="36256"/>
    <cellStyle name="SAPBEXHLevel0X 3 9" xfId="36257"/>
    <cellStyle name="SAPBEXHLevel0X 4" xfId="36258"/>
    <cellStyle name="SAPBEXHLevel0X 4 2" xfId="36259"/>
    <cellStyle name="SAPBEXHLevel0X 4 2 2" xfId="36260"/>
    <cellStyle name="SAPBEXHLevel0X 4 2 3" xfId="36261"/>
    <cellStyle name="SAPBEXHLevel0X 4 2 4" xfId="36262"/>
    <cellStyle name="SAPBEXHLevel0X 4 2 5" xfId="36263"/>
    <cellStyle name="SAPBEXHLevel0X 4 2 6" xfId="36264"/>
    <cellStyle name="SAPBEXHLevel0X 4 2 7" xfId="36265"/>
    <cellStyle name="SAPBEXHLevel0X 4 3" xfId="36266"/>
    <cellStyle name="SAPBEXHLevel0X 4 4" xfId="36267"/>
    <cellStyle name="SAPBEXHLevel0X 4 5" xfId="36268"/>
    <cellStyle name="SAPBEXHLevel0X 4 6" xfId="36269"/>
    <cellStyle name="SAPBEXHLevel0X 4 7" xfId="36270"/>
    <cellStyle name="SAPBEXHLevel0X 4 8" xfId="36271"/>
    <cellStyle name="SAPBEXHLevel0X 5" xfId="36272"/>
    <cellStyle name="SAPBEXHLevel0X 5 2" xfId="36273"/>
    <cellStyle name="SAPBEXHLevel0X 5 3" xfId="36274"/>
    <cellStyle name="SAPBEXHLevel0X 5 4" xfId="36275"/>
    <cellStyle name="SAPBEXHLevel0X 5 5" xfId="36276"/>
    <cellStyle name="SAPBEXHLevel0X 5 6" xfId="36277"/>
    <cellStyle name="SAPBEXHLevel0X 5 7" xfId="36278"/>
    <cellStyle name="SAPBEXHLevel0X 6" xfId="36279"/>
    <cellStyle name="SAPBEXHLevel0X 7" xfId="36280"/>
    <cellStyle name="SAPBEXHLevel0X 8" xfId="36281"/>
    <cellStyle name="SAPBEXHLevel1" xfId="36282"/>
    <cellStyle name="SAPBEXHLevel1 2" xfId="36283"/>
    <cellStyle name="SAPBEXHLevel1 2 2" xfId="36284"/>
    <cellStyle name="SAPBEXHLevel1 2 2 2" xfId="36285"/>
    <cellStyle name="SAPBEXHLevel1 2 2 3" xfId="36286"/>
    <cellStyle name="SAPBEXHLevel1 2 2 4" xfId="36287"/>
    <cellStyle name="SAPBEXHLevel1 2 2 5" xfId="36288"/>
    <cellStyle name="SAPBEXHLevel1 2 2 6" xfId="36289"/>
    <cellStyle name="SAPBEXHLevel1 2 2 7" xfId="36290"/>
    <cellStyle name="SAPBEXHLevel1 2 3" xfId="36291"/>
    <cellStyle name="SAPBEXHLevel1 2 4" xfId="36292"/>
    <cellStyle name="SAPBEXHLevel1 2 5" xfId="36293"/>
    <cellStyle name="SAPBEXHLevel1 2 6" xfId="36294"/>
    <cellStyle name="SAPBEXHLevel1 2 7" xfId="36295"/>
    <cellStyle name="SAPBEXHLevel1 2 8" xfId="36296"/>
    <cellStyle name="SAPBEXHLevel1 3" xfId="36297"/>
    <cellStyle name="SAPBEXHLevel1 3 2" xfId="36298"/>
    <cellStyle name="SAPBEXHLevel1 3 2 2" xfId="36299"/>
    <cellStyle name="SAPBEXHLevel1 3 3" xfId="36300"/>
    <cellStyle name="SAPBEXHLevel1 3 4" xfId="36301"/>
    <cellStyle name="SAPBEXHLevel1 3 5" xfId="36302"/>
    <cellStyle name="SAPBEXHLevel1 3 6" xfId="36303"/>
    <cellStyle name="SAPBEXHLevel1 3 7" xfId="36304"/>
    <cellStyle name="SAPBEXHLevel1 4" xfId="36305"/>
    <cellStyle name="SAPBEXHLevel1 4 2" xfId="36306"/>
    <cellStyle name="SAPBEXHLevel1 5" xfId="36307"/>
    <cellStyle name="SAPBEXHLevel1 5 2" xfId="36308"/>
    <cellStyle name="SAPBEXHLevel1X" xfId="36309"/>
    <cellStyle name="SAPBEXHLevel1X 2" xfId="36310"/>
    <cellStyle name="SAPBEXHLevel1X 2 2" xfId="36311"/>
    <cellStyle name="SAPBEXHLevel1X 2 2 2" xfId="36312"/>
    <cellStyle name="SAPBEXHLevel1X 2 2 3" xfId="36313"/>
    <cellStyle name="SAPBEXHLevel1X 2 2 4" xfId="36314"/>
    <cellStyle name="SAPBEXHLevel1X 2 2 5" xfId="36315"/>
    <cellStyle name="SAPBEXHLevel1X 2 2 6" xfId="36316"/>
    <cellStyle name="SAPBEXHLevel1X 2 2 7" xfId="36317"/>
    <cellStyle name="SAPBEXHLevel1X 2 3" xfId="36318"/>
    <cellStyle name="SAPBEXHLevel1X 2 4" xfId="36319"/>
    <cellStyle name="SAPBEXHLevel1X 2 5" xfId="36320"/>
    <cellStyle name="SAPBEXHLevel1X 2 6" xfId="36321"/>
    <cellStyle name="SAPBEXHLevel1X 2 7" xfId="36322"/>
    <cellStyle name="SAPBEXHLevel1X 2 8" xfId="36323"/>
    <cellStyle name="SAPBEXHLevel1X 3" xfId="36324"/>
    <cellStyle name="SAPBEXHLevel1X 3 2" xfId="36325"/>
    <cellStyle name="SAPBEXHLevel1X 3 2 2" xfId="36326"/>
    <cellStyle name="SAPBEXHLevel1X 3 3" xfId="36327"/>
    <cellStyle name="SAPBEXHLevel1X 3 4" xfId="36328"/>
    <cellStyle name="SAPBEXHLevel1X 3 5" xfId="36329"/>
    <cellStyle name="SAPBEXHLevel1X 3 6" xfId="36330"/>
    <cellStyle name="SAPBEXHLevel1X 3 7" xfId="36331"/>
    <cellStyle name="SAPBEXHLevel1X 4" xfId="36332"/>
    <cellStyle name="SAPBEXHLevel1X 4 2" xfId="36333"/>
    <cellStyle name="SAPBEXHLevel1X 5" xfId="36334"/>
    <cellStyle name="SAPBEXHLevel1X 5 2" xfId="36335"/>
    <cellStyle name="SAPBEXHLevel2" xfId="36336"/>
    <cellStyle name="SAPBEXHLevel2 2" xfId="36337"/>
    <cellStyle name="SAPBEXHLevel2 2 2" xfId="36338"/>
    <cellStyle name="SAPBEXHLevel2 2 2 2" xfId="36339"/>
    <cellStyle name="SAPBEXHLevel2 2 2 3" xfId="36340"/>
    <cellStyle name="SAPBEXHLevel2 2 2 4" xfId="36341"/>
    <cellStyle name="SAPBEXHLevel2 2 2 5" xfId="36342"/>
    <cellStyle name="SAPBEXHLevel2 2 2 6" xfId="36343"/>
    <cellStyle name="SAPBEXHLevel2 2 2 7" xfId="36344"/>
    <cellStyle name="SAPBEXHLevel2 2 3" xfId="36345"/>
    <cellStyle name="SAPBEXHLevel2 2 4" xfId="36346"/>
    <cellStyle name="SAPBEXHLevel2 2 5" xfId="36347"/>
    <cellStyle name="SAPBEXHLevel2 2 6" xfId="36348"/>
    <cellStyle name="SAPBEXHLevel2 2 7" xfId="36349"/>
    <cellStyle name="SAPBEXHLevel2 2 8" xfId="36350"/>
    <cellStyle name="SAPBEXHLevel2 3" xfId="36351"/>
    <cellStyle name="SAPBEXHLevel2 3 2" xfId="36352"/>
    <cellStyle name="SAPBEXHLevel2 3 2 2" xfId="36353"/>
    <cellStyle name="SAPBEXHLevel2 3 3" xfId="36354"/>
    <cellStyle name="SAPBEXHLevel2 3 4" xfId="36355"/>
    <cellStyle name="SAPBEXHLevel2 3 5" xfId="36356"/>
    <cellStyle name="SAPBEXHLevel2 3 6" xfId="36357"/>
    <cellStyle name="SAPBEXHLevel2 3 7" xfId="36358"/>
    <cellStyle name="SAPBEXHLevel2 4" xfId="36359"/>
    <cellStyle name="SAPBEXHLevel2 4 2" xfId="36360"/>
    <cellStyle name="SAPBEXHLevel2 5" xfId="36361"/>
    <cellStyle name="SAPBEXHLevel2 5 2" xfId="36362"/>
    <cellStyle name="SAPBEXHLevel2X" xfId="36363"/>
    <cellStyle name="SAPBEXHLevel2X 2" xfId="36364"/>
    <cellStyle name="SAPBEXHLevel2X 2 2" xfId="36365"/>
    <cellStyle name="SAPBEXHLevel2X 2 2 2" xfId="36366"/>
    <cellStyle name="SAPBEXHLevel2X 2 2 3" xfId="36367"/>
    <cellStyle name="SAPBEXHLevel2X 2 2 4" xfId="36368"/>
    <cellStyle name="SAPBEXHLevel2X 2 2 5" xfId="36369"/>
    <cellStyle name="SAPBEXHLevel2X 2 2 6" xfId="36370"/>
    <cellStyle name="SAPBEXHLevel2X 2 2 7" xfId="36371"/>
    <cellStyle name="SAPBEXHLevel2X 2 3" xfId="36372"/>
    <cellStyle name="SAPBEXHLevel2X 2 4" xfId="36373"/>
    <cellStyle name="SAPBEXHLevel2X 2 5" xfId="36374"/>
    <cellStyle name="SAPBEXHLevel2X 2 6" xfId="36375"/>
    <cellStyle name="SAPBEXHLevel2X 2 7" xfId="36376"/>
    <cellStyle name="SAPBEXHLevel2X 2 8" xfId="36377"/>
    <cellStyle name="SAPBEXHLevel2X 3" xfId="36378"/>
    <cellStyle name="SAPBEXHLevel2X 3 2" xfId="36379"/>
    <cellStyle name="SAPBEXHLevel2X 3 2 2" xfId="36380"/>
    <cellStyle name="SAPBEXHLevel2X 3 3" xfId="36381"/>
    <cellStyle name="SAPBEXHLevel2X 3 4" xfId="36382"/>
    <cellStyle name="SAPBEXHLevel2X 3 5" xfId="36383"/>
    <cellStyle name="SAPBEXHLevel2X 3 6" xfId="36384"/>
    <cellStyle name="SAPBEXHLevel2X 3 7" xfId="36385"/>
    <cellStyle name="SAPBEXHLevel2X 4" xfId="36386"/>
    <cellStyle name="SAPBEXHLevel2X 4 2" xfId="36387"/>
    <cellStyle name="SAPBEXHLevel2X 5" xfId="36388"/>
    <cellStyle name="SAPBEXHLevel2X 5 2" xfId="36389"/>
    <cellStyle name="SAPBEXHLevel3" xfId="36390"/>
    <cellStyle name="SAPBEXHLevel3 2" xfId="36391"/>
    <cellStyle name="SAPBEXHLevel3 2 2" xfId="36392"/>
    <cellStyle name="SAPBEXHLevel3 2 2 2" xfId="36393"/>
    <cellStyle name="SAPBEXHLevel3 2 2 3" xfId="36394"/>
    <cellStyle name="SAPBEXHLevel3 2 2 4" xfId="36395"/>
    <cellStyle name="SAPBEXHLevel3 2 2 5" xfId="36396"/>
    <cellStyle name="SAPBEXHLevel3 2 2 6" xfId="36397"/>
    <cellStyle name="SAPBEXHLevel3 2 2 7" xfId="36398"/>
    <cellStyle name="SAPBEXHLevel3 2 3" xfId="36399"/>
    <cellStyle name="SAPBEXHLevel3 2 4" xfId="36400"/>
    <cellStyle name="SAPBEXHLevel3 2 5" xfId="36401"/>
    <cellStyle name="SAPBEXHLevel3 2 6" xfId="36402"/>
    <cellStyle name="SAPBEXHLevel3 2 7" xfId="36403"/>
    <cellStyle name="SAPBEXHLevel3 2 8" xfId="36404"/>
    <cellStyle name="SAPBEXHLevel3 3" xfId="36405"/>
    <cellStyle name="SAPBEXHLevel3 3 2" xfId="36406"/>
    <cellStyle name="SAPBEXHLevel3 3 2 2" xfId="36407"/>
    <cellStyle name="SAPBEXHLevel3 3 3" xfId="36408"/>
    <cellStyle name="SAPBEXHLevel3 3 4" xfId="36409"/>
    <cellStyle name="SAPBEXHLevel3 3 5" xfId="36410"/>
    <cellStyle name="SAPBEXHLevel3 3 6" xfId="36411"/>
    <cellStyle name="SAPBEXHLevel3 3 7" xfId="36412"/>
    <cellStyle name="SAPBEXHLevel3 4" xfId="36413"/>
    <cellStyle name="SAPBEXHLevel3 4 2" xfId="36414"/>
    <cellStyle name="SAPBEXHLevel3 5" xfId="36415"/>
    <cellStyle name="SAPBEXHLevel3 5 2" xfId="36416"/>
    <cellStyle name="SAPBEXHLevel3X" xfId="36417"/>
    <cellStyle name="SAPBEXHLevel3X 2" xfId="36418"/>
    <cellStyle name="SAPBEXHLevel3X 2 2" xfId="36419"/>
    <cellStyle name="SAPBEXHLevel3X 2 2 2" xfId="36420"/>
    <cellStyle name="SAPBEXHLevel3X 2 2 3" xfId="36421"/>
    <cellStyle name="SAPBEXHLevel3X 2 2 4" xfId="36422"/>
    <cellStyle name="SAPBEXHLevel3X 2 2 5" xfId="36423"/>
    <cellStyle name="SAPBEXHLevel3X 2 2 6" xfId="36424"/>
    <cellStyle name="SAPBEXHLevel3X 2 2 7" xfId="36425"/>
    <cellStyle name="SAPBEXHLevel3X 2 3" xfId="36426"/>
    <cellStyle name="SAPBEXHLevel3X 2 4" xfId="36427"/>
    <cellStyle name="SAPBEXHLevel3X 2 5" xfId="36428"/>
    <cellStyle name="SAPBEXHLevel3X 2 6" xfId="36429"/>
    <cellStyle name="SAPBEXHLevel3X 2 7" xfId="36430"/>
    <cellStyle name="SAPBEXHLevel3X 2 8" xfId="36431"/>
    <cellStyle name="SAPBEXHLevel3X 3" xfId="36432"/>
    <cellStyle name="SAPBEXHLevel3X 3 2" xfId="36433"/>
    <cellStyle name="SAPBEXHLevel3X 3 2 2" xfId="36434"/>
    <cellStyle name="SAPBEXHLevel3X 3 3" xfId="36435"/>
    <cellStyle name="SAPBEXHLevel3X 3 4" xfId="36436"/>
    <cellStyle name="SAPBEXHLevel3X 3 5" xfId="36437"/>
    <cellStyle name="SAPBEXHLevel3X 3 6" xfId="36438"/>
    <cellStyle name="SAPBEXHLevel3X 3 7" xfId="36439"/>
    <cellStyle name="SAPBEXHLevel3X 4" xfId="36440"/>
    <cellStyle name="SAPBEXHLevel3X 4 2" xfId="36441"/>
    <cellStyle name="SAPBEXHLevel3X 5" xfId="36442"/>
    <cellStyle name="SAPBEXHLevel3X 5 2" xfId="36443"/>
    <cellStyle name="SAPBEXinputData" xfId="36444"/>
    <cellStyle name="SAPBEXinputData 2" xfId="36445"/>
    <cellStyle name="SAPBEXinputData 2 2" xfId="36446"/>
    <cellStyle name="SAPBEXinputData 2 2 2" xfId="36447"/>
    <cellStyle name="SAPBEXinputData 2 2 3" xfId="36448"/>
    <cellStyle name="SAPBEXinputData 2 2 4" xfId="36449"/>
    <cellStyle name="SAPBEXinputData 2 2 5" xfId="36450"/>
    <cellStyle name="SAPBEXinputData 2 2 6" xfId="36451"/>
    <cellStyle name="SAPBEXinputData 2 2 7" xfId="36452"/>
    <cellStyle name="SAPBEXinputData 2 3" xfId="36453"/>
    <cellStyle name="SAPBEXinputData 2 4" xfId="36454"/>
    <cellStyle name="SAPBEXinputData 2 5" xfId="36455"/>
    <cellStyle name="SAPBEXinputData 2 6" xfId="36456"/>
    <cellStyle name="SAPBEXinputData 2 7" xfId="36457"/>
    <cellStyle name="SAPBEXinputData 2 8" xfId="36458"/>
    <cellStyle name="SAPBEXinputData 3" xfId="36459"/>
    <cellStyle name="SAPBEXinputData 3 2" xfId="36460"/>
    <cellStyle name="SAPBEXinputData 3 3" xfId="36461"/>
    <cellStyle name="SAPBEXinputData 3 4" xfId="36462"/>
    <cellStyle name="SAPBEXinputData 3 5" xfId="36463"/>
    <cellStyle name="SAPBEXinputData 3 6" xfId="36464"/>
    <cellStyle name="SAPBEXinputData 3 7" xfId="36465"/>
    <cellStyle name="SAPBEXinputData 4" xfId="36466"/>
    <cellStyle name="SAPBEXItemHeader" xfId="36467"/>
    <cellStyle name="SAPBEXItemHeader 2" xfId="36468"/>
    <cellStyle name="SAPBEXresData" xfId="36469"/>
    <cellStyle name="SAPBEXresData 2" xfId="36470"/>
    <cellStyle name="SAPBEXresData 2 2" xfId="36471"/>
    <cellStyle name="SAPBEXresData 2 2 2" xfId="36472"/>
    <cellStyle name="SAPBEXresData 2 3" xfId="36473"/>
    <cellStyle name="SAPBEXresData 2 4" xfId="36474"/>
    <cellStyle name="SAPBEXresData 2 5" xfId="36475"/>
    <cellStyle name="SAPBEXresData 2 6" xfId="36476"/>
    <cellStyle name="SAPBEXresData 2 7" xfId="36477"/>
    <cellStyle name="SAPBEXresData 3" xfId="36478"/>
    <cellStyle name="SAPBEXresData 3 2" xfId="36479"/>
    <cellStyle name="SAPBEXresData 4" xfId="36480"/>
    <cellStyle name="SAPBEXresData 4 2" xfId="36481"/>
    <cellStyle name="SAPBEXresDataEmph" xfId="36482"/>
    <cellStyle name="SAPBEXresDataEmph 2" xfId="36483"/>
    <cellStyle name="SAPBEXresDataEmph 2 2" xfId="36484"/>
    <cellStyle name="SAPBEXresDataEmph 2 2 2" xfId="36485"/>
    <cellStyle name="SAPBEXresDataEmph 2 3" xfId="36486"/>
    <cellStyle name="SAPBEXresDataEmph 2 4" xfId="36487"/>
    <cellStyle name="SAPBEXresDataEmph 2 5" xfId="36488"/>
    <cellStyle name="SAPBEXresDataEmph 2 6" xfId="36489"/>
    <cellStyle name="SAPBEXresDataEmph 2 7" xfId="36490"/>
    <cellStyle name="SAPBEXresDataEmph 3" xfId="36491"/>
    <cellStyle name="SAPBEXresDataEmph 3 2" xfId="36492"/>
    <cellStyle name="SAPBEXresDataEmph 4" xfId="36493"/>
    <cellStyle name="SAPBEXresDataEmph 4 2" xfId="36494"/>
    <cellStyle name="SAPBEXresItem" xfId="36495"/>
    <cellStyle name="SAPBEXresItem 2" xfId="36496"/>
    <cellStyle name="SAPBEXresItem 2 2" xfId="36497"/>
    <cellStyle name="SAPBEXresItem 2 2 2" xfId="36498"/>
    <cellStyle name="SAPBEXresItem 2 3" xfId="36499"/>
    <cellStyle name="SAPBEXresItem 2 4" xfId="36500"/>
    <cellStyle name="SAPBEXresItem 2 5" xfId="36501"/>
    <cellStyle name="SAPBEXresItem 2 6" xfId="36502"/>
    <cellStyle name="SAPBEXresItem 2 7" xfId="36503"/>
    <cellStyle name="SAPBEXresItem 3" xfId="36504"/>
    <cellStyle name="SAPBEXresItem 3 2" xfId="36505"/>
    <cellStyle name="SAPBEXresItem 4" xfId="36506"/>
    <cellStyle name="SAPBEXresItem 4 2" xfId="36507"/>
    <cellStyle name="SAPBEXresItemX" xfId="36508"/>
    <cellStyle name="SAPBEXresItemX 2" xfId="36509"/>
    <cellStyle name="SAPBEXresItemX 2 2" xfId="36510"/>
    <cellStyle name="SAPBEXresItemX 2 2 2" xfId="36511"/>
    <cellStyle name="SAPBEXresItemX 2 3" xfId="36512"/>
    <cellStyle name="SAPBEXresItemX 2 4" xfId="36513"/>
    <cellStyle name="SAPBEXresItemX 2 5" xfId="36514"/>
    <cellStyle name="SAPBEXresItemX 2 6" xfId="36515"/>
    <cellStyle name="SAPBEXresItemX 2 7" xfId="36516"/>
    <cellStyle name="SAPBEXresItemX 3" xfId="36517"/>
    <cellStyle name="SAPBEXresItemX 3 2" xfId="36518"/>
    <cellStyle name="SAPBEXresItemX 4" xfId="36519"/>
    <cellStyle name="SAPBEXresItemX 4 2" xfId="36520"/>
    <cellStyle name="SAPBEXstdData" xfId="36521"/>
    <cellStyle name="SAPBEXstdData 2" xfId="36522"/>
    <cellStyle name="SAPBEXstdData 2 2" xfId="36523"/>
    <cellStyle name="SAPBEXstdData 2 2 2" xfId="36524"/>
    <cellStyle name="SAPBEXstdData 2 2 3" xfId="36525"/>
    <cellStyle name="SAPBEXstdData 2 3" xfId="36526"/>
    <cellStyle name="SAPBEXstdData 2 3 2" xfId="36527"/>
    <cellStyle name="SAPBEXstdData 2 4" xfId="36528"/>
    <cellStyle name="SAPBEXstdData 2 5" xfId="36529"/>
    <cellStyle name="SAPBEXstdData 2 6" xfId="36530"/>
    <cellStyle name="SAPBEXstdData 2 7" xfId="36531"/>
    <cellStyle name="SAPBEXstdData 3" xfId="36532"/>
    <cellStyle name="SAPBEXstdData 3 2" xfId="36533"/>
    <cellStyle name="SAPBEXstdData 3 2 2" xfId="36534"/>
    <cellStyle name="SAPBEXstdData 3 3" xfId="36535"/>
    <cellStyle name="SAPBEXstdData 3 4" xfId="36536"/>
    <cellStyle name="SAPBEXstdData 3 5" xfId="36537"/>
    <cellStyle name="SAPBEXstdData 3 6" xfId="36538"/>
    <cellStyle name="SAPBEXstdData 3 7" xfId="36539"/>
    <cellStyle name="SAPBEXstdData 4" xfId="36540"/>
    <cellStyle name="SAPBEXstdData 4 2" xfId="36541"/>
    <cellStyle name="SAPBEXstdData 4 3" xfId="36542"/>
    <cellStyle name="SAPBEXstdData 5" xfId="36543"/>
    <cellStyle name="SAPBEXstdData 5 2" xfId="36544"/>
    <cellStyle name="SAPBEXstdData 6" xfId="36545"/>
    <cellStyle name="SAPBEXstdDataEmph" xfId="36546"/>
    <cellStyle name="SAPBEXstdDataEmph 2" xfId="36547"/>
    <cellStyle name="SAPBEXstdDataEmph 2 2" xfId="36548"/>
    <cellStyle name="SAPBEXstdDataEmph 2 2 2" xfId="36549"/>
    <cellStyle name="SAPBEXstdDataEmph 2 3" xfId="36550"/>
    <cellStyle name="SAPBEXstdDataEmph 2 4" xfId="36551"/>
    <cellStyle name="SAPBEXstdDataEmph 2 5" xfId="36552"/>
    <cellStyle name="SAPBEXstdDataEmph 2 6" xfId="36553"/>
    <cellStyle name="SAPBEXstdDataEmph 2 7" xfId="36554"/>
    <cellStyle name="SAPBEXstdDataEmph 3" xfId="36555"/>
    <cellStyle name="SAPBEXstdDataEmph 3 2" xfId="36556"/>
    <cellStyle name="SAPBEXstdDataEmph 4" xfId="36557"/>
    <cellStyle name="SAPBEXstdDataEmph 4 2" xfId="36558"/>
    <cellStyle name="SAPBEXstdItem" xfId="36559"/>
    <cellStyle name="SAPBEXstdItem 2" xfId="36560"/>
    <cellStyle name="SAPBEXstdItem 2 2" xfId="36561"/>
    <cellStyle name="SAPBEXstdItem 2 2 2" xfId="36562"/>
    <cellStyle name="SAPBEXstdItem 2 2 2 2" xfId="36563"/>
    <cellStyle name="SAPBEXstdItem 2 2 2 3" xfId="36564"/>
    <cellStyle name="SAPBEXstdItem 2 2 2 4" xfId="36565"/>
    <cellStyle name="SAPBEXstdItem 2 2 2 5" xfId="36566"/>
    <cellStyle name="SAPBEXstdItem 2 2 2 6" xfId="36567"/>
    <cellStyle name="SAPBEXstdItem 2 2 2 7" xfId="36568"/>
    <cellStyle name="SAPBEXstdItem 2 2 3" xfId="36569"/>
    <cellStyle name="SAPBEXstdItem 2 2 4" xfId="36570"/>
    <cellStyle name="SAPBEXstdItem 2 2 5" xfId="36571"/>
    <cellStyle name="SAPBEXstdItem 2 2 6" xfId="36572"/>
    <cellStyle name="SAPBEXstdItem 2 2 7" xfId="36573"/>
    <cellStyle name="SAPBEXstdItem 2 2 8" xfId="36574"/>
    <cellStyle name="SAPBEXstdItem 2 3" xfId="36575"/>
    <cellStyle name="SAPBEXstdItem 2 3 2" xfId="36576"/>
    <cellStyle name="SAPBEXstdItem 2 3 3" xfId="36577"/>
    <cellStyle name="SAPBEXstdItem 2 3 4" xfId="36578"/>
    <cellStyle name="SAPBEXstdItem 2 3 5" xfId="36579"/>
    <cellStyle name="SAPBEXstdItem 2 3 6" xfId="36580"/>
    <cellStyle name="SAPBEXstdItem 2 3 7" xfId="36581"/>
    <cellStyle name="SAPBEXstdItem 2 4" xfId="36582"/>
    <cellStyle name="SAPBEXstdItem 2 5" xfId="36583"/>
    <cellStyle name="SAPBEXstdItem 2 6" xfId="36584"/>
    <cellStyle name="SAPBEXstdItem 2 7" xfId="36585"/>
    <cellStyle name="SAPBEXstdItem 2 8" xfId="36586"/>
    <cellStyle name="SAPBEXstdItem 2 9" xfId="36587"/>
    <cellStyle name="SAPBEXstdItem 3" xfId="36588"/>
    <cellStyle name="SAPBEXstdItem 3 10" xfId="36589"/>
    <cellStyle name="SAPBEXstdItem 3 2" xfId="36590"/>
    <cellStyle name="SAPBEXstdItem 3 2 2" xfId="36591"/>
    <cellStyle name="SAPBEXstdItem 3 2 2 2" xfId="36592"/>
    <cellStyle name="SAPBEXstdItem 3 2 2 3" xfId="36593"/>
    <cellStyle name="SAPBEXstdItem 3 2 2 4" xfId="36594"/>
    <cellStyle name="SAPBEXstdItem 3 2 2 5" xfId="36595"/>
    <cellStyle name="SAPBEXstdItem 3 2 2 6" xfId="36596"/>
    <cellStyle name="SAPBEXstdItem 3 2 2 7" xfId="36597"/>
    <cellStyle name="SAPBEXstdItem 3 2 3" xfId="36598"/>
    <cellStyle name="SAPBEXstdItem 3 2 4" xfId="36599"/>
    <cellStyle name="SAPBEXstdItem 3 2 5" xfId="36600"/>
    <cellStyle name="SAPBEXstdItem 3 2 6" xfId="36601"/>
    <cellStyle name="SAPBEXstdItem 3 2 7" xfId="36602"/>
    <cellStyle name="SAPBEXstdItem 3 2 8" xfId="36603"/>
    <cellStyle name="SAPBEXstdItem 3 3" xfId="36604"/>
    <cellStyle name="SAPBEXstdItem 3 3 2" xfId="36605"/>
    <cellStyle name="SAPBEXstdItem 3 3 2 2" xfId="36606"/>
    <cellStyle name="SAPBEXstdItem 3 3 2 3" xfId="36607"/>
    <cellStyle name="SAPBEXstdItem 3 3 2 4" xfId="36608"/>
    <cellStyle name="SAPBEXstdItem 3 3 2 5" xfId="36609"/>
    <cellStyle name="SAPBEXstdItem 3 3 2 6" xfId="36610"/>
    <cellStyle name="SAPBEXstdItem 3 3 2 7" xfId="36611"/>
    <cellStyle name="SAPBEXstdItem 3 3 3" xfId="36612"/>
    <cellStyle name="SAPBEXstdItem 3 3 4" xfId="36613"/>
    <cellStyle name="SAPBEXstdItem 3 3 5" xfId="36614"/>
    <cellStyle name="SAPBEXstdItem 3 3 6" xfId="36615"/>
    <cellStyle name="SAPBEXstdItem 3 3 7" xfId="36616"/>
    <cellStyle name="SAPBEXstdItem 3 3 8" xfId="36617"/>
    <cellStyle name="SAPBEXstdItem 3 4" xfId="36618"/>
    <cellStyle name="SAPBEXstdItem 3 4 2" xfId="36619"/>
    <cellStyle name="SAPBEXstdItem 3 4 2 2" xfId="36620"/>
    <cellStyle name="SAPBEXstdItem 3 4 2 3" xfId="36621"/>
    <cellStyle name="SAPBEXstdItem 3 4 2 4" xfId="36622"/>
    <cellStyle name="SAPBEXstdItem 3 4 2 5" xfId="36623"/>
    <cellStyle name="SAPBEXstdItem 3 4 2 6" xfId="36624"/>
    <cellStyle name="SAPBEXstdItem 3 4 2 7" xfId="36625"/>
    <cellStyle name="SAPBEXstdItem 3 4 3" xfId="36626"/>
    <cellStyle name="SAPBEXstdItem 3 4 4" xfId="36627"/>
    <cellStyle name="SAPBEXstdItem 3 4 5" xfId="36628"/>
    <cellStyle name="SAPBEXstdItem 3 4 6" xfId="36629"/>
    <cellStyle name="SAPBEXstdItem 3 4 7" xfId="36630"/>
    <cellStyle name="SAPBEXstdItem 3 4 8" xfId="36631"/>
    <cellStyle name="SAPBEXstdItem 3 5" xfId="36632"/>
    <cellStyle name="SAPBEXstdItem 3 6" xfId="36633"/>
    <cellStyle name="SAPBEXstdItem 3 7" xfId="36634"/>
    <cellStyle name="SAPBEXstdItem 3 8" xfId="36635"/>
    <cellStyle name="SAPBEXstdItem 3 9" xfId="36636"/>
    <cellStyle name="SAPBEXstdItem 4" xfId="36637"/>
    <cellStyle name="SAPBEXstdItem 4 2" xfId="36638"/>
    <cellStyle name="SAPBEXstdItem 4 2 2" xfId="36639"/>
    <cellStyle name="SAPBEXstdItem 4 2 3" xfId="36640"/>
    <cellStyle name="SAPBEXstdItem 4 2 4" xfId="36641"/>
    <cellStyle name="SAPBEXstdItem 4 2 5" xfId="36642"/>
    <cellStyle name="SAPBEXstdItem 4 2 6" xfId="36643"/>
    <cellStyle name="SAPBEXstdItem 4 2 7" xfId="36644"/>
    <cellStyle name="SAPBEXstdItem 4 3" xfId="36645"/>
    <cellStyle name="SAPBEXstdItem 4 4" xfId="36646"/>
    <cellStyle name="SAPBEXstdItem 4 5" xfId="36647"/>
    <cellStyle name="SAPBEXstdItem 4 6" xfId="36648"/>
    <cellStyle name="SAPBEXstdItem 4 7" xfId="36649"/>
    <cellStyle name="SAPBEXstdItem 4 8" xfId="36650"/>
    <cellStyle name="SAPBEXstdItem 5" xfId="36651"/>
    <cellStyle name="SAPBEXstdItem 5 2" xfId="36652"/>
    <cellStyle name="SAPBEXstdItem 5 3" xfId="36653"/>
    <cellStyle name="SAPBEXstdItem 5 4" xfId="36654"/>
    <cellStyle name="SAPBEXstdItem 5 5" xfId="36655"/>
    <cellStyle name="SAPBEXstdItem 5 6" xfId="36656"/>
    <cellStyle name="SAPBEXstdItem 5 7" xfId="36657"/>
    <cellStyle name="SAPBEXstdItem 6" xfId="36658"/>
    <cellStyle name="SAPBEXstdItem 7" xfId="36659"/>
    <cellStyle name="SAPBEXstdItem 8" xfId="36660"/>
    <cellStyle name="SAPBEXstdItemX" xfId="36661"/>
    <cellStyle name="SAPBEXstdItemX 2" xfId="36662"/>
    <cellStyle name="SAPBEXstdItemX 2 2" xfId="36663"/>
    <cellStyle name="SAPBEXstdItemX 2 2 2" xfId="36664"/>
    <cellStyle name="SAPBEXstdItemX 2 2 2 2" xfId="36665"/>
    <cellStyle name="SAPBEXstdItemX 2 2 2 3" xfId="36666"/>
    <cellStyle name="SAPBEXstdItemX 2 2 2 4" xfId="36667"/>
    <cellStyle name="SAPBEXstdItemX 2 2 2 5" xfId="36668"/>
    <cellStyle name="SAPBEXstdItemX 2 2 2 6" xfId="36669"/>
    <cellStyle name="SAPBEXstdItemX 2 2 2 7" xfId="36670"/>
    <cellStyle name="SAPBEXstdItemX 2 2 3" xfId="36671"/>
    <cellStyle name="SAPBEXstdItemX 2 2 4" xfId="36672"/>
    <cellStyle name="SAPBEXstdItemX 2 2 5" xfId="36673"/>
    <cellStyle name="SAPBEXstdItemX 2 2 6" xfId="36674"/>
    <cellStyle name="SAPBEXstdItemX 2 2 7" xfId="36675"/>
    <cellStyle name="SAPBEXstdItemX 2 2 8" xfId="36676"/>
    <cellStyle name="SAPBEXstdItemX 2 3" xfId="36677"/>
    <cellStyle name="SAPBEXstdItemX 2 3 2" xfId="36678"/>
    <cellStyle name="SAPBEXstdItemX 2 3 3" xfId="36679"/>
    <cellStyle name="SAPBEXstdItemX 2 3 4" xfId="36680"/>
    <cellStyle name="SAPBEXstdItemX 2 3 5" xfId="36681"/>
    <cellStyle name="SAPBEXstdItemX 2 3 6" xfId="36682"/>
    <cellStyle name="SAPBEXstdItemX 2 3 7" xfId="36683"/>
    <cellStyle name="SAPBEXstdItemX 2 4" xfId="36684"/>
    <cellStyle name="SAPBEXstdItemX 2 5" xfId="36685"/>
    <cellStyle name="SAPBEXstdItemX 2 6" xfId="36686"/>
    <cellStyle name="SAPBEXstdItemX 2 7" xfId="36687"/>
    <cellStyle name="SAPBEXstdItemX 2 8" xfId="36688"/>
    <cellStyle name="SAPBEXstdItemX 2 9" xfId="36689"/>
    <cellStyle name="SAPBEXstdItemX 3" xfId="36690"/>
    <cellStyle name="SAPBEXstdItemX 3 10" xfId="36691"/>
    <cellStyle name="SAPBEXstdItemX 3 2" xfId="36692"/>
    <cellStyle name="SAPBEXstdItemX 3 2 2" xfId="36693"/>
    <cellStyle name="SAPBEXstdItemX 3 2 2 2" xfId="36694"/>
    <cellStyle name="SAPBEXstdItemX 3 2 2 3" xfId="36695"/>
    <cellStyle name="SAPBEXstdItemX 3 2 2 4" xfId="36696"/>
    <cellStyle name="SAPBEXstdItemX 3 2 2 5" xfId="36697"/>
    <cellStyle name="SAPBEXstdItemX 3 2 2 6" xfId="36698"/>
    <cellStyle name="SAPBEXstdItemX 3 2 2 7" xfId="36699"/>
    <cellStyle name="SAPBEXstdItemX 3 2 3" xfId="36700"/>
    <cellStyle name="SAPBEXstdItemX 3 2 4" xfId="36701"/>
    <cellStyle name="SAPBEXstdItemX 3 2 5" xfId="36702"/>
    <cellStyle name="SAPBEXstdItemX 3 2 6" xfId="36703"/>
    <cellStyle name="SAPBEXstdItemX 3 2 7" xfId="36704"/>
    <cellStyle name="SAPBEXstdItemX 3 2 8" xfId="36705"/>
    <cellStyle name="SAPBEXstdItemX 3 3" xfId="36706"/>
    <cellStyle name="SAPBEXstdItemX 3 3 2" xfId="36707"/>
    <cellStyle name="SAPBEXstdItemX 3 3 2 2" xfId="36708"/>
    <cellStyle name="SAPBEXstdItemX 3 3 2 3" xfId="36709"/>
    <cellStyle name="SAPBEXstdItemX 3 3 2 4" xfId="36710"/>
    <cellStyle name="SAPBEXstdItemX 3 3 2 5" xfId="36711"/>
    <cellStyle name="SAPBEXstdItemX 3 3 2 6" xfId="36712"/>
    <cellStyle name="SAPBEXstdItemX 3 3 2 7" xfId="36713"/>
    <cellStyle name="SAPBEXstdItemX 3 3 3" xfId="36714"/>
    <cellStyle name="SAPBEXstdItemX 3 3 4" xfId="36715"/>
    <cellStyle name="SAPBEXstdItemX 3 3 5" xfId="36716"/>
    <cellStyle name="SAPBEXstdItemX 3 3 6" xfId="36717"/>
    <cellStyle name="SAPBEXstdItemX 3 3 7" xfId="36718"/>
    <cellStyle name="SAPBEXstdItemX 3 3 8" xfId="36719"/>
    <cellStyle name="SAPBEXstdItemX 3 4" xfId="36720"/>
    <cellStyle name="SAPBEXstdItemX 3 4 2" xfId="36721"/>
    <cellStyle name="SAPBEXstdItemX 3 4 2 2" xfId="36722"/>
    <cellStyle name="SAPBEXstdItemX 3 4 2 3" xfId="36723"/>
    <cellStyle name="SAPBEXstdItemX 3 4 2 4" xfId="36724"/>
    <cellStyle name="SAPBEXstdItemX 3 4 2 5" xfId="36725"/>
    <cellStyle name="SAPBEXstdItemX 3 4 2 6" xfId="36726"/>
    <cellStyle name="SAPBEXstdItemX 3 4 2 7" xfId="36727"/>
    <cellStyle name="SAPBEXstdItemX 3 4 3" xfId="36728"/>
    <cellStyle name="SAPBEXstdItemX 3 4 4" xfId="36729"/>
    <cellStyle name="SAPBEXstdItemX 3 4 5" xfId="36730"/>
    <cellStyle name="SAPBEXstdItemX 3 4 6" xfId="36731"/>
    <cellStyle name="SAPBEXstdItemX 3 4 7" xfId="36732"/>
    <cellStyle name="SAPBEXstdItemX 3 4 8" xfId="36733"/>
    <cellStyle name="SAPBEXstdItemX 3 5" xfId="36734"/>
    <cellStyle name="SAPBEXstdItemX 3 6" xfId="36735"/>
    <cellStyle name="SAPBEXstdItemX 3 7" xfId="36736"/>
    <cellStyle name="SAPBEXstdItemX 3 8" xfId="36737"/>
    <cellStyle name="SAPBEXstdItemX 3 9" xfId="36738"/>
    <cellStyle name="SAPBEXstdItemX 4" xfId="36739"/>
    <cellStyle name="SAPBEXstdItemX 4 2" xfId="36740"/>
    <cellStyle name="SAPBEXstdItemX 4 2 2" xfId="36741"/>
    <cellStyle name="SAPBEXstdItemX 4 2 3" xfId="36742"/>
    <cellStyle name="SAPBEXstdItemX 4 2 4" xfId="36743"/>
    <cellStyle name="SAPBEXstdItemX 4 2 5" xfId="36744"/>
    <cellStyle name="SAPBEXstdItemX 4 2 6" xfId="36745"/>
    <cellStyle name="SAPBEXstdItemX 4 2 7" xfId="36746"/>
    <cellStyle name="SAPBEXstdItemX 4 3" xfId="36747"/>
    <cellStyle name="SAPBEXstdItemX 4 4" xfId="36748"/>
    <cellStyle name="SAPBEXstdItemX 4 5" xfId="36749"/>
    <cellStyle name="SAPBEXstdItemX 4 6" xfId="36750"/>
    <cellStyle name="SAPBEXstdItemX 4 7" xfId="36751"/>
    <cellStyle name="SAPBEXstdItemX 4 8" xfId="36752"/>
    <cellStyle name="SAPBEXstdItemX 5" xfId="36753"/>
    <cellStyle name="SAPBEXstdItemX 5 2" xfId="36754"/>
    <cellStyle name="SAPBEXstdItemX 5 3" xfId="36755"/>
    <cellStyle name="SAPBEXstdItemX 5 4" xfId="36756"/>
    <cellStyle name="SAPBEXstdItemX 5 5" xfId="36757"/>
    <cellStyle name="SAPBEXstdItemX 5 6" xfId="36758"/>
    <cellStyle name="SAPBEXstdItemX 5 7" xfId="36759"/>
    <cellStyle name="SAPBEXstdItemX 6" xfId="36760"/>
    <cellStyle name="SAPBEXstdItemX 7" xfId="36761"/>
    <cellStyle name="SAPBEXstdItemX 8" xfId="36762"/>
    <cellStyle name="SAPBEXtitle" xfId="36763"/>
    <cellStyle name="SAPBEXtitle 2" xfId="36764"/>
    <cellStyle name="SAPBEXtitle 2 2" xfId="36765"/>
    <cellStyle name="SAPBEXtitle 2 2 2" xfId="36766"/>
    <cellStyle name="SAPBEXtitle 2 3" xfId="36767"/>
    <cellStyle name="SAPBEXtitle 3" xfId="36768"/>
    <cellStyle name="SAPBEXtitle 3 2" xfId="36769"/>
    <cellStyle name="SAPBEXtitle 4" xfId="36770"/>
    <cellStyle name="SAPBEXtitle 4 2" xfId="36771"/>
    <cellStyle name="SAPBEXunassignedItem" xfId="36772"/>
    <cellStyle name="SAPBEXunassignedItem 2" xfId="36773"/>
    <cellStyle name="SAPBEXundefined" xfId="36774"/>
    <cellStyle name="SAPBEXundefined 2" xfId="36775"/>
    <cellStyle name="SAPBEXundefined 2 2" xfId="36776"/>
    <cellStyle name="SAPBEXundefined 2 2 2" xfId="36777"/>
    <cellStyle name="SAPBEXundefined 2 3" xfId="36778"/>
    <cellStyle name="SAPBEXundefined 2 4" xfId="36779"/>
    <cellStyle name="SAPBEXundefined 2 5" xfId="36780"/>
    <cellStyle name="SAPBEXundefined 2 6" xfId="36781"/>
    <cellStyle name="SAPBEXundefined 2 7" xfId="36782"/>
    <cellStyle name="SAPBEXundefined 3" xfId="36783"/>
    <cellStyle name="SAPBEXundefined 3 2" xfId="36784"/>
    <cellStyle name="SAPBEXundefined 4" xfId="36785"/>
    <cellStyle name="SAPBEXundefined 4 2" xfId="36786"/>
    <cellStyle name="shade" xfId="36787"/>
    <cellStyle name="shade 10" xfId="36788"/>
    <cellStyle name="shade 10 2" xfId="36789"/>
    <cellStyle name="shade 11" xfId="36790"/>
    <cellStyle name="shade 11 2" xfId="36791"/>
    <cellStyle name="shade 12" xfId="36792"/>
    <cellStyle name="shade 12 2" xfId="36793"/>
    <cellStyle name="shade 12 3" xfId="36794"/>
    <cellStyle name="shade 2" xfId="36795"/>
    <cellStyle name="shade 2 2" xfId="36796"/>
    <cellStyle name="shade 2 2 2" xfId="36797"/>
    <cellStyle name="shade 2 2 2 2" xfId="36798"/>
    <cellStyle name="shade 2 2 2 2 2" xfId="36799"/>
    <cellStyle name="shade 2 2 2 3" xfId="36800"/>
    <cellStyle name="shade 2 2 3" xfId="36801"/>
    <cellStyle name="shade 2 2 3 2" xfId="36802"/>
    <cellStyle name="shade 2 2 4" xfId="36803"/>
    <cellStyle name="shade 2 2 4 2" xfId="36804"/>
    <cellStyle name="shade 2 3" xfId="36805"/>
    <cellStyle name="shade 2 3 2" xfId="36806"/>
    <cellStyle name="shade 2 3 2 2" xfId="36807"/>
    <cellStyle name="shade 2 3 2 3" xfId="36808"/>
    <cellStyle name="shade 2 3 3" xfId="36809"/>
    <cellStyle name="shade 2 4" xfId="36810"/>
    <cellStyle name="shade 2 4 2" xfId="36811"/>
    <cellStyle name="shade 2 4 2 2" xfId="36812"/>
    <cellStyle name="shade 2 4 3" xfId="36813"/>
    <cellStyle name="shade 2 5" xfId="36814"/>
    <cellStyle name="shade 2 5 2" xfId="36815"/>
    <cellStyle name="shade 2 6" xfId="36816"/>
    <cellStyle name="shade 2 6 2" xfId="36817"/>
    <cellStyle name="shade 3" xfId="36818"/>
    <cellStyle name="shade 3 2" xfId="36819"/>
    <cellStyle name="shade 3 2 2" xfId="36820"/>
    <cellStyle name="shade 3 2 2 2" xfId="36821"/>
    <cellStyle name="shade 3 2 3" xfId="36822"/>
    <cellStyle name="shade 3 2 4" xfId="36823"/>
    <cellStyle name="shade 3 3" xfId="36824"/>
    <cellStyle name="shade 3 3 2" xfId="36825"/>
    <cellStyle name="shade 3 3 2 2" xfId="36826"/>
    <cellStyle name="shade 3 3 3" xfId="36827"/>
    <cellStyle name="shade 3 4" xfId="36828"/>
    <cellStyle name="shade 3 4 2" xfId="36829"/>
    <cellStyle name="shade 3 4 2 2" xfId="36830"/>
    <cellStyle name="shade 3 4 3" xfId="36831"/>
    <cellStyle name="shade 3 5" xfId="36832"/>
    <cellStyle name="shade 3 5 2" xfId="36833"/>
    <cellStyle name="shade 4" xfId="36834"/>
    <cellStyle name="shade 4 2" xfId="36835"/>
    <cellStyle name="shade 4 2 2" xfId="36836"/>
    <cellStyle name="shade 4 2 2 2" xfId="36837"/>
    <cellStyle name="shade 4 2 2 2 2" xfId="36838"/>
    <cellStyle name="shade 4 2 2 3" xfId="36839"/>
    <cellStyle name="shade 4 2 3" xfId="36840"/>
    <cellStyle name="shade 4 2 3 2" xfId="36841"/>
    <cellStyle name="shade 4 2 4" xfId="36842"/>
    <cellStyle name="shade 4 2 4 2" xfId="36843"/>
    <cellStyle name="shade 4 3" xfId="36844"/>
    <cellStyle name="shade 4 3 2" xfId="36845"/>
    <cellStyle name="shade 4 3 2 2" xfId="36846"/>
    <cellStyle name="shade 4 3 3" xfId="36847"/>
    <cellStyle name="shade 4 3 4" xfId="36848"/>
    <cellStyle name="shade 4 4" xfId="36849"/>
    <cellStyle name="shade 4 4 2" xfId="36850"/>
    <cellStyle name="shade 4 4 2 2" xfId="36851"/>
    <cellStyle name="shade 4 4 3" xfId="36852"/>
    <cellStyle name="shade 4 5" xfId="36853"/>
    <cellStyle name="shade 4 5 2" xfId="36854"/>
    <cellStyle name="shade 4 6" xfId="36855"/>
    <cellStyle name="shade 4 6 2" xfId="36856"/>
    <cellStyle name="shade 5" xfId="36857"/>
    <cellStyle name="shade 5 2" xfId="36858"/>
    <cellStyle name="shade 5 2 2" xfId="36859"/>
    <cellStyle name="shade 5 2 2 2" xfId="36860"/>
    <cellStyle name="shade 5 2 2 2 2" xfId="36861"/>
    <cellStyle name="shade 5 2 3" xfId="36862"/>
    <cellStyle name="shade 5 2 3 2" xfId="36863"/>
    <cellStyle name="shade 5 2 4" xfId="36864"/>
    <cellStyle name="shade 5 2 4 2" xfId="36865"/>
    <cellStyle name="shade 5 2 5" xfId="36866"/>
    <cellStyle name="shade 5 3" xfId="36867"/>
    <cellStyle name="shade 5 3 2" xfId="36868"/>
    <cellStyle name="shade 5 3 2 2" xfId="36869"/>
    <cellStyle name="shade 5 4" xfId="36870"/>
    <cellStyle name="shade 5 4 2" xfId="36871"/>
    <cellStyle name="shade 5 5" xfId="36872"/>
    <cellStyle name="shade 5 5 2" xfId="36873"/>
    <cellStyle name="shade 6" xfId="36874"/>
    <cellStyle name="shade 6 2" xfId="36875"/>
    <cellStyle name="shade 6 2 2" xfId="36876"/>
    <cellStyle name="shade 6 2 2 2" xfId="36877"/>
    <cellStyle name="shade 6 3" xfId="36878"/>
    <cellStyle name="shade 6 3 2" xfId="36879"/>
    <cellStyle name="shade 6 4" xfId="36880"/>
    <cellStyle name="shade 6 4 2" xfId="36881"/>
    <cellStyle name="shade 7" xfId="36882"/>
    <cellStyle name="shade 7 2" xfId="36883"/>
    <cellStyle name="shade 7 2 2" xfId="36884"/>
    <cellStyle name="shade 7 3" xfId="36885"/>
    <cellStyle name="shade 8" xfId="36886"/>
    <cellStyle name="shade 8 2" xfId="36887"/>
    <cellStyle name="shade 8 2 2" xfId="36888"/>
    <cellStyle name="shade 8 3" xfId="36889"/>
    <cellStyle name="shade 8 4" xfId="36890"/>
    <cellStyle name="shade 9" xfId="36891"/>
    <cellStyle name="shade 9 2" xfId="36892"/>
    <cellStyle name="shade 9 2 2" xfId="36893"/>
    <cellStyle name="shade 9 2 2 2" xfId="36894"/>
    <cellStyle name="shade 9 2 3" xfId="36895"/>
    <cellStyle name="shade 9 3" xfId="36896"/>
    <cellStyle name="shade 9 3 2" xfId="36897"/>
    <cellStyle name="shade 9 4" xfId="36898"/>
    <cellStyle name="shade_ACCOUNTS" xfId="36899"/>
    <cellStyle name="Sheet Title" xfId="36900"/>
    <cellStyle name="Sheet Title 2" xfId="36901"/>
    <cellStyle name="StmtTtl1" xfId="36902"/>
    <cellStyle name="StmtTtl1 2" xfId="36903"/>
    <cellStyle name="StmtTtl1 2 2" xfId="36904"/>
    <cellStyle name="StmtTtl1 2 2 2" xfId="36905"/>
    <cellStyle name="StmtTtl1 2 2 2 2" xfId="36906"/>
    <cellStyle name="StmtTtl1 2 2 3" xfId="36907"/>
    <cellStyle name="StmtTtl1 2 3" xfId="36908"/>
    <cellStyle name="StmtTtl1 2 3 2" xfId="36909"/>
    <cellStyle name="StmtTtl1 2 3 3" xfId="36910"/>
    <cellStyle name="StmtTtl1 2 4" xfId="36911"/>
    <cellStyle name="StmtTtl1 2 4 2" xfId="36912"/>
    <cellStyle name="StmtTtl1 3" xfId="36913"/>
    <cellStyle name="StmtTtl1 3 2" xfId="36914"/>
    <cellStyle name="StmtTtl1 3 2 2" xfId="36915"/>
    <cellStyle name="StmtTtl1 3 2 2 2" xfId="36916"/>
    <cellStyle name="StmtTtl1 3 2 3" xfId="36917"/>
    <cellStyle name="StmtTtl1 3 3" xfId="36918"/>
    <cellStyle name="StmtTtl1 3 3 2" xfId="36919"/>
    <cellStyle name="StmtTtl1 3 3 3" xfId="36920"/>
    <cellStyle name="StmtTtl1 3 4" xfId="36921"/>
    <cellStyle name="StmtTtl1 3 4 2" xfId="36922"/>
    <cellStyle name="StmtTtl1 4" xfId="36923"/>
    <cellStyle name="StmtTtl1 4 2" xfId="36924"/>
    <cellStyle name="StmtTtl1 4 2 2" xfId="36925"/>
    <cellStyle name="StmtTtl1 4 2 2 2" xfId="36926"/>
    <cellStyle name="StmtTtl1 4 2 3" xfId="36927"/>
    <cellStyle name="StmtTtl1 4 3" xfId="36928"/>
    <cellStyle name="StmtTtl1 4 3 2" xfId="36929"/>
    <cellStyle name="StmtTtl1 4 3 3" xfId="36930"/>
    <cellStyle name="StmtTtl1 4 4" xfId="36931"/>
    <cellStyle name="StmtTtl1 4 4 2" xfId="36932"/>
    <cellStyle name="StmtTtl1 5" xfId="36933"/>
    <cellStyle name="StmtTtl1 5 2" xfId="36934"/>
    <cellStyle name="StmtTtl1 5 2 2" xfId="36935"/>
    <cellStyle name="StmtTtl1 5 3" xfId="36936"/>
    <cellStyle name="StmtTtl1 5 3 2" xfId="36937"/>
    <cellStyle name="StmtTtl1 5 4" xfId="36938"/>
    <cellStyle name="StmtTtl1 6" xfId="36939"/>
    <cellStyle name="StmtTtl1 6 2" xfId="36940"/>
    <cellStyle name="StmtTtl1 6 3" xfId="36941"/>
    <cellStyle name="StmtTtl1 7" xfId="36942"/>
    <cellStyle name="StmtTtl1 7 2" xfId="36943"/>
    <cellStyle name="StmtTtl1 8" xfId="36944"/>
    <cellStyle name="StmtTtl1 8 2" xfId="36945"/>
    <cellStyle name="StmtTtl1_(C) WHE Proforma with ITC cash grant 10 Yr Amort_for deferral_102809" xfId="36946"/>
    <cellStyle name="StmtTtl2" xfId="36947"/>
    <cellStyle name="StmtTtl2 2" xfId="36948"/>
    <cellStyle name="StmtTtl2 2 2" xfId="36949"/>
    <cellStyle name="StmtTtl2 2 2 2" xfId="36950"/>
    <cellStyle name="StmtTtl2 2 2 3" xfId="36951"/>
    <cellStyle name="StmtTtl2 2 3" xfId="36952"/>
    <cellStyle name="StmtTtl2 2 3 2" xfId="36953"/>
    <cellStyle name="StmtTtl2 2 4" xfId="36954"/>
    <cellStyle name="StmtTtl2 2 5" xfId="36955"/>
    <cellStyle name="StmtTtl2 2 6" xfId="36956"/>
    <cellStyle name="StmtTtl2 2 7" xfId="36957"/>
    <cellStyle name="StmtTtl2 3" xfId="36958"/>
    <cellStyle name="StmtTtl2 3 2" xfId="36959"/>
    <cellStyle name="StmtTtl2 3 2 2" xfId="36960"/>
    <cellStyle name="StmtTtl2 3 2 3" xfId="36961"/>
    <cellStyle name="StmtTtl2 3 2 4" xfId="36962"/>
    <cellStyle name="StmtTtl2 3 2 5" xfId="36963"/>
    <cellStyle name="StmtTtl2 3 2 6" xfId="36964"/>
    <cellStyle name="StmtTtl2 3 2 7" xfId="36965"/>
    <cellStyle name="StmtTtl2 3 3" xfId="36966"/>
    <cellStyle name="StmtTtl2 3 3 2" xfId="36967"/>
    <cellStyle name="StmtTtl2 3 4" xfId="36968"/>
    <cellStyle name="StmtTtl2 4" xfId="36969"/>
    <cellStyle name="StmtTtl2 4 2" xfId="36970"/>
    <cellStyle name="StmtTtl2 4 3" xfId="36971"/>
    <cellStyle name="StmtTtl2 4 4" xfId="36972"/>
    <cellStyle name="StmtTtl2 4 5" xfId="36973"/>
    <cellStyle name="StmtTtl2 4 6" xfId="36974"/>
    <cellStyle name="StmtTtl2 4 7" xfId="36975"/>
    <cellStyle name="StmtTtl2 5" xfId="36976"/>
    <cellStyle name="StmtTtl2 5 2" xfId="36977"/>
    <cellStyle name="StmtTtl2 6" xfId="36978"/>
    <cellStyle name="StmtTtl2 6 2" xfId="36979"/>
    <cellStyle name="StmtTtl2 7" xfId="36980"/>
    <cellStyle name="StmtTtl2 8" xfId="36981"/>
    <cellStyle name="StmtTtl2 9" xfId="36982"/>
    <cellStyle name="StmtTtl2_4.32E Depreciation Study Robs file" xfId="36983"/>
    <cellStyle name="STYL1 - Style1" xfId="36984"/>
    <cellStyle name="STYL1 - Style1 2" xfId="36985"/>
    <cellStyle name="STYL1 - Style1 2 2" xfId="36986"/>
    <cellStyle name="STYL1 - Style1 2 2 2" xfId="36987"/>
    <cellStyle name="STYL1 - Style1 2 3" xfId="36988"/>
    <cellStyle name="STYL1 - Style1 2 4" xfId="36989"/>
    <cellStyle name="STYL1 - Style1 3" xfId="36990"/>
    <cellStyle name="STYL1 - Style1 3 2" xfId="36991"/>
    <cellStyle name="STYL1 - Style1 3 3" xfId="36992"/>
    <cellStyle name="STYL1 - Style1 4" xfId="36993"/>
    <cellStyle name="STYL1 - Style1 4 2" xfId="36994"/>
    <cellStyle name="STYL1 - Style1 5" xfId="36995"/>
    <cellStyle name="STYL1 - Style1 5 2" xfId="36996"/>
    <cellStyle name="Style 1" xfId="36997"/>
    <cellStyle name="Style 1 10" xfId="36998"/>
    <cellStyle name="Style 1 10 2" xfId="36999"/>
    <cellStyle name="Style 1 10 2 2" xfId="37000"/>
    <cellStyle name="Style 1 10 2 2 2" xfId="37001"/>
    <cellStyle name="Style 1 10 2 2 2 2" xfId="37002"/>
    <cellStyle name="Style 1 10 2 3" xfId="37003"/>
    <cellStyle name="Style 1 10 2 3 2" xfId="37004"/>
    <cellStyle name="Style 1 10 2 4" xfId="37005"/>
    <cellStyle name="Style 1 10 2 4 2" xfId="37006"/>
    <cellStyle name="Style 1 10 3" xfId="37007"/>
    <cellStyle name="Style 1 10 3 2" xfId="37008"/>
    <cellStyle name="Style 1 10 3 2 2" xfId="37009"/>
    <cellStyle name="Style 1 10 3 3" xfId="37010"/>
    <cellStyle name="Style 1 10 4" xfId="37011"/>
    <cellStyle name="Style 1 10 4 2" xfId="37012"/>
    <cellStyle name="Style 1 10 4 2 2" xfId="37013"/>
    <cellStyle name="Style 1 10 4 3" xfId="37014"/>
    <cellStyle name="Style 1 10 5" xfId="37015"/>
    <cellStyle name="Style 1 10 5 2" xfId="37016"/>
    <cellStyle name="Style 1 10 6" xfId="37017"/>
    <cellStyle name="Style 1 10 6 2" xfId="37018"/>
    <cellStyle name="Style 1 10 7" xfId="37019"/>
    <cellStyle name="Style 1 11" xfId="37020"/>
    <cellStyle name="Style 1 11 2" xfId="37021"/>
    <cellStyle name="Style 1 11 2 2" xfId="37022"/>
    <cellStyle name="Style 1 11 2 2 2" xfId="37023"/>
    <cellStyle name="Style 1 11 2 2 2 2" xfId="37024"/>
    <cellStyle name="Style 1 11 2 3" xfId="37025"/>
    <cellStyle name="Style 1 11 2 3 2" xfId="37026"/>
    <cellStyle name="Style 1 11 2 4" xfId="37027"/>
    <cellStyle name="Style 1 11 2 4 2" xfId="37028"/>
    <cellStyle name="Style 1 11 2 5" xfId="37029"/>
    <cellStyle name="Style 1 11 2 6" xfId="37030"/>
    <cellStyle name="Style 1 11 3" xfId="37031"/>
    <cellStyle name="Style 1 11 3 2" xfId="37032"/>
    <cellStyle name="Style 1 11 3 2 2" xfId="37033"/>
    <cellStyle name="Style 1 11 4" xfId="37034"/>
    <cellStyle name="Style 1 11 4 2" xfId="37035"/>
    <cellStyle name="Style 1 11 5" xfId="37036"/>
    <cellStyle name="Style 1 11 5 2" xfId="37037"/>
    <cellStyle name="Style 1 11 6" xfId="37038"/>
    <cellStyle name="Style 1 12" xfId="37039"/>
    <cellStyle name="Style 1 12 2" xfId="37040"/>
    <cellStyle name="Style 1 12 2 2" xfId="37041"/>
    <cellStyle name="Style 1 12 2 2 2" xfId="37042"/>
    <cellStyle name="Style 1 12 2 3" xfId="37043"/>
    <cellStyle name="Style 1 12 3" xfId="37044"/>
    <cellStyle name="Style 1 12 3 2" xfId="37045"/>
    <cellStyle name="Style 1 12 3 3" xfId="37046"/>
    <cellStyle name="Style 1 12 4" xfId="37047"/>
    <cellStyle name="Style 1 12 4 2" xfId="37048"/>
    <cellStyle name="Style 1 12 5" xfId="37049"/>
    <cellStyle name="Style 1 13" xfId="37050"/>
    <cellStyle name="Style 1 13 2" xfId="37051"/>
    <cellStyle name="Style 1 13 2 2" xfId="37052"/>
    <cellStyle name="Style 1 13 3" xfId="37053"/>
    <cellStyle name="Style 1 14" xfId="37054"/>
    <cellStyle name="Style 1 14 2" xfId="37055"/>
    <cellStyle name="Style 1 14 2 2" xfId="37056"/>
    <cellStyle name="Style 1 14 3" xfId="37057"/>
    <cellStyle name="Style 1 15" xfId="37058"/>
    <cellStyle name="Style 1 15 2" xfId="37059"/>
    <cellStyle name="Style 1 15 2 2" xfId="37060"/>
    <cellStyle name="Style 1 15 2 2 2" xfId="37061"/>
    <cellStyle name="Style 1 15 2 3" xfId="37062"/>
    <cellStyle name="Style 1 15 3" xfId="37063"/>
    <cellStyle name="Style 1 15 3 2" xfId="37064"/>
    <cellStyle name="Style 1 15 4" xfId="37065"/>
    <cellStyle name="Style 1 16" xfId="37066"/>
    <cellStyle name="Style 1 16 2" xfId="37067"/>
    <cellStyle name="Style 1 17" xfId="37068"/>
    <cellStyle name="Style 1 17 2" xfId="37069"/>
    <cellStyle name="Style 1 18" xfId="37070"/>
    <cellStyle name="Style 1 18 2" xfId="37071"/>
    <cellStyle name="Style 1 19" xfId="37072"/>
    <cellStyle name="Style 1 2" xfId="37073"/>
    <cellStyle name="Style 1 2 2" xfId="37074"/>
    <cellStyle name="Style 1 2 2 2" xfId="37075"/>
    <cellStyle name="Style 1 2 2 2 2" xfId="37076"/>
    <cellStyle name="Style 1 2 2 2 2 2" xfId="37077"/>
    <cellStyle name="Style 1 2 2 2 3" xfId="37078"/>
    <cellStyle name="Style 1 2 2 3" xfId="37079"/>
    <cellStyle name="Style 1 2 2 3 2" xfId="37080"/>
    <cellStyle name="Style 1 2 2 3 2 2" xfId="37081"/>
    <cellStyle name="Style 1 2 2 3 3" xfId="37082"/>
    <cellStyle name="Style 1 2 2 3 4" xfId="37083"/>
    <cellStyle name="Style 1 2 2 3 5" xfId="37084"/>
    <cellStyle name="Style 1 2 2 4" xfId="37085"/>
    <cellStyle name="Style 1 2 2 4 2" xfId="37086"/>
    <cellStyle name="Style 1 2 2 4 3" xfId="37087"/>
    <cellStyle name="Style 1 2 2 5" xfId="37088"/>
    <cellStyle name="Style 1 2 2 5 2" xfId="37089"/>
    <cellStyle name="Style 1 2 3" xfId="37090"/>
    <cellStyle name="Style 1 2 3 2" xfId="37091"/>
    <cellStyle name="Style 1 2 3 2 2" xfId="37092"/>
    <cellStyle name="Style 1 2 3 2 2 2" xfId="37093"/>
    <cellStyle name="Style 1 2 3 2 3" xfId="37094"/>
    <cellStyle name="Style 1 2 3 2 4" xfId="37095"/>
    <cellStyle name="Style 1 2 3 3" xfId="37096"/>
    <cellStyle name="Style 1 2 3 3 2" xfId="37097"/>
    <cellStyle name="Style 1 2 3 3 2 2" xfId="37098"/>
    <cellStyle name="Style 1 2 3 3 3" xfId="37099"/>
    <cellStyle name="Style 1 2 3 3 4" xfId="37100"/>
    <cellStyle name="Style 1 2 3 3 5" xfId="37101"/>
    <cellStyle name="Style 1 2 3 4" xfId="37102"/>
    <cellStyle name="Style 1 2 3 4 2" xfId="37103"/>
    <cellStyle name="Style 1 2 3 5" xfId="37104"/>
    <cellStyle name="Style 1 2 3 5 2" xfId="37105"/>
    <cellStyle name="Style 1 2 3 6" xfId="37106"/>
    <cellStyle name="Style 1 2 4" xfId="37107"/>
    <cellStyle name="Style 1 2 4 2" xfId="37108"/>
    <cellStyle name="Style 1 2 4 2 2" xfId="37109"/>
    <cellStyle name="Style 1 2 4 2 3" xfId="37110"/>
    <cellStyle name="Style 1 2 4 3" xfId="37111"/>
    <cellStyle name="Style 1 2 5" xfId="37112"/>
    <cellStyle name="Style 1 2 5 2" xfId="37113"/>
    <cellStyle name="Style 1 2 5 2 2" xfId="37114"/>
    <cellStyle name="Style 1 2 5 2 3" xfId="37115"/>
    <cellStyle name="Style 1 2 5 3" xfId="37116"/>
    <cellStyle name="Style 1 2 5 4" xfId="37117"/>
    <cellStyle name="Style 1 2 6" xfId="37118"/>
    <cellStyle name="Style 1 2 6 2" xfId="37119"/>
    <cellStyle name="Style 1 2 6 3" xfId="37120"/>
    <cellStyle name="Style 1 2 6 4" xfId="37121"/>
    <cellStyle name="Style 1 2 7" xfId="37122"/>
    <cellStyle name="Style 1 2 7 2" xfId="37123"/>
    <cellStyle name="Style 1 2 7 2 2" xfId="37124"/>
    <cellStyle name="Style 1 2 7 3" xfId="37125"/>
    <cellStyle name="Style 1 2 8" xfId="37126"/>
    <cellStyle name="Style 1 2 8 2" xfId="37127"/>
    <cellStyle name="Style 1 2 9" xfId="37128"/>
    <cellStyle name="Style 1 2_4 31E Reg Asset  Liab and EXH D" xfId="37129"/>
    <cellStyle name="Style 1 3" xfId="37130"/>
    <cellStyle name="Style 1 3 2" xfId="37131"/>
    <cellStyle name="Style 1 3 2 2" xfId="37132"/>
    <cellStyle name="Style 1 3 2 2 2" xfId="37133"/>
    <cellStyle name="Style 1 3 2 2 2 2" xfId="37134"/>
    <cellStyle name="Style 1 3 2 2 3" xfId="37135"/>
    <cellStyle name="Style 1 3 2 2 3 2" xfId="37136"/>
    <cellStyle name="Style 1 3 2 2 3 3" xfId="37137"/>
    <cellStyle name="Style 1 3 2 2 4" xfId="37138"/>
    <cellStyle name="Style 1 3 2 3" xfId="37139"/>
    <cellStyle name="Style 1 3 2 3 2" xfId="37140"/>
    <cellStyle name="Style 1 3 2 3 2 2" xfId="37141"/>
    <cellStyle name="Style 1 3 2 3 2 3" xfId="37142"/>
    <cellStyle name="Style 1 3 2 3 3" xfId="37143"/>
    <cellStyle name="Style 1 3 2 3 4" xfId="37144"/>
    <cellStyle name="Style 1 3 2 4" xfId="37145"/>
    <cellStyle name="Style 1 3 2 4 2" xfId="37146"/>
    <cellStyle name="Style 1 3 2 5" xfId="37147"/>
    <cellStyle name="Style 1 3 2 5 2" xfId="37148"/>
    <cellStyle name="Style 1 3 3" xfId="37149"/>
    <cellStyle name="Style 1 3 3 2" xfId="37150"/>
    <cellStyle name="Style 1 3 3 2 2" xfId="37151"/>
    <cellStyle name="Style 1 3 3 2 2 2" xfId="37152"/>
    <cellStyle name="Style 1 3 3 2 3" xfId="37153"/>
    <cellStyle name="Style 1 3 3 3" xfId="37154"/>
    <cellStyle name="Style 1 3 3 3 2" xfId="37155"/>
    <cellStyle name="Style 1 3 3 3 2 2" xfId="37156"/>
    <cellStyle name="Style 1 3 3 3 3" xfId="37157"/>
    <cellStyle name="Style 1 3 3 3 4" xfId="37158"/>
    <cellStyle name="Style 1 3 3 4" xfId="37159"/>
    <cellStyle name="Style 1 3 3 4 2" xfId="37160"/>
    <cellStyle name="Style 1 3 3 5" xfId="37161"/>
    <cellStyle name="Style 1 3 3 5 2" xfId="37162"/>
    <cellStyle name="Style 1 3 4" xfId="37163"/>
    <cellStyle name="Style 1 3 4 2" xfId="37164"/>
    <cellStyle name="Style 1 3 4 2 2" xfId="37165"/>
    <cellStyle name="Style 1 3 4 3" xfId="37166"/>
    <cellStyle name="Style 1 3 4 3 2" xfId="37167"/>
    <cellStyle name="Style 1 3 4 3 3" xfId="37168"/>
    <cellStyle name="Style 1 3 4 4" xfId="37169"/>
    <cellStyle name="Style 1 3 5" xfId="37170"/>
    <cellStyle name="Style 1 3 5 2" xfId="37171"/>
    <cellStyle name="Style 1 3 5 2 2" xfId="37172"/>
    <cellStyle name="Style 1 3 5 2 3" xfId="37173"/>
    <cellStyle name="Style 1 3 5 3" xfId="37174"/>
    <cellStyle name="Style 1 3 5 4" xfId="37175"/>
    <cellStyle name="Style 1 3 6" xfId="37176"/>
    <cellStyle name="Style 1 3 6 2" xfId="37177"/>
    <cellStyle name="Style 1 3 7" xfId="37178"/>
    <cellStyle name="Style 1 3 7 2" xfId="37179"/>
    <cellStyle name="Style 1 4" xfId="37180"/>
    <cellStyle name="Style 1 4 2" xfId="37181"/>
    <cellStyle name="Style 1 4 2 2" xfId="37182"/>
    <cellStyle name="Style 1 4 2 2 2" xfId="37183"/>
    <cellStyle name="Style 1 4 2 2 2 2" xfId="37184"/>
    <cellStyle name="Style 1 4 2 2 3" xfId="37185"/>
    <cellStyle name="Style 1 4 2 3" xfId="37186"/>
    <cellStyle name="Style 1 4 2 3 2" xfId="37187"/>
    <cellStyle name="Style 1 4 2 4" xfId="37188"/>
    <cellStyle name="Style 1 4 2 4 2" xfId="37189"/>
    <cellStyle name="Style 1 4 3" xfId="37190"/>
    <cellStyle name="Style 1 4 3 2" xfId="37191"/>
    <cellStyle name="Style 1 4 3 2 2" xfId="37192"/>
    <cellStyle name="Style 1 4 3 3" xfId="37193"/>
    <cellStyle name="Style 1 4 4" xfId="37194"/>
    <cellStyle name="Style 1 4 4 2" xfId="37195"/>
    <cellStyle name="Style 1 4 4 2 2" xfId="37196"/>
    <cellStyle name="Style 1 4 4 3" xfId="37197"/>
    <cellStyle name="Style 1 4 4 4" xfId="37198"/>
    <cellStyle name="Style 1 4 5" xfId="37199"/>
    <cellStyle name="Style 1 4 5 2" xfId="37200"/>
    <cellStyle name="Style 1 4 5 3" xfId="37201"/>
    <cellStyle name="Style 1 4 6" xfId="37202"/>
    <cellStyle name="Style 1 4 6 2" xfId="37203"/>
    <cellStyle name="Style 1 5" xfId="37204"/>
    <cellStyle name="Style 1 5 2" xfId="37205"/>
    <cellStyle name="Style 1 5 2 2" xfId="37206"/>
    <cellStyle name="Style 1 5 2 2 2" xfId="37207"/>
    <cellStyle name="Style 1 5 2 2 2 2" xfId="37208"/>
    <cellStyle name="Style 1 5 2 2 3" xfId="37209"/>
    <cellStyle name="Style 1 5 2 3" xfId="37210"/>
    <cellStyle name="Style 1 5 2 3 2" xfId="37211"/>
    <cellStyle name="Style 1 5 2 4" xfId="37212"/>
    <cellStyle name="Style 1 5 2 4 2" xfId="37213"/>
    <cellStyle name="Style 1 5 3" xfId="37214"/>
    <cellStyle name="Style 1 5 3 2" xfId="37215"/>
    <cellStyle name="Style 1 5 3 2 2" xfId="37216"/>
    <cellStyle name="Style 1 5 3 3" xfId="37217"/>
    <cellStyle name="Style 1 5 3 3 2" xfId="37218"/>
    <cellStyle name="Style 1 5 3 4" xfId="37219"/>
    <cellStyle name="Style 1 5 4" xfId="37220"/>
    <cellStyle name="Style 1 5 4 2" xfId="37221"/>
    <cellStyle name="Style 1 5 4 2 2" xfId="37222"/>
    <cellStyle name="Style 1 5 4 3" xfId="37223"/>
    <cellStyle name="Style 1 5 5" xfId="37224"/>
    <cellStyle name="Style 1 5 5 2" xfId="37225"/>
    <cellStyle name="Style 1 5 5 2 2" xfId="37226"/>
    <cellStyle name="Style 1 5 5 3" xfId="37227"/>
    <cellStyle name="Style 1 5 5 4" xfId="37228"/>
    <cellStyle name="Style 1 5 6" xfId="37229"/>
    <cellStyle name="Style 1 5 6 2" xfId="37230"/>
    <cellStyle name="Style 1 6" xfId="37231"/>
    <cellStyle name="Style 1 6 10" xfId="37232"/>
    <cellStyle name="Style 1 6 2" xfId="37233"/>
    <cellStyle name="Style 1 6 2 2" xfId="37234"/>
    <cellStyle name="Style 1 6 2 2 2" xfId="37235"/>
    <cellStyle name="Style 1 6 2 2 2 2" xfId="37236"/>
    <cellStyle name="Style 1 6 2 2 3" xfId="37237"/>
    <cellStyle name="Style 1 6 2 3" xfId="37238"/>
    <cellStyle name="Style 1 6 2 3 2" xfId="37239"/>
    <cellStyle name="Style 1 6 2 3 2 2" xfId="37240"/>
    <cellStyle name="Style 1 6 2 3 3" xfId="37241"/>
    <cellStyle name="Style 1 6 2 3 4" xfId="37242"/>
    <cellStyle name="Style 1 6 2 4" xfId="37243"/>
    <cellStyle name="Style 1 6 2 4 2" xfId="37244"/>
    <cellStyle name="Style 1 6 2 5" xfId="37245"/>
    <cellStyle name="Style 1 6 2 5 2" xfId="37246"/>
    <cellStyle name="Style 1 6 2 6" xfId="37247"/>
    <cellStyle name="Style 1 6 3" xfId="37248"/>
    <cellStyle name="Style 1 6 3 2" xfId="37249"/>
    <cellStyle name="Style 1 6 3 2 2" xfId="37250"/>
    <cellStyle name="Style 1 6 3 2 2 2" xfId="37251"/>
    <cellStyle name="Style 1 6 3 2 3" xfId="37252"/>
    <cellStyle name="Style 1 6 3 3" xfId="37253"/>
    <cellStyle name="Style 1 6 3 3 2" xfId="37254"/>
    <cellStyle name="Style 1 6 3 3 2 2" xfId="37255"/>
    <cellStyle name="Style 1 6 3 3 3" xfId="37256"/>
    <cellStyle name="Style 1 6 3 4" xfId="37257"/>
    <cellStyle name="Style 1 6 3 4 2" xfId="37258"/>
    <cellStyle name="Style 1 6 3 5" xfId="37259"/>
    <cellStyle name="Style 1 6 3 5 2" xfId="37260"/>
    <cellStyle name="Style 1 6 3 6" xfId="37261"/>
    <cellStyle name="Style 1 6 4" xfId="37262"/>
    <cellStyle name="Style 1 6 4 2" xfId="37263"/>
    <cellStyle name="Style 1 6 4 2 2" xfId="37264"/>
    <cellStyle name="Style 1 6 4 2 2 2" xfId="37265"/>
    <cellStyle name="Style 1 6 4 2 3" xfId="37266"/>
    <cellStyle name="Style 1 6 4 3" xfId="37267"/>
    <cellStyle name="Style 1 6 4 3 2" xfId="37268"/>
    <cellStyle name="Style 1 6 4 3 2 2" xfId="37269"/>
    <cellStyle name="Style 1 6 4 3 3" xfId="37270"/>
    <cellStyle name="Style 1 6 4 4" xfId="37271"/>
    <cellStyle name="Style 1 6 4 4 2" xfId="37272"/>
    <cellStyle name="Style 1 6 4 5" xfId="37273"/>
    <cellStyle name="Style 1 6 4 5 2" xfId="37274"/>
    <cellStyle name="Style 1 6 4 6" xfId="37275"/>
    <cellStyle name="Style 1 6 5" xfId="37276"/>
    <cellStyle name="Style 1 6 5 2" xfId="37277"/>
    <cellStyle name="Style 1 6 5 2 2" xfId="37278"/>
    <cellStyle name="Style 1 6 5 2 2 2" xfId="37279"/>
    <cellStyle name="Style 1 6 5 2 3" xfId="37280"/>
    <cellStyle name="Style 1 6 5 3" xfId="37281"/>
    <cellStyle name="Style 1 6 5 3 2" xfId="37282"/>
    <cellStyle name="Style 1 6 5 3 2 2" xfId="37283"/>
    <cellStyle name="Style 1 6 5 3 3" xfId="37284"/>
    <cellStyle name="Style 1 6 5 4" xfId="37285"/>
    <cellStyle name="Style 1 6 5 4 2" xfId="37286"/>
    <cellStyle name="Style 1 6 5 5" xfId="37287"/>
    <cellStyle name="Style 1 6 5 5 2" xfId="37288"/>
    <cellStyle name="Style 1 6 6" xfId="37289"/>
    <cellStyle name="Style 1 6 6 2" xfId="37290"/>
    <cellStyle name="Style 1 6 6 2 2" xfId="37291"/>
    <cellStyle name="Style 1 6 6 3" xfId="37292"/>
    <cellStyle name="Style 1 6 7" xfId="37293"/>
    <cellStyle name="Style 1 6 7 2" xfId="37294"/>
    <cellStyle name="Style 1 6 7 2 2" xfId="37295"/>
    <cellStyle name="Style 1 6 7 3" xfId="37296"/>
    <cellStyle name="Style 1 6 7 4" xfId="37297"/>
    <cellStyle name="Style 1 6 8" xfId="37298"/>
    <cellStyle name="Style 1 6 8 2" xfId="37299"/>
    <cellStyle name="Style 1 6 9" xfId="37300"/>
    <cellStyle name="Style 1 6 9 2" xfId="37301"/>
    <cellStyle name="Style 1 7" xfId="37302"/>
    <cellStyle name="Style 1 7 2" xfId="37303"/>
    <cellStyle name="Style 1 7 2 2" xfId="37304"/>
    <cellStyle name="Style 1 7 2 2 2" xfId="37305"/>
    <cellStyle name="Style 1 7 2 2 2 2" xfId="37306"/>
    <cellStyle name="Style 1 7 2 3" xfId="37307"/>
    <cellStyle name="Style 1 7 2 3 2" xfId="37308"/>
    <cellStyle name="Style 1 7 2 4" xfId="37309"/>
    <cellStyle name="Style 1 7 2 4 2" xfId="37310"/>
    <cellStyle name="Style 1 7 2 5" xfId="37311"/>
    <cellStyle name="Style 1 7 3" xfId="37312"/>
    <cellStyle name="Style 1 7 3 2" xfId="37313"/>
    <cellStyle name="Style 1 7 3 2 2" xfId="37314"/>
    <cellStyle name="Style 1 7 3 3" xfId="37315"/>
    <cellStyle name="Style 1 7 4" xfId="37316"/>
    <cellStyle name="Style 1 7 4 2" xfId="37317"/>
    <cellStyle name="Style 1 7 4 2 2" xfId="37318"/>
    <cellStyle name="Style 1 7 4 3" xfId="37319"/>
    <cellStyle name="Style 1 7 5" xfId="37320"/>
    <cellStyle name="Style 1 7 5 2" xfId="37321"/>
    <cellStyle name="Style 1 7 6" xfId="37322"/>
    <cellStyle name="Style 1 7 6 2" xfId="37323"/>
    <cellStyle name="Style 1 7 7" xfId="37324"/>
    <cellStyle name="Style 1 8" xfId="37325"/>
    <cellStyle name="Style 1 8 2" xfId="37326"/>
    <cellStyle name="Style 1 8 2 2" xfId="37327"/>
    <cellStyle name="Style 1 8 2 2 2" xfId="37328"/>
    <cellStyle name="Style 1 8 2 2 2 2" xfId="37329"/>
    <cellStyle name="Style 1 8 2 3" xfId="37330"/>
    <cellStyle name="Style 1 8 2 3 2" xfId="37331"/>
    <cellStyle name="Style 1 8 2 4" xfId="37332"/>
    <cellStyle name="Style 1 8 2 4 2" xfId="37333"/>
    <cellStyle name="Style 1 8 2 5" xfId="37334"/>
    <cellStyle name="Style 1 8 3" xfId="37335"/>
    <cellStyle name="Style 1 8 3 2" xfId="37336"/>
    <cellStyle name="Style 1 8 3 2 2" xfId="37337"/>
    <cellStyle name="Style 1 8 3 3" xfId="37338"/>
    <cellStyle name="Style 1 8 4" xfId="37339"/>
    <cellStyle name="Style 1 8 4 2" xfId="37340"/>
    <cellStyle name="Style 1 8 4 2 2" xfId="37341"/>
    <cellStyle name="Style 1 8 4 3" xfId="37342"/>
    <cellStyle name="Style 1 8 5" xfId="37343"/>
    <cellStyle name="Style 1 8 5 2" xfId="37344"/>
    <cellStyle name="Style 1 8 6" xfId="37345"/>
    <cellStyle name="Style 1 8 6 2" xfId="37346"/>
    <cellStyle name="Style 1 8 7" xfId="37347"/>
    <cellStyle name="Style 1 9" xfId="37348"/>
    <cellStyle name="Style 1 9 2" xfId="37349"/>
    <cellStyle name="Style 1 9 2 2" xfId="37350"/>
    <cellStyle name="Style 1 9 2 2 2" xfId="37351"/>
    <cellStyle name="Style 1 9 2 2 2 2" xfId="37352"/>
    <cellStyle name="Style 1 9 2 3" xfId="37353"/>
    <cellStyle name="Style 1 9 2 3 2" xfId="37354"/>
    <cellStyle name="Style 1 9 2 4" xfId="37355"/>
    <cellStyle name="Style 1 9 2 4 2" xfId="37356"/>
    <cellStyle name="Style 1 9 3" xfId="37357"/>
    <cellStyle name="Style 1 9 3 2" xfId="37358"/>
    <cellStyle name="Style 1 9 3 2 2" xfId="37359"/>
    <cellStyle name="Style 1 9 3 3" xfId="37360"/>
    <cellStyle name="Style 1 9 4" xfId="37361"/>
    <cellStyle name="Style 1 9 4 2" xfId="37362"/>
    <cellStyle name="Style 1 9 4 2 2" xfId="37363"/>
    <cellStyle name="Style 1 9 4 3" xfId="37364"/>
    <cellStyle name="Style 1 9 5" xfId="37365"/>
    <cellStyle name="Style 1 9 5 2" xfId="37366"/>
    <cellStyle name="Style 1 9 6" xfId="37367"/>
    <cellStyle name="Style 1 9 6 2" xfId="37368"/>
    <cellStyle name="Style 1 9 7" xfId="37369"/>
    <cellStyle name="Style 1_ Price Inputs" xfId="37370"/>
    <cellStyle name="Style 21" xfId="37371"/>
    <cellStyle name="Style 21 2" xfId="37372"/>
    <cellStyle name="Style 21 2 2" xfId="37373"/>
    <cellStyle name="Style 21 2 2 2" xfId="37374"/>
    <cellStyle name="Style 21 2 3" xfId="37375"/>
    <cellStyle name="Style 21 2 4" xfId="37376"/>
    <cellStyle name="Style 21 3" xfId="37377"/>
    <cellStyle name="Style 21 3 2" xfId="37378"/>
    <cellStyle name="Style 21 4" xfId="37379"/>
    <cellStyle name="Style 21 4 2" xfId="37380"/>
    <cellStyle name="Style 21 5" xfId="37381"/>
    <cellStyle name="Style 22" xfId="37382"/>
    <cellStyle name="Style 22 2" xfId="37383"/>
    <cellStyle name="Style 22 2 2" xfId="37384"/>
    <cellStyle name="Style 22 2 2 2" xfId="37385"/>
    <cellStyle name="Style 22 2 3" xfId="37386"/>
    <cellStyle name="Style 22 2 4" xfId="37387"/>
    <cellStyle name="Style 22 3" xfId="37388"/>
    <cellStyle name="Style 22 3 2" xfId="37389"/>
    <cellStyle name="Style 22 4" xfId="37390"/>
    <cellStyle name="Style 22 4 2" xfId="37391"/>
    <cellStyle name="Style 22 5" xfId="37392"/>
    <cellStyle name="Style 23" xfId="37393"/>
    <cellStyle name="Style 23 2" xfId="37394"/>
    <cellStyle name="Style 23 2 2" xfId="37395"/>
    <cellStyle name="Style 23 2 2 2" xfId="37396"/>
    <cellStyle name="Style 23 2 3" xfId="37397"/>
    <cellStyle name="Style 23 2 4" xfId="37398"/>
    <cellStyle name="Style 23 2 5" xfId="37399"/>
    <cellStyle name="Style 23 3" xfId="37400"/>
    <cellStyle name="Style 23 3 2" xfId="37401"/>
    <cellStyle name="Style 23 4" xfId="37402"/>
    <cellStyle name="Style 23 4 2" xfId="37403"/>
    <cellStyle name="Style 23 5" xfId="37404"/>
    <cellStyle name="Style 24" xfId="37405"/>
    <cellStyle name="Style 24 2" xfId="37406"/>
    <cellStyle name="Style 24 2 2" xfId="37407"/>
    <cellStyle name="Style 24 2 2 2" xfId="37408"/>
    <cellStyle name="Style 24 2 3" xfId="37409"/>
    <cellStyle name="Style 24 2 4" xfId="37410"/>
    <cellStyle name="Style 24 2 5" xfId="37411"/>
    <cellStyle name="Style 24 3" xfId="37412"/>
    <cellStyle name="Style 24 3 2" xfId="37413"/>
    <cellStyle name="Style 24 4" xfId="37414"/>
    <cellStyle name="Style 24 4 2" xfId="37415"/>
    <cellStyle name="Style 24 5" xfId="37416"/>
    <cellStyle name="Style 25" xfId="37417"/>
    <cellStyle name="Style 25 2" xfId="37418"/>
    <cellStyle name="Style 25 2 2" xfId="37419"/>
    <cellStyle name="Style 25 2 2 2" xfId="37420"/>
    <cellStyle name="Style 25 2 3" xfId="37421"/>
    <cellStyle name="Style 25 2 4" xfId="37422"/>
    <cellStyle name="Style 25 2 5" xfId="37423"/>
    <cellStyle name="Style 25 3" xfId="37424"/>
    <cellStyle name="Style 25 3 2" xfId="37425"/>
    <cellStyle name="Style 25 4" xfId="37426"/>
    <cellStyle name="Style 25 4 2" xfId="37427"/>
    <cellStyle name="Style 25 5" xfId="37428"/>
    <cellStyle name="Style 26" xfId="37429"/>
    <cellStyle name="Style 26 2" xfId="37430"/>
    <cellStyle name="Style 26 2 2" xfId="37431"/>
    <cellStyle name="Style 26 2 2 2" xfId="37432"/>
    <cellStyle name="Style 26 2 3" xfId="37433"/>
    <cellStyle name="Style 26 2 4" xfId="37434"/>
    <cellStyle name="Style 26 2 5" xfId="37435"/>
    <cellStyle name="Style 26 3" xfId="37436"/>
    <cellStyle name="Style 26 3 2" xfId="37437"/>
    <cellStyle name="Style 26 4" xfId="37438"/>
    <cellStyle name="Style 26 4 2" xfId="37439"/>
    <cellStyle name="Style 26 5" xfId="37440"/>
    <cellStyle name="Style 27" xfId="37441"/>
    <cellStyle name="Style 27 2" xfId="37442"/>
    <cellStyle name="Style 27 2 2" xfId="37443"/>
    <cellStyle name="Style 27 2 2 2" xfId="37444"/>
    <cellStyle name="Style 27 2 3" xfId="37445"/>
    <cellStyle name="Style 27 2 4" xfId="37446"/>
    <cellStyle name="Style 27 2 5" xfId="37447"/>
    <cellStyle name="Style 27 3" xfId="37448"/>
    <cellStyle name="Style 27 3 2" xfId="37449"/>
    <cellStyle name="Style 27 4" xfId="37450"/>
    <cellStyle name="Style 27 4 2" xfId="37451"/>
    <cellStyle name="Style 27 5" xfId="37452"/>
    <cellStyle name="Style 28" xfId="37453"/>
    <cellStyle name="Style 28 2" xfId="37454"/>
    <cellStyle name="Style 28 2 2" xfId="37455"/>
    <cellStyle name="Style 28 2 2 2" xfId="37456"/>
    <cellStyle name="Style 28 2 3" xfId="37457"/>
    <cellStyle name="Style 28 2 4" xfId="37458"/>
    <cellStyle name="Style 28 2 5" xfId="37459"/>
    <cellStyle name="Style 28 3" xfId="37460"/>
    <cellStyle name="Style 28 3 2" xfId="37461"/>
    <cellStyle name="Style 28 4" xfId="37462"/>
    <cellStyle name="Style 28 4 2" xfId="37463"/>
    <cellStyle name="Style 28 5" xfId="37464"/>
    <cellStyle name="Style 29" xfId="37465"/>
    <cellStyle name="Style 29 2" xfId="37466"/>
    <cellStyle name="Style 29 2 2" xfId="37467"/>
    <cellStyle name="Style 29 2 2 2" xfId="37468"/>
    <cellStyle name="Style 29 2 2 2 2" xfId="37469"/>
    <cellStyle name="Style 29 2 3" xfId="37470"/>
    <cellStyle name="Style 29 2 3 2" xfId="37471"/>
    <cellStyle name="Style 29 2 4" xfId="37472"/>
    <cellStyle name="Style 29 2 4 2" xfId="37473"/>
    <cellStyle name="Style 29 2 5" xfId="37474"/>
    <cellStyle name="Style 29 3" xfId="37475"/>
    <cellStyle name="Style 29 3 2" xfId="37476"/>
    <cellStyle name="Style 29 3 2 2" xfId="37477"/>
    <cellStyle name="Style 29 3 3" xfId="37478"/>
    <cellStyle name="Style 29 4" xfId="37479"/>
    <cellStyle name="Style 29 4 2" xfId="37480"/>
    <cellStyle name="Style 29 4 2 2" xfId="37481"/>
    <cellStyle name="Style 29 4 3" xfId="37482"/>
    <cellStyle name="Style 29 5" xfId="37483"/>
    <cellStyle name="Style 29 5 2" xfId="37484"/>
    <cellStyle name="Style 29 6" xfId="37485"/>
    <cellStyle name="Style 29 6 2" xfId="37486"/>
    <cellStyle name="Style 29 7" xfId="37487"/>
    <cellStyle name="Style 30" xfId="37488"/>
    <cellStyle name="Style 30 2" xfId="37489"/>
    <cellStyle name="Style 30 2 2" xfId="37490"/>
    <cellStyle name="Style 30 2 2 2" xfId="37491"/>
    <cellStyle name="Style 30 2 2 2 2" xfId="37492"/>
    <cellStyle name="Style 30 2 3" xfId="37493"/>
    <cellStyle name="Style 30 2 3 2" xfId="37494"/>
    <cellStyle name="Style 30 2 4" xfId="37495"/>
    <cellStyle name="Style 30 2 4 2" xfId="37496"/>
    <cellStyle name="Style 30 2 5" xfId="37497"/>
    <cellStyle name="Style 30 3" xfId="37498"/>
    <cellStyle name="Style 30 3 2" xfId="37499"/>
    <cellStyle name="Style 30 3 2 2" xfId="37500"/>
    <cellStyle name="Style 30 3 3" xfId="37501"/>
    <cellStyle name="Style 30 4" xfId="37502"/>
    <cellStyle name="Style 30 4 2" xfId="37503"/>
    <cellStyle name="Style 30 4 2 2" xfId="37504"/>
    <cellStyle name="Style 30 4 3" xfId="37505"/>
    <cellStyle name="Style 30 5" xfId="37506"/>
    <cellStyle name="Style 30 5 2" xfId="37507"/>
    <cellStyle name="Style 30 6" xfId="37508"/>
    <cellStyle name="Style 30 6 2" xfId="37509"/>
    <cellStyle name="Style 30 7" xfId="37510"/>
    <cellStyle name="Style 31" xfId="37511"/>
    <cellStyle name="Style 31 2" xfId="37512"/>
    <cellStyle name="Style 31 2 2" xfId="37513"/>
    <cellStyle name="Style 31 2 2 2" xfId="37514"/>
    <cellStyle name="Style 31 2 3" xfId="37515"/>
    <cellStyle name="Style 31 2 4" xfId="37516"/>
    <cellStyle name="Style 31 2 5" xfId="37517"/>
    <cellStyle name="Style 31 3" xfId="37518"/>
    <cellStyle name="Style 31 3 2" xfId="37519"/>
    <cellStyle name="Style 31 4" xfId="37520"/>
    <cellStyle name="Style 31 4 2" xfId="37521"/>
    <cellStyle name="Style 31 5" xfId="37522"/>
    <cellStyle name="Style 32" xfId="37523"/>
    <cellStyle name="Style 32 2" xfId="37524"/>
    <cellStyle name="Style 32 2 2" xfId="37525"/>
    <cellStyle name="Style 32 2 2 2" xfId="37526"/>
    <cellStyle name="Style 32 2 3" xfId="37527"/>
    <cellStyle name="Style 32 2 4" xfId="37528"/>
    <cellStyle name="Style 32 2 5" xfId="37529"/>
    <cellStyle name="Style 32 3" xfId="37530"/>
    <cellStyle name="Style 32 3 2" xfId="37531"/>
    <cellStyle name="Style 32 4" xfId="37532"/>
    <cellStyle name="Style 32 4 2" xfId="37533"/>
    <cellStyle name="Style 32 5" xfId="37534"/>
    <cellStyle name="Style 33" xfId="37535"/>
    <cellStyle name="Style 33 2" xfId="37536"/>
    <cellStyle name="Style 33 2 2" xfId="37537"/>
    <cellStyle name="Style 33 2 2 2" xfId="37538"/>
    <cellStyle name="Style 33 2 2 2 2" xfId="37539"/>
    <cellStyle name="Style 33 2 3" xfId="37540"/>
    <cellStyle name="Style 33 2 3 2" xfId="37541"/>
    <cellStyle name="Style 33 2 4" xfId="37542"/>
    <cellStyle name="Style 33 2 4 2" xfId="37543"/>
    <cellStyle name="Style 33 2 5" xfId="37544"/>
    <cellStyle name="Style 33 3" xfId="37545"/>
    <cellStyle name="Style 33 3 2" xfId="37546"/>
    <cellStyle name="Style 33 3 2 2" xfId="37547"/>
    <cellStyle name="Style 33 3 3" xfId="37548"/>
    <cellStyle name="Style 33 4" xfId="37549"/>
    <cellStyle name="Style 33 4 2" xfId="37550"/>
    <cellStyle name="Style 33 4 2 2" xfId="37551"/>
    <cellStyle name="Style 33 4 3" xfId="37552"/>
    <cellStyle name="Style 33 5" xfId="37553"/>
    <cellStyle name="Style 33 5 2" xfId="37554"/>
    <cellStyle name="Style 33 6" xfId="37555"/>
    <cellStyle name="Style 33 6 2" xfId="37556"/>
    <cellStyle name="Style 33 7" xfId="37557"/>
    <cellStyle name="Style 34" xfId="37558"/>
    <cellStyle name="Style 34 2" xfId="37559"/>
    <cellStyle name="Style 34 2 2" xfId="37560"/>
    <cellStyle name="Style 34 2 2 2" xfId="37561"/>
    <cellStyle name="Style 34 2 2 2 2" xfId="37562"/>
    <cellStyle name="Style 34 2 3" xfId="37563"/>
    <cellStyle name="Style 34 2 3 2" xfId="37564"/>
    <cellStyle name="Style 34 2 4" xfId="37565"/>
    <cellStyle name="Style 34 2 4 2" xfId="37566"/>
    <cellStyle name="Style 34 3" xfId="37567"/>
    <cellStyle name="Style 34 3 2" xfId="37568"/>
    <cellStyle name="Style 34 3 2 2" xfId="37569"/>
    <cellStyle name="Style 34 3 3" xfId="37570"/>
    <cellStyle name="Style 34 4" xfId="37571"/>
    <cellStyle name="Style 34 4 2" xfId="37572"/>
    <cellStyle name="Style 34 4 2 2" xfId="37573"/>
    <cellStyle name="Style 34 4 3" xfId="37574"/>
    <cellStyle name="Style 34 5" xfId="37575"/>
    <cellStyle name="Style 34 5 2" xfId="37576"/>
    <cellStyle name="Style 34 6" xfId="37577"/>
    <cellStyle name="Style 34 6 2" xfId="37578"/>
    <cellStyle name="Style 34 7" xfId="37579"/>
    <cellStyle name="Style 35" xfId="37580"/>
    <cellStyle name="Style 35 2" xfId="37581"/>
    <cellStyle name="Style 35 2 2" xfId="37582"/>
    <cellStyle name="Style 35 2 2 2" xfId="37583"/>
    <cellStyle name="Style 35 2 2 2 2" xfId="37584"/>
    <cellStyle name="Style 35 2 3" xfId="37585"/>
    <cellStyle name="Style 35 2 3 2" xfId="37586"/>
    <cellStyle name="Style 35 2 4" xfId="37587"/>
    <cellStyle name="Style 35 2 4 2" xfId="37588"/>
    <cellStyle name="Style 35 3" xfId="37589"/>
    <cellStyle name="Style 35 3 2" xfId="37590"/>
    <cellStyle name="Style 35 3 2 2" xfId="37591"/>
    <cellStyle name="Style 35 3 3" xfId="37592"/>
    <cellStyle name="Style 35 4" xfId="37593"/>
    <cellStyle name="Style 35 4 2" xfId="37594"/>
    <cellStyle name="Style 35 4 2 2" xfId="37595"/>
    <cellStyle name="Style 35 4 3" xfId="37596"/>
    <cellStyle name="Style 35 5" xfId="37597"/>
    <cellStyle name="Style 35 5 2" xfId="37598"/>
    <cellStyle name="Style 35 6" xfId="37599"/>
    <cellStyle name="Style 35 6 2" xfId="37600"/>
    <cellStyle name="Style 35 7" xfId="37601"/>
    <cellStyle name="Style 36" xfId="37602"/>
    <cellStyle name="Style 36 2" xfId="37603"/>
    <cellStyle name="Style 36 2 2" xfId="37604"/>
    <cellStyle name="Style 36 2 2 2" xfId="37605"/>
    <cellStyle name="Style 36 2 2 2 2" xfId="37606"/>
    <cellStyle name="Style 36 2 3" xfId="37607"/>
    <cellStyle name="Style 36 2 3 2" xfId="37608"/>
    <cellStyle name="Style 36 2 4" xfId="37609"/>
    <cellStyle name="Style 36 2 4 2" xfId="37610"/>
    <cellStyle name="Style 36 3" xfId="37611"/>
    <cellStyle name="Style 36 3 2" xfId="37612"/>
    <cellStyle name="Style 36 3 2 2" xfId="37613"/>
    <cellStyle name="Style 36 3 3" xfId="37614"/>
    <cellStyle name="Style 36 4" xfId="37615"/>
    <cellStyle name="Style 36 4 2" xfId="37616"/>
    <cellStyle name="Style 36 4 2 2" xfId="37617"/>
    <cellStyle name="Style 36 4 3" xfId="37618"/>
    <cellStyle name="Style 36 5" xfId="37619"/>
    <cellStyle name="Style 36 5 2" xfId="37620"/>
    <cellStyle name="Style 36 6" xfId="37621"/>
    <cellStyle name="Style 36 6 2" xfId="37622"/>
    <cellStyle name="Style 36 7" xfId="37623"/>
    <cellStyle name="Style 39" xfId="37624"/>
    <cellStyle name="Style 39 2" xfId="37625"/>
    <cellStyle name="Style 39 2 2" xfId="37626"/>
    <cellStyle name="Style 39 2 2 2" xfId="37627"/>
    <cellStyle name="Style 39 2 2 2 2" xfId="37628"/>
    <cellStyle name="Style 39 2 3" xfId="37629"/>
    <cellStyle name="Style 39 2 3 2" xfId="37630"/>
    <cellStyle name="Style 39 2 4" xfId="37631"/>
    <cellStyle name="Style 39 2 4 2" xfId="37632"/>
    <cellStyle name="Style 39 3" xfId="37633"/>
    <cellStyle name="Style 39 3 2" xfId="37634"/>
    <cellStyle name="Style 39 3 2 2" xfId="37635"/>
    <cellStyle name="Style 39 3 3" xfId="37636"/>
    <cellStyle name="Style 39 4" xfId="37637"/>
    <cellStyle name="Style 39 4 2" xfId="37638"/>
    <cellStyle name="Style 39 4 2 2" xfId="37639"/>
    <cellStyle name="Style 39 4 3" xfId="37640"/>
    <cellStyle name="Style 39 5" xfId="37641"/>
    <cellStyle name="Style 39 5 2" xfId="37642"/>
    <cellStyle name="Style 39 6" xfId="37643"/>
    <cellStyle name="Style 39 6 2" xfId="37644"/>
    <cellStyle name="STYLE1" xfId="37645"/>
    <cellStyle name="STYLE1 2" xfId="37646"/>
    <cellStyle name="STYLE2" xfId="37647"/>
    <cellStyle name="STYLE2 2" xfId="37648"/>
    <cellStyle name="STYLE3" xfId="37649"/>
    <cellStyle name="STYLE3 2" xfId="37650"/>
    <cellStyle name="SubHeading" xfId="37651"/>
    <cellStyle name="SubsidTitle" xfId="37652"/>
    <cellStyle name="sub-tl - Style3" xfId="37653"/>
    <cellStyle name="subtot - Style5" xfId="37654"/>
    <cellStyle name="Subtotal" xfId="37655"/>
    <cellStyle name="Sub-total" xfId="37656"/>
    <cellStyle name="Subtotal 10" xfId="37657"/>
    <cellStyle name="Sub-total 10" xfId="37658"/>
    <cellStyle name="Subtotal 10 10" xfId="37659"/>
    <cellStyle name="Sub-total 10 10" xfId="37660"/>
    <cellStyle name="Subtotal 10 10 2" xfId="37661"/>
    <cellStyle name="Sub-total 10 10 2" xfId="37662"/>
    <cellStyle name="Subtotal 10 10 3" xfId="37663"/>
    <cellStyle name="Sub-total 10 10 3" xfId="37664"/>
    <cellStyle name="Subtotal 10 10 4" xfId="37665"/>
    <cellStyle name="Sub-total 10 10 4" xfId="37666"/>
    <cellStyle name="Subtotal 10 10 5" xfId="37667"/>
    <cellStyle name="Sub-total 10 10 5" xfId="37668"/>
    <cellStyle name="Subtotal 10 10 6" xfId="37669"/>
    <cellStyle name="Sub-total 10 10 6" xfId="37670"/>
    <cellStyle name="Subtotal 10 11" xfId="37671"/>
    <cellStyle name="Sub-total 10 11" xfId="37672"/>
    <cellStyle name="Subtotal 10 11 2" xfId="37673"/>
    <cellStyle name="Sub-total 10 11 2" xfId="37674"/>
    <cellStyle name="Subtotal 10 11 3" xfId="37675"/>
    <cellStyle name="Sub-total 10 11 3" xfId="37676"/>
    <cellStyle name="Subtotal 10 11 4" xfId="37677"/>
    <cellStyle name="Sub-total 10 11 4" xfId="37678"/>
    <cellStyle name="Subtotal 10 11 5" xfId="37679"/>
    <cellStyle name="Sub-total 10 11 5" xfId="37680"/>
    <cellStyle name="Subtotal 10 11 6" xfId="37681"/>
    <cellStyle name="Sub-total 10 11 6" xfId="37682"/>
    <cellStyle name="Subtotal 10 12" xfId="37683"/>
    <cellStyle name="Sub-total 10 12" xfId="37684"/>
    <cellStyle name="Subtotal 10 12 2" xfId="37685"/>
    <cellStyle name="Sub-total 10 12 2" xfId="37686"/>
    <cellStyle name="Subtotal 10 12 3" xfId="37687"/>
    <cellStyle name="Sub-total 10 12 3" xfId="37688"/>
    <cellStyle name="Subtotal 10 12 4" xfId="37689"/>
    <cellStyle name="Sub-total 10 12 4" xfId="37690"/>
    <cellStyle name="Subtotal 10 12 5" xfId="37691"/>
    <cellStyle name="Sub-total 10 12 5" xfId="37692"/>
    <cellStyle name="Subtotal 10 12 6" xfId="37693"/>
    <cellStyle name="Sub-total 10 12 6" xfId="37694"/>
    <cellStyle name="Subtotal 10 13" xfId="37695"/>
    <cellStyle name="Sub-total 10 13" xfId="37696"/>
    <cellStyle name="Subtotal 10 13 2" xfId="37697"/>
    <cellStyle name="Sub-total 10 13 2" xfId="37698"/>
    <cellStyle name="Subtotal 10 13 3" xfId="37699"/>
    <cellStyle name="Sub-total 10 13 3" xfId="37700"/>
    <cellStyle name="Subtotal 10 13 4" xfId="37701"/>
    <cellStyle name="Sub-total 10 13 4" xfId="37702"/>
    <cellStyle name="Subtotal 10 13 5" xfId="37703"/>
    <cellStyle name="Sub-total 10 13 5" xfId="37704"/>
    <cellStyle name="Subtotal 10 13 6" xfId="37705"/>
    <cellStyle name="Sub-total 10 13 6" xfId="37706"/>
    <cellStyle name="Subtotal 10 14" xfId="37707"/>
    <cellStyle name="Sub-total 10 14" xfId="37708"/>
    <cellStyle name="Subtotal 10 15" xfId="37709"/>
    <cellStyle name="Sub-total 10 15" xfId="37710"/>
    <cellStyle name="Subtotal 10 16" xfId="37711"/>
    <cellStyle name="Sub-total 10 16" xfId="37712"/>
    <cellStyle name="Subtotal 10 17" xfId="37713"/>
    <cellStyle name="Sub-total 10 17" xfId="37714"/>
    <cellStyle name="Subtotal 10 18" xfId="37715"/>
    <cellStyle name="Sub-total 10 18" xfId="37716"/>
    <cellStyle name="Subtotal 10 2" xfId="37717"/>
    <cellStyle name="Sub-total 10 2" xfId="37718"/>
    <cellStyle name="Subtotal 10 2 2" xfId="37719"/>
    <cellStyle name="Sub-total 10 2 2" xfId="37720"/>
    <cellStyle name="Subtotal 10 2 3" xfId="37721"/>
    <cellStyle name="Sub-total 10 2 3" xfId="37722"/>
    <cellStyle name="Subtotal 10 2 4" xfId="37723"/>
    <cellStyle name="Sub-total 10 2 4" xfId="37724"/>
    <cellStyle name="Subtotal 10 2 5" xfId="37725"/>
    <cellStyle name="Sub-total 10 2 5" xfId="37726"/>
    <cellStyle name="Subtotal 10 2 6" xfId="37727"/>
    <cellStyle name="Sub-total 10 2 6" xfId="37728"/>
    <cellStyle name="Subtotal 10 3" xfId="37729"/>
    <cellStyle name="Sub-total 10 3" xfId="37730"/>
    <cellStyle name="Subtotal 10 3 2" xfId="37731"/>
    <cellStyle name="Sub-total 10 3 2" xfId="37732"/>
    <cellStyle name="Subtotal 10 3 3" xfId="37733"/>
    <cellStyle name="Sub-total 10 3 3" xfId="37734"/>
    <cellStyle name="Subtotal 10 3 4" xfId="37735"/>
    <cellStyle name="Sub-total 10 3 4" xfId="37736"/>
    <cellStyle name="Subtotal 10 3 5" xfId="37737"/>
    <cellStyle name="Sub-total 10 3 5" xfId="37738"/>
    <cellStyle name="Subtotal 10 3 6" xfId="37739"/>
    <cellStyle name="Sub-total 10 3 6" xfId="37740"/>
    <cellStyle name="Subtotal 10 4" xfId="37741"/>
    <cellStyle name="Sub-total 10 4" xfId="37742"/>
    <cellStyle name="Subtotal 10 4 2" xfId="37743"/>
    <cellStyle name="Sub-total 10 4 2" xfId="37744"/>
    <cellStyle name="Subtotal 10 4 3" xfId="37745"/>
    <cellStyle name="Sub-total 10 4 3" xfId="37746"/>
    <cellStyle name="Subtotal 10 4 4" xfId="37747"/>
    <cellStyle name="Sub-total 10 4 4" xfId="37748"/>
    <cellStyle name="Subtotal 10 4 5" xfId="37749"/>
    <cellStyle name="Sub-total 10 4 5" xfId="37750"/>
    <cellStyle name="Subtotal 10 4 6" xfId="37751"/>
    <cellStyle name="Sub-total 10 4 6" xfId="37752"/>
    <cellStyle name="Subtotal 10 5" xfId="37753"/>
    <cellStyle name="Sub-total 10 5" xfId="37754"/>
    <cellStyle name="Subtotal 10 5 2" xfId="37755"/>
    <cellStyle name="Sub-total 10 5 2" xfId="37756"/>
    <cellStyle name="Subtotal 10 5 3" xfId="37757"/>
    <cellStyle name="Sub-total 10 5 3" xfId="37758"/>
    <cellStyle name="Subtotal 10 5 4" xfId="37759"/>
    <cellStyle name="Sub-total 10 5 4" xfId="37760"/>
    <cellStyle name="Subtotal 10 5 5" xfId="37761"/>
    <cellStyle name="Sub-total 10 5 5" xfId="37762"/>
    <cellStyle name="Subtotal 10 5 6" xfId="37763"/>
    <cellStyle name="Sub-total 10 5 6" xfId="37764"/>
    <cellStyle name="Subtotal 10 6" xfId="37765"/>
    <cellStyle name="Sub-total 10 6" xfId="37766"/>
    <cellStyle name="Subtotal 10 6 2" xfId="37767"/>
    <cellStyle name="Sub-total 10 6 2" xfId="37768"/>
    <cellStyle name="Subtotal 10 6 3" xfId="37769"/>
    <cellStyle name="Sub-total 10 6 3" xfId="37770"/>
    <cellStyle name="Subtotal 10 6 4" xfId="37771"/>
    <cellStyle name="Sub-total 10 6 4" xfId="37772"/>
    <cellStyle name="Subtotal 10 6 5" xfId="37773"/>
    <cellStyle name="Sub-total 10 6 5" xfId="37774"/>
    <cellStyle name="Subtotal 10 6 6" xfId="37775"/>
    <cellStyle name="Sub-total 10 6 6" xfId="37776"/>
    <cellStyle name="Subtotal 10 7" xfId="37777"/>
    <cellStyle name="Sub-total 10 7" xfId="37778"/>
    <cellStyle name="Subtotal 10 7 2" xfId="37779"/>
    <cellStyle name="Sub-total 10 7 2" xfId="37780"/>
    <cellStyle name="Subtotal 10 7 3" xfId="37781"/>
    <cellStyle name="Sub-total 10 7 3" xfId="37782"/>
    <cellStyle name="Subtotal 10 7 4" xfId="37783"/>
    <cellStyle name="Sub-total 10 7 4" xfId="37784"/>
    <cellStyle name="Subtotal 10 7 5" xfId="37785"/>
    <cellStyle name="Sub-total 10 7 5" xfId="37786"/>
    <cellStyle name="Subtotal 10 7 6" xfId="37787"/>
    <cellStyle name="Sub-total 10 7 6" xfId="37788"/>
    <cellStyle name="Subtotal 10 8" xfId="37789"/>
    <cellStyle name="Sub-total 10 8" xfId="37790"/>
    <cellStyle name="Subtotal 10 8 2" xfId="37791"/>
    <cellStyle name="Sub-total 10 8 2" xfId="37792"/>
    <cellStyle name="Subtotal 10 8 3" xfId="37793"/>
    <cellStyle name="Sub-total 10 8 3" xfId="37794"/>
    <cellStyle name="Subtotal 10 8 4" xfId="37795"/>
    <cellStyle name="Sub-total 10 8 4" xfId="37796"/>
    <cellStyle name="Subtotal 10 8 5" xfId="37797"/>
    <cellStyle name="Sub-total 10 8 5" xfId="37798"/>
    <cellStyle name="Subtotal 10 8 6" xfId="37799"/>
    <cellStyle name="Sub-total 10 8 6" xfId="37800"/>
    <cellStyle name="Subtotal 10 9" xfId="37801"/>
    <cellStyle name="Sub-total 10 9" xfId="37802"/>
    <cellStyle name="Subtotal 10 9 2" xfId="37803"/>
    <cellStyle name="Sub-total 10 9 2" xfId="37804"/>
    <cellStyle name="Subtotal 10 9 3" xfId="37805"/>
    <cellStyle name="Sub-total 10 9 3" xfId="37806"/>
    <cellStyle name="Subtotal 10 9 4" xfId="37807"/>
    <cellStyle name="Sub-total 10 9 4" xfId="37808"/>
    <cellStyle name="Subtotal 10 9 5" xfId="37809"/>
    <cellStyle name="Sub-total 10 9 5" xfId="37810"/>
    <cellStyle name="Subtotal 10 9 6" xfId="37811"/>
    <cellStyle name="Sub-total 10 9 6" xfId="37812"/>
    <cellStyle name="Subtotal 11" xfId="37813"/>
    <cellStyle name="Sub-total 11" xfId="37814"/>
    <cellStyle name="Subtotal 11 10" xfId="37815"/>
    <cellStyle name="Sub-total 11 10" xfId="37816"/>
    <cellStyle name="Subtotal 11 10 2" xfId="37817"/>
    <cellStyle name="Sub-total 11 10 2" xfId="37818"/>
    <cellStyle name="Subtotal 11 10 3" xfId="37819"/>
    <cellStyle name="Sub-total 11 10 3" xfId="37820"/>
    <cellStyle name="Subtotal 11 10 4" xfId="37821"/>
    <cellStyle name="Sub-total 11 10 4" xfId="37822"/>
    <cellStyle name="Subtotal 11 10 5" xfId="37823"/>
    <cellStyle name="Sub-total 11 10 5" xfId="37824"/>
    <cellStyle name="Subtotal 11 10 6" xfId="37825"/>
    <cellStyle name="Sub-total 11 10 6" xfId="37826"/>
    <cellStyle name="Subtotal 11 11" xfId="37827"/>
    <cellStyle name="Sub-total 11 11" xfId="37828"/>
    <cellStyle name="Subtotal 11 11 2" xfId="37829"/>
    <cellStyle name="Sub-total 11 11 2" xfId="37830"/>
    <cellStyle name="Subtotal 11 11 3" xfId="37831"/>
    <cellStyle name="Sub-total 11 11 3" xfId="37832"/>
    <cellStyle name="Subtotal 11 11 4" xfId="37833"/>
    <cellStyle name="Sub-total 11 11 4" xfId="37834"/>
    <cellStyle name="Subtotal 11 11 5" xfId="37835"/>
    <cellStyle name="Sub-total 11 11 5" xfId="37836"/>
    <cellStyle name="Subtotal 11 11 6" xfId="37837"/>
    <cellStyle name="Sub-total 11 11 6" xfId="37838"/>
    <cellStyle name="Subtotal 11 12" xfId="37839"/>
    <cellStyle name="Sub-total 11 12" xfId="37840"/>
    <cellStyle name="Subtotal 11 12 2" xfId="37841"/>
    <cellStyle name="Sub-total 11 12 2" xfId="37842"/>
    <cellStyle name="Subtotal 11 12 3" xfId="37843"/>
    <cellStyle name="Sub-total 11 12 3" xfId="37844"/>
    <cellStyle name="Subtotal 11 12 4" xfId="37845"/>
    <cellStyle name="Sub-total 11 12 4" xfId="37846"/>
    <cellStyle name="Subtotal 11 12 5" xfId="37847"/>
    <cellStyle name="Sub-total 11 12 5" xfId="37848"/>
    <cellStyle name="Subtotal 11 12 6" xfId="37849"/>
    <cellStyle name="Sub-total 11 12 6" xfId="37850"/>
    <cellStyle name="Subtotal 11 13" xfId="37851"/>
    <cellStyle name="Sub-total 11 13" xfId="37852"/>
    <cellStyle name="Subtotal 11 13 2" xfId="37853"/>
    <cellStyle name="Sub-total 11 13 2" xfId="37854"/>
    <cellStyle name="Subtotal 11 13 3" xfId="37855"/>
    <cellStyle name="Sub-total 11 13 3" xfId="37856"/>
    <cellStyle name="Subtotal 11 13 4" xfId="37857"/>
    <cellStyle name="Sub-total 11 13 4" xfId="37858"/>
    <cellStyle name="Subtotal 11 13 5" xfId="37859"/>
    <cellStyle name="Sub-total 11 13 5" xfId="37860"/>
    <cellStyle name="Subtotal 11 13 6" xfId="37861"/>
    <cellStyle name="Sub-total 11 13 6" xfId="37862"/>
    <cellStyle name="Subtotal 11 14" xfId="37863"/>
    <cellStyle name="Sub-total 11 14" xfId="37864"/>
    <cellStyle name="Subtotal 11 15" xfId="37865"/>
    <cellStyle name="Sub-total 11 15" xfId="37866"/>
    <cellStyle name="Subtotal 11 16" xfId="37867"/>
    <cellStyle name="Sub-total 11 16" xfId="37868"/>
    <cellStyle name="Subtotal 11 17" xfId="37869"/>
    <cellStyle name="Sub-total 11 17" xfId="37870"/>
    <cellStyle name="Subtotal 11 18" xfId="37871"/>
    <cellStyle name="Sub-total 11 18" xfId="37872"/>
    <cellStyle name="Subtotal 11 2" xfId="37873"/>
    <cellStyle name="Sub-total 11 2" xfId="37874"/>
    <cellStyle name="Subtotal 11 2 2" xfId="37875"/>
    <cellStyle name="Sub-total 11 2 2" xfId="37876"/>
    <cellStyle name="Subtotal 11 2 3" xfId="37877"/>
    <cellStyle name="Sub-total 11 2 3" xfId="37878"/>
    <cellStyle name="Subtotal 11 2 4" xfId="37879"/>
    <cellStyle name="Sub-total 11 2 4" xfId="37880"/>
    <cellStyle name="Subtotal 11 2 5" xfId="37881"/>
    <cellStyle name="Sub-total 11 2 5" xfId="37882"/>
    <cellStyle name="Subtotal 11 2 6" xfId="37883"/>
    <cellStyle name="Sub-total 11 2 6" xfId="37884"/>
    <cellStyle name="Subtotal 11 3" xfId="37885"/>
    <cellStyle name="Sub-total 11 3" xfId="37886"/>
    <cellStyle name="Subtotal 11 3 2" xfId="37887"/>
    <cellStyle name="Sub-total 11 3 2" xfId="37888"/>
    <cellStyle name="Subtotal 11 3 3" xfId="37889"/>
    <cellStyle name="Sub-total 11 3 3" xfId="37890"/>
    <cellStyle name="Subtotal 11 3 4" xfId="37891"/>
    <cellStyle name="Sub-total 11 3 4" xfId="37892"/>
    <cellStyle name="Subtotal 11 3 5" xfId="37893"/>
    <cellStyle name="Sub-total 11 3 5" xfId="37894"/>
    <cellStyle name="Subtotal 11 3 6" xfId="37895"/>
    <cellStyle name="Sub-total 11 3 6" xfId="37896"/>
    <cellStyle name="Subtotal 11 4" xfId="37897"/>
    <cellStyle name="Sub-total 11 4" xfId="37898"/>
    <cellStyle name="Subtotal 11 4 2" xfId="37899"/>
    <cellStyle name="Sub-total 11 4 2" xfId="37900"/>
    <cellStyle name="Subtotal 11 4 3" xfId="37901"/>
    <cellStyle name="Sub-total 11 4 3" xfId="37902"/>
    <cellStyle name="Subtotal 11 4 4" xfId="37903"/>
    <cellStyle name="Sub-total 11 4 4" xfId="37904"/>
    <cellStyle name="Subtotal 11 4 5" xfId="37905"/>
    <cellStyle name="Sub-total 11 4 5" xfId="37906"/>
    <cellStyle name="Subtotal 11 4 6" xfId="37907"/>
    <cellStyle name="Sub-total 11 4 6" xfId="37908"/>
    <cellStyle name="Subtotal 11 5" xfId="37909"/>
    <cellStyle name="Sub-total 11 5" xfId="37910"/>
    <cellStyle name="Subtotal 11 5 2" xfId="37911"/>
    <cellStyle name="Sub-total 11 5 2" xfId="37912"/>
    <cellStyle name="Subtotal 11 5 3" xfId="37913"/>
    <cellStyle name="Sub-total 11 5 3" xfId="37914"/>
    <cellStyle name="Subtotal 11 5 4" xfId="37915"/>
    <cellStyle name="Sub-total 11 5 4" xfId="37916"/>
    <cellStyle name="Subtotal 11 5 5" xfId="37917"/>
    <cellStyle name="Sub-total 11 5 5" xfId="37918"/>
    <cellStyle name="Subtotal 11 5 6" xfId="37919"/>
    <cellStyle name="Sub-total 11 5 6" xfId="37920"/>
    <cellStyle name="Subtotal 11 6" xfId="37921"/>
    <cellStyle name="Sub-total 11 6" xfId="37922"/>
    <cellStyle name="Subtotal 11 6 2" xfId="37923"/>
    <cellStyle name="Sub-total 11 6 2" xfId="37924"/>
    <cellStyle name="Subtotal 11 6 3" xfId="37925"/>
    <cellStyle name="Sub-total 11 6 3" xfId="37926"/>
    <cellStyle name="Subtotal 11 6 4" xfId="37927"/>
    <cellStyle name="Sub-total 11 6 4" xfId="37928"/>
    <cellStyle name="Subtotal 11 6 5" xfId="37929"/>
    <cellStyle name="Sub-total 11 6 5" xfId="37930"/>
    <cellStyle name="Subtotal 11 6 6" xfId="37931"/>
    <cellStyle name="Sub-total 11 6 6" xfId="37932"/>
    <cellStyle name="Subtotal 11 7" xfId="37933"/>
    <cellStyle name="Sub-total 11 7" xfId="37934"/>
    <cellStyle name="Subtotal 11 7 2" xfId="37935"/>
    <cellStyle name="Sub-total 11 7 2" xfId="37936"/>
    <cellStyle name="Subtotal 11 7 3" xfId="37937"/>
    <cellStyle name="Sub-total 11 7 3" xfId="37938"/>
    <cellStyle name="Subtotal 11 7 4" xfId="37939"/>
    <cellStyle name="Sub-total 11 7 4" xfId="37940"/>
    <cellStyle name="Subtotal 11 7 5" xfId="37941"/>
    <cellStyle name="Sub-total 11 7 5" xfId="37942"/>
    <cellStyle name="Subtotal 11 7 6" xfId="37943"/>
    <cellStyle name="Sub-total 11 7 6" xfId="37944"/>
    <cellStyle name="Subtotal 11 8" xfId="37945"/>
    <cellStyle name="Sub-total 11 8" xfId="37946"/>
    <cellStyle name="Subtotal 11 8 2" xfId="37947"/>
    <cellStyle name="Sub-total 11 8 2" xfId="37948"/>
    <cellStyle name="Subtotal 11 8 3" xfId="37949"/>
    <cellStyle name="Sub-total 11 8 3" xfId="37950"/>
    <cellStyle name="Subtotal 11 8 4" xfId="37951"/>
    <cellStyle name="Sub-total 11 8 4" xfId="37952"/>
    <cellStyle name="Subtotal 11 8 5" xfId="37953"/>
    <cellStyle name="Sub-total 11 8 5" xfId="37954"/>
    <cellStyle name="Subtotal 11 8 6" xfId="37955"/>
    <cellStyle name="Sub-total 11 8 6" xfId="37956"/>
    <cellStyle name="Subtotal 11 9" xfId="37957"/>
    <cellStyle name="Sub-total 11 9" xfId="37958"/>
    <cellStyle name="Subtotal 11 9 2" xfId="37959"/>
    <cellStyle name="Sub-total 11 9 2" xfId="37960"/>
    <cellStyle name="Subtotal 11 9 3" xfId="37961"/>
    <cellStyle name="Sub-total 11 9 3" xfId="37962"/>
    <cellStyle name="Subtotal 11 9 4" xfId="37963"/>
    <cellStyle name="Sub-total 11 9 4" xfId="37964"/>
    <cellStyle name="Subtotal 11 9 5" xfId="37965"/>
    <cellStyle name="Sub-total 11 9 5" xfId="37966"/>
    <cellStyle name="Subtotal 11 9 6" xfId="37967"/>
    <cellStyle name="Sub-total 11 9 6" xfId="37968"/>
    <cellStyle name="Subtotal 12" xfId="37969"/>
    <cellStyle name="Sub-total 12" xfId="37970"/>
    <cellStyle name="Subtotal 12 10" xfId="37971"/>
    <cellStyle name="Sub-total 12 10" xfId="37972"/>
    <cellStyle name="Subtotal 12 10 2" xfId="37973"/>
    <cellStyle name="Sub-total 12 10 2" xfId="37974"/>
    <cellStyle name="Subtotal 12 10 3" xfId="37975"/>
    <cellStyle name="Sub-total 12 10 3" xfId="37976"/>
    <cellStyle name="Subtotal 12 10 4" xfId="37977"/>
    <cellStyle name="Sub-total 12 10 4" xfId="37978"/>
    <cellStyle name="Subtotal 12 10 5" xfId="37979"/>
    <cellStyle name="Sub-total 12 10 5" xfId="37980"/>
    <cellStyle name="Subtotal 12 10 6" xfId="37981"/>
    <cellStyle name="Sub-total 12 10 6" xfId="37982"/>
    <cellStyle name="Subtotal 12 11" xfId="37983"/>
    <cellStyle name="Sub-total 12 11" xfId="37984"/>
    <cellStyle name="Subtotal 12 11 2" xfId="37985"/>
    <cellStyle name="Sub-total 12 11 2" xfId="37986"/>
    <cellStyle name="Subtotal 12 11 3" xfId="37987"/>
    <cellStyle name="Sub-total 12 11 3" xfId="37988"/>
    <cellStyle name="Subtotal 12 11 4" xfId="37989"/>
    <cellStyle name="Sub-total 12 11 4" xfId="37990"/>
    <cellStyle name="Subtotal 12 11 5" xfId="37991"/>
    <cellStyle name="Sub-total 12 11 5" xfId="37992"/>
    <cellStyle name="Subtotal 12 11 6" xfId="37993"/>
    <cellStyle name="Sub-total 12 11 6" xfId="37994"/>
    <cellStyle name="Subtotal 12 12" xfId="37995"/>
    <cellStyle name="Sub-total 12 12" xfId="37996"/>
    <cellStyle name="Subtotal 12 12 2" xfId="37997"/>
    <cellStyle name="Sub-total 12 12 2" xfId="37998"/>
    <cellStyle name="Subtotal 12 12 3" xfId="37999"/>
    <cellStyle name="Sub-total 12 12 3" xfId="38000"/>
    <cellStyle name="Subtotal 12 12 4" xfId="38001"/>
    <cellStyle name="Sub-total 12 12 4" xfId="38002"/>
    <cellStyle name="Subtotal 12 12 5" xfId="38003"/>
    <cellStyle name="Sub-total 12 12 5" xfId="38004"/>
    <cellStyle name="Subtotal 12 12 6" xfId="38005"/>
    <cellStyle name="Sub-total 12 12 6" xfId="38006"/>
    <cellStyle name="Subtotal 12 13" xfId="38007"/>
    <cellStyle name="Sub-total 12 13" xfId="38008"/>
    <cellStyle name="Subtotal 12 13 2" xfId="38009"/>
    <cellStyle name="Sub-total 12 13 2" xfId="38010"/>
    <cellStyle name="Subtotal 12 13 3" xfId="38011"/>
    <cellStyle name="Sub-total 12 13 3" xfId="38012"/>
    <cellStyle name="Subtotal 12 13 4" xfId="38013"/>
    <cellStyle name="Sub-total 12 13 4" xfId="38014"/>
    <cellStyle name="Subtotal 12 13 5" xfId="38015"/>
    <cellStyle name="Sub-total 12 13 5" xfId="38016"/>
    <cellStyle name="Subtotal 12 13 6" xfId="38017"/>
    <cellStyle name="Sub-total 12 13 6" xfId="38018"/>
    <cellStyle name="Subtotal 12 14" xfId="38019"/>
    <cellStyle name="Sub-total 12 14" xfId="38020"/>
    <cellStyle name="Subtotal 12 15" xfId="38021"/>
    <cellStyle name="Sub-total 12 15" xfId="38022"/>
    <cellStyle name="Subtotal 12 16" xfId="38023"/>
    <cellStyle name="Sub-total 12 16" xfId="38024"/>
    <cellStyle name="Subtotal 12 17" xfId="38025"/>
    <cellStyle name="Sub-total 12 17" xfId="38026"/>
    <cellStyle name="Subtotal 12 18" xfId="38027"/>
    <cellStyle name="Sub-total 12 18" xfId="38028"/>
    <cellStyle name="Subtotal 12 2" xfId="38029"/>
    <cellStyle name="Sub-total 12 2" xfId="38030"/>
    <cellStyle name="Subtotal 12 2 2" xfId="38031"/>
    <cellStyle name="Sub-total 12 2 2" xfId="38032"/>
    <cellStyle name="Subtotal 12 2 3" xfId="38033"/>
    <cellStyle name="Sub-total 12 2 3" xfId="38034"/>
    <cellStyle name="Subtotal 12 2 4" xfId="38035"/>
    <cellStyle name="Sub-total 12 2 4" xfId="38036"/>
    <cellStyle name="Subtotal 12 2 5" xfId="38037"/>
    <cellStyle name="Sub-total 12 2 5" xfId="38038"/>
    <cellStyle name="Subtotal 12 2 6" xfId="38039"/>
    <cellStyle name="Sub-total 12 2 6" xfId="38040"/>
    <cellStyle name="Subtotal 12 3" xfId="38041"/>
    <cellStyle name="Sub-total 12 3" xfId="38042"/>
    <cellStyle name="Subtotal 12 3 2" xfId="38043"/>
    <cellStyle name="Sub-total 12 3 2" xfId="38044"/>
    <cellStyle name="Subtotal 12 3 3" xfId="38045"/>
    <cellStyle name="Sub-total 12 3 3" xfId="38046"/>
    <cellStyle name="Subtotal 12 3 4" xfId="38047"/>
    <cellStyle name="Sub-total 12 3 4" xfId="38048"/>
    <cellStyle name="Subtotal 12 3 5" xfId="38049"/>
    <cellStyle name="Sub-total 12 3 5" xfId="38050"/>
    <cellStyle name="Subtotal 12 3 6" xfId="38051"/>
    <cellStyle name="Sub-total 12 3 6" xfId="38052"/>
    <cellStyle name="Subtotal 12 4" xfId="38053"/>
    <cellStyle name="Sub-total 12 4" xfId="38054"/>
    <cellStyle name="Subtotal 12 4 2" xfId="38055"/>
    <cellStyle name="Sub-total 12 4 2" xfId="38056"/>
    <cellStyle name="Subtotal 12 4 3" xfId="38057"/>
    <cellStyle name="Sub-total 12 4 3" xfId="38058"/>
    <cellStyle name="Subtotal 12 4 4" xfId="38059"/>
    <cellStyle name="Sub-total 12 4 4" xfId="38060"/>
    <cellStyle name="Subtotal 12 4 5" xfId="38061"/>
    <cellStyle name="Sub-total 12 4 5" xfId="38062"/>
    <cellStyle name="Subtotal 12 4 6" xfId="38063"/>
    <cellStyle name="Sub-total 12 4 6" xfId="38064"/>
    <cellStyle name="Subtotal 12 5" xfId="38065"/>
    <cellStyle name="Sub-total 12 5" xfId="38066"/>
    <cellStyle name="Subtotal 12 5 2" xfId="38067"/>
    <cellStyle name="Sub-total 12 5 2" xfId="38068"/>
    <cellStyle name="Subtotal 12 5 3" xfId="38069"/>
    <cellStyle name="Sub-total 12 5 3" xfId="38070"/>
    <cellStyle name="Subtotal 12 5 4" xfId="38071"/>
    <cellStyle name="Sub-total 12 5 4" xfId="38072"/>
    <cellStyle name="Subtotal 12 5 5" xfId="38073"/>
    <cellStyle name="Sub-total 12 5 5" xfId="38074"/>
    <cellStyle name="Subtotal 12 5 6" xfId="38075"/>
    <cellStyle name="Sub-total 12 5 6" xfId="38076"/>
    <cellStyle name="Subtotal 12 6" xfId="38077"/>
    <cellStyle name="Sub-total 12 6" xfId="38078"/>
    <cellStyle name="Subtotal 12 6 2" xfId="38079"/>
    <cellStyle name="Sub-total 12 6 2" xfId="38080"/>
    <cellStyle name="Subtotal 12 6 3" xfId="38081"/>
    <cellStyle name="Sub-total 12 6 3" xfId="38082"/>
    <cellStyle name="Subtotal 12 6 4" xfId="38083"/>
    <cellStyle name="Sub-total 12 6 4" xfId="38084"/>
    <cellStyle name="Subtotal 12 6 5" xfId="38085"/>
    <cellStyle name="Sub-total 12 6 5" xfId="38086"/>
    <cellStyle name="Subtotal 12 6 6" xfId="38087"/>
    <cellStyle name="Sub-total 12 6 6" xfId="38088"/>
    <cellStyle name="Subtotal 12 7" xfId="38089"/>
    <cellStyle name="Sub-total 12 7" xfId="38090"/>
    <cellStyle name="Subtotal 12 7 2" xfId="38091"/>
    <cellStyle name="Sub-total 12 7 2" xfId="38092"/>
    <cellStyle name="Subtotal 12 7 3" xfId="38093"/>
    <cellStyle name="Sub-total 12 7 3" xfId="38094"/>
    <cellStyle name="Subtotal 12 7 4" xfId="38095"/>
    <cellStyle name="Sub-total 12 7 4" xfId="38096"/>
    <cellStyle name="Subtotal 12 7 5" xfId="38097"/>
    <cellStyle name="Sub-total 12 7 5" xfId="38098"/>
    <cellStyle name="Subtotal 12 7 6" xfId="38099"/>
    <cellStyle name="Sub-total 12 7 6" xfId="38100"/>
    <cellStyle name="Subtotal 12 8" xfId="38101"/>
    <cellStyle name="Sub-total 12 8" xfId="38102"/>
    <cellStyle name="Subtotal 12 8 2" xfId="38103"/>
    <cellStyle name="Sub-total 12 8 2" xfId="38104"/>
    <cellStyle name="Subtotal 12 8 3" xfId="38105"/>
    <cellStyle name="Sub-total 12 8 3" xfId="38106"/>
    <cellStyle name="Subtotal 12 8 4" xfId="38107"/>
    <cellStyle name="Sub-total 12 8 4" xfId="38108"/>
    <cellStyle name="Subtotal 12 8 5" xfId="38109"/>
    <cellStyle name="Sub-total 12 8 5" xfId="38110"/>
    <cellStyle name="Subtotal 12 8 6" xfId="38111"/>
    <cellStyle name="Sub-total 12 8 6" xfId="38112"/>
    <cellStyle name="Subtotal 12 9" xfId="38113"/>
    <cellStyle name="Sub-total 12 9" xfId="38114"/>
    <cellStyle name="Subtotal 12 9 2" xfId="38115"/>
    <cellStyle name="Sub-total 12 9 2" xfId="38116"/>
    <cellStyle name="Subtotal 12 9 3" xfId="38117"/>
    <cellStyle name="Sub-total 12 9 3" xfId="38118"/>
    <cellStyle name="Subtotal 12 9 4" xfId="38119"/>
    <cellStyle name="Sub-total 12 9 4" xfId="38120"/>
    <cellStyle name="Subtotal 12 9 5" xfId="38121"/>
    <cellStyle name="Sub-total 12 9 5" xfId="38122"/>
    <cellStyle name="Subtotal 12 9 6" xfId="38123"/>
    <cellStyle name="Sub-total 12 9 6" xfId="38124"/>
    <cellStyle name="Subtotal 13" xfId="38125"/>
    <cellStyle name="Sub-total 13" xfId="38126"/>
    <cellStyle name="Subtotal 13 10" xfId="38127"/>
    <cellStyle name="Sub-total 13 10" xfId="38128"/>
    <cellStyle name="Subtotal 13 10 2" xfId="38129"/>
    <cellStyle name="Sub-total 13 10 2" xfId="38130"/>
    <cellStyle name="Subtotal 13 10 3" xfId="38131"/>
    <cellStyle name="Sub-total 13 10 3" xfId="38132"/>
    <cellStyle name="Subtotal 13 10 4" xfId="38133"/>
    <cellStyle name="Sub-total 13 10 4" xfId="38134"/>
    <cellStyle name="Subtotal 13 10 5" xfId="38135"/>
    <cellStyle name="Sub-total 13 10 5" xfId="38136"/>
    <cellStyle name="Subtotal 13 10 6" xfId="38137"/>
    <cellStyle name="Sub-total 13 10 6" xfId="38138"/>
    <cellStyle name="Subtotal 13 11" xfId="38139"/>
    <cellStyle name="Sub-total 13 11" xfId="38140"/>
    <cellStyle name="Subtotal 13 11 2" xfId="38141"/>
    <cellStyle name="Sub-total 13 11 2" xfId="38142"/>
    <cellStyle name="Subtotal 13 11 3" xfId="38143"/>
    <cellStyle name="Sub-total 13 11 3" xfId="38144"/>
    <cellStyle name="Subtotal 13 11 4" xfId="38145"/>
    <cellStyle name="Sub-total 13 11 4" xfId="38146"/>
    <cellStyle name="Subtotal 13 11 5" xfId="38147"/>
    <cellStyle name="Sub-total 13 11 5" xfId="38148"/>
    <cellStyle name="Subtotal 13 11 6" xfId="38149"/>
    <cellStyle name="Sub-total 13 11 6" xfId="38150"/>
    <cellStyle name="Subtotal 13 12" xfId="38151"/>
    <cellStyle name="Sub-total 13 12" xfId="38152"/>
    <cellStyle name="Subtotal 13 12 2" xfId="38153"/>
    <cellStyle name="Sub-total 13 12 2" xfId="38154"/>
    <cellStyle name="Subtotal 13 12 3" xfId="38155"/>
    <cellStyle name="Sub-total 13 12 3" xfId="38156"/>
    <cellStyle name="Subtotal 13 12 4" xfId="38157"/>
    <cellStyle name="Sub-total 13 12 4" xfId="38158"/>
    <cellStyle name="Subtotal 13 12 5" xfId="38159"/>
    <cellStyle name="Sub-total 13 12 5" xfId="38160"/>
    <cellStyle name="Subtotal 13 12 6" xfId="38161"/>
    <cellStyle name="Sub-total 13 12 6" xfId="38162"/>
    <cellStyle name="Subtotal 13 13" xfId="38163"/>
    <cellStyle name="Sub-total 13 13" xfId="38164"/>
    <cellStyle name="Subtotal 13 13 2" xfId="38165"/>
    <cellStyle name="Sub-total 13 13 2" xfId="38166"/>
    <cellStyle name="Subtotal 13 13 3" xfId="38167"/>
    <cellStyle name="Sub-total 13 13 3" xfId="38168"/>
    <cellStyle name="Subtotal 13 13 4" xfId="38169"/>
    <cellStyle name="Sub-total 13 13 4" xfId="38170"/>
    <cellStyle name="Subtotal 13 13 5" xfId="38171"/>
    <cellStyle name="Sub-total 13 13 5" xfId="38172"/>
    <cellStyle name="Subtotal 13 13 6" xfId="38173"/>
    <cellStyle name="Sub-total 13 13 6" xfId="38174"/>
    <cellStyle name="Subtotal 13 14" xfId="38175"/>
    <cellStyle name="Sub-total 13 14" xfId="38176"/>
    <cellStyle name="Subtotal 13 15" xfId="38177"/>
    <cellStyle name="Sub-total 13 15" xfId="38178"/>
    <cellStyle name="Subtotal 13 16" xfId="38179"/>
    <cellStyle name="Sub-total 13 16" xfId="38180"/>
    <cellStyle name="Subtotal 13 17" xfId="38181"/>
    <cellStyle name="Sub-total 13 17" xfId="38182"/>
    <cellStyle name="Subtotal 13 18" xfId="38183"/>
    <cellStyle name="Sub-total 13 18" xfId="38184"/>
    <cellStyle name="Subtotal 13 2" xfId="38185"/>
    <cellStyle name="Sub-total 13 2" xfId="38186"/>
    <cellStyle name="Subtotal 13 2 2" xfId="38187"/>
    <cellStyle name="Sub-total 13 2 2" xfId="38188"/>
    <cellStyle name="Subtotal 13 2 3" xfId="38189"/>
    <cellStyle name="Sub-total 13 2 3" xfId="38190"/>
    <cellStyle name="Subtotal 13 2 4" xfId="38191"/>
    <cellStyle name="Sub-total 13 2 4" xfId="38192"/>
    <cellStyle name="Subtotal 13 2 5" xfId="38193"/>
    <cellStyle name="Sub-total 13 2 5" xfId="38194"/>
    <cellStyle name="Subtotal 13 2 6" xfId="38195"/>
    <cellStyle name="Sub-total 13 2 6" xfId="38196"/>
    <cellStyle name="Subtotal 13 3" xfId="38197"/>
    <cellStyle name="Sub-total 13 3" xfId="38198"/>
    <cellStyle name="Subtotal 13 3 2" xfId="38199"/>
    <cellStyle name="Sub-total 13 3 2" xfId="38200"/>
    <cellStyle name="Subtotal 13 3 3" xfId="38201"/>
    <cellStyle name="Sub-total 13 3 3" xfId="38202"/>
    <cellStyle name="Subtotal 13 3 4" xfId="38203"/>
    <cellStyle name="Sub-total 13 3 4" xfId="38204"/>
    <cellStyle name="Subtotal 13 3 5" xfId="38205"/>
    <cellStyle name="Sub-total 13 3 5" xfId="38206"/>
    <cellStyle name="Subtotal 13 3 6" xfId="38207"/>
    <cellStyle name="Sub-total 13 3 6" xfId="38208"/>
    <cellStyle name="Subtotal 13 4" xfId="38209"/>
    <cellStyle name="Sub-total 13 4" xfId="38210"/>
    <cellStyle name="Subtotal 13 4 2" xfId="38211"/>
    <cellStyle name="Sub-total 13 4 2" xfId="38212"/>
    <cellStyle name="Subtotal 13 4 3" xfId="38213"/>
    <cellStyle name="Sub-total 13 4 3" xfId="38214"/>
    <cellStyle name="Subtotal 13 4 4" xfId="38215"/>
    <cellStyle name="Sub-total 13 4 4" xfId="38216"/>
    <cellStyle name="Subtotal 13 4 5" xfId="38217"/>
    <cellStyle name="Sub-total 13 4 5" xfId="38218"/>
    <cellStyle name="Subtotal 13 4 6" xfId="38219"/>
    <cellStyle name="Sub-total 13 4 6" xfId="38220"/>
    <cellStyle name="Subtotal 13 5" xfId="38221"/>
    <cellStyle name="Sub-total 13 5" xfId="38222"/>
    <cellStyle name="Subtotal 13 5 2" xfId="38223"/>
    <cellStyle name="Sub-total 13 5 2" xfId="38224"/>
    <cellStyle name="Subtotal 13 5 3" xfId="38225"/>
    <cellStyle name="Sub-total 13 5 3" xfId="38226"/>
    <cellStyle name="Subtotal 13 5 4" xfId="38227"/>
    <cellStyle name="Sub-total 13 5 4" xfId="38228"/>
    <cellStyle name="Subtotal 13 5 5" xfId="38229"/>
    <cellStyle name="Sub-total 13 5 5" xfId="38230"/>
    <cellStyle name="Subtotal 13 5 6" xfId="38231"/>
    <cellStyle name="Sub-total 13 5 6" xfId="38232"/>
    <cellStyle name="Subtotal 13 6" xfId="38233"/>
    <cellStyle name="Sub-total 13 6" xfId="38234"/>
    <cellStyle name="Subtotal 13 6 2" xfId="38235"/>
    <cellStyle name="Sub-total 13 6 2" xfId="38236"/>
    <cellStyle name="Subtotal 13 6 3" xfId="38237"/>
    <cellStyle name="Sub-total 13 6 3" xfId="38238"/>
    <cellStyle name="Subtotal 13 6 4" xfId="38239"/>
    <cellStyle name="Sub-total 13 6 4" xfId="38240"/>
    <cellStyle name="Subtotal 13 6 5" xfId="38241"/>
    <cellStyle name="Sub-total 13 6 5" xfId="38242"/>
    <cellStyle name="Subtotal 13 6 6" xfId="38243"/>
    <cellStyle name="Sub-total 13 6 6" xfId="38244"/>
    <cellStyle name="Subtotal 13 7" xfId="38245"/>
    <cellStyle name="Sub-total 13 7" xfId="38246"/>
    <cellStyle name="Subtotal 13 7 2" xfId="38247"/>
    <cellStyle name="Sub-total 13 7 2" xfId="38248"/>
    <cellStyle name="Subtotal 13 7 3" xfId="38249"/>
    <cellStyle name="Sub-total 13 7 3" xfId="38250"/>
    <cellStyle name="Subtotal 13 7 4" xfId="38251"/>
    <cellStyle name="Sub-total 13 7 4" xfId="38252"/>
    <cellStyle name="Subtotal 13 7 5" xfId="38253"/>
    <cellStyle name="Sub-total 13 7 5" xfId="38254"/>
    <cellStyle name="Subtotal 13 7 6" xfId="38255"/>
    <cellStyle name="Sub-total 13 7 6" xfId="38256"/>
    <cellStyle name="Subtotal 13 8" xfId="38257"/>
    <cellStyle name="Sub-total 13 8" xfId="38258"/>
    <cellStyle name="Subtotal 13 8 2" xfId="38259"/>
    <cellStyle name="Sub-total 13 8 2" xfId="38260"/>
    <cellStyle name="Subtotal 13 8 3" xfId="38261"/>
    <cellStyle name="Sub-total 13 8 3" xfId="38262"/>
    <cellStyle name="Subtotal 13 8 4" xfId="38263"/>
    <cellStyle name="Sub-total 13 8 4" xfId="38264"/>
    <cellStyle name="Subtotal 13 8 5" xfId="38265"/>
    <cellStyle name="Sub-total 13 8 5" xfId="38266"/>
    <cellStyle name="Subtotal 13 8 6" xfId="38267"/>
    <cellStyle name="Sub-total 13 8 6" xfId="38268"/>
    <cellStyle name="Subtotal 13 9" xfId="38269"/>
    <cellStyle name="Sub-total 13 9" xfId="38270"/>
    <cellStyle name="Subtotal 13 9 2" xfId="38271"/>
    <cellStyle name="Sub-total 13 9 2" xfId="38272"/>
    <cellStyle name="Subtotal 13 9 3" xfId="38273"/>
    <cellStyle name="Sub-total 13 9 3" xfId="38274"/>
    <cellStyle name="Subtotal 13 9 4" xfId="38275"/>
    <cellStyle name="Sub-total 13 9 4" xfId="38276"/>
    <cellStyle name="Subtotal 13 9 5" xfId="38277"/>
    <cellStyle name="Sub-total 13 9 5" xfId="38278"/>
    <cellStyle name="Subtotal 13 9 6" xfId="38279"/>
    <cellStyle name="Sub-total 13 9 6" xfId="38280"/>
    <cellStyle name="Subtotal 14" xfId="38281"/>
    <cellStyle name="Sub-total 14" xfId="38282"/>
    <cellStyle name="Subtotal 14 2" xfId="38283"/>
    <cellStyle name="Sub-total 14 2" xfId="38284"/>
    <cellStyle name="Subtotal 14 3" xfId="38285"/>
    <cellStyle name="Sub-total 14 3" xfId="38286"/>
    <cellStyle name="Subtotal 14 4" xfId="38287"/>
    <cellStyle name="Sub-total 14 4" xfId="38288"/>
    <cellStyle name="Subtotal 14 5" xfId="38289"/>
    <cellStyle name="Sub-total 14 5" xfId="38290"/>
    <cellStyle name="Subtotal 14 6" xfId="38291"/>
    <cellStyle name="Sub-total 14 6" xfId="38292"/>
    <cellStyle name="Subtotal 15" xfId="38293"/>
    <cellStyle name="Sub-total 15" xfId="38294"/>
    <cellStyle name="Subtotal 15 2" xfId="38295"/>
    <cellStyle name="Sub-total 15 2" xfId="38296"/>
    <cellStyle name="Subtotal 15 3" xfId="38297"/>
    <cellStyle name="Sub-total 15 3" xfId="38298"/>
    <cellStyle name="Subtotal 15 4" xfId="38299"/>
    <cellStyle name="Sub-total 15 4" xfId="38300"/>
    <cellStyle name="Subtotal 15 5" xfId="38301"/>
    <cellStyle name="Sub-total 15 5" xfId="38302"/>
    <cellStyle name="Subtotal 15 6" xfId="38303"/>
    <cellStyle name="Sub-total 15 6" xfId="38304"/>
    <cellStyle name="Subtotal 16" xfId="38305"/>
    <cellStyle name="Sub-total 16" xfId="38306"/>
    <cellStyle name="Subtotal 16 2" xfId="38307"/>
    <cellStyle name="Sub-total 16 2" xfId="38308"/>
    <cellStyle name="Subtotal 16 3" xfId="38309"/>
    <cellStyle name="Sub-total 16 3" xfId="38310"/>
    <cellStyle name="Subtotal 16 4" xfId="38311"/>
    <cellStyle name="Sub-total 16 4" xfId="38312"/>
    <cellStyle name="Subtotal 16 5" xfId="38313"/>
    <cellStyle name="Sub-total 16 5" xfId="38314"/>
    <cellStyle name="Subtotal 16 6" xfId="38315"/>
    <cellStyle name="Sub-total 16 6" xfId="38316"/>
    <cellStyle name="Subtotal 17" xfId="38317"/>
    <cellStyle name="Sub-total 17" xfId="38318"/>
    <cellStyle name="Subtotal 17 2" xfId="38319"/>
    <cellStyle name="Sub-total 17 2" xfId="38320"/>
    <cellStyle name="Subtotal 17 3" xfId="38321"/>
    <cellStyle name="Sub-total 17 3" xfId="38322"/>
    <cellStyle name="Subtotal 17 4" xfId="38323"/>
    <cellStyle name="Sub-total 17 4" xfId="38324"/>
    <cellStyle name="Subtotal 17 5" xfId="38325"/>
    <cellStyle name="Sub-total 17 5" xfId="38326"/>
    <cellStyle name="Subtotal 17 6" xfId="38327"/>
    <cellStyle name="Sub-total 17 6" xfId="38328"/>
    <cellStyle name="Subtotal 18" xfId="38329"/>
    <cellStyle name="Sub-total 18" xfId="38330"/>
    <cellStyle name="Subtotal 18 2" xfId="38331"/>
    <cellStyle name="Sub-total 18 2" xfId="38332"/>
    <cellStyle name="Subtotal 18 3" xfId="38333"/>
    <cellStyle name="Sub-total 18 3" xfId="38334"/>
    <cellStyle name="Subtotal 18 4" xfId="38335"/>
    <cellStyle name="Sub-total 18 4" xfId="38336"/>
    <cellStyle name="Subtotal 18 5" xfId="38337"/>
    <cellStyle name="Sub-total 18 5" xfId="38338"/>
    <cellStyle name="Subtotal 18 6" xfId="38339"/>
    <cellStyle name="Sub-total 18 6" xfId="38340"/>
    <cellStyle name="Subtotal 19" xfId="38341"/>
    <cellStyle name="Sub-total 19" xfId="38342"/>
    <cellStyle name="Subtotal 19 2" xfId="38343"/>
    <cellStyle name="Sub-total 19 2" xfId="38344"/>
    <cellStyle name="Subtotal 19 3" xfId="38345"/>
    <cellStyle name="Sub-total 19 3" xfId="38346"/>
    <cellStyle name="Subtotal 19 4" xfId="38347"/>
    <cellStyle name="Sub-total 19 4" xfId="38348"/>
    <cellStyle name="Subtotal 19 5" xfId="38349"/>
    <cellStyle name="Sub-total 19 5" xfId="38350"/>
    <cellStyle name="Subtotal 19 6" xfId="38351"/>
    <cellStyle name="Sub-total 19 6" xfId="38352"/>
    <cellStyle name="Subtotal 2" xfId="38353"/>
    <cellStyle name="Sub-total 2" xfId="38354"/>
    <cellStyle name="Subtotal 2 10" xfId="38355"/>
    <cellStyle name="Sub-total 2 10" xfId="38356"/>
    <cellStyle name="Subtotal 2 10 2" xfId="38357"/>
    <cellStyle name="Sub-total 2 10 2" xfId="38358"/>
    <cellStyle name="Subtotal 2 10 3" xfId="38359"/>
    <cellStyle name="Sub-total 2 10 3" xfId="38360"/>
    <cellStyle name="Subtotal 2 10 4" xfId="38361"/>
    <cellStyle name="Sub-total 2 10 4" xfId="38362"/>
    <cellStyle name="Subtotal 2 10 5" xfId="38363"/>
    <cellStyle name="Sub-total 2 10 5" xfId="38364"/>
    <cellStyle name="Subtotal 2 10 6" xfId="38365"/>
    <cellStyle name="Sub-total 2 10 6" xfId="38366"/>
    <cellStyle name="Subtotal 2 11" xfId="38367"/>
    <cellStyle name="Sub-total 2 11" xfId="38368"/>
    <cellStyle name="Subtotal 2 11 2" xfId="38369"/>
    <cellStyle name="Sub-total 2 11 2" xfId="38370"/>
    <cellStyle name="Subtotal 2 11 3" xfId="38371"/>
    <cellStyle name="Sub-total 2 11 3" xfId="38372"/>
    <cellStyle name="Subtotal 2 11 4" xfId="38373"/>
    <cellStyle name="Sub-total 2 11 4" xfId="38374"/>
    <cellStyle name="Subtotal 2 11 5" xfId="38375"/>
    <cellStyle name="Sub-total 2 11 5" xfId="38376"/>
    <cellStyle name="Subtotal 2 11 6" xfId="38377"/>
    <cellStyle name="Sub-total 2 11 6" xfId="38378"/>
    <cellStyle name="Subtotal 2 12" xfId="38379"/>
    <cellStyle name="Sub-total 2 12" xfId="38380"/>
    <cellStyle name="Subtotal 2 12 2" xfId="38381"/>
    <cellStyle name="Sub-total 2 12 2" xfId="38382"/>
    <cellStyle name="Subtotal 2 12 3" xfId="38383"/>
    <cellStyle name="Sub-total 2 12 3" xfId="38384"/>
    <cellStyle name="Subtotal 2 12 4" xfId="38385"/>
    <cellStyle name="Sub-total 2 12 4" xfId="38386"/>
    <cellStyle name="Subtotal 2 12 5" xfId="38387"/>
    <cellStyle name="Sub-total 2 12 5" xfId="38388"/>
    <cellStyle name="Subtotal 2 12 6" xfId="38389"/>
    <cellStyle name="Sub-total 2 12 6" xfId="38390"/>
    <cellStyle name="Subtotal 2 13" xfId="38391"/>
    <cellStyle name="Sub-total 2 13" xfId="38392"/>
    <cellStyle name="Subtotal 2 13 2" xfId="38393"/>
    <cellStyle name="Sub-total 2 13 2" xfId="38394"/>
    <cellStyle name="Subtotal 2 13 3" xfId="38395"/>
    <cellStyle name="Sub-total 2 13 3" xfId="38396"/>
    <cellStyle name="Subtotal 2 13 4" xfId="38397"/>
    <cellStyle name="Sub-total 2 13 4" xfId="38398"/>
    <cellStyle name="Subtotal 2 13 5" xfId="38399"/>
    <cellStyle name="Sub-total 2 13 5" xfId="38400"/>
    <cellStyle name="Subtotal 2 13 6" xfId="38401"/>
    <cellStyle name="Sub-total 2 13 6" xfId="38402"/>
    <cellStyle name="Subtotal 2 14" xfId="38403"/>
    <cellStyle name="Sub-total 2 14" xfId="38404"/>
    <cellStyle name="Subtotal 2 15" xfId="38405"/>
    <cellStyle name="Sub-total 2 15" xfId="38406"/>
    <cellStyle name="Subtotal 2 16" xfId="38407"/>
    <cellStyle name="Sub-total 2 16" xfId="38408"/>
    <cellStyle name="Subtotal 2 17" xfId="38409"/>
    <cellStyle name="Sub-total 2 17" xfId="38410"/>
    <cellStyle name="Subtotal 2 18" xfId="38411"/>
    <cellStyle name="Sub-total 2 18" xfId="38412"/>
    <cellStyle name="Subtotal 2 2" xfId="38413"/>
    <cellStyle name="Sub-total 2 2" xfId="38414"/>
    <cellStyle name="Subtotal 2 2 10" xfId="38415"/>
    <cellStyle name="Sub-total 2 2 10" xfId="38416"/>
    <cellStyle name="Subtotal 2 2 11" xfId="38417"/>
    <cellStyle name="Sub-total 2 2 11" xfId="38418"/>
    <cellStyle name="Subtotal 2 2 12" xfId="38419"/>
    <cellStyle name="Sub-total 2 2 12" xfId="38420"/>
    <cellStyle name="Subtotal 2 2 13" xfId="38421"/>
    <cellStyle name="Sub-total 2 2 13" xfId="38422"/>
    <cellStyle name="Subtotal 2 2 14" xfId="38423"/>
    <cellStyle name="Sub-total 2 2 14" xfId="38424"/>
    <cellStyle name="Subtotal 2 2 15" xfId="38425"/>
    <cellStyle name="Sub-total 2 2 15" xfId="38426"/>
    <cellStyle name="Subtotal 2 2 16" xfId="38427"/>
    <cellStyle name="Sub-total 2 2 16" xfId="38428"/>
    <cellStyle name="Subtotal 2 2 17" xfId="38429"/>
    <cellStyle name="Sub-total 2 2 17" xfId="38430"/>
    <cellStyle name="Subtotal 2 2 18" xfId="38431"/>
    <cellStyle name="Sub-total 2 2 18" xfId="38432"/>
    <cellStyle name="Subtotal 2 2 19" xfId="38433"/>
    <cellStyle name="Sub-total 2 2 19" xfId="38434"/>
    <cellStyle name="Subtotal 2 2 2" xfId="38435"/>
    <cellStyle name="Sub-total 2 2 2" xfId="38436"/>
    <cellStyle name="Subtotal 2 2 20" xfId="38437"/>
    <cellStyle name="Sub-total 2 2 20" xfId="38438"/>
    <cellStyle name="Subtotal 2 2 21" xfId="38439"/>
    <cellStyle name="Sub-total 2 2 21" xfId="38440"/>
    <cellStyle name="Subtotal 2 2 22" xfId="38441"/>
    <cellStyle name="Sub-total 2 2 22" xfId="38442"/>
    <cellStyle name="Subtotal 2 2 23" xfId="38443"/>
    <cellStyle name="Sub-total 2 2 23" xfId="38444"/>
    <cellStyle name="Subtotal 2 2 3" xfId="38445"/>
    <cellStyle name="Sub-total 2 2 3" xfId="38446"/>
    <cellStyle name="Subtotal 2 2 4" xfId="38447"/>
    <cellStyle name="Sub-total 2 2 4" xfId="38448"/>
    <cellStyle name="Subtotal 2 2 5" xfId="38449"/>
    <cellStyle name="Sub-total 2 2 5" xfId="38450"/>
    <cellStyle name="Subtotal 2 2 6" xfId="38451"/>
    <cellStyle name="Sub-total 2 2 6" xfId="38452"/>
    <cellStyle name="Subtotal 2 2 7" xfId="38453"/>
    <cellStyle name="Sub-total 2 2 7" xfId="38454"/>
    <cellStyle name="Subtotal 2 2 8" xfId="38455"/>
    <cellStyle name="Sub-total 2 2 8" xfId="38456"/>
    <cellStyle name="Subtotal 2 2 9" xfId="38457"/>
    <cellStyle name="Sub-total 2 2 9" xfId="38458"/>
    <cellStyle name="Subtotal 2 3" xfId="38459"/>
    <cellStyle name="Sub-total 2 3" xfId="38460"/>
    <cellStyle name="Subtotal 2 3 10" xfId="38461"/>
    <cellStyle name="Sub-total 2 3 10" xfId="38462"/>
    <cellStyle name="Subtotal 2 3 11" xfId="38463"/>
    <cellStyle name="Sub-total 2 3 11" xfId="38464"/>
    <cellStyle name="Subtotal 2 3 12" xfId="38465"/>
    <cellStyle name="Sub-total 2 3 12" xfId="38466"/>
    <cellStyle name="Subtotal 2 3 13" xfId="38467"/>
    <cellStyle name="Sub-total 2 3 13" xfId="38468"/>
    <cellStyle name="Subtotal 2 3 14" xfId="38469"/>
    <cellStyle name="Sub-total 2 3 14" xfId="38470"/>
    <cellStyle name="Subtotal 2 3 15" xfId="38471"/>
    <cellStyle name="Sub-total 2 3 15" xfId="38472"/>
    <cellStyle name="Subtotal 2 3 16" xfId="38473"/>
    <cellStyle name="Sub-total 2 3 16" xfId="38474"/>
    <cellStyle name="Subtotal 2 3 17" xfId="38475"/>
    <cellStyle name="Sub-total 2 3 17" xfId="38476"/>
    <cellStyle name="Subtotal 2 3 18" xfId="38477"/>
    <cellStyle name="Sub-total 2 3 18" xfId="38478"/>
    <cellStyle name="Subtotal 2 3 19" xfId="38479"/>
    <cellStyle name="Sub-total 2 3 19" xfId="38480"/>
    <cellStyle name="Subtotal 2 3 2" xfId="38481"/>
    <cellStyle name="Sub-total 2 3 2" xfId="38482"/>
    <cellStyle name="Subtotal 2 3 20" xfId="38483"/>
    <cellStyle name="Sub-total 2 3 20" xfId="38484"/>
    <cellStyle name="Subtotal 2 3 21" xfId="38485"/>
    <cellStyle name="Sub-total 2 3 21" xfId="38486"/>
    <cellStyle name="Subtotal 2 3 22" xfId="38487"/>
    <cellStyle name="Sub-total 2 3 22" xfId="38488"/>
    <cellStyle name="Subtotal 2 3 23" xfId="38489"/>
    <cellStyle name="Sub-total 2 3 23" xfId="38490"/>
    <cellStyle name="Subtotal 2 3 3" xfId="38491"/>
    <cellStyle name="Sub-total 2 3 3" xfId="38492"/>
    <cellStyle name="Subtotal 2 3 4" xfId="38493"/>
    <cellStyle name="Sub-total 2 3 4" xfId="38494"/>
    <cellStyle name="Subtotal 2 3 5" xfId="38495"/>
    <cellStyle name="Sub-total 2 3 5" xfId="38496"/>
    <cellStyle name="Subtotal 2 3 6" xfId="38497"/>
    <cellStyle name="Sub-total 2 3 6" xfId="38498"/>
    <cellStyle name="Subtotal 2 3 7" xfId="38499"/>
    <cellStyle name="Sub-total 2 3 7" xfId="38500"/>
    <cellStyle name="Subtotal 2 3 8" xfId="38501"/>
    <cellStyle name="Sub-total 2 3 8" xfId="38502"/>
    <cellStyle name="Subtotal 2 3 9" xfId="38503"/>
    <cellStyle name="Sub-total 2 3 9" xfId="38504"/>
    <cellStyle name="Subtotal 2 4" xfId="38505"/>
    <cellStyle name="Sub-total 2 4" xfId="38506"/>
    <cellStyle name="Subtotal 2 4 2" xfId="38507"/>
    <cellStyle name="Sub-total 2 4 2" xfId="38508"/>
    <cellStyle name="Subtotal 2 4 3" xfId="38509"/>
    <cellStyle name="Sub-total 2 4 3" xfId="38510"/>
    <cellStyle name="Subtotal 2 4 4" xfId="38511"/>
    <cellStyle name="Sub-total 2 4 4" xfId="38512"/>
    <cellStyle name="Subtotal 2 4 5" xfId="38513"/>
    <cellStyle name="Sub-total 2 4 5" xfId="38514"/>
    <cellStyle name="Subtotal 2 4 6" xfId="38515"/>
    <cellStyle name="Sub-total 2 4 6" xfId="38516"/>
    <cellStyle name="Subtotal 2 5" xfId="38517"/>
    <cellStyle name="Sub-total 2 5" xfId="38518"/>
    <cellStyle name="Subtotal 2 5 2" xfId="38519"/>
    <cellStyle name="Sub-total 2 5 2" xfId="38520"/>
    <cellStyle name="Subtotal 2 5 3" xfId="38521"/>
    <cellStyle name="Sub-total 2 5 3" xfId="38522"/>
    <cellStyle name="Subtotal 2 5 4" xfId="38523"/>
    <cellStyle name="Sub-total 2 5 4" xfId="38524"/>
    <cellStyle name="Subtotal 2 5 5" xfId="38525"/>
    <cellStyle name="Sub-total 2 5 5" xfId="38526"/>
    <cellStyle name="Subtotal 2 5 6" xfId="38527"/>
    <cellStyle name="Sub-total 2 5 6" xfId="38528"/>
    <cellStyle name="Subtotal 2 6" xfId="38529"/>
    <cellStyle name="Sub-total 2 6" xfId="38530"/>
    <cellStyle name="Subtotal 2 6 2" xfId="38531"/>
    <cellStyle name="Sub-total 2 6 2" xfId="38532"/>
    <cellStyle name="Subtotal 2 6 3" xfId="38533"/>
    <cellStyle name="Sub-total 2 6 3" xfId="38534"/>
    <cellStyle name="Subtotal 2 6 4" xfId="38535"/>
    <cellStyle name="Sub-total 2 6 4" xfId="38536"/>
    <cellStyle name="Subtotal 2 6 5" xfId="38537"/>
    <cellStyle name="Sub-total 2 6 5" xfId="38538"/>
    <cellStyle name="Subtotal 2 6 6" xfId="38539"/>
    <cellStyle name="Sub-total 2 6 6" xfId="38540"/>
    <cellStyle name="Subtotal 2 7" xfId="38541"/>
    <cellStyle name="Sub-total 2 7" xfId="38542"/>
    <cellStyle name="Subtotal 2 7 2" xfId="38543"/>
    <cellStyle name="Sub-total 2 7 2" xfId="38544"/>
    <cellStyle name="Subtotal 2 7 3" xfId="38545"/>
    <cellStyle name="Sub-total 2 7 3" xfId="38546"/>
    <cellStyle name="Subtotal 2 7 4" xfId="38547"/>
    <cellStyle name="Sub-total 2 7 4" xfId="38548"/>
    <cellStyle name="Subtotal 2 7 5" xfId="38549"/>
    <cellStyle name="Sub-total 2 7 5" xfId="38550"/>
    <cellStyle name="Subtotal 2 7 6" xfId="38551"/>
    <cellStyle name="Sub-total 2 7 6" xfId="38552"/>
    <cellStyle name="Subtotal 2 8" xfId="38553"/>
    <cellStyle name="Sub-total 2 8" xfId="38554"/>
    <cellStyle name="Subtotal 2 8 2" xfId="38555"/>
    <cellStyle name="Sub-total 2 8 2" xfId="38556"/>
    <cellStyle name="Subtotal 2 8 3" xfId="38557"/>
    <cellStyle name="Sub-total 2 8 3" xfId="38558"/>
    <cellStyle name="Subtotal 2 8 4" xfId="38559"/>
    <cellStyle name="Sub-total 2 8 4" xfId="38560"/>
    <cellStyle name="Subtotal 2 8 5" xfId="38561"/>
    <cellStyle name="Sub-total 2 8 5" xfId="38562"/>
    <cellStyle name="Subtotal 2 8 6" xfId="38563"/>
    <cellStyle name="Sub-total 2 8 6" xfId="38564"/>
    <cellStyle name="Subtotal 2 9" xfId="38565"/>
    <cellStyle name="Sub-total 2 9" xfId="38566"/>
    <cellStyle name="Subtotal 2 9 2" xfId="38567"/>
    <cellStyle name="Sub-total 2 9 2" xfId="38568"/>
    <cellStyle name="Subtotal 2 9 3" xfId="38569"/>
    <cellStyle name="Sub-total 2 9 3" xfId="38570"/>
    <cellStyle name="Subtotal 2 9 4" xfId="38571"/>
    <cellStyle name="Sub-total 2 9 4" xfId="38572"/>
    <cellStyle name="Subtotal 2 9 5" xfId="38573"/>
    <cellStyle name="Sub-total 2 9 5" xfId="38574"/>
    <cellStyle name="Subtotal 2 9 6" xfId="38575"/>
    <cellStyle name="Sub-total 2 9 6" xfId="38576"/>
    <cellStyle name="Subtotal 20" xfId="38577"/>
    <cellStyle name="Sub-total 20" xfId="38578"/>
    <cellStyle name="Subtotal 20 2" xfId="38579"/>
    <cellStyle name="Sub-total 20 2" xfId="38580"/>
    <cellStyle name="Subtotal 20 3" xfId="38581"/>
    <cellStyle name="Sub-total 20 3" xfId="38582"/>
    <cellStyle name="Subtotal 20 4" xfId="38583"/>
    <cellStyle name="Sub-total 20 4" xfId="38584"/>
    <cellStyle name="Subtotal 20 5" xfId="38585"/>
    <cellStyle name="Sub-total 20 5" xfId="38586"/>
    <cellStyle name="Subtotal 20 6" xfId="38587"/>
    <cellStyle name="Sub-total 20 6" xfId="38588"/>
    <cellStyle name="Subtotal 21" xfId="38589"/>
    <cellStyle name="Sub-total 21" xfId="38590"/>
    <cellStyle name="Subtotal 21 2" xfId="38591"/>
    <cellStyle name="Sub-total 21 2" xfId="38592"/>
    <cellStyle name="Subtotal 21 3" xfId="38593"/>
    <cellStyle name="Sub-total 21 3" xfId="38594"/>
    <cellStyle name="Subtotal 21 4" xfId="38595"/>
    <cellStyle name="Sub-total 21 4" xfId="38596"/>
    <cellStyle name="Subtotal 21 5" xfId="38597"/>
    <cellStyle name="Sub-total 21 5" xfId="38598"/>
    <cellStyle name="Subtotal 21 6" xfId="38599"/>
    <cellStyle name="Sub-total 21 6" xfId="38600"/>
    <cellStyle name="Subtotal 22" xfId="38601"/>
    <cellStyle name="Sub-total 22" xfId="38602"/>
    <cellStyle name="Subtotal 22 2" xfId="38603"/>
    <cellStyle name="Sub-total 22 2" xfId="38604"/>
    <cellStyle name="Subtotal 22 3" xfId="38605"/>
    <cellStyle name="Sub-total 22 3" xfId="38606"/>
    <cellStyle name="Subtotal 22 4" xfId="38607"/>
    <cellStyle name="Sub-total 22 4" xfId="38608"/>
    <cellStyle name="Subtotal 22 5" xfId="38609"/>
    <cellStyle name="Sub-total 22 5" xfId="38610"/>
    <cellStyle name="Subtotal 22 6" xfId="38611"/>
    <cellStyle name="Sub-total 22 6" xfId="38612"/>
    <cellStyle name="Subtotal 23" xfId="38613"/>
    <cellStyle name="Sub-total 23" xfId="38614"/>
    <cellStyle name="Subtotal 23 2" xfId="38615"/>
    <cellStyle name="Sub-total 23 2" xfId="38616"/>
    <cellStyle name="Subtotal 23 3" xfId="38617"/>
    <cellStyle name="Sub-total 23 3" xfId="38618"/>
    <cellStyle name="Subtotal 23 4" xfId="38619"/>
    <cellStyle name="Sub-total 23 4" xfId="38620"/>
    <cellStyle name="Subtotal 23 5" xfId="38621"/>
    <cellStyle name="Sub-total 23 5" xfId="38622"/>
    <cellStyle name="Subtotal 23 6" xfId="38623"/>
    <cellStyle name="Sub-total 23 6" xfId="38624"/>
    <cellStyle name="Subtotal 24" xfId="38625"/>
    <cellStyle name="Sub-total 24" xfId="38626"/>
    <cellStyle name="Subtotal 24 2" xfId="38627"/>
    <cellStyle name="Sub-total 24 2" xfId="38628"/>
    <cellStyle name="Subtotal 24 3" xfId="38629"/>
    <cellStyle name="Sub-total 24 3" xfId="38630"/>
    <cellStyle name="Subtotal 24 4" xfId="38631"/>
    <cellStyle name="Sub-total 24 4" xfId="38632"/>
    <cellStyle name="Subtotal 24 5" xfId="38633"/>
    <cellStyle name="Sub-total 24 5" xfId="38634"/>
    <cellStyle name="Subtotal 24 6" xfId="38635"/>
    <cellStyle name="Sub-total 24 6" xfId="38636"/>
    <cellStyle name="Subtotal 25" xfId="38637"/>
    <cellStyle name="Sub-total 25" xfId="38638"/>
    <cellStyle name="Subtotal 25 2" xfId="38639"/>
    <cellStyle name="Sub-total 25 2" xfId="38640"/>
    <cellStyle name="Subtotal 25 3" xfId="38641"/>
    <cellStyle name="Sub-total 25 3" xfId="38642"/>
    <cellStyle name="Subtotal 25 4" xfId="38643"/>
    <cellStyle name="Sub-total 25 4" xfId="38644"/>
    <cellStyle name="Subtotal 25 5" xfId="38645"/>
    <cellStyle name="Sub-total 25 5" xfId="38646"/>
    <cellStyle name="Subtotal 25 6" xfId="38647"/>
    <cellStyle name="Sub-total 25 6" xfId="38648"/>
    <cellStyle name="Subtotal 26" xfId="38649"/>
    <cellStyle name="Sub-total 26" xfId="38650"/>
    <cellStyle name="Subtotal 26 2" xfId="38651"/>
    <cellStyle name="Sub-total 26 2" xfId="38652"/>
    <cellStyle name="Subtotal 26 3" xfId="38653"/>
    <cellStyle name="Sub-total 26 3" xfId="38654"/>
    <cellStyle name="Subtotal 26 4" xfId="38655"/>
    <cellStyle name="Sub-total 26 4" xfId="38656"/>
    <cellStyle name="Subtotal 26 5" xfId="38657"/>
    <cellStyle name="Sub-total 26 5" xfId="38658"/>
    <cellStyle name="Subtotal 26 6" xfId="38659"/>
    <cellStyle name="Sub-total 26 6" xfId="38660"/>
    <cellStyle name="Subtotal 27" xfId="38661"/>
    <cellStyle name="Sub-total 27" xfId="38662"/>
    <cellStyle name="Subtotal 28" xfId="38663"/>
    <cellStyle name="Sub-total 28" xfId="38664"/>
    <cellStyle name="Subtotal 29" xfId="38665"/>
    <cellStyle name="Sub-total 29" xfId="38666"/>
    <cellStyle name="Subtotal 3" xfId="38667"/>
    <cellStyle name="Sub-total 3" xfId="38668"/>
    <cellStyle name="Subtotal 3 10" xfId="38669"/>
    <cellStyle name="Sub-total 3 10" xfId="38670"/>
    <cellStyle name="Subtotal 3 10 2" xfId="38671"/>
    <cellStyle name="Sub-total 3 10 2" xfId="38672"/>
    <cellStyle name="Subtotal 3 10 3" xfId="38673"/>
    <cellStyle name="Sub-total 3 10 3" xfId="38674"/>
    <cellStyle name="Subtotal 3 10 4" xfId="38675"/>
    <cellStyle name="Sub-total 3 10 4" xfId="38676"/>
    <cellStyle name="Subtotal 3 10 5" xfId="38677"/>
    <cellStyle name="Sub-total 3 10 5" xfId="38678"/>
    <cellStyle name="Subtotal 3 10 6" xfId="38679"/>
    <cellStyle name="Sub-total 3 10 6" xfId="38680"/>
    <cellStyle name="Subtotal 3 11" xfId="38681"/>
    <cellStyle name="Sub-total 3 11" xfId="38682"/>
    <cellStyle name="Subtotal 3 11 2" xfId="38683"/>
    <cellStyle name="Sub-total 3 11 2" xfId="38684"/>
    <cellStyle name="Subtotal 3 11 3" xfId="38685"/>
    <cellStyle name="Sub-total 3 11 3" xfId="38686"/>
    <cellStyle name="Subtotal 3 11 4" xfId="38687"/>
    <cellStyle name="Sub-total 3 11 4" xfId="38688"/>
    <cellStyle name="Subtotal 3 11 5" xfId="38689"/>
    <cellStyle name="Sub-total 3 11 5" xfId="38690"/>
    <cellStyle name="Subtotal 3 11 6" xfId="38691"/>
    <cellStyle name="Sub-total 3 11 6" xfId="38692"/>
    <cellStyle name="Subtotal 3 12" xfId="38693"/>
    <cellStyle name="Sub-total 3 12" xfId="38694"/>
    <cellStyle name="Subtotal 3 12 2" xfId="38695"/>
    <cellStyle name="Sub-total 3 12 2" xfId="38696"/>
    <cellStyle name="Subtotal 3 12 3" xfId="38697"/>
    <cellStyle name="Sub-total 3 12 3" xfId="38698"/>
    <cellStyle name="Subtotal 3 12 4" xfId="38699"/>
    <cellStyle name="Sub-total 3 12 4" xfId="38700"/>
    <cellStyle name="Subtotal 3 12 5" xfId="38701"/>
    <cellStyle name="Sub-total 3 12 5" xfId="38702"/>
    <cellStyle name="Subtotal 3 12 6" xfId="38703"/>
    <cellStyle name="Sub-total 3 12 6" xfId="38704"/>
    <cellStyle name="Subtotal 3 13" xfId="38705"/>
    <cellStyle name="Sub-total 3 13" xfId="38706"/>
    <cellStyle name="Subtotal 3 13 2" xfId="38707"/>
    <cellStyle name="Sub-total 3 13 2" xfId="38708"/>
    <cellStyle name="Subtotal 3 13 3" xfId="38709"/>
    <cellStyle name="Sub-total 3 13 3" xfId="38710"/>
    <cellStyle name="Subtotal 3 13 4" xfId="38711"/>
    <cellStyle name="Sub-total 3 13 4" xfId="38712"/>
    <cellStyle name="Subtotal 3 13 5" xfId="38713"/>
    <cellStyle name="Sub-total 3 13 5" xfId="38714"/>
    <cellStyle name="Subtotal 3 13 6" xfId="38715"/>
    <cellStyle name="Sub-total 3 13 6" xfId="38716"/>
    <cellStyle name="Subtotal 3 14" xfId="38717"/>
    <cellStyle name="Sub-total 3 14" xfId="38718"/>
    <cellStyle name="Subtotal 3 15" xfId="38719"/>
    <cellStyle name="Sub-total 3 15" xfId="38720"/>
    <cellStyle name="Subtotal 3 16" xfId="38721"/>
    <cellStyle name="Sub-total 3 16" xfId="38722"/>
    <cellStyle name="Subtotal 3 17" xfId="38723"/>
    <cellStyle name="Sub-total 3 17" xfId="38724"/>
    <cellStyle name="Subtotal 3 18" xfId="38725"/>
    <cellStyle name="Sub-total 3 18" xfId="38726"/>
    <cellStyle name="Subtotal 3 2" xfId="38727"/>
    <cellStyle name="Sub-total 3 2" xfId="38728"/>
    <cellStyle name="Subtotal 3 2 10" xfId="38729"/>
    <cellStyle name="Sub-total 3 2 10" xfId="38730"/>
    <cellStyle name="Subtotal 3 2 11" xfId="38731"/>
    <cellStyle name="Sub-total 3 2 11" xfId="38732"/>
    <cellStyle name="Subtotal 3 2 12" xfId="38733"/>
    <cellStyle name="Sub-total 3 2 12" xfId="38734"/>
    <cellStyle name="Subtotal 3 2 13" xfId="38735"/>
    <cellStyle name="Sub-total 3 2 13" xfId="38736"/>
    <cellStyle name="Subtotal 3 2 14" xfId="38737"/>
    <cellStyle name="Sub-total 3 2 14" xfId="38738"/>
    <cellStyle name="Subtotal 3 2 15" xfId="38739"/>
    <cellStyle name="Sub-total 3 2 15" xfId="38740"/>
    <cellStyle name="Subtotal 3 2 16" xfId="38741"/>
    <cellStyle name="Sub-total 3 2 16" xfId="38742"/>
    <cellStyle name="Subtotal 3 2 17" xfId="38743"/>
    <cellStyle name="Sub-total 3 2 17" xfId="38744"/>
    <cellStyle name="Subtotal 3 2 18" xfId="38745"/>
    <cellStyle name="Sub-total 3 2 18" xfId="38746"/>
    <cellStyle name="Subtotal 3 2 19" xfId="38747"/>
    <cellStyle name="Sub-total 3 2 19" xfId="38748"/>
    <cellStyle name="Subtotal 3 2 2" xfId="38749"/>
    <cellStyle name="Sub-total 3 2 2" xfId="38750"/>
    <cellStyle name="Subtotal 3 2 20" xfId="38751"/>
    <cellStyle name="Sub-total 3 2 20" xfId="38752"/>
    <cellStyle name="Subtotal 3 2 21" xfId="38753"/>
    <cellStyle name="Sub-total 3 2 21" xfId="38754"/>
    <cellStyle name="Subtotal 3 2 22" xfId="38755"/>
    <cellStyle name="Sub-total 3 2 22" xfId="38756"/>
    <cellStyle name="Subtotal 3 2 23" xfId="38757"/>
    <cellStyle name="Sub-total 3 2 23" xfId="38758"/>
    <cellStyle name="Subtotal 3 2 3" xfId="38759"/>
    <cellStyle name="Sub-total 3 2 3" xfId="38760"/>
    <cellStyle name="Subtotal 3 2 4" xfId="38761"/>
    <cellStyle name="Sub-total 3 2 4" xfId="38762"/>
    <cellStyle name="Subtotal 3 2 5" xfId="38763"/>
    <cellStyle name="Sub-total 3 2 5" xfId="38764"/>
    <cellStyle name="Subtotal 3 2 6" xfId="38765"/>
    <cellStyle name="Sub-total 3 2 6" xfId="38766"/>
    <cellStyle name="Subtotal 3 2 7" xfId="38767"/>
    <cellStyle name="Sub-total 3 2 7" xfId="38768"/>
    <cellStyle name="Subtotal 3 2 8" xfId="38769"/>
    <cellStyle name="Sub-total 3 2 8" xfId="38770"/>
    <cellStyle name="Subtotal 3 2 9" xfId="38771"/>
    <cellStyle name="Sub-total 3 2 9" xfId="38772"/>
    <cellStyle name="Subtotal 3 3" xfId="38773"/>
    <cellStyle name="Sub-total 3 3" xfId="38774"/>
    <cellStyle name="Subtotal 3 3 10" xfId="38775"/>
    <cellStyle name="Sub-total 3 3 10" xfId="38776"/>
    <cellStyle name="Subtotal 3 3 11" xfId="38777"/>
    <cellStyle name="Sub-total 3 3 11" xfId="38778"/>
    <cellStyle name="Subtotal 3 3 12" xfId="38779"/>
    <cellStyle name="Sub-total 3 3 12" xfId="38780"/>
    <cellStyle name="Subtotal 3 3 13" xfId="38781"/>
    <cellStyle name="Sub-total 3 3 13" xfId="38782"/>
    <cellStyle name="Subtotal 3 3 14" xfId="38783"/>
    <cellStyle name="Sub-total 3 3 14" xfId="38784"/>
    <cellStyle name="Subtotal 3 3 15" xfId="38785"/>
    <cellStyle name="Sub-total 3 3 15" xfId="38786"/>
    <cellStyle name="Subtotal 3 3 16" xfId="38787"/>
    <cellStyle name="Sub-total 3 3 16" xfId="38788"/>
    <cellStyle name="Subtotal 3 3 17" xfId="38789"/>
    <cellStyle name="Sub-total 3 3 17" xfId="38790"/>
    <cellStyle name="Subtotal 3 3 18" xfId="38791"/>
    <cellStyle name="Sub-total 3 3 18" xfId="38792"/>
    <cellStyle name="Subtotal 3 3 19" xfId="38793"/>
    <cellStyle name="Sub-total 3 3 19" xfId="38794"/>
    <cellStyle name="Subtotal 3 3 2" xfId="38795"/>
    <cellStyle name="Sub-total 3 3 2" xfId="38796"/>
    <cellStyle name="Subtotal 3 3 20" xfId="38797"/>
    <cellStyle name="Sub-total 3 3 20" xfId="38798"/>
    <cellStyle name="Subtotal 3 3 21" xfId="38799"/>
    <cellStyle name="Sub-total 3 3 21" xfId="38800"/>
    <cellStyle name="Subtotal 3 3 22" xfId="38801"/>
    <cellStyle name="Sub-total 3 3 22" xfId="38802"/>
    <cellStyle name="Subtotal 3 3 23" xfId="38803"/>
    <cellStyle name="Sub-total 3 3 23" xfId="38804"/>
    <cellStyle name="Subtotal 3 3 3" xfId="38805"/>
    <cellStyle name="Sub-total 3 3 3" xfId="38806"/>
    <cellStyle name="Subtotal 3 3 4" xfId="38807"/>
    <cellStyle name="Sub-total 3 3 4" xfId="38808"/>
    <cellStyle name="Subtotal 3 3 5" xfId="38809"/>
    <cellStyle name="Sub-total 3 3 5" xfId="38810"/>
    <cellStyle name="Subtotal 3 3 6" xfId="38811"/>
    <cellStyle name="Sub-total 3 3 6" xfId="38812"/>
    <cellStyle name="Subtotal 3 3 7" xfId="38813"/>
    <cellStyle name="Sub-total 3 3 7" xfId="38814"/>
    <cellStyle name="Subtotal 3 3 8" xfId="38815"/>
    <cellStyle name="Sub-total 3 3 8" xfId="38816"/>
    <cellStyle name="Subtotal 3 3 9" xfId="38817"/>
    <cellStyle name="Sub-total 3 3 9" xfId="38818"/>
    <cellStyle name="Subtotal 3 4" xfId="38819"/>
    <cellStyle name="Sub-total 3 4" xfId="38820"/>
    <cellStyle name="Subtotal 3 4 2" xfId="38821"/>
    <cellStyle name="Sub-total 3 4 2" xfId="38822"/>
    <cellStyle name="Subtotal 3 4 3" xfId="38823"/>
    <cellStyle name="Sub-total 3 4 3" xfId="38824"/>
    <cellStyle name="Subtotal 3 4 4" xfId="38825"/>
    <cellStyle name="Sub-total 3 4 4" xfId="38826"/>
    <cellStyle name="Subtotal 3 4 5" xfId="38827"/>
    <cellStyle name="Sub-total 3 4 5" xfId="38828"/>
    <cellStyle name="Subtotal 3 4 6" xfId="38829"/>
    <cellStyle name="Sub-total 3 4 6" xfId="38830"/>
    <cellStyle name="Subtotal 3 5" xfId="38831"/>
    <cellStyle name="Sub-total 3 5" xfId="38832"/>
    <cellStyle name="Subtotal 3 5 2" xfId="38833"/>
    <cellStyle name="Sub-total 3 5 2" xfId="38834"/>
    <cellStyle name="Subtotal 3 5 3" xfId="38835"/>
    <cellStyle name="Sub-total 3 5 3" xfId="38836"/>
    <cellStyle name="Subtotal 3 5 4" xfId="38837"/>
    <cellStyle name="Sub-total 3 5 4" xfId="38838"/>
    <cellStyle name="Subtotal 3 5 5" xfId="38839"/>
    <cellStyle name="Sub-total 3 5 5" xfId="38840"/>
    <cellStyle name="Subtotal 3 5 6" xfId="38841"/>
    <cellStyle name="Sub-total 3 5 6" xfId="38842"/>
    <cellStyle name="Subtotal 3 6" xfId="38843"/>
    <cellStyle name="Sub-total 3 6" xfId="38844"/>
    <cellStyle name="Subtotal 3 6 2" xfId="38845"/>
    <cellStyle name="Sub-total 3 6 2" xfId="38846"/>
    <cellStyle name="Subtotal 3 6 3" xfId="38847"/>
    <cellStyle name="Sub-total 3 6 3" xfId="38848"/>
    <cellStyle name="Subtotal 3 6 4" xfId="38849"/>
    <cellStyle name="Sub-total 3 6 4" xfId="38850"/>
    <cellStyle name="Subtotal 3 6 5" xfId="38851"/>
    <cellStyle name="Sub-total 3 6 5" xfId="38852"/>
    <cellStyle name="Subtotal 3 6 6" xfId="38853"/>
    <cellStyle name="Sub-total 3 6 6" xfId="38854"/>
    <cellStyle name="Subtotal 3 7" xfId="38855"/>
    <cellStyle name="Sub-total 3 7" xfId="38856"/>
    <cellStyle name="Subtotal 3 7 2" xfId="38857"/>
    <cellStyle name="Sub-total 3 7 2" xfId="38858"/>
    <cellStyle name="Subtotal 3 7 3" xfId="38859"/>
    <cellStyle name="Sub-total 3 7 3" xfId="38860"/>
    <cellStyle name="Subtotal 3 7 4" xfId="38861"/>
    <cellStyle name="Sub-total 3 7 4" xfId="38862"/>
    <cellStyle name="Subtotal 3 7 5" xfId="38863"/>
    <cellStyle name="Sub-total 3 7 5" xfId="38864"/>
    <cellStyle name="Subtotal 3 7 6" xfId="38865"/>
    <cellStyle name="Sub-total 3 7 6" xfId="38866"/>
    <cellStyle name="Subtotal 3 8" xfId="38867"/>
    <cellStyle name="Sub-total 3 8" xfId="38868"/>
    <cellStyle name="Subtotal 3 8 2" xfId="38869"/>
    <cellStyle name="Sub-total 3 8 2" xfId="38870"/>
    <cellStyle name="Subtotal 3 8 3" xfId="38871"/>
    <cellStyle name="Sub-total 3 8 3" xfId="38872"/>
    <cellStyle name="Subtotal 3 8 4" xfId="38873"/>
    <cellStyle name="Sub-total 3 8 4" xfId="38874"/>
    <cellStyle name="Subtotal 3 8 5" xfId="38875"/>
    <cellStyle name="Sub-total 3 8 5" xfId="38876"/>
    <cellStyle name="Subtotal 3 8 6" xfId="38877"/>
    <cellStyle name="Sub-total 3 8 6" xfId="38878"/>
    <cellStyle name="Subtotal 3 9" xfId="38879"/>
    <cellStyle name="Sub-total 3 9" xfId="38880"/>
    <cellStyle name="Subtotal 3 9 2" xfId="38881"/>
    <cellStyle name="Sub-total 3 9 2" xfId="38882"/>
    <cellStyle name="Subtotal 3 9 3" xfId="38883"/>
    <cellStyle name="Sub-total 3 9 3" xfId="38884"/>
    <cellStyle name="Subtotal 3 9 4" xfId="38885"/>
    <cellStyle name="Sub-total 3 9 4" xfId="38886"/>
    <cellStyle name="Subtotal 3 9 5" xfId="38887"/>
    <cellStyle name="Sub-total 3 9 5" xfId="38888"/>
    <cellStyle name="Subtotal 3 9 6" xfId="38889"/>
    <cellStyle name="Sub-total 3 9 6" xfId="38890"/>
    <cellStyle name="Subtotal 30" xfId="38891"/>
    <cellStyle name="Sub-total 30" xfId="38892"/>
    <cellStyle name="Subtotal 4" xfId="38893"/>
    <cellStyle name="Sub-total 4" xfId="38894"/>
    <cellStyle name="Subtotal 4 10" xfId="38895"/>
    <cellStyle name="Sub-total 4 10" xfId="38896"/>
    <cellStyle name="Subtotal 4 10 2" xfId="38897"/>
    <cellStyle name="Sub-total 4 10 2" xfId="38898"/>
    <cellStyle name="Subtotal 4 10 3" xfId="38899"/>
    <cellStyle name="Sub-total 4 10 3" xfId="38900"/>
    <cellStyle name="Subtotal 4 10 4" xfId="38901"/>
    <cellStyle name="Sub-total 4 10 4" xfId="38902"/>
    <cellStyle name="Subtotal 4 10 5" xfId="38903"/>
    <cellStyle name="Sub-total 4 10 5" xfId="38904"/>
    <cellStyle name="Subtotal 4 10 6" xfId="38905"/>
    <cellStyle name="Sub-total 4 10 6" xfId="38906"/>
    <cellStyle name="Subtotal 4 11" xfId="38907"/>
    <cellStyle name="Sub-total 4 11" xfId="38908"/>
    <cellStyle name="Subtotal 4 11 2" xfId="38909"/>
    <cellStyle name="Sub-total 4 11 2" xfId="38910"/>
    <cellStyle name="Subtotal 4 11 3" xfId="38911"/>
    <cellStyle name="Sub-total 4 11 3" xfId="38912"/>
    <cellStyle name="Subtotal 4 11 4" xfId="38913"/>
    <cellStyle name="Sub-total 4 11 4" xfId="38914"/>
    <cellStyle name="Subtotal 4 11 5" xfId="38915"/>
    <cellStyle name="Sub-total 4 11 5" xfId="38916"/>
    <cellStyle name="Subtotal 4 11 6" xfId="38917"/>
    <cellStyle name="Sub-total 4 11 6" xfId="38918"/>
    <cellStyle name="Subtotal 4 12" xfId="38919"/>
    <cellStyle name="Sub-total 4 12" xfId="38920"/>
    <cellStyle name="Subtotal 4 12 2" xfId="38921"/>
    <cellStyle name="Sub-total 4 12 2" xfId="38922"/>
    <cellStyle name="Subtotal 4 12 3" xfId="38923"/>
    <cellStyle name="Sub-total 4 12 3" xfId="38924"/>
    <cellStyle name="Subtotal 4 12 4" xfId="38925"/>
    <cellStyle name="Sub-total 4 12 4" xfId="38926"/>
    <cellStyle name="Subtotal 4 12 5" xfId="38927"/>
    <cellStyle name="Sub-total 4 12 5" xfId="38928"/>
    <cellStyle name="Subtotal 4 12 6" xfId="38929"/>
    <cellStyle name="Sub-total 4 12 6" xfId="38930"/>
    <cellStyle name="Subtotal 4 13" xfId="38931"/>
    <cellStyle name="Sub-total 4 13" xfId="38932"/>
    <cellStyle name="Subtotal 4 13 2" xfId="38933"/>
    <cellStyle name="Sub-total 4 13 2" xfId="38934"/>
    <cellStyle name="Subtotal 4 13 3" xfId="38935"/>
    <cellStyle name="Sub-total 4 13 3" xfId="38936"/>
    <cellStyle name="Subtotal 4 13 4" xfId="38937"/>
    <cellStyle name="Sub-total 4 13 4" xfId="38938"/>
    <cellStyle name="Subtotal 4 13 5" xfId="38939"/>
    <cellStyle name="Sub-total 4 13 5" xfId="38940"/>
    <cellStyle name="Subtotal 4 13 6" xfId="38941"/>
    <cellStyle name="Sub-total 4 13 6" xfId="38942"/>
    <cellStyle name="Subtotal 4 14" xfId="38943"/>
    <cellStyle name="Sub-total 4 14" xfId="38944"/>
    <cellStyle name="Subtotal 4 15" xfId="38945"/>
    <cellStyle name="Sub-total 4 15" xfId="38946"/>
    <cellStyle name="Subtotal 4 16" xfId="38947"/>
    <cellStyle name="Sub-total 4 16" xfId="38948"/>
    <cellStyle name="Subtotal 4 17" xfId="38949"/>
    <cellStyle name="Sub-total 4 17" xfId="38950"/>
    <cellStyle name="Subtotal 4 18" xfId="38951"/>
    <cellStyle name="Sub-total 4 18" xfId="38952"/>
    <cellStyle name="Subtotal 4 2" xfId="38953"/>
    <cellStyle name="Sub-total 4 2" xfId="38954"/>
    <cellStyle name="Subtotal 4 2 10" xfId="38955"/>
    <cellStyle name="Sub-total 4 2 10" xfId="38956"/>
    <cellStyle name="Subtotal 4 2 11" xfId="38957"/>
    <cellStyle name="Sub-total 4 2 11" xfId="38958"/>
    <cellStyle name="Subtotal 4 2 12" xfId="38959"/>
    <cellStyle name="Sub-total 4 2 12" xfId="38960"/>
    <cellStyle name="Subtotal 4 2 13" xfId="38961"/>
    <cellStyle name="Sub-total 4 2 13" xfId="38962"/>
    <cellStyle name="Subtotal 4 2 14" xfId="38963"/>
    <cellStyle name="Sub-total 4 2 14" xfId="38964"/>
    <cellStyle name="Subtotal 4 2 15" xfId="38965"/>
    <cellStyle name="Sub-total 4 2 15" xfId="38966"/>
    <cellStyle name="Subtotal 4 2 16" xfId="38967"/>
    <cellStyle name="Sub-total 4 2 16" xfId="38968"/>
    <cellStyle name="Subtotal 4 2 17" xfId="38969"/>
    <cellStyle name="Sub-total 4 2 17" xfId="38970"/>
    <cellStyle name="Subtotal 4 2 18" xfId="38971"/>
    <cellStyle name="Sub-total 4 2 18" xfId="38972"/>
    <cellStyle name="Subtotal 4 2 19" xfId="38973"/>
    <cellStyle name="Sub-total 4 2 19" xfId="38974"/>
    <cellStyle name="Subtotal 4 2 2" xfId="38975"/>
    <cellStyle name="Sub-total 4 2 2" xfId="38976"/>
    <cellStyle name="Subtotal 4 2 20" xfId="38977"/>
    <cellStyle name="Sub-total 4 2 20" xfId="38978"/>
    <cellStyle name="Subtotal 4 2 21" xfId="38979"/>
    <cellStyle name="Sub-total 4 2 21" xfId="38980"/>
    <cellStyle name="Subtotal 4 2 22" xfId="38981"/>
    <cellStyle name="Sub-total 4 2 22" xfId="38982"/>
    <cellStyle name="Subtotal 4 2 23" xfId="38983"/>
    <cellStyle name="Sub-total 4 2 23" xfId="38984"/>
    <cellStyle name="Subtotal 4 2 3" xfId="38985"/>
    <cellStyle name="Sub-total 4 2 3" xfId="38986"/>
    <cellStyle name="Subtotal 4 2 4" xfId="38987"/>
    <cellStyle name="Sub-total 4 2 4" xfId="38988"/>
    <cellStyle name="Subtotal 4 2 5" xfId="38989"/>
    <cellStyle name="Sub-total 4 2 5" xfId="38990"/>
    <cellStyle name="Subtotal 4 2 6" xfId="38991"/>
    <cellStyle name="Sub-total 4 2 6" xfId="38992"/>
    <cellStyle name="Subtotal 4 2 7" xfId="38993"/>
    <cellStyle name="Sub-total 4 2 7" xfId="38994"/>
    <cellStyle name="Subtotal 4 2 8" xfId="38995"/>
    <cellStyle name="Sub-total 4 2 8" xfId="38996"/>
    <cellStyle name="Subtotal 4 2 9" xfId="38997"/>
    <cellStyle name="Sub-total 4 2 9" xfId="38998"/>
    <cellStyle name="Subtotal 4 3" xfId="38999"/>
    <cellStyle name="Sub-total 4 3" xfId="39000"/>
    <cellStyle name="Subtotal 4 3 10" xfId="39001"/>
    <cellStyle name="Sub-total 4 3 10" xfId="39002"/>
    <cellStyle name="Subtotal 4 3 11" xfId="39003"/>
    <cellStyle name="Sub-total 4 3 11" xfId="39004"/>
    <cellStyle name="Subtotal 4 3 12" xfId="39005"/>
    <cellStyle name="Sub-total 4 3 12" xfId="39006"/>
    <cellStyle name="Subtotal 4 3 13" xfId="39007"/>
    <cellStyle name="Sub-total 4 3 13" xfId="39008"/>
    <cellStyle name="Subtotal 4 3 14" xfId="39009"/>
    <cellStyle name="Sub-total 4 3 14" xfId="39010"/>
    <cellStyle name="Subtotal 4 3 15" xfId="39011"/>
    <cellStyle name="Sub-total 4 3 15" xfId="39012"/>
    <cellStyle name="Subtotal 4 3 16" xfId="39013"/>
    <cellStyle name="Sub-total 4 3 16" xfId="39014"/>
    <cellStyle name="Subtotal 4 3 17" xfId="39015"/>
    <cellStyle name="Sub-total 4 3 17" xfId="39016"/>
    <cellStyle name="Subtotal 4 3 18" xfId="39017"/>
    <cellStyle name="Sub-total 4 3 18" xfId="39018"/>
    <cellStyle name="Subtotal 4 3 19" xfId="39019"/>
    <cellStyle name="Sub-total 4 3 19" xfId="39020"/>
    <cellStyle name="Subtotal 4 3 2" xfId="39021"/>
    <cellStyle name="Sub-total 4 3 2" xfId="39022"/>
    <cellStyle name="Subtotal 4 3 20" xfId="39023"/>
    <cellStyle name="Sub-total 4 3 20" xfId="39024"/>
    <cellStyle name="Subtotal 4 3 21" xfId="39025"/>
    <cellStyle name="Sub-total 4 3 21" xfId="39026"/>
    <cellStyle name="Subtotal 4 3 22" xfId="39027"/>
    <cellStyle name="Sub-total 4 3 22" xfId="39028"/>
    <cellStyle name="Subtotal 4 3 23" xfId="39029"/>
    <cellStyle name="Sub-total 4 3 23" xfId="39030"/>
    <cellStyle name="Subtotal 4 3 3" xfId="39031"/>
    <cellStyle name="Sub-total 4 3 3" xfId="39032"/>
    <cellStyle name="Subtotal 4 3 4" xfId="39033"/>
    <cellStyle name="Sub-total 4 3 4" xfId="39034"/>
    <cellStyle name="Subtotal 4 3 5" xfId="39035"/>
    <cellStyle name="Sub-total 4 3 5" xfId="39036"/>
    <cellStyle name="Subtotal 4 3 6" xfId="39037"/>
    <cellStyle name="Sub-total 4 3 6" xfId="39038"/>
    <cellStyle name="Subtotal 4 3 7" xfId="39039"/>
    <cellStyle name="Sub-total 4 3 7" xfId="39040"/>
    <cellStyle name="Subtotal 4 3 8" xfId="39041"/>
    <cellStyle name="Sub-total 4 3 8" xfId="39042"/>
    <cellStyle name="Subtotal 4 3 9" xfId="39043"/>
    <cellStyle name="Sub-total 4 3 9" xfId="39044"/>
    <cellStyle name="Subtotal 4 4" xfId="39045"/>
    <cellStyle name="Sub-total 4 4" xfId="39046"/>
    <cellStyle name="Subtotal 4 4 2" xfId="39047"/>
    <cellStyle name="Sub-total 4 4 2" xfId="39048"/>
    <cellStyle name="Subtotal 4 4 3" xfId="39049"/>
    <cellStyle name="Sub-total 4 4 3" xfId="39050"/>
    <cellStyle name="Subtotal 4 4 4" xfId="39051"/>
    <cellStyle name="Sub-total 4 4 4" xfId="39052"/>
    <cellStyle name="Subtotal 4 4 5" xfId="39053"/>
    <cellStyle name="Sub-total 4 4 5" xfId="39054"/>
    <cellStyle name="Subtotal 4 4 6" xfId="39055"/>
    <cellStyle name="Sub-total 4 4 6" xfId="39056"/>
    <cellStyle name="Subtotal 4 5" xfId="39057"/>
    <cellStyle name="Sub-total 4 5" xfId="39058"/>
    <cellStyle name="Subtotal 4 5 2" xfId="39059"/>
    <cellStyle name="Sub-total 4 5 2" xfId="39060"/>
    <cellStyle name="Subtotal 4 5 3" xfId="39061"/>
    <cellStyle name="Sub-total 4 5 3" xfId="39062"/>
    <cellStyle name="Subtotal 4 5 4" xfId="39063"/>
    <cellStyle name="Sub-total 4 5 4" xfId="39064"/>
    <cellStyle name="Subtotal 4 5 5" xfId="39065"/>
    <cellStyle name="Sub-total 4 5 5" xfId="39066"/>
    <cellStyle name="Subtotal 4 5 6" xfId="39067"/>
    <cellStyle name="Sub-total 4 5 6" xfId="39068"/>
    <cellStyle name="Subtotal 4 6" xfId="39069"/>
    <cellStyle name="Sub-total 4 6" xfId="39070"/>
    <cellStyle name="Subtotal 4 6 2" xfId="39071"/>
    <cellStyle name="Sub-total 4 6 2" xfId="39072"/>
    <cellStyle name="Subtotal 4 6 3" xfId="39073"/>
    <cellStyle name="Sub-total 4 6 3" xfId="39074"/>
    <cellStyle name="Subtotal 4 6 4" xfId="39075"/>
    <cellStyle name="Sub-total 4 6 4" xfId="39076"/>
    <cellStyle name="Subtotal 4 6 5" xfId="39077"/>
    <cellStyle name="Sub-total 4 6 5" xfId="39078"/>
    <cellStyle name="Subtotal 4 6 6" xfId="39079"/>
    <cellStyle name="Sub-total 4 6 6" xfId="39080"/>
    <cellStyle name="Subtotal 4 7" xfId="39081"/>
    <cellStyle name="Sub-total 4 7" xfId="39082"/>
    <cellStyle name="Subtotal 4 7 2" xfId="39083"/>
    <cellStyle name="Sub-total 4 7 2" xfId="39084"/>
    <cellStyle name="Subtotal 4 7 3" xfId="39085"/>
    <cellStyle name="Sub-total 4 7 3" xfId="39086"/>
    <cellStyle name="Subtotal 4 7 4" xfId="39087"/>
    <cellStyle name="Sub-total 4 7 4" xfId="39088"/>
    <cellStyle name="Subtotal 4 7 5" xfId="39089"/>
    <cellStyle name="Sub-total 4 7 5" xfId="39090"/>
    <cellStyle name="Subtotal 4 7 6" xfId="39091"/>
    <cellStyle name="Sub-total 4 7 6" xfId="39092"/>
    <cellStyle name="Subtotal 4 8" xfId="39093"/>
    <cellStyle name="Sub-total 4 8" xfId="39094"/>
    <cellStyle name="Subtotal 4 8 2" xfId="39095"/>
    <cellStyle name="Sub-total 4 8 2" xfId="39096"/>
    <cellStyle name="Subtotal 4 8 3" xfId="39097"/>
    <cellStyle name="Sub-total 4 8 3" xfId="39098"/>
    <cellStyle name="Subtotal 4 8 4" xfId="39099"/>
    <cellStyle name="Sub-total 4 8 4" xfId="39100"/>
    <cellStyle name="Subtotal 4 8 5" xfId="39101"/>
    <cellStyle name="Sub-total 4 8 5" xfId="39102"/>
    <cellStyle name="Subtotal 4 8 6" xfId="39103"/>
    <cellStyle name="Sub-total 4 8 6" xfId="39104"/>
    <cellStyle name="Subtotal 4 9" xfId="39105"/>
    <cellStyle name="Sub-total 4 9" xfId="39106"/>
    <cellStyle name="Subtotal 4 9 2" xfId="39107"/>
    <cellStyle name="Sub-total 4 9 2" xfId="39108"/>
    <cellStyle name="Subtotal 4 9 3" xfId="39109"/>
    <cellStyle name="Sub-total 4 9 3" xfId="39110"/>
    <cellStyle name="Subtotal 4 9 4" xfId="39111"/>
    <cellStyle name="Sub-total 4 9 4" xfId="39112"/>
    <cellStyle name="Subtotal 4 9 5" xfId="39113"/>
    <cellStyle name="Sub-total 4 9 5" xfId="39114"/>
    <cellStyle name="Subtotal 4 9 6" xfId="39115"/>
    <cellStyle name="Sub-total 4 9 6" xfId="39116"/>
    <cellStyle name="Subtotal 5" xfId="39117"/>
    <cellStyle name="Sub-total 5" xfId="39118"/>
    <cellStyle name="Subtotal 5 10" xfId="39119"/>
    <cellStyle name="Sub-total 5 10" xfId="39120"/>
    <cellStyle name="Subtotal 5 10 2" xfId="39121"/>
    <cellStyle name="Sub-total 5 10 2" xfId="39122"/>
    <cellStyle name="Subtotal 5 10 3" xfId="39123"/>
    <cellStyle name="Sub-total 5 10 3" xfId="39124"/>
    <cellStyle name="Subtotal 5 10 4" xfId="39125"/>
    <cellStyle name="Sub-total 5 10 4" xfId="39126"/>
    <cellStyle name="Subtotal 5 10 5" xfId="39127"/>
    <cellStyle name="Sub-total 5 10 5" xfId="39128"/>
    <cellStyle name="Subtotal 5 10 6" xfId="39129"/>
    <cellStyle name="Sub-total 5 10 6" xfId="39130"/>
    <cellStyle name="Subtotal 5 11" xfId="39131"/>
    <cellStyle name="Sub-total 5 11" xfId="39132"/>
    <cellStyle name="Subtotal 5 11 2" xfId="39133"/>
    <cellStyle name="Sub-total 5 11 2" xfId="39134"/>
    <cellStyle name="Subtotal 5 11 3" xfId="39135"/>
    <cellStyle name="Sub-total 5 11 3" xfId="39136"/>
    <cellStyle name="Subtotal 5 11 4" xfId="39137"/>
    <cellStyle name="Sub-total 5 11 4" xfId="39138"/>
    <cellStyle name="Subtotal 5 11 5" xfId="39139"/>
    <cellStyle name="Sub-total 5 11 5" xfId="39140"/>
    <cellStyle name="Subtotal 5 11 6" xfId="39141"/>
    <cellStyle name="Sub-total 5 11 6" xfId="39142"/>
    <cellStyle name="Subtotal 5 12" xfId="39143"/>
    <cellStyle name="Sub-total 5 12" xfId="39144"/>
    <cellStyle name="Subtotal 5 12 2" xfId="39145"/>
    <cellStyle name="Sub-total 5 12 2" xfId="39146"/>
    <cellStyle name="Subtotal 5 12 3" xfId="39147"/>
    <cellStyle name="Sub-total 5 12 3" xfId="39148"/>
    <cellStyle name="Subtotal 5 12 4" xfId="39149"/>
    <cellStyle name="Sub-total 5 12 4" xfId="39150"/>
    <cellStyle name="Subtotal 5 12 5" xfId="39151"/>
    <cellStyle name="Sub-total 5 12 5" xfId="39152"/>
    <cellStyle name="Subtotal 5 12 6" xfId="39153"/>
    <cellStyle name="Sub-total 5 12 6" xfId="39154"/>
    <cellStyle name="Subtotal 5 13" xfId="39155"/>
    <cellStyle name="Sub-total 5 13" xfId="39156"/>
    <cellStyle name="Subtotal 5 13 2" xfId="39157"/>
    <cellStyle name="Sub-total 5 13 2" xfId="39158"/>
    <cellStyle name="Subtotal 5 13 3" xfId="39159"/>
    <cellStyle name="Sub-total 5 13 3" xfId="39160"/>
    <cellStyle name="Subtotal 5 13 4" xfId="39161"/>
    <cellStyle name="Sub-total 5 13 4" xfId="39162"/>
    <cellStyle name="Subtotal 5 13 5" xfId="39163"/>
    <cellStyle name="Sub-total 5 13 5" xfId="39164"/>
    <cellStyle name="Subtotal 5 13 6" xfId="39165"/>
    <cellStyle name="Sub-total 5 13 6" xfId="39166"/>
    <cellStyle name="Subtotal 5 14" xfId="39167"/>
    <cellStyle name="Sub-total 5 14" xfId="39168"/>
    <cellStyle name="Subtotal 5 15" xfId="39169"/>
    <cellStyle name="Sub-total 5 15" xfId="39170"/>
    <cellStyle name="Subtotal 5 16" xfId="39171"/>
    <cellStyle name="Sub-total 5 16" xfId="39172"/>
    <cellStyle name="Subtotal 5 17" xfId="39173"/>
    <cellStyle name="Sub-total 5 17" xfId="39174"/>
    <cellStyle name="Subtotal 5 18" xfId="39175"/>
    <cellStyle name="Sub-total 5 18" xfId="39176"/>
    <cellStyle name="Subtotal 5 2" xfId="39177"/>
    <cellStyle name="Sub-total 5 2" xfId="39178"/>
    <cellStyle name="Subtotal 5 2 10" xfId="39179"/>
    <cellStyle name="Sub-total 5 2 10" xfId="39180"/>
    <cellStyle name="Subtotal 5 2 11" xfId="39181"/>
    <cellStyle name="Sub-total 5 2 11" xfId="39182"/>
    <cellStyle name="Subtotal 5 2 12" xfId="39183"/>
    <cellStyle name="Sub-total 5 2 12" xfId="39184"/>
    <cellStyle name="Subtotal 5 2 13" xfId="39185"/>
    <cellStyle name="Sub-total 5 2 13" xfId="39186"/>
    <cellStyle name="Subtotal 5 2 14" xfId="39187"/>
    <cellStyle name="Sub-total 5 2 14" xfId="39188"/>
    <cellStyle name="Subtotal 5 2 15" xfId="39189"/>
    <cellStyle name="Sub-total 5 2 15" xfId="39190"/>
    <cellStyle name="Subtotal 5 2 16" xfId="39191"/>
    <cellStyle name="Sub-total 5 2 16" xfId="39192"/>
    <cellStyle name="Subtotal 5 2 17" xfId="39193"/>
    <cellStyle name="Sub-total 5 2 17" xfId="39194"/>
    <cellStyle name="Subtotal 5 2 18" xfId="39195"/>
    <cellStyle name="Sub-total 5 2 18" xfId="39196"/>
    <cellStyle name="Subtotal 5 2 19" xfId="39197"/>
    <cellStyle name="Sub-total 5 2 19" xfId="39198"/>
    <cellStyle name="Subtotal 5 2 2" xfId="39199"/>
    <cellStyle name="Sub-total 5 2 2" xfId="39200"/>
    <cellStyle name="Subtotal 5 2 20" xfId="39201"/>
    <cellStyle name="Sub-total 5 2 20" xfId="39202"/>
    <cellStyle name="Subtotal 5 2 21" xfId="39203"/>
    <cellStyle name="Sub-total 5 2 21" xfId="39204"/>
    <cellStyle name="Subtotal 5 2 22" xfId="39205"/>
    <cellStyle name="Sub-total 5 2 22" xfId="39206"/>
    <cellStyle name="Subtotal 5 2 23" xfId="39207"/>
    <cellStyle name="Sub-total 5 2 23" xfId="39208"/>
    <cellStyle name="Subtotal 5 2 3" xfId="39209"/>
    <cellStyle name="Sub-total 5 2 3" xfId="39210"/>
    <cellStyle name="Subtotal 5 2 4" xfId="39211"/>
    <cellStyle name="Sub-total 5 2 4" xfId="39212"/>
    <cellStyle name="Subtotal 5 2 5" xfId="39213"/>
    <cellStyle name="Sub-total 5 2 5" xfId="39214"/>
    <cellStyle name="Subtotal 5 2 6" xfId="39215"/>
    <cellStyle name="Sub-total 5 2 6" xfId="39216"/>
    <cellStyle name="Subtotal 5 2 7" xfId="39217"/>
    <cellStyle name="Sub-total 5 2 7" xfId="39218"/>
    <cellStyle name="Subtotal 5 2 8" xfId="39219"/>
    <cellStyle name="Sub-total 5 2 8" xfId="39220"/>
    <cellStyle name="Subtotal 5 2 9" xfId="39221"/>
    <cellStyle name="Sub-total 5 2 9" xfId="39222"/>
    <cellStyle name="Subtotal 5 3" xfId="39223"/>
    <cellStyle name="Sub-total 5 3" xfId="39224"/>
    <cellStyle name="Subtotal 5 3 10" xfId="39225"/>
    <cellStyle name="Sub-total 5 3 10" xfId="39226"/>
    <cellStyle name="Subtotal 5 3 11" xfId="39227"/>
    <cellStyle name="Sub-total 5 3 11" xfId="39228"/>
    <cellStyle name="Subtotal 5 3 12" xfId="39229"/>
    <cellStyle name="Sub-total 5 3 12" xfId="39230"/>
    <cellStyle name="Subtotal 5 3 13" xfId="39231"/>
    <cellStyle name="Sub-total 5 3 13" xfId="39232"/>
    <cellStyle name="Subtotal 5 3 14" xfId="39233"/>
    <cellStyle name="Sub-total 5 3 14" xfId="39234"/>
    <cellStyle name="Subtotal 5 3 15" xfId="39235"/>
    <cellStyle name="Sub-total 5 3 15" xfId="39236"/>
    <cellStyle name="Subtotal 5 3 16" xfId="39237"/>
    <cellStyle name="Sub-total 5 3 16" xfId="39238"/>
    <cellStyle name="Subtotal 5 3 17" xfId="39239"/>
    <cellStyle name="Sub-total 5 3 17" xfId="39240"/>
    <cellStyle name="Subtotal 5 3 18" xfId="39241"/>
    <cellStyle name="Sub-total 5 3 18" xfId="39242"/>
    <cellStyle name="Subtotal 5 3 19" xfId="39243"/>
    <cellStyle name="Sub-total 5 3 19" xfId="39244"/>
    <cellStyle name="Subtotal 5 3 2" xfId="39245"/>
    <cellStyle name="Sub-total 5 3 2" xfId="39246"/>
    <cellStyle name="Subtotal 5 3 20" xfId="39247"/>
    <cellStyle name="Sub-total 5 3 20" xfId="39248"/>
    <cellStyle name="Subtotal 5 3 21" xfId="39249"/>
    <cellStyle name="Sub-total 5 3 21" xfId="39250"/>
    <cellStyle name="Subtotal 5 3 22" xfId="39251"/>
    <cellStyle name="Sub-total 5 3 22" xfId="39252"/>
    <cellStyle name="Subtotal 5 3 23" xfId="39253"/>
    <cellStyle name="Sub-total 5 3 23" xfId="39254"/>
    <cellStyle name="Subtotal 5 3 3" xfId="39255"/>
    <cellStyle name="Sub-total 5 3 3" xfId="39256"/>
    <cellStyle name="Subtotal 5 3 4" xfId="39257"/>
    <cellStyle name="Sub-total 5 3 4" xfId="39258"/>
    <cellStyle name="Subtotal 5 3 5" xfId="39259"/>
    <cellStyle name="Sub-total 5 3 5" xfId="39260"/>
    <cellStyle name="Subtotal 5 3 6" xfId="39261"/>
    <cellStyle name="Sub-total 5 3 6" xfId="39262"/>
    <cellStyle name="Subtotal 5 3 7" xfId="39263"/>
    <cellStyle name="Sub-total 5 3 7" xfId="39264"/>
    <cellStyle name="Subtotal 5 3 8" xfId="39265"/>
    <cellStyle name="Sub-total 5 3 8" xfId="39266"/>
    <cellStyle name="Subtotal 5 3 9" xfId="39267"/>
    <cellStyle name="Sub-total 5 3 9" xfId="39268"/>
    <cellStyle name="Subtotal 5 4" xfId="39269"/>
    <cellStyle name="Sub-total 5 4" xfId="39270"/>
    <cellStyle name="Subtotal 5 4 2" xfId="39271"/>
    <cellStyle name="Sub-total 5 4 2" xfId="39272"/>
    <cellStyle name="Subtotal 5 4 3" xfId="39273"/>
    <cellStyle name="Sub-total 5 4 3" xfId="39274"/>
    <cellStyle name="Subtotal 5 4 4" xfId="39275"/>
    <cellStyle name="Sub-total 5 4 4" xfId="39276"/>
    <cellStyle name="Subtotal 5 4 5" xfId="39277"/>
    <cellStyle name="Sub-total 5 4 5" xfId="39278"/>
    <cellStyle name="Subtotal 5 4 6" xfId="39279"/>
    <cellStyle name="Sub-total 5 4 6" xfId="39280"/>
    <cellStyle name="Subtotal 5 5" xfId="39281"/>
    <cellStyle name="Sub-total 5 5" xfId="39282"/>
    <cellStyle name="Subtotal 5 5 2" xfId="39283"/>
    <cellStyle name="Sub-total 5 5 2" xfId="39284"/>
    <cellStyle name="Subtotal 5 5 3" xfId="39285"/>
    <cellStyle name="Sub-total 5 5 3" xfId="39286"/>
    <cellStyle name="Subtotal 5 5 4" xfId="39287"/>
    <cellStyle name="Sub-total 5 5 4" xfId="39288"/>
    <cellStyle name="Subtotal 5 5 5" xfId="39289"/>
    <cellStyle name="Sub-total 5 5 5" xfId="39290"/>
    <cellStyle name="Subtotal 5 5 6" xfId="39291"/>
    <cellStyle name="Sub-total 5 5 6" xfId="39292"/>
    <cellStyle name="Subtotal 5 6" xfId="39293"/>
    <cellStyle name="Sub-total 5 6" xfId="39294"/>
    <cellStyle name="Subtotal 5 6 2" xfId="39295"/>
    <cellStyle name="Sub-total 5 6 2" xfId="39296"/>
    <cellStyle name="Subtotal 5 6 3" xfId="39297"/>
    <cellStyle name="Sub-total 5 6 3" xfId="39298"/>
    <cellStyle name="Subtotal 5 6 4" xfId="39299"/>
    <cellStyle name="Sub-total 5 6 4" xfId="39300"/>
    <cellStyle name="Subtotal 5 6 5" xfId="39301"/>
    <cellStyle name="Sub-total 5 6 5" xfId="39302"/>
    <cellStyle name="Subtotal 5 6 6" xfId="39303"/>
    <cellStyle name="Sub-total 5 6 6" xfId="39304"/>
    <cellStyle name="Subtotal 5 7" xfId="39305"/>
    <cellStyle name="Sub-total 5 7" xfId="39306"/>
    <cellStyle name="Subtotal 5 7 2" xfId="39307"/>
    <cellStyle name="Sub-total 5 7 2" xfId="39308"/>
    <cellStyle name="Subtotal 5 7 3" xfId="39309"/>
    <cellStyle name="Sub-total 5 7 3" xfId="39310"/>
    <cellStyle name="Subtotal 5 7 4" xfId="39311"/>
    <cellStyle name="Sub-total 5 7 4" xfId="39312"/>
    <cellStyle name="Subtotal 5 7 5" xfId="39313"/>
    <cellStyle name="Sub-total 5 7 5" xfId="39314"/>
    <cellStyle name="Subtotal 5 7 6" xfId="39315"/>
    <cellStyle name="Sub-total 5 7 6" xfId="39316"/>
    <cellStyle name="Subtotal 5 8" xfId="39317"/>
    <cellStyle name="Sub-total 5 8" xfId="39318"/>
    <cellStyle name="Subtotal 5 8 2" xfId="39319"/>
    <cellStyle name="Sub-total 5 8 2" xfId="39320"/>
    <cellStyle name="Subtotal 5 8 3" xfId="39321"/>
    <cellStyle name="Sub-total 5 8 3" xfId="39322"/>
    <cellStyle name="Subtotal 5 8 4" xfId="39323"/>
    <cellStyle name="Sub-total 5 8 4" xfId="39324"/>
    <cellStyle name="Subtotal 5 8 5" xfId="39325"/>
    <cellStyle name="Sub-total 5 8 5" xfId="39326"/>
    <cellStyle name="Subtotal 5 8 6" xfId="39327"/>
    <cellStyle name="Sub-total 5 8 6" xfId="39328"/>
    <cellStyle name="Subtotal 5 9" xfId="39329"/>
    <cellStyle name="Sub-total 5 9" xfId="39330"/>
    <cellStyle name="Subtotal 5 9 2" xfId="39331"/>
    <cellStyle name="Sub-total 5 9 2" xfId="39332"/>
    <cellStyle name="Subtotal 5 9 3" xfId="39333"/>
    <cellStyle name="Sub-total 5 9 3" xfId="39334"/>
    <cellStyle name="Subtotal 5 9 4" xfId="39335"/>
    <cellStyle name="Sub-total 5 9 4" xfId="39336"/>
    <cellStyle name="Subtotal 5 9 5" xfId="39337"/>
    <cellStyle name="Sub-total 5 9 5" xfId="39338"/>
    <cellStyle name="Subtotal 5 9 6" xfId="39339"/>
    <cellStyle name="Sub-total 5 9 6" xfId="39340"/>
    <cellStyle name="Subtotal 6" xfId="39341"/>
    <cellStyle name="Sub-total 6" xfId="39342"/>
    <cellStyle name="Subtotal 6 10" xfId="39343"/>
    <cellStyle name="Sub-total 6 10" xfId="39344"/>
    <cellStyle name="Subtotal 6 10 2" xfId="39345"/>
    <cellStyle name="Sub-total 6 10 2" xfId="39346"/>
    <cellStyle name="Subtotal 6 10 3" xfId="39347"/>
    <cellStyle name="Sub-total 6 10 3" xfId="39348"/>
    <cellStyle name="Subtotal 6 10 4" xfId="39349"/>
    <cellStyle name="Sub-total 6 10 4" xfId="39350"/>
    <cellStyle name="Subtotal 6 10 5" xfId="39351"/>
    <cellStyle name="Sub-total 6 10 5" xfId="39352"/>
    <cellStyle name="Subtotal 6 10 6" xfId="39353"/>
    <cellStyle name="Sub-total 6 10 6" xfId="39354"/>
    <cellStyle name="Subtotal 6 11" xfId="39355"/>
    <cellStyle name="Sub-total 6 11" xfId="39356"/>
    <cellStyle name="Subtotal 6 11 2" xfId="39357"/>
    <cellStyle name="Sub-total 6 11 2" xfId="39358"/>
    <cellStyle name="Subtotal 6 11 3" xfId="39359"/>
    <cellStyle name="Sub-total 6 11 3" xfId="39360"/>
    <cellStyle name="Subtotal 6 11 4" xfId="39361"/>
    <cellStyle name="Sub-total 6 11 4" xfId="39362"/>
    <cellStyle name="Subtotal 6 11 5" xfId="39363"/>
    <cellStyle name="Sub-total 6 11 5" xfId="39364"/>
    <cellStyle name="Subtotal 6 11 6" xfId="39365"/>
    <cellStyle name="Sub-total 6 11 6" xfId="39366"/>
    <cellStyle name="Subtotal 6 12" xfId="39367"/>
    <cellStyle name="Sub-total 6 12" xfId="39368"/>
    <cellStyle name="Subtotal 6 12 2" xfId="39369"/>
    <cellStyle name="Sub-total 6 12 2" xfId="39370"/>
    <cellStyle name="Subtotal 6 12 3" xfId="39371"/>
    <cellStyle name="Sub-total 6 12 3" xfId="39372"/>
    <cellStyle name="Subtotal 6 12 4" xfId="39373"/>
    <cellStyle name="Sub-total 6 12 4" xfId="39374"/>
    <cellStyle name="Subtotal 6 12 5" xfId="39375"/>
    <cellStyle name="Sub-total 6 12 5" xfId="39376"/>
    <cellStyle name="Subtotal 6 12 6" xfId="39377"/>
    <cellStyle name="Sub-total 6 12 6" xfId="39378"/>
    <cellStyle name="Subtotal 6 13" xfId="39379"/>
    <cellStyle name="Sub-total 6 13" xfId="39380"/>
    <cellStyle name="Subtotal 6 13 2" xfId="39381"/>
    <cellStyle name="Sub-total 6 13 2" xfId="39382"/>
    <cellStyle name="Subtotal 6 13 3" xfId="39383"/>
    <cellStyle name="Sub-total 6 13 3" xfId="39384"/>
    <cellStyle name="Subtotal 6 13 4" xfId="39385"/>
    <cellStyle name="Sub-total 6 13 4" xfId="39386"/>
    <cellStyle name="Subtotal 6 13 5" xfId="39387"/>
    <cellStyle name="Sub-total 6 13 5" xfId="39388"/>
    <cellStyle name="Subtotal 6 13 6" xfId="39389"/>
    <cellStyle name="Sub-total 6 13 6" xfId="39390"/>
    <cellStyle name="Subtotal 6 14" xfId="39391"/>
    <cellStyle name="Sub-total 6 14" xfId="39392"/>
    <cellStyle name="Subtotal 6 15" xfId="39393"/>
    <cellStyle name="Sub-total 6 15" xfId="39394"/>
    <cellStyle name="Subtotal 6 16" xfId="39395"/>
    <cellStyle name="Sub-total 6 16" xfId="39396"/>
    <cellStyle name="Subtotal 6 17" xfId="39397"/>
    <cellStyle name="Sub-total 6 17" xfId="39398"/>
    <cellStyle name="Subtotal 6 18" xfId="39399"/>
    <cellStyle name="Sub-total 6 18" xfId="39400"/>
    <cellStyle name="Subtotal 6 2" xfId="39401"/>
    <cellStyle name="Sub-total 6 2" xfId="39402"/>
    <cellStyle name="Subtotal 6 2 10" xfId="39403"/>
    <cellStyle name="Sub-total 6 2 10" xfId="39404"/>
    <cellStyle name="Subtotal 6 2 11" xfId="39405"/>
    <cellStyle name="Sub-total 6 2 11" xfId="39406"/>
    <cellStyle name="Subtotal 6 2 12" xfId="39407"/>
    <cellStyle name="Sub-total 6 2 12" xfId="39408"/>
    <cellStyle name="Subtotal 6 2 13" xfId="39409"/>
    <cellStyle name="Sub-total 6 2 13" xfId="39410"/>
    <cellStyle name="Subtotal 6 2 14" xfId="39411"/>
    <cellStyle name="Sub-total 6 2 14" xfId="39412"/>
    <cellStyle name="Subtotal 6 2 15" xfId="39413"/>
    <cellStyle name="Sub-total 6 2 15" xfId="39414"/>
    <cellStyle name="Subtotal 6 2 16" xfId="39415"/>
    <cellStyle name="Sub-total 6 2 16" xfId="39416"/>
    <cellStyle name="Subtotal 6 2 17" xfId="39417"/>
    <cellStyle name="Sub-total 6 2 17" xfId="39418"/>
    <cellStyle name="Subtotal 6 2 18" xfId="39419"/>
    <cellStyle name="Sub-total 6 2 18" xfId="39420"/>
    <cellStyle name="Subtotal 6 2 19" xfId="39421"/>
    <cellStyle name="Sub-total 6 2 19" xfId="39422"/>
    <cellStyle name="Subtotal 6 2 2" xfId="39423"/>
    <cellStyle name="Sub-total 6 2 2" xfId="39424"/>
    <cellStyle name="Subtotal 6 2 20" xfId="39425"/>
    <cellStyle name="Sub-total 6 2 20" xfId="39426"/>
    <cellStyle name="Subtotal 6 2 21" xfId="39427"/>
    <cellStyle name="Sub-total 6 2 21" xfId="39428"/>
    <cellStyle name="Subtotal 6 2 22" xfId="39429"/>
    <cellStyle name="Sub-total 6 2 22" xfId="39430"/>
    <cellStyle name="Subtotal 6 2 23" xfId="39431"/>
    <cellStyle name="Sub-total 6 2 23" xfId="39432"/>
    <cellStyle name="Subtotal 6 2 3" xfId="39433"/>
    <cellStyle name="Sub-total 6 2 3" xfId="39434"/>
    <cellStyle name="Subtotal 6 2 4" xfId="39435"/>
    <cellStyle name="Sub-total 6 2 4" xfId="39436"/>
    <cellStyle name="Subtotal 6 2 5" xfId="39437"/>
    <cellStyle name="Sub-total 6 2 5" xfId="39438"/>
    <cellStyle name="Subtotal 6 2 6" xfId="39439"/>
    <cellStyle name="Sub-total 6 2 6" xfId="39440"/>
    <cellStyle name="Subtotal 6 2 7" xfId="39441"/>
    <cellStyle name="Sub-total 6 2 7" xfId="39442"/>
    <cellStyle name="Subtotal 6 2 8" xfId="39443"/>
    <cellStyle name="Sub-total 6 2 8" xfId="39444"/>
    <cellStyle name="Subtotal 6 2 9" xfId="39445"/>
    <cellStyle name="Sub-total 6 2 9" xfId="39446"/>
    <cellStyle name="Subtotal 6 3" xfId="39447"/>
    <cellStyle name="Sub-total 6 3" xfId="39448"/>
    <cellStyle name="Subtotal 6 3 10" xfId="39449"/>
    <cellStyle name="Sub-total 6 3 10" xfId="39450"/>
    <cellStyle name="Subtotal 6 3 11" xfId="39451"/>
    <cellStyle name="Sub-total 6 3 11" xfId="39452"/>
    <cellStyle name="Subtotal 6 3 12" xfId="39453"/>
    <cellStyle name="Sub-total 6 3 12" xfId="39454"/>
    <cellStyle name="Subtotal 6 3 13" xfId="39455"/>
    <cellStyle name="Sub-total 6 3 13" xfId="39456"/>
    <cellStyle name="Subtotal 6 3 14" xfId="39457"/>
    <cellStyle name="Sub-total 6 3 14" xfId="39458"/>
    <cellStyle name="Subtotal 6 3 15" xfId="39459"/>
    <cellStyle name="Sub-total 6 3 15" xfId="39460"/>
    <cellStyle name="Subtotal 6 3 16" xfId="39461"/>
    <cellStyle name="Sub-total 6 3 16" xfId="39462"/>
    <cellStyle name="Subtotal 6 3 17" xfId="39463"/>
    <cellStyle name="Sub-total 6 3 17" xfId="39464"/>
    <cellStyle name="Subtotal 6 3 18" xfId="39465"/>
    <cellStyle name="Sub-total 6 3 18" xfId="39466"/>
    <cellStyle name="Subtotal 6 3 19" xfId="39467"/>
    <cellStyle name="Sub-total 6 3 19" xfId="39468"/>
    <cellStyle name="Subtotal 6 3 2" xfId="39469"/>
    <cellStyle name="Sub-total 6 3 2" xfId="39470"/>
    <cellStyle name="Subtotal 6 3 20" xfId="39471"/>
    <cellStyle name="Sub-total 6 3 20" xfId="39472"/>
    <cellStyle name="Subtotal 6 3 21" xfId="39473"/>
    <cellStyle name="Sub-total 6 3 21" xfId="39474"/>
    <cellStyle name="Subtotal 6 3 22" xfId="39475"/>
    <cellStyle name="Sub-total 6 3 22" xfId="39476"/>
    <cellStyle name="Subtotal 6 3 23" xfId="39477"/>
    <cellStyle name="Sub-total 6 3 23" xfId="39478"/>
    <cellStyle name="Subtotal 6 3 3" xfId="39479"/>
    <cellStyle name="Sub-total 6 3 3" xfId="39480"/>
    <cellStyle name="Subtotal 6 3 4" xfId="39481"/>
    <cellStyle name="Sub-total 6 3 4" xfId="39482"/>
    <cellStyle name="Subtotal 6 3 5" xfId="39483"/>
    <cellStyle name="Sub-total 6 3 5" xfId="39484"/>
    <cellStyle name="Subtotal 6 3 6" xfId="39485"/>
    <cellStyle name="Sub-total 6 3 6" xfId="39486"/>
    <cellStyle name="Subtotal 6 3 7" xfId="39487"/>
    <cellStyle name="Sub-total 6 3 7" xfId="39488"/>
    <cellStyle name="Subtotal 6 3 8" xfId="39489"/>
    <cellStyle name="Sub-total 6 3 8" xfId="39490"/>
    <cellStyle name="Subtotal 6 3 9" xfId="39491"/>
    <cellStyle name="Sub-total 6 3 9" xfId="39492"/>
    <cellStyle name="Subtotal 6 4" xfId="39493"/>
    <cellStyle name="Sub-total 6 4" xfId="39494"/>
    <cellStyle name="Subtotal 6 4 2" xfId="39495"/>
    <cellStyle name="Sub-total 6 4 2" xfId="39496"/>
    <cellStyle name="Subtotal 6 4 3" xfId="39497"/>
    <cellStyle name="Sub-total 6 4 3" xfId="39498"/>
    <cellStyle name="Subtotal 6 4 4" xfId="39499"/>
    <cellStyle name="Sub-total 6 4 4" xfId="39500"/>
    <cellStyle name="Subtotal 6 4 5" xfId="39501"/>
    <cellStyle name="Sub-total 6 4 5" xfId="39502"/>
    <cellStyle name="Subtotal 6 4 6" xfId="39503"/>
    <cellStyle name="Sub-total 6 4 6" xfId="39504"/>
    <cellStyle name="Subtotal 6 5" xfId="39505"/>
    <cellStyle name="Sub-total 6 5" xfId="39506"/>
    <cellStyle name="Subtotal 6 5 2" xfId="39507"/>
    <cellStyle name="Sub-total 6 5 2" xfId="39508"/>
    <cellStyle name="Subtotal 6 5 3" xfId="39509"/>
    <cellStyle name="Sub-total 6 5 3" xfId="39510"/>
    <cellStyle name="Subtotal 6 5 4" xfId="39511"/>
    <cellStyle name="Sub-total 6 5 4" xfId="39512"/>
    <cellStyle name="Subtotal 6 5 5" xfId="39513"/>
    <cellStyle name="Sub-total 6 5 5" xfId="39514"/>
    <cellStyle name="Subtotal 6 5 6" xfId="39515"/>
    <cellStyle name="Sub-total 6 5 6" xfId="39516"/>
    <cellStyle name="Subtotal 6 6" xfId="39517"/>
    <cellStyle name="Sub-total 6 6" xfId="39518"/>
    <cellStyle name="Subtotal 6 6 2" xfId="39519"/>
    <cellStyle name="Sub-total 6 6 2" xfId="39520"/>
    <cellStyle name="Subtotal 6 6 3" xfId="39521"/>
    <cellStyle name="Sub-total 6 6 3" xfId="39522"/>
    <cellStyle name="Subtotal 6 6 4" xfId="39523"/>
    <cellStyle name="Sub-total 6 6 4" xfId="39524"/>
    <cellStyle name="Subtotal 6 6 5" xfId="39525"/>
    <cellStyle name="Sub-total 6 6 5" xfId="39526"/>
    <cellStyle name="Subtotal 6 6 6" xfId="39527"/>
    <cellStyle name="Sub-total 6 6 6" xfId="39528"/>
    <cellStyle name="Subtotal 6 7" xfId="39529"/>
    <cellStyle name="Sub-total 6 7" xfId="39530"/>
    <cellStyle name="Subtotal 6 7 2" xfId="39531"/>
    <cellStyle name="Sub-total 6 7 2" xfId="39532"/>
    <cellStyle name="Subtotal 6 7 3" xfId="39533"/>
    <cellStyle name="Sub-total 6 7 3" xfId="39534"/>
    <cellStyle name="Subtotal 6 7 4" xfId="39535"/>
    <cellStyle name="Sub-total 6 7 4" xfId="39536"/>
    <cellStyle name="Subtotal 6 7 5" xfId="39537"/>
    <cellStyle name="Sub-total 6 7 5" xfId="39538"/>
    <cellStyle name="Subtotal 6 7 6" xfId="39539"/>
    <cellStyle name="Sub-total 6 7 6" xfId="39540"/>
    <cellStyle name="Subtotal 6 8" xfId="39541"/>
    <cellStyle name="Sub-total 6 8" xfId="39542"/>
    <cellStyle name="Subtotal 6 8 2" xfId="39543"/>
    <cellStyle name="Sub-total 6 8 2" xfId="39544"/>
    <cellStyle name="Subtotal 6 8 3" xfId="39545"/>
    <cellStyle name="Sub-total 6 8 3" xfId="39546"/>
    <cellStyle name="Subtotal 6 8 4" xfId="39547"/>
    <cellStyle name="Sub-total 6 8 4" xfId="39548"/>
    <cellStyle name="Subtotal 6 8 5" xfId="39549"/>
    <cellStyle name="Sub-total 6 8 5" xfId="39550"/>
    <cellStyle name="Subtotal 6 8 6" xfId="39551"/>
    <cellStyle name="Sub-total 6 8 6" xfId="39552"/>
    <cellStyle name="Subtotal 6 9" xfId="39553"/>
    <cellStyle name="Sub-total 6 9" xfId="39554"/>
    <cellStyle name="Subtotal 6 9 2" xfId="39555"/>
    <cellStyle name="Sub-total 6 9 2" xfId="39556"/>
    <cellStyle name="Subtotal 6 9 3" xfId="39557"/>
    <cellStyle name="Sub-total 6 9 3" xfId="39558"/>
    <cellStyle name="Subtotal 6 9 4" xfId="39559"/>
    <cellStyle name="Sub-total 6 9 4" xfId="39560"/>
    <cellStyle name="Subtotal 6 9 5" xfId="39561"/>
    <cellStyle name="Sub-total 6 9 5" xfId="39562"/>
    <cellStyle name="Subtotal 6 9 6" xfId="39563"/>
    <cellStyle name="Sub-total 6 9 6" xfId="39564"/>
    <cellStyle name="Subtotal 7" xfId="39565"/>
    <cellStyle name="Sub-total 7" xfId="39566"/>
    <cellStyle name="Subtotal 7 10" xfId="39567"/>
    <cellStyle name="Sub-total 7 10" xfId="39568"/>
    <cellStyle name="Subtotal 7 10 2" xfId="39569"/>
    <cellStyle name="Sub-total 7 10 2" xfId="39570"/>
    <cellStyle name="Subtotal 7 10 3" xfId="39571"/>
    <cellStyle name="Sub-total 7 10 3" xfId="39572"/>
    <cellStyle name="Subtotal 7 10 4" xfId="39573"/>
    <cellStyle name="Sub-total 7 10 4" xfId="39574"/>
    <cellStyle name="Subtotal 7 10 5" xfId="39575"/>
    <cellStyle name="Sub-total 7 10 5" xfId="39576"/>
    <cellStyle name="Subtotal 7 10 6" xfId="39577"/>
    <cellStyle name="Sub-total 7 10 6" xfId="39578"/>
    <cellStyle name="Subtotal 7 11" xfId="39579"/>
    <cellStyle name="Sub-total 7 11" xfId="39580"/>
    <cellStyle name="Subtotal 7 11 2" xfId="39581"/>
    <cellStyle name="Sub-total 7 11 2" xfId="39582"/>
    <cellStyle name="Subtotal 7 11 3" xfId="39583"/>
    <cellStyle name="Sub-total 7 11 3" xfId="39584"/>
    <cellStyle name="Subtotal 7 11 4" xfId="39585"/>
    <cellStyle name="Sub-total 7 11 4" xfId="39586"/>
    <cellStyle name="Subtotal 7 11 5" xfId="39587"/>
    <cellStyle name="Sub-total 7 11 5" xfId="39588"/>
    <cellStyle name="Subtotal 7 11 6" xfId="39589"/>
    <cellStyle name="Sub-total 7 11 6" xfId="39590"/>
    <cellStyle name="Subtotal 7 12" xfId="39591"/>
    <cellStyle name="Sub-total 7 12" xfId="39592"/>
    <cellStyle name="Subtotal 7 12 2" xfId="39593"/>
    <cellStyle name="Sub-total 7 12 2" xfId="39594"/>
    <cellStyle name="Subtotal 7 12 3" xfId="39595"/>
    <cellStyle name="Sub-total 7 12 3" xfId="39596"/>
    <cellStyle name="Subtotal 7 12 4" xfId="39597"/>
    <cellStyle name="Sub-total 7 12 4" xfId="39598"/>
    <cellStyle name="Subtotal 7 12 5" xfId="39599"/>
    <cellStyle name="Sub-total 7 12 5" xfId="39600"/>
    <cellStyle name="Subtotal 7 12 6" xfId="39601"/>
    <cellStyle name="Sub-total 7 12 6" xfId="39602"/>
    <cellStyle name="Subtotal 7 13" xfId="39603"/>
    <cellStyle name="Sub-total 7 13" xfId="39604"/>
    <cellStyle name="Subtotal 7 13 2" xfId="39605"/>
    <cellStyle name="Sub-total 7 13 2" xfId="39606"/>
    <cellStyle name="Subtotal 7 13 3" xfId="39607"/>
    <cellStyle name="Sub-total 7 13 3" xfId="39608"/>
    <cellStyle name="Subtotal 7 13 4" xfId="39609"/>
    <cellStyle name="Sub-total 7 13 4" xfId="39610"/>
    <cellStyle name="Subtotal 7 13 5" xfId="39611"/>
    <cellStyle name="Sub-total 7 13 5" xfId="39612"/>
    <cellStyle name="Subtotal 7 13 6" xfId="39613"/>
    <cellStyle name="Sub-total 7 13 6" xfId="39614"/>
    <cellStyle name="Subtotal 7 14" xfId="39615"/>
    <cellStyle name="Sub-total 7 14" xfId="39616"/>
    <cellStyle name="Subtotal 7 15" xfId="39617"/>
    <cellStyle name="Sub-total 7 15" xfId="39618"/>
    <cellStyle name="Subtotal 7 16" xfId="39619"/>
    <cellStyle name="Sub-total 7 16" xfId="39620"/>
    <cellStyle name="Subtotal 7 17" xfId="39621"/>
    <cellStyle name="Sub-total 7 17" xfId="39622"/>
    <cellStyle name="Subtotal 7 18" xfId="39623"/>
    <cellStyle name="Sub-total 7 18" xfId="39624"/>
    <cellStyle name="Subtotal 7 19" xfId="39625"/>
    <cellStyle name="Sub-total 7 19" xfId="39626"/>
    <cellStyle name="Subtotal 7 2" xfId="39627"/>
    <cellStyle name="Sub-total 7 2" xfId="39628"/>
    <cellStyle name="Subtotal 7 2 2" xfId="39629"/>
    <cellStyle name="Sub-total 7 2 2" xfId="39630"/>
    <cellStyle name="Subtotal 7 2 3" xfId="39631"/>
    <cellStyle name="Sub-total 7 2 3" xfId="39632"/>
    <cellStyle name="Subtotal 7 2 4" xfId="39633"/>
    <cellStyle name="Sub-total 7 2 4" xfId="39634"/>
    <cellStyle name="Subtotal 7 2 5" xfId="39635"/>
    <cellStyle name="Sub-total 7 2 5" xfId="39636"/>
    <cellStyle name="Subtotal 7 2 6" xfId="39637"/>
    <cellStyle name="Sub-total 7 2 6" xfId="39638"/>
    <cellStyle name="Subtotal 7 20" xfId="39639"/>
    <cellStyle name="Sub-total 7 20" xfId="39640"/>
    <cellStyle name="Subtotal 7 3" xfId="39641"/>
    <cellStyle name="Sub-total 7 3" xfId="39642"/>
    <cellStyle name="Subtotal 7 3 2" xfId="39643"/>
    <cellStyle name="Sub-total 7 3 2" xfId="39644"/>
    <cellStyle name="Subtotal 7 3 3" xfId="39645"/>
    <cellStyle name="Sub-total 7 3 3" xfId="39646"/>
    <cellStyle name="Subtotal 7 3 4" xfId="39647"/>
    <cellStyle name="Sub-total 7 3 4" xfId="39648"/>
    <cellStyle name="Subtotal 7 3 5" xfId="39649"/>
    <cellStyle name="Sub-total 7 3 5" xfId="39650"/>
    <cellStyle name="Subtotal 7 3 6" xfId="39651"/>
    <cellStyle name="Sub-total 7 3 6" xfId="39652"/>
    <cellStyle name="Subtotal 7 4" xfId="39653"/>
    <cellStyle name="Sub-total 7 4" xfId="39654"/>
    <cellStyle name="Subtotal 7 4 2" xfId="39655"/>
    <cellStyle name="Sub-total 7 4 2" xfId="39656"/>
    <cellStyle name="Subtotal 7 4 3" xfId="39657"/>
    <cellStyle name="Sub-total 7 4 3" xfId="39658"/>
    <cellStyle name="Subtotal 7 4 4" xfId="39659"/>
    <cellStyle name="Sub-total 7 4 4" xfId="39660"/>
    <cellStyle name="Subtotal 7 4 5" xfId="39661"/>
    <cellStyle name="Sub-total 7 4 5" xfId="39662"/>
    <cellStyle name="Subtotal 7 4 6" xfId="39663"/>
    <cellStyle name="Sub-total 7 4 6" xfId="39664"/>
    <cellStyle name="Subtotal 7 5" xfId="39665"/>
    <cellStyle name="Sub-total 7 5" xfId="39666"/>
    <cellStyle name="Subtotal 7 5 2" xfId="39667"/>
    <cellStyle name="Sub-total 7 5 2" xfId="39668"/>
    <cellStyle name="Subtotal 7 5 3" xfId="39669"/>
    <cellStyle name="Sub-total 7 5 3" xfId="39670"/>
    <cellStyle name="Subtotal 7 5 4" xfId="39671"/>
    <cellStyle name="Sub-total 7 5 4" xfId="39672"/>
    <cellStyle name="Subtotal 7 5 5" xfId="39673"/>
    <cellStyle name="Sub-total 7 5 5" xfId="39674"/>
    <cellStyle name="Subtotal 7 5 6" xfId="39675"/>
    <cellStyle name="Sub-total 7 5 6" xfId="39676"/>
    <cellStyle name="Subtotal 7 6" xfId="39677"/>
    <cellStyle name="Sub-total 7 6" xfId="39678"/>
    <cellStyle name="Subtotal 7 6 2" xfId="39679"/>
    <cellStyle name="Sub-total 7 6 2" xfId="39680"/>
    <cellStyle name="Subtotal 7 6 3" xfId="39681"/>
    <cellStyle name="Sub-total 7 6 3" xfId="39682"/>
    <cellStyle name="Subtotal 7 6 4" xfId="39683"/>
    <cellStyle name="Sub-total 7 6 4" xfId="39684"/>
    <cellStyle name="Subtotal 7 6 5" xfId="39685"/>
    <cellStyle name="Sub-total 7 6 5" xfId="39686"/>
    <cellStyle name="Subtotal 7 6 6" xfId="39687"/>
    <cellStyle name="Sub-total 7 6 6" xfId="39688"/>
    <cellStyle name="Subtotal 7 7" xfId="39689"/>
    <cellStyle name="Sub-total 7 7" xfId="39690"/>
    <cellStyle name="Subtotal 7 7 2" xfId="39691"/>
    <cellStyle name="Sub-total 7 7 2" xfId="39692"/>
    <cellStyle name="Subtotal 7 7 3" xfId="39693"/>
    <cellStyle name="Sub-total 7 7 3" xfId="39694"/>
    <cellStyle name="Subtotal 7 7 4" xfId="39695"/>
    <cellStyle name="Sub-total 7 7 4" xfId="39696"/>
    <cellStyle name="Subtotal 7 7 5" xfId="39697"/>
    <cellStyle name="Sub-total 7 7 5" xfId="39698"/>
    <cellStyle name="Subtotal 7 7 6" xfId="39699"/>
    <cellStyle name="Sub-total 7 7 6" xfId="39700"/>
    <cellStyle name="Subtotal 7 8" xfId="39701"/>
    <cellStyle name="Sub-total 7 8" xfId="39702"/>
    <cellStyle name="Subtotal 7 8 2" xfId="39703"/>
    <cellStyle name="Sub-total 7 8 2" xfId="39704"/>
    <cellStyle name="Subtotal 7 8 3" xfId="39705"/>
    <cellStyle name="Sub-total 7 8 3" xfId="39706"/>
    <cellStyle name="Subtotal 7 8 4" xfId="39707"/>
    <cellStyle name="Sub-total 7 8 4" xfId="39708"/>
    <cellStyle name="Subtotal 7 8 5" xfId="39709"/>
    <cellStyle name="Sub-total 7 8 5" xfId="39710"/>
    <cellStyle name="Subtotal 7 8 6" xfId="39711"/>
    <cellStyle name="Sub-total 7 8 6" xfId="39712"/>
    <cellStyle name="Subtotal 7 9" xfId="39713"/>
    <cellStyle name="Sub-total 7 9" xfId="39714"/>
    <cellStyle name="Subtotal 7 9 2" xfId="39715"/>
    <cellStyle name="Sub-total 7 9 2" xfId="39716"/>
    <cellStyle name="Subtotal 7 9 3" xfId="39717"/>
    <cellStyle name="Sub-total 7 9 3" xfId="39718"/>
    <cellStyle name="Subtotal 7 9 4" xfId="39719"/>
    <cellStyle name="Sub-total 7 9 4" xfId="39720"/>
    <cellStyle name="Subtotal 7 9 5" xfId="39721"/>
    <cellStyle name="Sub-total 7 9 5" xfId="39722"/>
    <cellStyle name="Subtotal 7 9 6" xfId="39723"/>
    <cellStyle name="Sub-total 7 9 6" xfId="39724"/>
    <cellStyle name="Subtotal 8" xfId="39725"/>
    <cellStyle name="Sub-total 8" xfId="39726"/>
    <cellStyle name="Subtotal 8 10" xfId="39727"/>
    <cellStyle name="Sub-total 8 10" xfId="39728"/>
    <cellStyle name="Subtotal 8 10 2" xfId="39729"/>
    <cellStyle name="Sub-total 8 10 2" xfId="39730"/>
    <cellStyle name="Subtotal 8 10 3" xfId="39731"/>
    <cellStyle name="Sub-total 8 10 3" xfId="39732"/>
    <cellStyle name="Subtotal 8 10 4" xfId="39733"/>
    <cellStyle name="Sub-total 8 10 4" xfId="39734"/>
    <cellStyle name="Subtotal 8 10 5" xfId="39735"/>
    <cellStyle name="Sub-total 8 10 5" xfId="39736"/>
    <cellStyle name="Subtotal 8 10 6" xfId="39737"/>
    <cellStyle name="Sub-total 8 10 6" xfId="39738"/>
    <cellStyle name="Subtotal 8 11" xfId="39739"/>
    <cellStyle name="Sub-total 8 11" xfId="39740"/>
    <cellStyle name="Subtotal 8 11 2" xfId="39741"/>
    <cellStyle name="Sub-total 8 11 2" xfId="39742"/>
    <cellStyle name="Subtotal 8 11 3" xfId="39743"/>
    <cellStyle name="Sub-total 8 11 3" xfId="39744"/>
    <cellStyle name="Subtotal 8 11 4" xfId="39745"/>
    <cellStyle name="Sub-total 8 11 4" xfId="39746"/>
    <cellStyle name="Subtotal 8 11 5" xfId="39747"/>
    <cellStyle name="Sub-total 8 11 5" xfId="39748"/>
    <cellStyle name="Subtotal 8 11 6" xfId="39749"/>
    <cellStyle name="Sub-total 8 11 6" xfId="39750"/>
    <cellStyle name="Subtotal 8 12" xfId="39751"/>
    <cellStyle name="Sub-total 8 12" xfId="39752"/>
    <cellStyle name="Subtotal 8 12 2" xfId="39753"/>
    <cellStyle name="Sub-total 8 12 2" xfId="39754"/>
    <cellStyle name="Subtotal 8 12 3" xfId="39755"/>
    <cellStyle name="Sub-total 8 12 3" xfId="39756"/>
    <cellStyle name="Subtotal 8 12 4" xfId="39757"/>
    <cellStyle name="Sub-total 8 12 4" xfId="39758"/>
    <cellStyle name="Subtotal 8 12 5" xfId="39759"/>
    <cellStyle name="Sub-total 8 12 5" xfId="39760"/>
    <cellStyle name="Subtotal 8 12 6" xfId="39761"/>
    <cellStyle name="Sub-total 8 12 6" xfId="39762"/>
    <cellStyle name="Subtotal 8 13" xfId="39763"/>
    <cellStyle name="Sub-total 8 13" xfId="39764"/>
    <cellStyle name="Subtotal 8 13 2" xfId="39765"/>
    <cellStyle name="Sub-total 8 13 2" xfId="39766"/>
    <cellStyle name="Subtotal 8 13 3" xfId="39767"/>
    <cellStyle name="Sub-total 8 13 3" xfId="39768"/>
    <cellStyle name="Subtotal 8 13 4" xfId="39769"/>
    <cellStyle name="Sub-total 8 13 4" xfId="39770"/>
    <cellStyle name="Subtotal 8 13 5" xfId="39771"/>
    <cellStyle name="Sub-total 8 13 5" xfId="39772"/>
    <cellStyle name="Subtotal 8 13 6" xfId="39773"/>
    <cellStyle name="Sub-total 8 13 6" xfId="39774"/>
    <cellStyle name="Subtotal 8 14" xfId="39775"/>
    <cellStyle name="Sub-total 8 14" xfId="39776"/>
    <cellStyle name="Subtotal 8 15" xfId="39777"/>
    <cellStyle name="Sub-total 8 15" xfId="39778"/>
    <cellStyle name="Subtotal 8 16" xfId="39779"/>
    <cellStyle name="Sub-total 8 16" xfId="39780"/>
    <cellStyle name="Subtotal 8 17" xfId="39781"/>
    <cellStyle name="Sub-total 8 17" xfId="39782"/>
    <cellStyle name="Subtotal 8 18" xfId="39783"/>
    <cellStyle name="Sub-total 8 18" xfId="39784"/>
    <cellStyle name="Subtotal 8 2" xfId="39785"/>
    <cellStyle name="Sub-total 8 2" xfId="39786"/>
    <cellStyle name="Subtotal 8 2 2" xfId="39787"/>
    <cellStyle name="Sub-total 8 2 2" xfId="39788"/>
    <cellStyle name="Subtotal 8 2 3" xfId="39789"/>
    <cellStyle name="Sub-total 8 2 3" xfId="39790"/>
    <cellStyle name="Subtotal 8 2 4" xfId="39791"/>
    <cellStyle name="Sub-total 8 2 4" xfId="39792"/>
    <cellStyle name="Subtotal 8 2 5" xfId="39793"/>
    <cellStyle name="Sub-total 8 2 5" xfId="39794"/>
    <cellStyle name="Subtotal 8 2 6" xfId="39795"/>
    <cellStyle name="Sub-total 8 2 6" xfId="39796"/>
    <cellStyle name="Subtotal 8 3" xfId="39797"/>
    <cellStyle name="Sub-total 8 3" xfId="39798"/>
    <cellStyle name="Subtotal 8 3 2" xfId="39799"/>
    <cellStyle name="Sub-total 8 3 2" xfId="39800"/>
    <cellStyle name="Subtotal 8 3 3" xfId="39801"/>
    <cellStyle name="Sub-total 8 3 3" xfId="39802"/>
    <cellStyle name="Subtotal 8 3 4" xfId="39803"/>
    <cellStyle name="Sub-total 8 3 4" xfId="39804"/>
    <cellStyle name="Subtotal 8 3 5" xfId="39805"/>
    <cellStyle name="Sub-total 8 3 5" xfId="39806"/>
    <cellStyle name="Subtotal 8 3 6" xfId="39807"/>
    <cellStyle name="Sub-total 8 3 6" xfId="39808"/>
    <cellStyle name="Subtotal 8 4" xfId="39809"/>
    <cellStyle name="Sub-total 8 4" xfId="39810"/>
    <cellStyle name="Subtotal 8 4 2" xfId="39811"/>
    <cellStyle name="Sub-total 8 4 2" xfId="39812"/>
    <cellStyle name="Subtotal 8 4 3" xfId="39813"/>
    <cellStyle name="Sub-total 8 4 3" xfId="39814"/>
    <cellStyle name="Subtotal 8 4 4" xfId="39815"/>
    <cellStyle name="Sub-total 8 4 4" xfId="39816"/>
    <cellStyle name="Subtotal 8 4 5" xfId="39817"/>
    <cellStyle name="Sub-total 8 4 5" xfId="39818"/>
    <cellStyle name="Subtotal 8 4 6" xfId="39819"/>
    <cellStyle name="Sub-total 8 4 6" xfId="39820"/>
    <cellStyle name="Subtotal 8 5" xfId="39821"/>
    <cellStyle name="Sub-total 8 5" xfId="39822"/>
    <cellStyle name="Subtotal 8 5 2" xfId="39823"/>
    <cellStyle name="Sub-total 8 5 2" xfId="39824"/>
    <cellStyle name="Subtotal 8 5 3" xfId="39825"/>
    <cellStyle name="Sub-total 8 5 3" xfId="39826"/>
    <cellStyle name="Subtotal 8 5 4" xfId="39827"/>
    <cellStyle name="Sub-total 8 5 4" xfId="39828"/>
    <cellStyle name="Subtotal 8 5 5" xfId="39829"/>
    <cellStyle name="Sub-total 8 5 5" xfId="39830"/>
    <cellStyle name="Subtotal 8 5 6" xfId="39831"/>
    <cellStyle name="Sub-total 8 5 6" xfId="39832"/>
    <cellStyle name="Subtotal 8 6" xfId="39833"/>
    <cellStyle name="Sub-total 8 6" xfId="39834"/>
    <cellStyle name="Subtotal 8 6 2" xfId="39835"/>
    <cellStyle name="Sub-total 8 6 2" xfId="39836"/>
    <cellStyle name="Subtotal 8 6 3" xfId="39837"/>
    <cellStyle name="Sub-total 8 6 3" xfId="39838"/>
    <cellStyle name="Subtotal 8 6 4" xfId="39839"/>
    <cellStyle name="Sub-total 8 6 4" xfId="39840"/>
    <cellStyle name="Subtotal 8 6 5" xfId="39841"/>
    <cellStyle name="Sub-total 8 6 5" xfId="39842"/>
    <cellStyle name="Subtotal 8 6 6" xfId="39843"/>
    <cellStyle name="Sub-total 8 6 6" xfId="39844"/>
    <cellStyle name="Subtotal 8 7" xfId="39845"/>
    <cellStyle name="Sub-total 8 7" xfId="39846"/>
    <cellStyle name="Subtotal 8 7 2" xfId="39847"/>
    <cellStyle name="Sub-total 8 7 2" xfId="39848"/>
    <cellStyle name="Subtotal 8 7 3" xfId="39849"/>
    <cellStyle name="Sub-total 8 7 3" xfId="39850"/>
    <cellStyle name="Subtotal 8 7 4" xfId="39851"/>
    <cellStyle name="Sub-total 8 7 4" xfId="39852"/>
    <cellStyle name="Subtotal 8 7 5" xfId="39853"/>
    <cellStyle name="Sub-total 8 7 5" xfId="39854"/>
    <cellStyle name="Subtotal 8 7 6" xfId="39855"/>
    <cellStyle name="Sub-total 8 7 6" xfId="39856"/>
    <cellStyle name="Subtotal 8 8" xfId="39857"/>
    <cellStyle name="Sub-total 8 8" xfId="39858"/>
    <cellStyle name="Subtotal 8 8 2" xfId="39859"/>
    <cellStyle name="Sub-total 8 8 2" xfId="39860"/>
    <cellStyle name="Subtotal 8 8 3" xfId="39861"/>
    <cellStyle name="Sub-total 8 8 3" xfId="39862"/>
    <cellStyle name="Subtotal 8 8 4" xfId="39863"/>
    <cellStyle name="Sub-total 8 8 4" xfId="39864"/>
    <cellStyle name="Subtotal 8 8 5" xfId="39865"/>
    <cellStyle name="Sub-total 8 8 5" xfId="39866"/>
    <cellStyle name="Subtotal 8 8 6" xfId="39867"/>
    <cellStyle name="Sub-total 8 8 6" xfId="39868"/>
    <cellStyle name="Subtotal 8 9" xfId="39869"/>
    <cellStyle name="Sub-total 8 9" xfId="39870"/>
    <cellStyle name="Subtotal 8 9 2" xfId="39871"/>
    <cellStyle name="Sub-total 8 9 2" xfId="39872"/>
    <cellStyle name="Subtotal 8 9 3" xfId="39873"/>
    <cellStyle name="Sub-total 8 9 3" xfId="39874"/>
    <cellStyle name="Subtotal 8 9 4" xfId="39875"/>
    <cellStyle name="Sub-total 8 9 4" xfId="39876"/>
    <cellStyle name="Subtotal 8 9 5" xfId="39877"/>
    <cellStyle name="Sub-total 8 9 5" xfId="39878"/>
    <cellStyle name="Subtotal 8 9 6" xfId="39879"/>
    <cellStyle name="Sub-total 8 9 6" xfId="39880"/>
    <cellStyle name="Subtotal 9" xfId="39881"/>
    <cellStyle name="Sub-total 9" xfId="39882"/>
    <cellStyle name="Subtotal 9 10" xfId="39883"/>
    <cellStyle name="Sub-total 9 10" xfId="39884"/>
    <cellStyle name="Subtotal 9 10 2" xfId="39885"/>
    <cellStyle name="Sub-total 9 10 2" xfId="39886"/>
    <cellStyle name="Subtotal 9 10 3" xfId="39887"/>
    <cellStyle name="Sub-total 9 10 3" xfId="39888"/>
    <cellStyle name="Subtotal 9 10 4" xfId="39889"/>
    <cellStyle name="Sub-total 9 10 4" xfId="39890"/>
    <cellStyle name="Subtotal 9 10 5" xfId="39891"/>
    <cellStyle name="Sub-total 9 10 5" xfId="39892"/>
    <cellStyle name="Subtotal 9 10 6" xfId="39893"/>
    <cellStyle name="Sub-total 9 10 6" xfId="39894"/>
    <cellStyle name="Subtotal 9 11" xfId="39895"/>
    <cellStyle name="Sub-total 9 11" xfId="39896"/>
    <cellStyle name="Subtotal 9 11 2" xfId="39897"/>
    <cellStyle name="Sub-total 9 11 2" xfId="39898"/>
    <cellStyle name="Subtotal 9 11 3" xfId="39899"/>
    <cellStyle name="Sub-total 9 11 3" xfId="39900"/>
    <cellStyle name="Subtotal 9 11 4" xfId="39901"/>
    <cellStyle name="Sub-total 9 11 4" xfId="39902"/>
    <cellStyle name="Subtotal 9 11 5" xfId="39903"/>
    <cellStyle name="Sub-total 9 11 5" xfId="39904"/>
    <cellStyle name="Subtotal 9 11 6" xfId="39905"/>
    <cellStyle name="Sub-total 9 11 6" xfId="39906"/>
    <cellStyle name="Subtotal 9 12" xfId="39907"/>
    <cellStyle name="Sub-total 9 12" xfId="39908"/>
    <cellStyle name="Subtotal 9 12 2" xfId="39909"/>
    <cellStyle name="Sub-total 9 12 2" xfId="39910"/>
    <cellStyle name="Subtotal 9 12 3" xfId="39911"/>
    <cellStyle name="Sub-total 9 12 3" xfId="39912"/>
    <cellStyle name="Subtotal 9 12 4" xfId="39913"/>
    <cellStyle name="Sub-total 9 12 4" xfId="39914"/>
    <cellStyle name="Subtotal 9 12 5" xfId="39915"/>
    <cellStyle name="Sub-total 9 12 5" xfId="39916"/>
    <cellStyle name="Subtotal 9 12 6" xfId="39917"/>
    <cellStyle name="Sub-total 9 12 6" xfId="39918"/>
    <cellStyle name="Subtotal 9 13" xfId="39919"/>
    <cellStyle name="Sub-total 9 13" xfId="39920"/>
    <cellStyle name="Subtotal 9 13 2" xfId="39921"/>
    <cellStyle name="Sub-total 9 13 2" xfId="39922"/>
    <cellStyle name="Subtotal 9 13 3" xfId="39923"/>
    <cellStyle name="Sub-total 9 13 3" xfId="39924"/>
    <cellStyle name="Subtotal 9 13 4" xfId="39925"/>
    <cellStyle name="Sub-total 9 13 4" xfId="39926"/>
    <cellStyle name="Subtotal 9 13 5" xfId="39927"/>
    <cellStyle name="Sub-total 9 13 5" xfId="39928"/>
    <cellStyle name="Subtotal 9 13 6" xfId="39929"/>
    <cellStyle name="Sub-total 9 13 6" xfId="39930"/>
    <cellStyle name="Subtotal 9 14" xfId="39931"/>
    <cellStyle name="Sub-total 9 14" xfId="39932"/>
    <cellStyle name="Subtotal 9 15" xfId="39933"/>
    <cellStyle name="Sub-total 9 15" xfId="39934"/>
    <cellStyle name="Subtotal 9 16" xfId="39935"/>
    <cellStyle name="Sub-total 9 16" xfId="39936"/>
    <cellStyle name="Subtotal 9 17" xfId="39937"/>
    <cellStyle name="Sub-total 9 17" xfId="39938"/>
    <cellStyle name="Subtotal 9 18" xfId="39939"/>
    <cellStyle name="Sub-total 9 18" xfId="39940"/>
    <cellStyle name="Subtotal 9 2" xfId="39941"/>
    <cellStyle name="Sub-total 9 2" xfId="39942"/>
    <cellStyle name="Subtotal 9 2 2" xfId="39943"/>
    <cellStyle name="Sub-total 9 2 2" xfId="39944"/>
    <cellStyle name="Subtotal 9 2 3" xfId="39945"/>
    <cellStyle name="Sub-total 9 2 3" xfId="39946"/>
    <cellStyle name="Subtotal 9 2 4" xfId="39947"/>
    <cellStyle name="Sub-total 9 2 4" xfId="39948"/>
    <cellStyle name="Subtotal 9 2 5" xfId="39949"/>
    <cellStyle name="Sub-total 9 2 5" xfId="39950"/>
    <cellStyle name="Subtotal 9 2 6" xfId="39951"/>
    <cellStyle name="Sub-total 9 2 6" xfId="39952"/>
    <cellStyle name="Subtotal 9 3" xfId="39953"/>
    <cellStyle name="Sub-total 9 3" xfId="39954"/>
    <cellStyle name="Subtotal 9 3 2" xfId="39955"/>
    <cellStyle name="Sub-total 9 3 2" xfId="39956"/>
    <cellStyle name="Subtotal 9 3 3" xfId="39957"/>
    <cellStyle name="Sub-total 9 3 3" xfId="39958"/>
    <cellStyle name="Subtotal 9 3 4" xfId="39959"/>
    <cellStyle name="Sub-total 9 3 4" xfId="39960"/>
    <cellStyle name="Subtotal 9 3 5" xfId="39961"/>
    <cellStyle name="Sub-total 9 3 5" xfId="39962"/>
    <cellStyle name="Subtotal 9 3 6" xfId="39963"/>
    <cellStyle name="Sub-total 9 3 6" xfId="39964"/>
    <cellStyle name="Subtotal 9 4" xfId="39965"/>
    <cellStyle name="Sub-total 9 4" xfId="39966"/>
    <cellStyle name="Subtotal 9 4 2" xfId="39967"/>
    <cellStyle name="Sub-total 9 4 2" xfId="39968"/>
    <cellStyle name="Subtotal 9 4 3" xfId="39969"/>
    <cellStyle name="Sub-total 9 4 3" xfId="39970"/>
    <cellStyle name="Subtotal 9 4 4" xfId="39971"/>
    <cellStyle name="Sub-total 9 4 4" xfId="39972"/>
    <cellStyle name="Subtotal 9 4 5" xfId="39973"/>
    <cellStyle name="Sub-total 9 4 5" xfId="39974"/>
    <cellStyle name="Subtotal 9 4 6" xfId="39975"/>
    <cellStyle name="Sub-total 9 4 6" xfId="39976"/>
    <cellStyle name="Subtotal 9 5" xfId="39977"/>
    <cellStyle name="Sub-total 9 5" xfId="39978"/>
    <cellStyle name="Subtotal 9 5 2" xfId="39979"/>
    <cellStyle name="Sub-total 9 5 2" xfId="39980"/>
    <cellStyle name="Subtotal 9 5 3" xfId="39981"/>
    <cellStyle name="Sub-total 9 5 3" xfId="39982"/>
    <cellStyle name="Subtotal 9 5 4" xfId="39983"/>
    <cellStyle name="Sub-total 9 5 4" xfId="39984"/>
    <cellStyle name="Subtotal 9 5 5" xfId="39985"/>
    <cellStyle name="Sub-total 9 5 5" xfId="39986"/>
    <cellStyle name="Subtotal 9 5 6" xfId="39987"/>
    <cellStyle name="Sub-total 9 5 6" xfId="39988"/>
    <cellStyle name="Subtotal 9 6" xfId="39989"/>
    <cellStyle name="Sub-total 9 6" xfId="39990"/>
    <cellStyle name="Subtotal 9 6 2" xfId="39991"/>
    <cellStyle name="Sub-total 9 6 2" xfId="39992"/>
    <cellStyle name="Subtotal 9 6 3" xfId="39993"/>
    <cellStyle name="Sub-total 9 6 3" xfId="39994"/>
    <cellStyle name="Subtotal 9 6 4" xfId="39995"/>
    <cellStyle name="Sub-total 9 6 4" xfId="39996"/>
    <cellStyle name="Subtotal 9 6 5" xfId="39997"/>
    <cellStyle name="Sub-total 9 6 5" xfId="39998"/>
    <cellStyle name="Subtotal 9 6 6" xfId="39999"/>
    <cellStyle name="Sub-total 9 6 6" xfId="40000"/>
    <cellStyle name="Subtotal 9 7" xfId="40001"/>
    <cellStyle name="Sub-total 9 7" xfId="40002"/>
    <cellStyle name="Subtotal 9 7 2" xfId="40003"/>
    <cellStyle name="Sub-total 9 7 2" xfId="40004"/>
    <cellStyle name="Subtotal 9 7 3" xfId="40005"/>
    <cellStyle name="Sub-total 9 7 3" xfId="40006"/>
    <cellStyle name="Subtotal 9 7 4" xfId="40007"/>
    <cellStyle name="Sub-total 9 7 4" xfId="40008"/>
    <cellStyle name="Subtotal 9 7 5" xfId="40009"/>
    <cellStyle name="Sub-total 9 7 5" xfId="40010"/>
    <cellStyle name="Subtotal 9 7 6" xfId="40011"/>
    <cellStyle name="Sub-total 9 7 6" xfId="40012"/>
    <cellStyle name="Subtotal 9 8" xfId="40013"/>
    <cellStyle name="Sub-total 9 8" xfId="40014"/>
    <cellStyle name="Subtotal 9 8 2" xfId="40015"/>
    <cellStyle name="Sub-total 9 8 2" xfId="40016"/>
    <cellStyle name="Subtotal 9 8 3" xfId="40017"/>
    <cellStyle name="Sub-total 9 8 3" xfId="40018"/>
    <cellStyle name="Subtotal 9 8 4" xfId="40019"/>
    <cellStyle name="Sub-total 9 8 4" xfId="40020"/>
    <cellStyle name="Subtotal 9 8 5" xfId="40021"/>
    <cellStyle name="Sub-total 9 8 5" xfId="40022"/>
    <cellStyle name="Subtotal 9 8 6" xfId="40023"/>
    <cellStyle name="Sub-total 9 8 6" xfId="40024"/>
    <cellStyle name="Subtotal 9 9" xfId="40025"/>
    <cellStyle name="Sub-total 9 9" xfId="40026"/>
    <cellStyle name="Subtotal 9 9 2" xfId="40027"/>
    <cellStyle name="Sub-total 9 9 2" xfId="40028"/>
    <cellStyle name="Subtotal 9 9 3" xfId="40029"/>
    <cellStyle name="Sub-total 9 9 3" xfId="40030"/>
    <cellStyle name="Subtotal 9 9 4" xfId="40031"/>
    <cellStyle name="Sub-total 9 9 4" xfId="40032"/>
    <cellStyle name="Subtotal 9 9 5" xfId="40033"/>
    <cellStyle name="Sub-total 9 9 5" xfId="40034"/>
    <cellStyle name="Subtotal 9 9 6" xfId="40035"/>
    <cellStyle name="Sub-total 9 9 6" xfId="40036"/>
    <cellStyle name="Table Data" xfId="40037"/>
    <cellStyle name="Table Headings Bold" xfId="40038"/>
    <cellStyle name="taples Plaza" xfId="40039"/>
    <cellStyle name="taples Plaza 2" xfId="40040"/>
    <cellStyle name="taples Plaza 3" xfId="40041"/>
    <cellStyle name="Test" xfId="40042"/>
    <cellStyle name="Test 2" xfId="40043"/>
    <cellStyle name="Tickmark" xfId="40044"/>
    <cellStyle name="Title 2" xfId="40045"/>
    <cellStyle name="Title 2 2" xfId="40046"/>
    <cellStyle name="Title 2 2 2" xfId="40047"/>
    <cellStyle name="Title 2 2 2 2" xfId="40048"/>
    <cellStyle name="Title 2 2 2 2 2" xfId="40049"/>
    <cellStyle name="Title 2 2 2 3" xfId="40050"/>
    <cellStyle name="Title 2 2 2 4" xfId="40051"/>
    <cellStyle name="Title 2 2 3" xfId="40052"/>
    <cellStyle name="Title 2 2 3 2" xfId="40053"/>
    <cellStyle name="Title 2 2 3 2 2" xfId="40054"/>
    <cellStyle name="Title 2 2 3 3" xfId="40055"/>
    <cellStyle name="Title 2 2 4" xfId="40056"/>
    <cellStyle name="Title 2 2 4 2" xfId="40057"/>
    <cellStyle name="Title 2 2 5" xfId="40058"/>
    <cellStyle name="Title 2 3" xfId="40059"/>
    <cellStyle name="Title 2 3 2" xfId="40060"/>
    <cellStyle name="Title 2 3 2 2" xfId="40061"/>
    <cellStyle name="Title 2 3 2 2 2" xfId="40062"/>
    <cellStyle name="Title 2 3 2 3" xfId="40063"/>
    <cellStyle name="Title 2 3 2 4" xfId="40064"/>
    <cellStyle name="Title 2 3 3" xfId="40065"/>
    <cellStyle name="Title 2 3 3 2" xfId="40066"/>
    <cellStyle name="Title 2 3 3 3" xfId="40067"/>
    <cellStyle name="Title 2 3 4" xfId="40068"/>
    <cellStyle name="Title 2 3 4 2" xfId="40069"/>
    <cellStyle name="Title 2 4" xfId="40070"/>
    <cellStyle name="Title 2 4 2" xfId="40071"/>
    <cellStyle name="Title 2 4 2 2" xfId="40072"/>
    <cellStyle name="Title 2 4 3" xfId="40073"/>
    <cellStyle name="Title 2 4 4" xfId="40074"/>
    <cellStyle name="Title 2 5" xfId="40075"/>
    <cellStyle name="Title 2 5 2" xfId="40076"/>
    <cellStyle name="Title 2 5 3" xfId="40077"/>
    <cellStyle name="Title 2 6" xfId="40078"/>
    <cellStyle name="Title 2 6 2" xfId="40079"/>
    <cellStyle name="Title 2 7" xfId="40080"/>
    <cellStyle name="Title 3" xfId="40081"/>
    <cellStyle name="Title 3 2" xfId="40082"/>
    <cellStyle name="Title 3 2 2" xfId="40083"/>
    <cellStyle name="Title 3 2 2 2" xfId="40084"/>
    <cellStyle name="Title 3 2 3" xfId="40085"/>
    <cellStyle name="Title 3 2 4" xfId="40086"/>
    <cellStyle name="Title 3 3" xfId="40087"/>
    <cellStyle name="Title 3 3 2" xfId="40088"/>
    <cellStyle name="Title 3 3 2 2" xfId="40089"/>
    <cellStyle name="Title 3 3 3" xfId="40090"/>
    <cellStyle name="Title 3 4" xfId="40091"/>
    <cellStyle name="Title 3 4 2" xfId="40092"/>
    <cellStyle name="Title 3 5" xfId="40093"/>
    <cellStyle name="Title 4" xfId="40094"/>
    <cellStyle name="Title 4 2" xfId="40095"/>
    <cellStyle name="Title 4 2 2" xfId="40096"/>
    <cellStyle name="Title 4 2 2 2" xfId="40097"/>
    <cellStyle name="Title 4 2 3" xfId="40098"/>
    <cellStyle name="Title 4 2 4" xfId="40099"/>
    <cellStyle name="Title 4 3" xfId="40100"/>
    <cellStyle name="Title 4 3 2" xfId="40101"/>
    <cellStyle name="Title 4 3 3" xfId="40102"/>
    <cellStyle name="Title 4 4" xfId="40103"/>
    <cellStyle name="Title 4 4 2" xfId="40104"/>
    <cellStyle name="Title 5" xfId="40105"/>
    <cellStyle name="Title 5 2" xfId="40106"/>
    <cellStyle name="Title 5 2 2" xfId="40107"/>
    <cellStyle name="Title 5 2 3" xfId="40108"/>
    <cellStyle name="Title 5 3" xfId="40109"/>
    <cellStyle name="Title 5 3 2" xfId="40110"/>
    <cellStyle name="Title 5 4" xfId="40111"/>
    <cellStyle name="Title 6" xfId="40112"/>
    <cellStyle name="Title 6 2" xfId="40113"/>
    <cellStyle name="Title 6 2 2" xfId="40114"/>
    <cellStyle name="Title 6 3" xfId="40115"/>
    <cellStyle name="Title 7" xfId="40116"/>
    <cellStyle name="Title 7 2" xfId="40117"/>
    <cellStyle name="Title 8" xfId="40118"/>
    <cellStyle name="Title 8 2" xfId="40119"/>
    <cellStyle name="Title: - Style3" xfId="40120"/>
    <cellStyle name="Title: - Style3 2" xfId="40121"/>
    <cellStyle name="Title: - Style4" xfId="40122"/>
    <cellStyle name="Title: - Style4 2" xfId="40123"/>
    <cellStyle name="Title: Major" xfId="40124"/>
    <cellStyle name="Title: Major 2" xfId="40125"/>
    <cellStyle name="Title: Major 2 2" xfId="40126"/>
    <cellStyle name="Title: Major 2 2 2" xfId="40127"/>
    <cellStyle name="Title: Major 2 2 2 2" xfId="40128"/>
    <cellStyle name="Title: Major 2 2 3" xfId="40129"/>
    <cellStyle name="Title: Major 2 2 4" xfId="40130"/>
    <cellStyle name="Title: Major 2 3" xfId="40131"/>
    <cellStyle name="Title: Major 2 3 2" xfId="40132"/>
    <cellStyle name="Title: Major 2 4" xfId="40133"/>
    <cellStyle name="Title: Major 2 4 2" xfId="40134"/>
    <cellStyle name="Title: Major 3" xfId="40135"/>
    <cellStyle name="Title: Major 3 2" xfId="40136"/>
    <cellStyle name="Title: Major 3 2 2" xfId="40137"/>
    <cellStyle name="Title: Major 3 3" xfId="40138"/>
    <cellStyle name="Title: Major 4" xfId="40139"/>
    <cellStyle name="Title: Major 4 2" xfId="40140"/>
    <cellStyle name="Title: Major 4 3" xfId="40141"/>
    <cellStyle name="Title: Major 5" xfId="40142"/>
    <cellStyle name="Title: Major 5 2" xfId="40143"/>
    <cellStyle name="Title: Minor" xfId="40144"/>
    <cellStyle name="Title: Minor 2" xfId="40145"/>
    <cellStyle name="Title: Minor 2 2" xfId="40146"/>
    <cellStyle name="Title: Minor 2 2 2" xfId="40147"/>
    <cellStyle name="Title: Minor 2 2 2 2" xfId="40148"/>
    <cellStyle name="Title: Minor 2 2 3" xfId="40149"/>
    <cellStyle name="Title: Minor 2 2 4" xfId="40150"/>
    <cellStyle name="Title: Minor 2 3" xfId="40151"/>
    <cellStyle name="Title: Minor 2 3 2" xfId="40152"/>
    <cellStyle name="Title: Minor 3" xfId="40153"/>
    <cellStyle name="Title: Minor 3 2" xfId="40154"/>
    <cellStyle name="Title: Minor 3 2 2" xfId="40155"/>
    <cellStyle name="Title: Minor 3 3" xfId="40156"/>
    <cellStyle name="Title: Minor 3 4" xfId="40157"/>
    <cellStyle name="Title: Minor 4" xfId="40158"/>
    <cellStyle name="Title: Minor 4 2" xfId="40159"/>
    <cellStyle name="Title: Minor 5" xfId="40160"/>
    <cellStyle name="Title: Minor 5 2" xfId="40161"/>
    <cellStyle name="Title: Minor_Electric Rev Req Model (2009 GRC) Rebuttal" xfId="40162"/>
    <cellStyle name="Title: Worksheet" xfId="40163"/>
    <cellStyle name="Title: Worksheet 2" xfId="40164"/>
    <cellStyle name="Title: Worksheet 2 2" xfId="40165"/>
    <cellStyle name="Title: Worksheet 2 2 2" xfId="40166"/>
    <cellStyle name="Title: Worksheet 2 3" xfId="40167"/>
    <cellStyle name="Title: Worksheet 2 4" xfId="40168"/>
    <cellStyle name="Title: Worksheet 3" xfId="40169"/>
    <cellStyle name="Title: Worksheet 3 2" xfId="40170"/>
    <cellStyle name="Title: Worksheet 3 3" xfId="40171"/>
    <cellStyle name="Title: Worksheet 4" xfId="40172"/>
    <cellStyle name="Title: Worksheet 4 2" xfId="40173"/>
    <cellStyle name="Titles" xfId="40174"/>
    <cellStyle name="Total 2" xfId="40175"/>
    <cellStyle name="Total 2 2" xfId="40176"/>
    <cellStyle name="Total 2 2 2" xfId="40177"/>
    <cellStyle name="Total 2 2 2 2" xfId="40178"/>
    <cellStyle name="Total 2 2 2 2 2" xfId="40179"/>
    <cellStyle name="Total 2 2 2 3" xfId="40180"/>
    <cellStyle name="Total 2 2 2 4" xfId="40181"/>
    <cellStyle name="Total 2 2 2 5" xfId="40182"/>
    <cellStyle name="Total 2 2 2 6" xfId="40183"/>
    <cellStyle name="Total 2 2 2 7" xfId="40184"/>
    <cellStyle name="Total 2 2 3" xfId="40185"/>
    <cellStyle name="Total 2 2 3 2" xfId="40186"/>
    <cellStyle name="Total 2 2 3 2 2" xfId="40187"/>
    <cellStyle name="Total 2 2 3 3" xfId="40188"/>
    <cellStyle name="Total 2 2 4" xfId="40189"/>
    <cellStyle name="Total 2 2 4 2" xfId="40190"/>
    <cellStyle name="Total 2 2 5" xfId="40191"/>
    <cellStyle name="Total 2 3" xfId="40192"/>
    <cellStyle name="Total 2 3 10" xfId="40193"/>
    <cellStyle name="Total 2 3 2" xfId="40194"/>
    <cellStyle name="Total 2 3 2 2" xfId="40195"/>
    <cellStyle name="Total 2 3 2 2 2" xfId="40196"/>
    <cellStyle name="Total 2 3 2 3" xfId="40197"/>
    <cellStyle name="Total 2 3 2 3 2" xfId="40198"/>
    <cellStyle name="Total 2 3 2 4" xfId="40199"/>
    <cellStyle name="Total 2 3 2 5" xfId="40200"/>
    <cellStyle name="Total 2 3 2 6" xfId="40201"/>
    <cellStyle name="Total 2 3 2 7" xfId="40202"/>
    <cellStyle name="Total 2 3 3" xfId="40203"/>
    <cellStyle name="Total 2 3 3 2" xfId="40204"/>
    <cellStyle name="Total 2 3 3 2 2" xfId="40205"/>
    <cellStyle name="Total 2 3 3 3" xfId="40206"/>
    <cellStyle name="Total 2 3 3 4" xfId="40207"/>
    <cellStyle name="Total 2 3 3 5" xfId="40208"/>
    <cellStyle name="Total 2 3 3 6" xfId="40209"/>
    <cellStyle name="Total 2 3 3 7" xfId="40210"/>
    <cellStyle name="Total 2 3 4" xfId="40211"/>
    <cellStyle name="Total 2 3 4 2" xfId="40212"/>
    <cellStyle name="Total 2 3 4 3" xfId="40213"/>
    <cellStyle name="Total 2 3 4 4" xfId="40214"/>
    <cellStyle name="Total 2 3 4 5" xfId="40215"/>
    <cellStyle name="Total 2 3 4 6" xfId="40216"/>
    <cellStyle name="Total 2 3 4 7" xfId="40217"/>
    <cellStyle name="Total 2 3 5" xfId="40218"/>
    <cellStyle name="Total 2 3 5 2" xfId="40219"/>
    <cellStyle name="Total 2 3 6" xfId="40220"/>
    <cellStyle name="Total 2 3 7" xfId="40221"/>
    <cellStyle name="Total 2 3 8" xfId="40222"/>
    <cellStyle name="Total 2 3 9" xfId="40223"/>
    <cellStyle name="Total 2 4" xfId="40224"/>
    <cellStyle name="Total 2 4 2" xfId="40225"/>
    <cellStyle name="Total 2 4 2 2" xfId="40226"/>
    <cellStyle name="Total 2 4 2 3" xfId="40227"/>
    <cellStyle name="Total 2 4 3" xfId="40228"/>
    <cellStyle name="Total 2 4 4" xfId="40229"/>
    <cellStyle name="Total 2 5" xfId="40230"/>
    <cellStyle name="Total 2 5 2" xfId="40231"/>
    <cellStyle name="Total 2 5 2 2" xfId="40232"/>
    <cellStyle name="Total 2 5 3" xfId="40233"/>
    <cellStyle name="Total 2 5 4" xfId="40234"/>
    <cellStyle name="Total 2 6" xfId="40235"/>
    <cellStyle name="Total 2 6 2" xfId="40236"/>
    <cellStyle name="Total 2 7" xfId="40237"/>
    <cellStyle name="Total 3" xfId="40238"/>
    <cellStyle name="Total 3 2" xfId="40239"/>
    <cellStyle name="Total 3 2 2" xfId="40240"/>
    <cellStyle name="Total 3 2 2 2" xfId="40241"/>
    <cellStyle name="Total 3 2 3" xfId="40242"/>
    <cellStyle name="Total 3 2 3 2" xfId="40243"/>
    <cellStyle name="Total 3 2 4" xfId="40244"/>
    <cellStyle name="Total 3 2 5" xfId="40245"/>
    <cellStyle name="Total 3 2 6" xfId="40246"/>
    <cellStyle name="Total 3 2 7" xfId="40247"/>
    <cellStyle name="Total 3 3" xfId="40248"/>
    <cellStyle name="Total 3 3 2" xfId="40249"/>
    <cellStyle name="Total 3 3 2 2" xfId="40250"/>
    <cellStyle name="Total 3 3 3" xfId="40251"/>
    <cellStyle name="Total 3 3 4" xfId="40252"/>
    <cellStyle name="Total 3 3 5" xfId="40253"/>
    <cellStyle name="Total 3 3 6" xfId="40254"/>
    <cellStyle name="Total 3 3 7" xfId="40255"/>
    <cellStyle name="Total 3 4" xfId="40256"/>
    <cellStyle name="Total 3 4 2" xfId="40257"/>
    <cellStyle name="Total 3 4 3" xfId="40258"/>
    <cellStyle name="Total 3 4 4" xfId="40259"/>
    <cellStyle name="Total 3 4 5" xfId="40260"/>
    <cellStyle name="Total 3 4 6" xfId="40261"/>
    <cellStyle name="Total 3 4 7" xfId="40262"/>
    <cellStyle name="Total 3 5" xfId="40263"/>
    <cellStyle name="Total 4" xfId="40264"/>
    <cellStyle name="Total 4 2" xfId="40265"/>
    <cellStyle name="Total 4 2 2" xfId="40266"/>
    <cellStyle name="Total 4 2 2 2" xfId="40267"/>
    <cellStyle name="Total 4 2 3" xfId="40268"/>
    <cellStyle name="Total 4 2 4" xfId="40269"/>
    <cellStyle name="Total 4 2 5" xfId="40270"/>
    <cellStyle name="Total 4 2 6" xfId="40271"/>
    <cellStyle name="Total 4 2 7" xfId="40272"/>
    <cellStyle name="Total 4 2 8" xfId="40273"/>
    <cellStyle name="Total 4 2 9" xfId="40274"/>
    <cellStyle name="Total 4 3" xfId="40275"/>
    <cellStyle name="Total 4 3 2" xfId="40276"/>
    <cellStyle name="Total 4 4" xfId="40277"/>
    <cellStyle name="Total 5" xfId="40278"/>
    <cellStyle name="Total 5 2" xfId="40279"/>
    <cellStyle name="Total 5 2 2" xfId="40280"/>
    <cellStyle name="Total 5 2 3" xfId="40281"/>
    <cellStyle name="Total 5 3" xfId="40282"/>
    <cellStyle name="Total 5 3 2" xfId="40283"/>
    <cellStyle name="Total 5 4" xfId="40284"/>
    <cellStyle name="Total 5 5" xfId="40285"/>
    <cellStyle name="Total 5 6" xfId="40286"/>
    <cellStyle name="Total 5 7" xfId="40287"/>
    <cellStyle name="Total 5 8" xfId="40288"/>
    <cellStyle name="Total 5 9" xfId="40289"/>
    <cellStyle name="Total 6" xfId="40290"/>
    <cellStyle name="Total 6 2" xfId="40291"/>
    <cellStyle name="Total 7" xfId="40292"/>
    <cellStyle name="Total 7 2" xfId="40293"/>
    <cellStyle name="Total 8" xfId="40294"/>
    <cellStyle name="Total 9" xfId="40295"/>
    <cellStyle name="Total 9 2" xfId="40296"/>
    <cellStyle name="Total4 - Style4" xfId="40297"/>
    <cellStyle name="Total4 - Style4 2" xfId="40298"/>
    <cellStyle name="Total4 - Style4 2 2" xfId="40299"/>
    <cellStyle name="Total4 - Style4 2 2 2" xfId="40300"/>
    <cellStyle name="Total4 - Style4 2 3" xfId="40301"/>
    <cellStyle name="Total4 - Style4 2 4" xfId="40302"/>
    <cellStyle name="Total4 - Style4 2 5" xfId="40303"/>
    <cellStyle name="Total4 - Style4 2 6" xfId="40304"/>
    <cellStyle name="Total4 - Style4 2 7" xfId="40305"/>
    <cellStyle name="Total4 - Style4 2 8" xfId="40306"/>
    <cellStyle name="Total4 - Style4 2 9" xfId="40307"/>
    <cellStyle name="Total4 - Style4 3" xfId="40308"/>
    <cellStyle name="Total4 - Style4 3 2" xfId="40309"/>
    <cellStyle name="Total4 - Style4 3 2 2" xfId="40310"/>
    <cellStyle name="Total4 - Style4 3 3" xfId="40311"/>
    <cellStyle name="Total4 - Style4 3 4" xfId="40312"/>
    <cellStyle name="Total4 - Style4 4" xfId="40313"/>
    <cellStyle name="Total4 - Style4 4 2" xfId="40314"/>
    <cellStyle name="Total4 - Style4 5" xfId="40315"/>
    <cellStyle name="Total4 - Style4_ACCOUNTS" xfId="40316"/>
    <cellStyle name="Totals" xfId="40317"/>
    <cellStyle name="Totals [0]" xfId="40318"/>
    <cellStyle name="Totals [2]" xfId="40319"/>
    <cellStyle name="Totals_FWB Summary" xfId="40320"/>
    <cellStyle name="UnProtectedCalc" xfId="40321"/>
    <cellStyle name="Warning Text 2" xfId="40322"/>
    <cellStyle name="Warning Text 2 2" xfId="40323"/>
    <cellStyle name="Warning Text 2 2 2" xfId="40324"/>
    <cellStyle name="Warning Text 2 2 2 2" xfId="40325"/>
    <cellStyle name="Warning Text 2 2 2 2 2" xfId="40326"/>
    <cellStyle name="Warning Text 2 2 2 3" xfId="40327"/>
    <cellStyle name="Warning Text 2 2 2 4" xfId="40328"/>
    <cellStyle name="Warning Text 2 2 3" xfId="40329"/>
    <cellStyle name="Warning Text 2 2 3 2" xfId="40330"/>
    <cellStyle name="Warning Text 2 2 3 2 2" xfId="40331"/>
    <cellStyle name="Warning Text 2 2 3 3" xfId="40332"/>
    <cellStyle name="Warning Text 2 2 4" xfId="40333"/>
    <cellStyle name="Warning Text 2 2 4 2" xfId="40334"/>
    <cellStyle name="Warning Text 2 2 5" xfId="40335"/>
    <cellStyle name="Warning Text 2 3" xfId="40336"/>
    <cellStyle name="Warning Text 2 3 2" xfId="40337"/>
    <cellStyle name="Warning Text 2 3 2 2" xfId="40338"/>
    <cellStyle name="Warning Text 2 3 2 2 2" xfId="40339"/>
    <cellStyle name="Warning Text 2 3 2 3" xfId="40340"/>
    <cellStyle name="Warning Text 2 3 2 4" xfId="40341"/>
    <cellStyle name="Warning Text 2 3 3" xfId="40342"/>
    <cellStyle name="Warning Text 2 3 3 2" xfId="40343"/>
    <cellStyle name="Warning Text 2 3 4" xfId="40344"/>
    <cellStyle name="Warning Text 2 3 4 2" xfId="40345"/>
    <cellStyle name="Warning Text 2 4" xfId="40346"/>
    <cellStyle name="Warning Text 2 4 2" xfId="40347"/>
    <cellStyle name="Warning Text 2 4 2 2" xfId="40348"/>
    <cellStyle name="Warning Text 2 4 3" xfId="40349"/>
    <cellStyle name="Warning Text 2 4 4" xfId="40350"/>
    <cellStyle name="Warning Text 2 5" xfId="40351"/>
    <cellStyle name="Warning Text 2 5 2" xfId="40352"/>
    <cellStyle name="Warning Text 2 5 3" xfId="40353"/>
    <cellStyle name="Warning Text 2 6" xfId="40354"/>
    <cellStyle name="Warning Text 2 6 2" xfId="40355"/>
    <cellStyle name="Warning Text 3" xfId="40356"/>
    <cellStyle name="Warning Text 3 2" xfId="40357"/>
    <cellStyle name="Warning Text 3 2 2" xfId="40358"/>
    <cellStyle name="Warning Text 3 2 2 2" xfId="40359"/>
    <cellStyle name="Warning Text 3 2 3" xfId="40360"/>
    <cellStyle name="Warning Text 3 2 4" xfId="40361"/>
    <cellStyle name="Warning Text 3 3" xfId="40362"/>
    <cellStyle name="Warning Text 3 3 2" xfId="40363"/>
    <cellStyle name="Warning Text 3 3 2 2" xfId="40364"/>
    <cellStyle name="Warning Text 3 3 3" xfId="40365"/>
    <cellStyle name="Warning Text 3 4" xfId="40366"/>
    <cellStyle name="Warning Text 3 4 2" xfId="40367"/>
    <cellStyle name="Warning Text 3 5" xfId="40368"/>
    <cellStyle name="Warning Text 4" xfId="40369"/>
    <cellStyle name="Warning Text 4 2" xfId="40370"/>
    <cellStyle name="Warning Text 4 2 2" xfId="40371"/>
    <cellStyle name="Warning Text 4 2 2 2" xfId="40372"/>
    <cellStyle name="Warning Text 4 2 3" xfId="40373"/>
    <cellStyle name="Warning Text 4 2 4" xfId="40374"/>
    <cellStyle name="Warning Text 4 3" xfId="40375"/>
    <cellStyle name="Warning Text 4 3 2" xfId="40376"/>
    <cellStyle name="Warning Text 4 3 3" xfId="40377"/>
    <cellStyle name="Warning Text 4 4" xfId="40378"/>
    <cellStyle name="Warning Text 4 4 2" xfId="40379"/>
    <cellStyle name="Warning Text 5" xfId="40380"/>
    <cellStyle name="Warning Text 5 2" xfId="40381"/>
    <cellStyle name="Warning Text 5 2 2" xfId="40382"/>
    <cellStyle name="Warning Text 5 2 3" xfId="40383"/>
    <cellStyle name="Warning Text 5 3" xfId="40384"/>
    <cellStyle name="Warning Text 6" xfId="40385"/>
    <cellStyle name="Warning Text 6 2" xfId="40386"/>
    <cellStyle name="Warning Text 6 2 2" xfId="40387"/>
    <cellStyle name="Warning Text 6 3" xfId="40388"/>
    <cellStyle name="Warning Text 6 4" xfId="40389"/>
    <cellStyle name="Warning Text 7" xfId="40390"/>
    <cellStyle name="Warning Text 7 2" xfId="40391"/>
    <cellStyle name="Warning Text 8" xfId="40392"/>
    <cellStyle name="Warning Text 9" xfId="40393"/>
    <cellStyle name="Year" xfId="40394"/>
    <cellStyle name="Year 2" xfId="40395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customXml" Target="../customXml/item4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customXml" Target="../customXml/item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customXml" Target="../customXml/item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theme" Target="theme/theme1.xml"/><Relationship Id="rId105" Type="http://schemas.openxmlformats.org/officeDocument/2006/relationships/customXml" Target="../customXml/item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6C\UpdateLP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winne\Local%20Settings\Temporary%20Internet%20Files\Content.Outlook\OTEUDXMP\Prelim%20analysis%20inputs\Reeval%20280%20Base%20w%20New%20Gas%20Prices_PSM%20III%2017.2_Fin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SUP\RCFM\Buspln99\ELIMI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enne\Local%20Settings\Temporary%20Internet%20Files\Content.Outlook\6WG4TTYU\After%20Plan%20Approval_(C)%20Ferndale%20prelim%20Proforma%20Sept%2020%202012_final%20w%20RY%20Summary%20Nov-12V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Quarterly%20Reporting\Misc\WC-RB%20Misc\WC-RB%20Overvi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EL%2009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enne\My%20Documents\Temp%20folder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LTSA%20Analysis\Mint%20Farm%20Maintenance%20Option%20Model_wo%20duct%20fir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nergy_supply_ge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har\Local%20Settings\Temporary%20Internet%20Files\OLK4DD\Property%20Tax%20revised%20base%20on%20090508%20Actua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PCA%203_Exhibit%20D.PCA%203%20(DFIT%20when%20in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10\Production%20O&amp;M\Bakers%20O&amp;M\2010%20GRC%20Bakers%20Production%20O&amp;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%23%232011%20RFP_shared%20files%20on%20X\Optimization%20Analysis\Ferndale%20Updates\Ferndale%20Own_Inputs%20PSM%2015-1west%20cos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9\Workpapers\Final%20Order\WUTC%20Mtg%20PC%20&amp;%20Prodn%20O&amp;M%20Support%204.6.10\(C)%20WHE%20Proforma%20with%20ITC%2010%20Yr%20Amort%20-%20REBUTTAL%20(not%20formally%20submitted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2D\2.26E%20Regulatory%20Assets%20%20Liabilit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llanc1\Local%20Settings\Temporary%20Internet%20Files\OLK4A\4-5-07%20PSE%20SPA-%20%201x7FA%20MMP%20vs%20CS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8%20GRC/COS/Workpapers/Electric%20COS%20Workpapers%2011-20-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5%20Data\06-2005\Depr%20Tracker%20Electric%20Revenue%20Forecast%206-27-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vil\.BHAM_ENG_GIG.BHAM.WA.ANVIL\BPcp\BE7706\PMC\Pc\Estimates\BE7706%20Shroud%20Estimate(%233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GRC\EL%2009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Charity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SUP\TPrice99\Dummy%20She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allanc1\Local%20Settings\Temporary%20Internet%20Files\OLK4A\4-5-07%20PSE%20SPA-%20%201x7FA%20MMP%20vs%20CS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PCA\New%20Plant-093003\FredDispatch%209.3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2F\Due%20Diligence\August%20New%20Model\Fred%20Value%209.1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0%20WT%20Budget\Major%20Maint%20ScheduleDraft%201-GRC%202009%20model%201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orary%20Internet%20Files\OLK2B5\MS2%20Cost%20Report%2002-01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dailywallingfor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7\Workpapers\Update\DEM-WP(C)%20Costs%20not%20in%20AURORA%202007GRC%20Update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WNP3\WNP3_Wbo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GRC\2006\Power%20Costs\Costs%20not%20in%20AURORA%2006GR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%23%23Post%202011_RFP%20Ferndale\Ferndale%20Aurora%20Inputs_0822_2012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ea%20Projects\Encogen\Sept%2023%20Review\PSE%20Own%2011-99%20for%20$1yr00noboilerJ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chr\Local%20Settings\Temporary%20Internet%20Files\Content.Outlook\60SNDSAX\Archive\Oct%202011_Sep%202012%20Test%20Year_15Oct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1%20GRC\RebuttalFiling2011%20GRC\Electric%20Model%202011%20GRC%20Rebuttal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EWFORMS\ARCOCP\CONC_ROM\CONC_ES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C0\Aurora%20Prices%20for%20RORC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Pcp\BE8071\PMC\PC\Reports\Monthly\CR10250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WUTC\Puget%20Sound%20Energy\Quarterly%20Reporting\Misc\WC-RB%20Misc\WC-RB%20Overvi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artwri\My%20Documents\Projects\PSE\Projects\BHP\Due%20Diligence\BHP%20IS.BS.CF%20Mod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0107AD_Facilities%20Relocation%20Projec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char\AppData\Local\Microsoft\Windows\Temporary%20Internet%20Files\Content.Outlook\F7AWWU0O\Copy%20of%20Prod%20Exp%202013%20by%20Plant%20(2)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gulatory\PCORC\2013%20PCORC\Workpapers\As%20Filed\DEM-WP(C)%20Power%20Cost%20Summary%2013PCORC%20As%20Filed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%23Wild_Horse_Wind_Project\Financial\Finance\Post%2010-15-04%20Turbine%20Bid%20Proformas\RES-Post%2010-15-04\8.78%25%20WACC-RES-Hopkins%20Ridge%20Vestas%20V80%20Turbine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7\Sumas\Copy%2011-9%20Sumas%20Proforma%20-%20Curren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emmer\Local%20Settings\Temporary%20Internet%20Files\OLK1B6\Goldendale%20Proforma%20v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quisition\Phase%202%20RFP%20Quantitative%20Analysis\PSM%20Input%20Assumptions\Gas%20Transport\Gas%20Transport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RORA%202006%20GRC\(C)_RC_092205\Copy%20of%20(C)_PSE_Hydro_Data_50yrs_0721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EASURY\DEBT%20MANAGEMENT\Debt%20Schedules\2006\Cash%20&amp;%20Accrual%20master%20sheets\RI05%20Cash&amp;Accrual-Actu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Local%20Settings\Temporary%20Internet%20Files\OLK43\Energy%20Efficiency%20Semi-Annual%20Report\2003%201st%20Half\JH's%20Recon%20From%20GL%20to%20Energy%20Effi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WUTC\Puget%20Sound%20Energy\Semi%20Annual%20Report\Jun_30_01\Proforma%20Adj_not%20used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Copy%20of%20field%20labor%20mh%20calculation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REPWBook_PRAM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el\Chelan\Pro%20Forma%20Models\PSE%20Incremental\Cash%20-%20No%20Defease\12-15%20Final%20for%20Board\12-15%20(Hydro)NoD%20CPUD-PSEIncremental-12152005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sarru\My%20Documents\PriceEstFor200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Proforma\Mint%20Farm%20Proforma%20-%20current(before%20Maintenance%20Change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Capacity\CAP_WBook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HydThermCont\ContDB\_MoPriceCalc_Suma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HydThermCont\ContDB\_MoPriceCalc_Spokane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HydThermCont\ContDB\_MoPriceCalc_Spokan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rasan\Local%20Settings\Temporary%20Internet%20Files\Content.Outlook\ANERJAHH\KJB-03-WP%202011%20Electric%20ERF%20NP%20wrking%20file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Island%20Cogeneration%202001%20Budget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8%20GRC/Proforma%20Revenue/Transportation%20&amp;%20Large%20Power/Firm%20Resale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b0422\Local%20Settings\Temporary%20Internet%20Files\OLK181\FW_Feb_FY05_upload_format_accl_wksh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GRC\LaborInctvOH%200903%20GRC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SupportingDocs\Unbilled%20Electric%20-%20September%202005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PCORC\RORC%20Filing\PC%20Summary%202004-2008%20Aurora%20+%20Not%20Aurora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ward-View\GLOBAL\feb_02\U-Park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eck to Light &amp; Power"/>
      <sheetName val="PSE Lg Power Cust"/>
      <sheetName val="Summary"/>
      <sheetName val="Sched 46"/>
      <sheetName val="Sched 48 - HV"/>
      <sheetName val="Sched 49"/>
      <sheetName val="Special Contra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Evaluation Summary"/>
      <sheetName val="Comments"/>
      <sheetName val="LPProblem"/>
      <sheetName val="Assumptions"/>
      <sheetName val="Thermal Acq Inputs"/>
      <sheetName val="Wind Acq Inputs"/>
      <sheetName val="Wind PPA Inputs"/>
      <sheetName val="Fixed Price PPA Inputs"/>
      <sheetName val="Toll PPA Inputs"/>
      <sheetName val="AuroraEnergyAll"/>
      <sheetName val="AuroraCostAll"/>
      <sheetName val="AuroraRevenueAll"/>
      <sheetName val="Peak Inputs"/>
      <sheetName val="Load_Market_DSM"/>
      <sheetName val="AURORAenergy"/>
      <sheetName val="AURORAcost"/>
      <sheetName val="AURORArevenue"/>
      <sheetName val="REC Credit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Transmission Addition"/>
      <sheetName val="Solar"/>
      <sheetName val="Geothermal"/>
      <sheetName val="Empty Slot 1"/>
      <sheetName val="Empty Slot 2"/>
      <sheetName val="Peaker"/>
      <sheetName val="Biomass"/>
      <sheetName val="Wind"/>
      <sheetName val="PPA Rollup"/>
      <sheetName val="Equity Equalization - PPA"/>
      <sheetName val="End Effects"/>
      <sheetName val="Net Cost Calc"/>
      <sheetName val="Book Life"/>
      <sheetName val="Replacement Cost Rollup"/>
      <sheetName val="CCGT Replacement Rev Req"/>
      <sheetName val="Peaker Replacement Rev Req"/>
      <sheetName val="Wind Replacement Rev Req"/>
      <sheetName val="WACC"/>
    </sheetNames>
    <sheetDataSet>
      <sheetData sheetId="0" refreshError="1"/>
      <sheetData sheetId="1" refreshError="1"/>
      <sheetData sheetId="2" refreshError="1"/>
      <sheetData sheetId="3">
        <row r="5">
          <cell r="A5">
            <v>9791583.5654439125</v>
          </cell>
        </row>
        <row r="19">
          <cell r="C19">
            <v>0</v>
          </cell>
          <cell r="K19">
            <v>0</v>
          </cell>
          <cell r="R19">
            <v>0</v>
          </cell>
        </row>
        <row r="20">
          <cell r="C20">
            <v>0</v>
          </cell>
          <cell r="K20">
            <v>1</v>
          </cell>
          <cell r="R20">
            <v>0</v>
          </cell>
        </row>
        <row r="21">
          <cell r="C21">
            <v>1</v>
          </cell>
          <cell r="K21">
            <v>1</v>
          </cell>
          <cell r="R21">
            <v>0</v>
          </cell>
        </row>
        <row r="22">
          <cell r="C22">
            <v>0</v>
          </cell>
          <cell r="K22">
            <v>0</v>
          </cell>
          <cell r="R22">
            <v>0</v>
          </cell>
        </row>
        <row r="23">
          <cell r="C23">
            <v>0</v>
          </cell>
          <cell r="K23">
            <v>0</v>
          </cell>
          <cell r="R23">
            <v>0</v>
          </cell>
        </row>
        <row r="24">
          <cell r="C24">
            <v>0</v>
          </cell>
          <cell r="K24">
            <v>0</v>
          </cell>
          <cell r="R24">
            <v>0</v>
          </cell>
        </row>
        <row r="25">
          <cell r="C25">
            <v>0</v>
          </cell>
          <cell r="K25">
            <v>0</v>
          </cell>
          <cell r="R25">
            <v>0</v>
          </cell>
        </row>
        <row r="26">
          <cell r="C26">
            <v>0</v>
          </cell>
          <cell r="K26">
            <v>0</v>
          </cell>
          <cell r="R26">
            <v>0</v>
          </cell>
        </row>
        <row r="27">
          <cell r="C27">
            <v>0</v>
          </cell>
          <cell r="K27">
            <v>0</v>
          </cell>
        </row>
        <row r="28">
          <cell r="C28">
            <v>0</v>
          </cell>
          <cell r="K28">
            <v>0</v>
          </cell>
        </row>
        <row r="29">
          <cell r="C29">
            <v>0</v>
          </cell>
          <cell r="K29">
            <v>0</v>
          </cell>
        </row>
        <row r="30">
          <cell r="C30">
            <v>0</v>
          </cell>
          <cell r="K30">
            <v>0</v>
          </cell>
        </row>
        <row r="31">
          <cell r="C31">
            <v>0</v>
          </cell>
          <cell r="K31">
            <v>0</v>
          </cell>
        </row>
        <row r="32">
          <cell r="C32">
            <v>0</v>
          </cell>
          <cell r="K32">
            <v>0</v>
          </cell>
          <cell r="AX32">
            <v>26182.264574252295</v>
          </cell>
        </row>
        <row r="33">
          <cell r="C33">
            <v>0</v>
          </cell>
          <cell r="K33">
            <v>0</v>
          </cell>
        </row>
        <row r="34">
          <cell r="C34">
            <v>0</v>
          </cell>
        </row>
        <row r="35">
          <cell r="C35">
            <v>1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4">
        <row r="1">
          <cell r="A1" t="str">
            <v>Re Eval Final_2011 RFP Base w/ Revised Gas Prices</v>
          </cell>
        </row>
        <row r="9">
          <cell r="J9">
            <v>1.2</v>
          </cell>
          <cell r="M9">
            <v>1</v>
          </cell>
        </row>
        <row r="10">
          <cell r="G10">
            <v>54.875368411218204</v>
          </cell>
          <cell r="H10">
            <v>16.025866369773219</v>
          </cell>
          <cell r="J10">
            <v>64.900000000000006</v>
          </cell>
          <cell r="K10">
            <v>15.224914690760421</v>
          </cell>
          <cell r="M10">
            <v>218.9238575</v>
          </cell>
        </row>
        <row r="12">
          <cell r="J12">
            <v>1</v>
          </cell>
          <cell r="M12">
            <v>0</v>
          </cell>
        </row>
        <row r="13">
          <cell r="C13">
            <v>6.9000000000000006E-2</v>
          </cell>
        </row>
        <row r="14">
          <cell r="C14">
            <v>2.5000000000000001E-2</v>
          </cell>
        </row>
        <row r="18">
          <cell r="C18">
            <v>25</v>
          </cell>
          <cell r="G18">
            <v>0.15</v>
          </cell>
          <cell r="K18">
            <v>0.95</v>
          </cell>
        </row>
        <row r="19">
          <cell r="C19">
            <v>43</v>
          </cell>
          <cell r="G19">
            <v>0.15</v>
          </cell>
          <cell r="K19">
            <v>1.7999999999999999E-2</v>
          </cell>
          <cell r="O19">
            <v>9.8000000000000004E-2</v>
          </cell>
        </row>
        <row r="20">
          <cell r="G20">
            <v>2.5000000000000001E-2</v>
          </cell>
        </row>
        <row r="21">
          <cell r="G21">
            <v>0.85</v>
          </cell>
          <cell r="K21">
            <v>0.93</v>
          </cell>
        </row>
        <row r="22">
          <cell r="C22">
            <v>0.4</v>
          </cell>
          <cell r="G22">
            <v>0.3</v>
          </cell>
          <cell r="K22">
            <v>0.157</v>
          </cell>
        </row>
        <row r="23">
          <cell r="C23">
            <v>2.5000000000000001E-2</v>
          </cell>
          <cell r="G23">
            <v>0.5</v>
          </cell>
        </row>
        <row r="24">
          <cell r="C24">
            <v>7.6999999999999996E-4</v>
          </cell>
        </row>
        <row r="26">
          <cell r="C26">
            <v>0.35</v>
          </cell>
        </row>
        <row r="29">
          <cell r="C29">
            <v>1.8E-3</v>
          </cell>
          <cell r="G29">
            <v>0.25</v>
          </cell>
        </row>
        <row r="31">
          <cell r="G31">
            <v>0</v>
          </cell>
        </row>
        <row r="43">
          <cell r="B43" t="str">
            <v>Base Resource Costs</v>
          </cell>
        </row>
        <row r="142">
          <cell r="C142">
            <v>0.5</v>
          </cell>
        </row>
        <row r="143">
          <cell r="C143">
            <v>0.5</v>
          </cell>
        </row>
        <row r="144">
          <cell r="C144">
            <v>0.25</v>
          </cell>
        </row>
        <row r="145">
          <cell r="C145">
            <v>0.25</v>
          </cell>
        </row>
        <row r="147">
          <cell r="C147">
            <v>0.4985</v>
          </cell>
        </row>
      </sheetData>
      <sheetData sheetId="5">
        <row r="46">
          <cell r="G46">
            <v>30</v>
          </cell>
        </row>
        <row r="47">
          <cell r="G47">
            <v>1</v>
          </cell>
        </row>
        <row r="99">
          <cell r="G99">
            <v>35</v>
          </cell>
        </row>
        <row r="100">
          <cell r="G100">
            <v>0.93</v>
          </cell>
        </row>
        <row r="152">
          <cell r="G152">
            <v>19</v>
          </cell>
        </row>
        <row r="153">
          <cell r="G153">
            <v>0.93</v>
          </cell>
        </row>
        <row r="203">
          <cell r="G203">
            <v>35</v>
          </cell>
        </row>
        <row r="204">
          <cell r="G204">
            <v>1</v>
          </cell>
        </row>
        <row r="256">
          <cell r="G256">
            <v>35</v>
          </cell>
        </row>
        <row r="257">
          <cell r="G257">
            <v>1</v>
          </cell>
        </row>
      </sheetData>
      <sheetData sheetId="6">
        <row r="34">
          <cell r="C34">
            <v>25</v>
          </cell>
        </row>
        <row r="35">
          <cell r="C35">
            <v>0.05</v>
          </cell>
        </row>
        <row r="36">
          <cell r="C36">
            <v>1</v>
          </cell>
        </row>
        <row r="37">
          <cell r="C37">
            <v>0.2</v>
          </cell>
        </row>
        <row r="38">
          <cell r="J38">
            <v>0.15</v>
          </cell>
        </row>
        <row r="39">
          <cell r="J39">
            <v>0.85</v>
          </cell>
        </row>
        <row r="76">
          <cell r="C76">
            <v>25</v>
          </cell>
        </row>
        <row r="77">
          <cell r="C77">
            <v>4.7500000000000001E-2</v>
          </cell>
        </row>
        <row r="78">
          <cell r="C78">
            <v>1</v>
          </cell>
        </row>
        <row r="79">
          <cell r="C79">
            <v>0.2</v>
          </cell>
        </row>
        <row r="80">
          <cell r="J80">
            <v>0.15</v>
          </cell>
        </row>
        <row r="81">
          <cell r="J81">
            <v>0.85</v>
          </cell>
        </row>
        <row r="117">
          <cell r="C117">
            <v>25</v>
          </cell>
        </row>
        <row r="118">
          <cell r="C118">
            <v>0.05</v>
          </cell>
        </row>
        <row r="119">
          <cell r="C119">
            <v>1</v>
          </cell>
        </row>
        <row r="120">
          <cell r="C120">
            <v>0</v>
          </cell>
        </row>
        <row r="121">
          <cell r="J121">
            <v>0.15</v>
          </cell>
        </row>
        <row r="122">
          <cell r="J122">
            <v>0.85</v>
          </cell>
        </row>
        <row r="157">
          <cell r="C157">
            <v>25</v>
          </cell>
        </row>
        <row r="158">
          <cell r="C158">
            <v>0.05</v>
          </cell>
        </row>
        <row r="159">
          <cell r="C159">
            <v>1</v>
          </cell>
        </row>
        <row r="160">
          <cell r="C160">
            <v>0.2</v>
          </cell>
        </row>
        <row r="161">
          <cell r="J161">
            <v>0.15</v>
          </cell>
        </row>
        <row r="162">
          <cell r="J162">
            <v>0.85</v>
          </cell>
        </row>
        <row r="198">
          <cell r="C198">
            <v>25</v>
          </cell>
        </row>
        <row r="199">
          <cell r="C199">
            <v>0.05</v>
          </cell>
        </row>
        <row r="200">
          <cell r="C200">
            <v>1</v>
          </cell>
        </row>
        <row r="201">
          <cell r="C201">
            <v>0.2</v>
          </cell>
        </row>
        <row r="202">
          <cell r="J202">
            <v>0.15</v>
          </cell>
        </row>
        <row r="203">
          <cell r="J203">
            <v>0.85</v>
          </cell>
        </row>
      </sheetData>
      <sheetData sheetId="7">
        <row r="24">
          <cell r="C24">
            <v>0.05</v>
          </cell>
        </row>
        <row r="25">
          <cell r="C25">
            <v>1</v>
          </cell>
        </row>
        <row r="26">
          <cell r="C26">
            <v>0.2</v>
          </cell>
        </row>
        <row r="27">
          <cell r="C27">
            <v>1</v>
          </cell>
        </row>
        <row r="55">
          <cell r="C55">
            <v>0.05</v>
          </cell>
        </row>
        <row r="56">
          <cell r="C56">
            <v>1</v>
          </cell>
        </row>
        <row r="57">
          <cell r="C57">
            <v>0</v>
          </cell>
        </row>
        <row r="58">
          <cell r="C58">
            <v>1</v>
          </cell>
        </row>
        <row r="86">
          <cell r="C86">
            <v>0.05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1</v>
          </cell>
        </row>
        <row r="117">
          <cell r="C117">
            <v>0.05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1</v>
          </cell>
        </row>
        <row r="148">
          <cell r="C148">
            <v>0.05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1</v>
          </cell>
        </row>
      </sheetData>
      <sheetData sheetId="8">
        <row r="25">
          <cell r="C25">
            <v>0.93</v>
          </cell>
        </row>
        <row r="26">
          <cell r="C26">
            <v>0</v>
          </cell>
        </row>
        <row r="27">
          <cell r="C27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0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0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0</v>
          </cell>
        </row>
        <row r="180">
          <cell r="C180">
            <v>1</v>
          </cell>
        </row>
        <row r="181">
          <cell r="C181">
            <v>0</v>
          </cell>
        </row>
        <row r="182">
          <cell r="C182">
            <v>0</v>
          </cell>
        </row>
        <row r="211">
          <cell r="C211">
            <v>1</v>
          </cell>
        </row>
        <row r="212">
          <cell r="C212">
            <v>0</v>
          </cell>
        </row>
        <row r="213">
          <cell r="C213">
            <v>0</v>
          </cell>
        </row>
        <row r="242">
          <cell r="C242">
            <v>1</v>
          </cell>
        </row>
        <row r="243">
          <cell r="C243">
            <v>0</v>
          </cell>
        </row>
        <row r="244">
          <cell r="C244">
            <v>0</v>
          </cell>
        </row>
        <row r="273">
          <cell r="C273">
            <v>1</v>
          </cell>
        </row>
        <row r="274">
          <cell r="C274">
            <v>0</v>
          </cell>
        </row>
        <row r="275">
          <cell r="C275">
            <v>0</v>
          </cell>
        </row>
        <row r="304">
          <cell r="C304">
            <v>1</v>
          </cell>
        </row>
        <row r="305">
          <cell r="C305">
            <v>0</v>
          </cell>
        </row>
        <row r="306">
          <cell r="C306">
            <v>0</v>
          </cell>
        </row>
      </sheetData>
      <sheetData sheetId="9">
        <row r="33">
          <cell r="C33">
            <v>0.93</v>
          </cell>
        </row>
        <row r="34">
          <cell r="C34">
            <v>0</v>
          </cell>
        </row>
        <row r="35">
          <cell r="C35">
            <v>0</v>
          </cell>
        </row>
        <row r="71">
          <cell r="C71">
            <v>1</v>
          </cell>
        </row>
        <row r="72">
          <cell r="C72">
            <v>0</v>
          </cell>
        </row>
        <row r="73">
          <cell r="C73">
            <v>0</v>
          </cell>
        </row>
        <row r="109">
          <cell r="C109">
            <v>1</v>
          </cell>
        </row>
        <row r="110">
          <cell r="C110">
            <v>0</v>
          </cell>
        </row>
        <row r="111">
          <cell r="C111">
            <v>0</v>
          </cell>
        </row>
        <row r="147">
          <cell r="C147">
            <v>1</v>
          </cell>
        </row>
        <row r="148">
          <cell r="C148">
            <v>0</v>
          </cell>
        </row>
        <row r="149">
          <cell r="C149">
            <v>0</v>
          </cell>
        </row>
        <row r="185">
          <cell r="C185">
            <v>1</v>
          </cell>
        </row>
        <row r="186">
          <cell r="C186">
            <v>0</v>
          </cell>
        </row>
        <row r="187">
          <cell r="C187">
            <v>0</v>
          </cell>
        </row>
        <row r="223">
          <cell r="C223">
            <v>1</v>
          </cell>
        </row>
        <row r="224">
          <cell r="C224">
            <v>0</v>
          </cell>
        </row>
        <row r="225">
          <cell r="C225">
            <v>0</v>
          </cell>
        </row>
        <row r="261">
          <cell r="C261">
            <v>1</v>
          </cell>
        </row>
        <row r="262">
          <cell r="C262">
            <v>0</v>
          </cell>
        </row>
        <row r="263">
          <cell r="C263">
            <v>0</v>
          </cell>
        </row>
        <row r="299">
          <cell r="C299">
            <v>1</v>
          </cell>
        </row>
        <row r="300">
          <cell r="C300">
            <v>0</v>
          </cell>
        </row>
        <row r="301">
          <cell r="C301">
            <v>0</v>
          </cell>
        </row>
        <row r="337">
          <cell r="C337">
            <v>1</v>
          </cell>
        </row>
        <row r="338">
          <cell r="C338">
            <v>0</v>
          </cell>
        </row>
        <row r="339">
          <cell r="C339">
            <v>0</v>
          </cell>
        </row>
        <row r="375">
          <cell r="C375">
            <v>1</v>
          </cell>
        </row>
        <row r="376">
          <cell r="C376">
            <v>0</v>
          </cell>
        </row>
        <row r="377">
          <cell r="C377">
            <v>0</v>
          </cell>
        </row>
      </sheetData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D7">
            <v>3217783.3101334097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80">
          <cell r="B80">
            <v>1E-8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2">
          <cell r="H22">
            <v>1.6E-2</v>
          </cell>
        </row>
        <row r="23">
          <cell r="H23">
            <v>6900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  <sheetName val="pivoted data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Budget comparison"/>
      <sheetName val="5 yr O&amp;M budget comparison"/>
      <sheetName val="2013 Budget comparison"/>
      <sheetName val="Final NAES-Level 2 O&amp;M Budget"/>
      <sheetName val="Sept 2012 Level 2 O&amp;M Budget"/>
      <sheetName val="Financial Statements (slide)"/>
      <sheetName val="CapEx (slide)"/>
      <sheetName val="Ferndale 12PCORC Summary"/>
      <sheetName val="Questions &amp; Answers"/>
      <sheetName val="General Inputs"/>
      <sheetName val="Financial Statements"/>
      <sheetName val="CapEx"/>
      <sheetName val="Expenses"/>
      <sheetName val="Revenue Calculation"/>
      <sheetName val="Cascade Gas Transport"/>
      <sheetName val="Gas Transport (West coast)"/>
      <sheetName val="Insurance"/>
      <sheetName val="Property tax estimate"/>
      <sheetName val="Leased property"/>
      <sheetName val="Centrally assessed"/>
      <sheetName val="Major Maint Summary by year"/>
      <sheetName val="Inventory Map"/>
      <sheetName val="Ferndale O&amp;M estimate"/>
      <sheetName val="Ferndale Gen all Scenarios"/>
      <sheetName val="Depreciation"/>
      <sheetName val="Error Checks &amp; Notes"/>
      <sheetName val="Capital Costs (2)"/>
      <sheetName val="REET"/>
      <sheetName val="LOC removal cost"/>
      <sheetName val="Moodys inflation factors"/>
      <sheetName val="First year rate impact"/>
      <sheetName val="PSM III Inputs"/>
      <sheetName val="Old ----&gt;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E3">
            <v>41122</v>
          </cell>
        </row>
        <row r="11">
          <cell r="E11">
            <v>263</v>
          </cell>
        </row>
        <row r="15">
          <cell r="I15">
            <v>1</v>
          </cell>
        </row>
        <row r="16">
          <cell r="I16">
            <v>0</v>
          </cell>
        </row>
        <row r="33">
          <cell r="E33">
            <v>84000000</v>
          </cell>
        </row>
        <row r="39">
          <cell r="E39">
            <v>0</v>
          </cell>
        </row>
      </sheetData>
      <sheetData sheetId="10"/>
      <sheetData sheetId="11">
        <row r="2">
          <cell r="B2">
            <v>84000000</v>
          </cell>
        </row>
        <row r="6">
          <cell r="B6">
            <v>667500</v>
          </cell>
        </row>
        <row r="7">
          <cell r="B7">
            <v>1869427.845</v>
          </cell>
        </row>
        <row r="16">
          <cell r="B16">
            <v>957045</v>
          </cell>
        </row>
      </sheetData>
      <sheetData sheetId="12"/>
      <sheetData sheetId="13">
        <row r="3">
          <cell r="J3">
            <v>0.48</v>
          </cell>
        </row>
        <row r="8">
          <cell r="D8">
            <v>7.8E-2</v>
          </cell>
          <cell r="F8">
            <v>6.7199999999999996E-2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AG10">
            <v>3902339170.5454164</v>
          </cell>
          <cell r="AK10">
            <v>3931365617.6616664</v>
          </cell>
        </row>
        <row r="11">
          <cell r="AG11">
            <v>1688725730.8950002</v>
          </cell>
          <cell r="AK11">
            <v>1722321273.7520831</v>
          </cell>
        </row>
        <row r="12">
          <cell r="AG12">
            <v>378996455.97541666</v>
          </cell>
          <cell r="AK12">
            <v>385612450.46125001</v>
          </cell>
        </row>
        <row r="13">
          <cell r="AG13">
            <v>0</v>
          </cell>
          <cell r="AK13">
            <v>0</v>
          </cell>
        </row>
        <row r="14">
          <cell r="AG14">
            <v>0</v>
          </cell>
          <cell r="AK14">
            <v>0</v>
          </cell>
        </row>
        <row r="15">
          <cell r="AG15">
            <v>0</v>
          </cell>
          <cell r="AK15">
            <v>0</v>
          </cell>
        </row>
        <row r="16">
          <cell r="AG16">
            <v>0</v>
          </cell>
          <cell r="AK16">
            <v>0</v>
          </cell>
        </row>
        <row r="17">
          <cell r="AG17">
            <v>0</v>
          </cell>
          <cell r="AK17">
            <v>0</v>
          </cell>
        </row>
        <row r="18">
          <cell r="AG18">
            <v>0</v>
          </cell>
          <cell r="AK18">
            <v>0</v>
          </cell>
        </row>
        <row r="19">
          <cell r="AG19">
            <v>159350590.19000003</v>
          </cell>
          <cell r="AK19">
            <v>159350590.19000003</v>
          </cell>
        </row>
        <row r="20">
          <cell r="AG20">
            <v>3321222.4666666668</v>
          </cell>
          <cell r="AK20">
            <v>6642444.9333333336</v>
          </cell>
        </row>
        <row r="22">
          <cell r="AG22">
            <v>6965256.6216666671</v>
          </cell>
          <cell r="AK22">
            <v>7347943.7879166668</v>
          </cell>
        </row>
        <row r="23">
          <cell r="AG23">
            <v>93363.65416666666</v>
          </cell>
          <cell r="AK23">
            <v>22339.929999999997</v>
          </cell>
        </row>
        <row r="24">
          <cell r="AG24">
            <v>0</v>
          </cell>
          <cell r="AK24">
            <v>0</v>
          </cell>
        </row>
        <row r="25">
          <cell r="AG25">
            <v>85634542.155416667</v>
          </cell>
          <cell r="AK25">
            <v>82268110.644999996</v>
          </cell>
        </row>
        <row r="26">
          <cell r="AG26">
            <v>29813678.232916672</v>
          </cell>
          <cell r="AK26">
            <v>34367762.577499993</v>
          </cell>
        </row>
        <row r="27">
          <cell r="AG27">
            <v>8095869.8750000009</v>
          </cell>
          <cell r="AK27">
            <v>7008447.407916666</v>
          </cell>
        </row>
        <row r="28">
          <cell r="AG28">
            <v>3848554.4245833326</v>
          </cell>
          <cell r="AK28">
            <v>3502874.0524999998</v>
          </cell>
        </row>
        <row r="29">
          <cell r="AG29">
            <v>158871.9075</v>
          </cell>
          <cell r="AK29">
            <v>208013.98083333333</v>
          </cell>
        </row>
        <row r="30">
          <cell r="AG30">
            <v>0</v>
          </cell>
          <cell r="AK30">
            <v>0</v>
          </cell>
        </row>
        <row r="31">
          <cell r="AG31">
            <v>5109719.291666667</v>
          </cell>
          <cell r="AK31">
            <v>5440516.708333333</v>
          </cell>
        </row>
        <row r="32">
          <cell r="AG32">
            <v>3837336.8333333335</v>
          </cell>
          <cell r="AK32">
            <v>4216704.083333333</v>
          </cell>
        </row>
        <row r="33">
          <cell r="AG33">
            <v>-1661632814.1704168</v>
          </cell>
          <cell r="AK33">
            <v>-1682702984.020833</v>
          </cell>
        </row>
        <row r="34">
          <cell r="AG34">
            <v>-533126263.15458328</v>
          </cell>
          <cell r="AK34">
            <v>-548247253.14666665</v>
          </cell>
        </row>
        <row r="35">
          <cell r="AG35">
            <v>-30999590.920833331</v>
          </cell>
          <cell r="AK35">
            <v>-32045110.925000001</v>
          </cell>
        </row>
        <row r="36">
          <cell r="AG36">
            <v>22004642.620416667</v>
          </cell>
          <cell r="AK36">
            <v>22246629.254166666</v>
          </cell>
        </row>
        <row r="37">
          <cell r="AG37">
            <v>18306138.041666668</v>
          </cell>
          <cell r="AK37">
            <v>18357675.77</v>
          </cell>
        </row>
        <row r="38">
          <cell r="AG38">
            <v>3895757.8470833334</v>
          </cell>
          <cell r="AK38">
            <v>3940437.2524999995</v>
          </cell>
        </row>
        <row r="39">
          <cell r="AG39">
            <v>-4263874.540000001</v>
          </cell>
          <cell r="AK39">
            <v>-3934296.9783333335</v>
          </cell>
        </row>
        <row r="40">
          <cell r="AG40">
            <v>1566985.1858333338</v>
          </cell>
          <cell r="AK40">
            <v>1887676.01</v>
          </cell>
        </row>
        <row r="41">
          <cell r="AG41">
            <v>-6825442.375</v>
          </cell>
          <cell r="AK41">
            <v>-25193028.708333332</v>
          </cell>
        </row>
        <row r="42">
          <cell r="AG42">
            <v>-9010447.25</v>
          </cell>
          <cell r="AK42">
            <v>-33445540.958333332</v>
          </cell>
        </row>
        <row r="43">
          <cell r="AG43">
            <v>6825442.375</v>
          </cell>
          <cell r="AK43">
            <v>25193028.708333332</v>
          </cell>
        </row>
        <row r="44">
          <cell r="AG44">
            <v>9010447.25</v>
          </cell>
          <cell r="AK44">
            <v>33445540.958333332</v>
          </cell>
        </row>
        <row r="45">
          <cell r="AG45">
            <v>0</v>
          </cell>
          <cell r="AK45">
            <v>0</v>
          </cell>
        </row>
        <row r="46">
          <cell r="AG46">
            <v>0</v>
          </cell>
          <cell r="AK46">
            <v>0</v>
          </cell>
        </row>
        <row r="47">
          <cell r="AG47">
            <v>0</v>
          </cell>
          <cell r="AK47">
            <v>0</v>
          </cell>
        </row>
        <row r="48">
          <cell r="AG48">
            <v>-162412.27333333332</v>
          </cell>
          <cell r="AK48">
            <v>0</v>
          </cell>
        </row>
        <row r="49">
          <cell r="AG49">
            <v>-27514.095000000001</v>
          </cell>
          <cell r="AK49">
            <v>0</v>
          </cell>
        </row>
        <row r="50">
          <cell r="AG50">
            <v>-966760.09458333312</v>
          </cell>
          <cell r="AK50">
            <v>158661.58791666667</v>
          </cell>
        </row>
        <row r="51">
          <cell r="AG51">
            <v>-387228.68833333341</v>
          </cell>
          <cell r="AK51">
            <v>-65516.93041666667</v>
          </cell>
        </row>
        <row r="52">
          <cell r="AG52">
            <v>669969.21791666653</v>
          </cell>
          <cell r="AK52">
            <v>193506.31791666671</v>
          </cell>
        </row>
        <row r="53">
          <cell r="AG53">
            <v>0</v>
          </cell>
          <cell r="AK53">
            <v>0</v>
          </cell>
        </row>
        <row r="54">
          <cell r="AG54">
            <v>0</v>
          </cell>
          <cell r="AK54">
            <v>0</v>
          </cell>
        </row>
        <row r="55">
          <cell r="AG55">
            <v>0</v>
          </cell>
          <cell r="AK55">
            <v>0</v>
          </cell>
        </row>
        <row r="56">
          <cell r="AG56">
            <v>0</v>
          </cell>
          <cell r="AK56">
            <v>0</v>
          </cell>
        </row>
        <row r="57">
          <cell r="AG57">
            <v>-82696427.720833331</v>
          </cell>
          <cell r="AK57">
            <v>-84098114.000833333</v>
          </cell>
        </row>
        <row r="58">
          <cell r="AG58">
            <v>0</v>
          </cell>
          <cell r="AK58">
            <v>0</v>
          </cell>
        </row>
        <row r="59">
          <cell r="AG59">
            <v>-13530729.029583333</v>
          </cell>
          <cell r="AK59">
            <v>-10785308.633749999</v>
          </cell>
        </row>
        <row r="60">
          <cell r="AG60">
            <v>-13996019.399166666</v>
          </cell>
          <cell r="AK60">
            <v>-14402977.205000004</v>
          </cell>
        </row>
        <row r="61">
          <cell r="AG61">
            <v>-97399129.403333321</v>
          </cell>
          <cell r="AK61">
            <v>-106432699.47833334</v>
          </cell>
        </row>
        <row r="62">
          <cell r="AG62">
            <v>197297.82291666672</v>
          </cell>
          <cell r="AK62">
            <v>197297.82625000004</v>
          </cell>
        </row>
        <row r="63">
          <cell r="AG63">
            <v>-213575.95875000002</v>
          </cell>
          <cell r="AK63">
            <v>-211089.15541666673</v>
          </cell>
        </row>
        <row r="64">
          <cell r="AG64">
            <v>1296153.9645833333</v>
          </cell>
          <cell r="AK64">
            <v>0</v>
          </cell>
        </row>
        <row r="65">
          <cell r="AG65">
            <v>99774.237499999988</v>
          </cell>
          <cell r="AK65">
            <v>0</v>
          </cell>
        </row>
        <row r="66">
          <cell r="AG66">
            <v>-995177.48458333325</v>
          </cell>
          <cell r="AK66">
            <v>0</v>
          </cell>
        </row>
        <row r="67">
          <cell r="AG67">
            <v>946172.25</v>
          </cell>
          <cell r="AK67">
            <v>946172.25</v>
          </cell>
        </row>
        <row r="68">
          <cell r="AG68">
            <v>317009.91000000003</v>
          </cell>
          <cell r="AK68">
            <v>317009.91000000003</v>
          </cell>
        </row>
        <row r="69">
          <cell r="AG69">
            <v>302358.00999999995</v>
          </cell>
          <cell r="AK69">
            <v>302358.00999999995</v>
          </cell>
        </row>
        <row r="70">
          <cell r="AG70">
            <v>0</v>
          </cell>
          <cell r="AK70">
            <v>0</v>
          </cell>
        </row>
        <row r="71">
          <cell r="AG71">
            <v>76622596.840000018</v>
          </cell>
          <cell r="AK71">
            <v>76622596.840000018</v>
          </cell>
        </row>
        <row r="72">
          <cell r="AG72">
            <v>-559889</v>
          </cell>
          <cell r="AK72">
            <v>-568489</v>
          </cell>
        </row>
        <row r="73">
          <cell r="AG73">
            <v>-317009.91000000003</v>
          </cell>
          <cell r="AK73">
            <v>-317009.91000000003</v>
          </cell>
        </row>
        <row r="74">
          <cell r="AG74">
            <v>-213732.58000000005</v>
          </cell>
          <cell r="AK74">
            <v>-217465.9</v>
          </cell>
        </row>
        <row r="75">
          <cell r="AG75">
            <v>0</v>
          </cell>
          <cell r="AK75">
            <v>0</v>
          </cell>
        </row>
        <row r="76">
          <cell r="AG76">
            <v>-26217488.66</v>
          </cell>
          <cell r="AK76">
            <v>-27101788.660000008</v>
          </cell>
        </row>
        <row r="77">
          <cell r="AG77">
            <v>3481316.5875000004</v>
          </cell>
          <cell r="AK77">
            <v>3718969.8470833334</v>
          </cell>
        </row>
        <row r="78">
          <cell r="AG78">
            <v>0</v>
          </cell>
          <cell r="AK78">
            <v>0</v>
          </cell>
        </row>
        <row r="79">
          <cell r="AG79">
            <v>-277262.21999999997</v>
          </cell>
          <cell r="AK79">
            <v>-302624.61749999999</v>
          </cell>
        </row>
        <row r="80">
          <cell r="AG80">
            <v>2821728.2683333331</v>
          </cell>
          <cell r="AK80">
            <v>2826962.5308333323</v>
          </cell>
        </row>
        <row r="81">
          <cell r="AG81">
            <v>-427964.12833333324</v>
          </cell>
          <cell r="AK81">
            <v>-435357.02166666667</v>
          </cell>
        </row>
        <row r="82">
          <cell r="AG82">
            <v>0</v>
          </cell>
          <cell r="AK82">
            <v>0</v>
          </cell>
        </row>
        <row r="83">
          <cell r="AG83">
            <v>88143195.072916657</v>
          </cell>
          <cell r="AK83">
            <v>71587236.055416659</v>
          </cell>
        </row>
        <row r="84">
          <cell r="AG84">
            <v>19589045.280416667</v>
          </cell>
          <cell r="AK84">
            <v>18612242.938333336</v>
          </cell>
        </row>
        <row r="85">
          <cell r="AG85">
            <v>0</v>
          </cell>
          <cell r="AK85">
            <v>0</v>
          </cell>
        </row>
        <row r="86">
          <cell r="AG86">
            <v>100000</v>
          </cell>
          <cell r="AK86">
            <v>100000</v>
          </cell>
        </row>
        <row r="87">
          <cell r="AG87">
            <v>39841721.074999996</v>
          </cell>
          <cell r="AK87">
            <v>41388803.135416664</v>
          </cell>
        </row>
        <row r="88">
          <cell r="AG88">
            <v>-100000</v>
          </cell>
          <cell r="AK88">
            <v>-100000</v>
          </cell>
        </row>
        <row r="89">
          <cell r="AG89">
            <v>0</v>
          </cell>
          <cell r="AK89">
            <v>0</v>
          </cell>
        </row>
        <row r="90">
          <cell r="AG90">
            <v>0</v>
          </cell>
          <cell r="AK90">
            <v>0</v>
          </cell>
        </row>
        <row r="91">
          <cell r="AG91">
            <v>0</v>
          </cell>
          <cell r="AK91">
            <v>0</v>
          </cell>
        </row>
        <row r="92">
          <cell r="AG92">
            <v>0</v>
          </cell>
          <cell r="AK92">
            <v>0</v>
          </cell>
        </row>
        <row r="93">
          <cell r="AG93">
            <v>0</v>
          </cell>
          <cell r="AK93">
            <v>0</v>
          </cell>
        </row>
        <row r="94">
          <cell r="AG94">
            <v>0</v>
          </cell>
          <cell r="AK94">
            <v>0</v>
          </cell>
        </row>
        <row r="95">
          <cell r="AG95">
            <v>0</v>
          </cell>
          <cell r="AK95">
            <v>0</v>
          </cell>
        </row>
        <row r="96">
          <cell r="AG96">
            <v>0</v>
          </cell>
          <cell r="AK96">
            <v>0</v>
          </cell>
        </row>
        <row r="97">
          <cell r="AG97">
            <v>12209.51</v>
          </cell>
          <cell r="AK97">
            <v>0</v>
          </cell>
        </row>
        <row r="98">
          <cell r="AG98">
            <v>0</v>
          </cell>
          <cell r="AK98">
            <v>0</v>
          </cell>
        </row>
        <row r="99">
          <cell r="AG99">
            <v>-384179.00374999997</v>
          </cell>
          <cell r="AK99">
            <v>-238602.55166666664</v>
          </cell>
        </row>
        <row r="100">
          <cell r="AG100">
            <v>430666.66666666669</v>
          </cell>
          <cell r="AK100">
            <v>228000</v>
          </cell>
        </row>
        <row r="101">
          <cell r="AG101">
            <v>0</v>
          </cell>
          <cell r="AK101">
            <v>0</v>
          </cell>
        </row>
        <row r="102">
          <cell r="AG102">
            <v>0</v>
          </cell>
          <cell r="AK102">
            <v>0</v>
          </cell>
        </row>
        <row r="103">
          <cell r="AG103">
            <v>0</v>
          </cell>
          <cell r="AK103">
            <v>0</v>
          </cell>
        </row>
        <row r="104">
          <cell r="AG104">
            <v>0</v>
          </cell>
          <cell r="AK104">
            <v>0</v>
          </cell>
        </row>
        <row r="105">
          <cell r="AG105">
            <v>0</v>
          </cell>
          <cell r="AK105">
            <v>0</v>
          </cell>
        </row>
        <row r="106">
          <cell r="AG106">
            <v>37019.566250000003</v>
          </cell>
          <cell r="AK106">
            <v>35634.409583333334</v>
          </cell>
        </row>
        <row r="107">
          <cell r="AG107">
            <v>0</v>
          </cell>
          <cell r="AK107">
            <v>0</v>
          </cell>
        </row>
        <row r="108">
          <cell r="AG108">
            <v>2184836.9824999999</v>
          </cell>
          <cell r="AK108">
            <v>2324928.3058333336</v>
          </cell>
        </row>
        <row r="109">
          <cell r="AG109">
            <v>0</v>
          </cell>
          <cell r="AK109">
            <v>0</v>
          </cell>
        </row>
        <row r="110">
          <cell r="AG110">
            <v>0</v>
          </cell>
          <cell r="AK110">
            <v>0</v>
          </cell>
        </row>
        <row r="111">
          <cell r="AG111">
            <v>0</v>
          </cell>
          <cell r="AK111">
            <v>0</v>
          </cell>
        </row>
        <row r="112">
          <cell r="AG112">
            <v>96871.813749999987</v>
          </cell>
          <cell r="AK112">
            <v>95896.376666666663</v>
          </cell>
        </row>
        <row r="113">
          <cell r="AG113">
            <v>1599047.9291666665</v>
          </cell>
          <cell r="AK113">
            <v>1326555.3645833333</v>
          </cell>
        </row>
        <row r="114">
          <cell r="AG114">
            <v>0</v>
          </cell>
          <cell r="AK114">
            <v>0</v>
          </cell>
        </row>
        <row r="115">
          <cell r="AG115">
            <v>0</v>
          </cell>
          <cell r="AK115">
            <v>0</v>
          </cell>
        </row>
        <row r="116">
          <cell r="AG116">
            <v>0</v>
          </cell>
          <cell r="AK116">
            <v>0</v>
          </cell>
        </row>
        <row r="117">
          <cell r="AG117">
            <v>0</v>
          </cell>
          <cell r="AK117">
            <v>0</v>
          </cell>
        </row>
        <row r="118">
          <cell r="AG118">
            <v>1625664.4279166665</v>
          </cell>
          <cell r="AK118">
            <v>1673610.25</v>
          </cell>
        </row>
        <row r="119">
          <cell r="AG119">
            <v>0</v>
          </cell>
          <cell r="AK119">
            <v>0</v>
          </cell>
        </row>
        <row r="120">
          <cell r="AG120">
            <v>93853.401249999995</v>
          </cell>
          <cell r="AK120">
            <v>89281.445833333346</v>
          </cell>
        </row>
        <row r="121">
          <cell r="AG121">
            <v>5798.9145833333341</v>
          </cell>
          <cell r="AK121">
            <v>0</v>
          </cell>
        </row>
        <row r="122">
          <cell r="AG122">
            <v>6401.4824999999992</v>
          </cell>
          <cell r="AK122">
            <v>3365.1620833333332</v>
          </cell>
        </row>
        <row r="123">
          <cell r="AG123">
            <v>53479.802499999998</v>
          </cell>
          <cell r="AK123">
            <v>28119.921249999999</v>
          </cell>
        </row>
        <row r="124">
          <cell r="AG124">
            <v>31171.34</v>
          </cell>
          <cell r="AK124">
            <v>30012.78</v>
          </cell>
        </row>
        <row r="125">
          <cell r="AG125">
            <v>-1625664.4279166665</v>
          </cell>
          <cell r="AK125">
            <v>-1673610.25</v>
          </cell>
        </row>
        <row r="126">
          <cell r="AG126">
            <v>0</v>
          </cell>
          <cell r="AK126">
            <v>0</v>
          </cell>
        </row>
        <row r="127">
          <cell r="AG127">
            <v>32991.57916666667</v>
          </cell>
          <cell r="AK127">
            <v>39746.617083333331</v>
          </cell>
        </row>
        <row r="128">
          <cell r="AG128">
            <v>0</v>
          </cell>
          <cell r="AK128">
            <v>0</v>
          </cell>
        </row>
        <row r="129">
          <cell r="AG129">
            <v>771375493.5562501</v>
          </cell>
          <cell r="AK129">
            <v>359975230.32625002</v>
          </cell>
        </row>
        <row r="130">
          <cell r="AG130">
            <v>-11336262.298333332</v>
          </cell>
          <cell r="AK130">
            <v>-5339756.4774999982</v>
          </cell>
        </row>
        <row r="131">
          <cell r="AG131">
            <v>-74850.569166666668</v>
          </cell>
          <cell r="AK131">
            <v>-52786.085416666669</v>
          </cell>
        </row>
        <row r="132">
          <cell r="AG132">
            <v>0</v>
          </cell>
          <cell r="AK132">
            <v>0</v>
          </cell>
        </row>
        <row r="133">
          <cell r="AG133">
            <v>0</v>
          </cell>
          <cell r="AK133">
            <v>0</v>
          </cell>
        </row>
        <row r="134">
          <cell r="AG134">
            <v>0</v>
          </cell>
          <cell r="AK134">
            <v>0</v>
          </cell>
        </row>
        <row r="135">
          <cell r="AG135">
            <v>0</v>
          </cell>
          <cell r="AK135">
            <v>0</v>
          </cell>
        </row>
        <row r="136">
          <cell r="AG136">
            <v>0</v>
          </cell>
          <cell r="AK136">
            <v>0</v>
          </cell>
        </row>
        <row r="137">
          <cell r="AG137">
            <v>0</v>
          </cell>
          <cell r="AK137">
            <v>0</v>
          </cell>
        </row>
        <row r="138">
          <cell r="AG138">
            <v>0</v>
          </cell>
          <cell r="AK138">
            <v>0</v>
          </cell>
        </row>
        <row r="139">
          <cell r="AG139">
            <v>428.60999999999996</v>
          </cell>
          <cell r="AK139">
            <v>428.60999999999996</v>
          </cell>
        </row>
        <row r="140">
          <cell r="AG140">
            <v>-25163.570000000003</v>
          </cell>
          <cell r="AK140">
            <v>-25163.570000000003</v>
          </cell>
        </row>
        <row r="141">
          <cell r="AG141">
            <v>0</v>
          </cell>
          <cell r="AK141">
            <v>0</v>
          </cell>
        </row>
        <row r="142">
          <cell r="AG142">
            <v>0</v>
          </cell>
          <cell r="AK142">
            <v>0</v>
          </cell>
        </row>
        <row r="143">
          <cell r="AG143">
            <v>-766482417.1187501</v>
          </cell>
          <cell r="AK143">
            <v>-357691794.65541667</v>
          </cell>
        </row>
        <row r="144">
          <cell r="AG144">
            <v>0</v>
          </cell>
          <cell r="AK144">
            <v>0</v>
          </cell>
        </row>
        <row r="145">
          <cell r="AG145">
            <v>-6228.9329166666657</v>
          </cell>
          <cell r="AK145">
            <v>-4586.0895833333334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K147">
            <v>0</v>
          </cell>
        </row>
        <row r="148">
          <cell r="AG148">
            <v>0</v>
          </cell>
          <cell r="AK148">
            <v>0</v>
          </cell>
        </row>
        <row r="149">
          <cell r="AG149">
            <v>0</v>
          </cell>
          <cell r="AK149">
            <v>0</v>
          </cell>
        </row>
        <row r="150">
          <cell r="AG150">
            <v>0</v>
          </cell>
          <cell r="AK150">
            <v>0</v>
          </cell>
        </row>
        <row r="151">
          <cell r="AG151">
            <v>0</v>
          </cell>
          <cell r="AK151">
            <v>0</v>
          </cell>
        </row>
        <row r="152">
          <cell r="AG152">
            <v>24569.128333333327</v>
          </cell>
          <cell r="AK152">
            <v>30623.561249999999</v>
          </cell>
        </row>
        <row r="153">
          <cell r="AG153">
            <v>0</v>
          </cell>
          <cell r="AK153">
            <v>0</v>
          </cell>
        </row>
        <row r="154">
          <cell r="AG154">
            <v>1549847.7608333332</v>
          </cell>
          <cell r="AK154">
            <v>1388531.98875</v>
          </cell>
        </row>
        <row r="155">
          <cell r="AG155">
            <v>-405096.90666666673</v>
          </cell>
          <cell r="AK155">
            <v>-446849.50333333336</v>
          </cell>
        </row>
        <row r="156">
          <cell r="AG156">
            <v>-133173.58708333335</v>
          </cell>
          <cell r="AK156">
            <v>-75246.562083333338</v>
          </cell>
        </row>
        <row r="157">
          <cell r="AG157">
            <v>0</v>
          </cell>
          <cell r="AK157">
            <v>0</v>
          </cell>
        </row>
        <row r="158">
          <cell r="AG158">
            <v>0</v>
          </cell>
          <cell r="AK158">
            <v>0</v>
          </cell>
        </row>
        <row r="159">
          <cell r="AG159">
            <v>6310332.135416667</v>
          </cell>
          <cell r="AK159">
            <v>2944663.8987500002</v>
          </cell>
        </row>
        <row r="160">
          <cell r="AG160">
            <v>0</v>
          </cell>
          <cell r="AK160">
            <v>0</v>
          </cell>
        </row>
        <row r="161">
          <cell r="AG161">
            <v>0</v>
          </cell>
          <cell r="AK161">
            <v>0</v>
          </cell>
        </row>
        <row r="162">
          <cell r="AG162">
            <v>0</v>
          </cell>
          <cell r="AK162">
            <v>0</v>
          </cell>
        </row>
        <row r="163">
          <cell r="AG163">
            <v>0</v>
          </cell>
          <cell r="AK163">
            <v>0</v>
          </cell>
        </row>
        <row r="164">
          <cell r="AG164">
            <v>-3797.4675000000002</v>
          </cell>
          <cell r="AK164">
            <v>-1694.5074999999999</v>
          </cell>
        </row>
        <row r="165">
          <cell r="AG165">
            <v>521099.4941666667</v>
          </cell>
          <cell r="AK165">
            <v>676487.82666666678</v>
          </cell>
        </row>
        <row r="166">
          <cell r="AG166">
            <v>4201961.0133333337</v>
          </cell>
          <cell r="AK166">
            <v>479597.78333333338</v>
          </cell>
        </row>
        <row r="167">
          <cell r="AG167">
            <v>46.750833333333325</v>
          </cell>
          <cell r="AK167">
            <v>-2.7624999999999997</v>
          </cell>
        </row>
        <row r="168">
          <cell r="AG168">
            <v>14953348.79166667</v>
          </cell>
          <cell r="AK168">
            <v>4644124.9916666662</v>
          </cell>
        </row>
        <row r="169">
          <cell r="AG169">
            <v>-2336.5441666666666</v>
          </cell>
          <cell r="AK169">
            <v>-2336.5441666666666</v>
          </cell>
        </row>
        <row r="170">
          <cell r="AG170">
            <v>9743944.8604166657</v>
          </cell>
          <cell r="AK170">
            <v>9031365.9229166657</v>
          </cell>
        </row>
        <row r="171">
          <cell r="AG171">
            <v>-2345041.1183333336</v>
          </cell>
          <cell r="AK171">
            <v>-2102215.9545833333</v>
          </cell>
        </row>
        <row r="172">
          <cell r="AG172">
            <v>1420.4145833333332</v>
          </cell>
          <cell r="AK172">
            <v>25731.653750000001</v>
          </cell>
        </row>
        <row r="173">
          <cell r="AG173">
            <v>388.44375000000008</v>
          </cell>
          <cell r="AK173">
            <v>-22.077083333333405</v>
          </cell>
        </row>
        <row r="174">
          <cell r="AG174">
            <v>-63519.519166666665</v>
          </cell>
          <cell r="AK174">
            <v>-63479.950833333336</v>
          </cell>
        </row>
        <row r="175">
          <cell r="AG175">
            <v>41390.762916666667</v>
          </cell>
          <cell r="AK175">
            <v>46880.844166666669</v>
          </cell>
        </row>
        <row r="176">
          <cell r="AG176">
            <v>-268944.87208333332</v>
          </cell>
          <cell r="AK176">
            <v>-304629.30374999996</v>
          </cell>
        </row>
        <row r="177">
          <cell r="AG177">
            <v>-194707.46083333335</v>
          </cell>
          <cell r="AK177">
            <v>-104464.27500000002</v>
          </cell>
        </row>
        <row r="178">
          <cell r="AG178">
            <v>-11068435.565416668</v>
          </cell>
          <cell r="AK178">
            <v>-11239500.647499999</v>
          </cell>
        </row>
        <row r="179">
          <cell r="AG179">
            <v>-311247.35541666672</v>
          </cell>
          <cell r="AK179">
            <v>-469577.47625000001</v>
          </cell>
        </row>
        <row r="180">
          <cell r="AK180">
            <v>-60.919166666666662</v>
          </cell>
        </row>
        <row r="181">
          <cell r="AG181">
            <v>-98899.136249999996</v>
          </cell>
          <cell r="AK181">
            <v>-95158.914166666684</v>
          </cell>
        </row>
        <row r="182">
          <cell r="AG182">
            <v>0</v>
          </cell>
          <cell r="AK182">
            <v>0</v>
          </cell>
        </row>
        <row r="183">
          <cell r="AG183">
            <v>0</v>
          </cell>
          <cell r="AK183">
            <v>0</v>
          </cell>
        </row>
        <row r="184">
          <cell r="AG184">
            <v>-26936.952499999999</v>
          </cell>
          <cell r="AK184">
            <v>-5892.5166666666664</v>
          </cell>
        </row>
        <row r="185">
          <cell r="AG185">
            <v>254113.18500000003</v>
          </cell>
          <cell r="AK185">
            <v>234550.95291666666</v>
          </cell>
        </row>
        <row r="186">
          <cell r="AG186">
            <v>0</v>
          </cell>
          <cell r="AK186">
            <v>0</v>
          </cell>
        </row>
        <row r="187">
          <cell r="AG187">
            <v>43663.333333333336</v>
          </cell>
          <cell r="AK187">
            <v>46996.666666666664</v>
          </cell>
        </row>
        <row r="188">
          <cell r="AG188">
            <v>2083.3333333333335</v>
          </cell>
          <cell r="AK188">
            <v>5416.666666666667</v>
          </cell>
        </row>
        <row r="189">
          <cell r="AG189">
            <v>17767.540000000005</v>
          </cell>
          <cell r="AK189">
            <v>13184.206666666671</v>
          </cell>
        </row>
        <row r="190">
          <cell r="AG190">
            <v>1661312.9691666665</v>
          </cell>
          <cell r="AK190">
            <v>2448656.9304166664</v>
          </cell>
        </row>
        <row r="191">
          <cell r="AG191">
            <v>0</v>
          </cell>
          <cell r="AK191">
            <v>0</v>
          </cell>
        </row>
        <row r="192">
          <cell r="AG192">
            <v>117734.41041666667</v>
          </cell>
          <cell r="AK192">
            <v>114383.26416666668</v>
          </cell>
        </row>
        <row r="193">
          <cell r="AG193">
            <v>0</v>
          </cell>
          <cell r="AK193">
            <v>0</v>
          </cell>
        </row>
        <row r="194">
          <cell r="AG194">
            <v>0</v>
          </cell>
          <cell r="AK194">
            <v>45399.27583333334</v>
          </cell>
        </row>
        <row r="195">
          <cell r="AG195">
            <v>0</v>
          </cell>
          <cell r="AK195">
            <v>0</v>
          </cell>
        </row>
        <row r="196">
          <cell r="AG196">
            <v>45845.625</v>
          </cell>
          <cell r="AK196">
            <v>70296.625</v>
          </cell>
        </row>
        <row r="197">
          <cell r="AG197">
            <v>765384.79166666663</v>
          </cell>
          <cell r="AK197">
            <v>812655</v>
          </cell>
        </row>
        <row r="198">
          <cell r="AG198">
            <v>2922.3312499999997</v>
          </cell>
          <cell r="AK198">
            <v>1363.7545833333331</v>
          </cell>
        </row>
        <row r="199">
          <cell r="AG199">
            <v>659270.25</v>
          </cell>
          <cell r="AK199">
            <v>717254</v>
          </cell>
        </row>
        <row r="200">
          <cell r="AG200">
            <v>3992.94</v>
          </cell>
          <cell r="AK200">
            <v>3944.2016666666673</v>
          </cell>
        </row>
        <row r="201">
          <cell r="AG201">
            <v>-3261.84</v>
          </cell>
          <cell r="AK201">
            <v>-3261.84</v>
          </cell>
        </row>
        <row r="202">
          <cell r="AG202">
            <v>0</v>
          </cell>
          <cell r="AK202">
            <v>0</v>
          </cell>
        </row>
        <row r="203">
          <cell r="AG203">
            <v>0</v>
          </cell>
          <cell r="AK203">
            <v>0</v>
          </cell>
        </row>
        <row r="204">
          <cell r="AG204">
            <v>16286.22</v>
          </cell>
          <cell r="AK204">
            <v>16286.22</v>
          </cell>
        </row>
        <row r="205">
          <cell r="AG205">
            <v>335767.44791666669</v>
          </cell>
          <cell r="AK205">
            <v>297079.8891666666</v>
          </cell>
        </row>
        <row r="206">
          <cell r="AG206">
            <v>770.17416666666668</v>
          </cell>
          <cell r="AK206">
            <v>502.28749999999997</v>
          </cell>
        </row>
        <row r="207">
          <cell r="AG207">
            <v>58.896250000000016</v>
          </cell>
          <cell r="AK207">
            <v>40.271666666666682</v>
          </cell>
        </row>
        <row r="208">
          <cell r="AG208">
            <v>58531.571666666663</v>
          </cell>
          <cell r="AK208">
            <v>58334.72291666668</v>
          </cell>
        </row>
        <row r="209">
          <cell r="AG209">
            <v>7170845.0549999997</v>
          </cell>
          <cell r="AK209">
            <v>5091666.666666667</v>
          </cell>
        </row>
        <row r="210">
          <cell r="AG210">
            <v>4265331.4291666662</v>
          </cell>
          <cell r="AK210">
            <v>2437795.8491666666</v>
          </cell>
        </row>
        <row r="211">
          <cell r="AG211">
            <v>0</v>
          </cell>
          <cell r="AK211">
            <v>0</v>
          </cell>
        </row>
        <row r="212">
          <cell r="AG212">
            <v>0</v>
          </cell>
          <cell r="AK212">
            <v>0</v>
          </cell>
        </row>
        <row r="213">
          <cell r="AG213">
            <v>0</v>
          </cell>
          <cell r="AK213">
            <v>0</v>
          </cell>
        </row>
        <row r="214">
          <cell r="AG214">
            <v>0</v>
          </cell>
          <cell r="AK214">
            <v>0</v>
          </cell>
        </row>
        <row r="215">
          <cell r="AG215">
            <v>0</v>
          </cell>
          <cell r="AK215">
            <v>0</v>
          </cell>
        </row>
        <row r="216">
          <cell r="AG216">
            <v>384179.00374999997</v>
          </cell>
          <cell r="AK216">
            <v>238602.55166666664</v>
          </cell>
        </row>
        <row r="217">
          <cell r="AG217">
            <v>484252.72124999994</v>
          </cell>
          <cell r="AK217">
            <v>533933.62374999991</v>
          </cell>
        </row>
        <row r="218">
          <cell r="AG218">
            <v>0</v>
          </cell>
          <cell r="AK218">
            <v>0</v>
          </cell>
        </row>
        <row r="219">
          <cell r="AG219">
            <v>0</v>
          </cell>
          <cell r="AK219">
            <v>0</v>
          </cell>
        </row>
        <row r="220">
          <cell r="AG220">
            <v>-326989.90083333326</v>
          </cell>
          <cell r="AK220">
            <v>-230511.87875</v>
          </cell>
        </row>
        <row r="221">
          <cell r="AG221">
            <v>99024123.535416663</v>
          </cell>
          <cell r="AK221">
            <v>99735025.017083347</v>
          </cell>
        </row>
        <row r="222">
          <cell r="AG222">
            <v>0</v>
          </cell>
          <cell r="AK222">
            <v>190125</v>
          </cell>
        </row>
        <row r="223">
          <cell r="AG223">
            <v>0</v>
          </cell>
          <cell r="AK223">
            <v>0</v>
          </cell>
        </row>
        <row r="224">
          <cell r="AG224">
            <v>0</v>
          </cell>
          <cell r="AK224">
            <v>0</v>
          </cell>
        </row>
        <row r="225">
          <cell r="AG225">
            <v>53463054.145833336</v>
          </cell>
          <cell r="AK225">
            <v>56339873.14708332</v>
          </cell>
        </row>
        <row r="226">
          <cell r="AG226">
            <v>-99024123.5</v>
          </cell>
          <cell r="AK226">
            <v>-99735025.041666672</v>
          </cell>
        </row>
        <row r="227">
          <cell r="AG227">
            <v>-53463054.041666664</v>
          </cell>
          <cell r="AK227">
            <v>-56339873.083333336</v>
          </cell>
        </row>
        <row r="228">
          <cell r="AG228">
            <v>216731225.04166666</v>
          </cell>
          <cell r="AK228">
            <v>222356351.08333334</v>
          </cell>
        </row>
        <row r="229">
          <cell r="AG229">
            <v>-38375000</v>
          </cell>
          <cell r="AK229">
            <v>-61250000</v>
          </cell>
        </row>
        <row r="230">
          <cell r="AG230">
            <v>61670.916666666664</v>
          </cell>
          <cell r="AK230">
            <v>62270.083333333336</v>
          </cell>
        </row>
        <row r="231">
          <cell r="AG231">
            <v>31277.416666666668</v>
          </cell>
          <cell r="AK231">
            <v>33102.5</v>
          </cell>
        </row>
        <row r="232">
          <cell r="AG232">
            <v>-16939077.343750004</v>
          </cell>
          <cell r="AK232">
            <v>-15504010.099166667</v>
          </cell>
        </row>
        <row r="233">
          <cell r="AK233">
            <v>0</v>
          </cell>
        </row>
        <row r="234">
          <cell r="AG234">
            <v>0</v>
          </cell>
          <cell r="AK234">
            <v>0</v>
          </cell>
        </row>
        <row r="235">
          <cell r="AG235">
            <v>-1252.7758333333334</v>
          </cell>
          <cell r="AK235">
            <v>-1252.7758333333334</v>
          </cell>
        </row>
        <row r="236">
          <cell r="AG236">
            <v>0</v>
          </cell>
          <cell r="AK236">
            <v>0</v>
          </cell>
        </row>
        <row r="237">
          <cell r="AG237">
            <v>21.916666666666668</v>
          </cell>
          <cell r="AK237">
            <v>0</v>
          </cell>
        </row>
        <row r="238">
          <cell r="AG238">
            <v>0</v>
          </cell>
          <cell r="AK238">
            <v>0</v>
          </cell>
        </row>
        <row r="240">
          <cell r="AG240">
            <v>11911691.939999999</v>
          </cell>
          <cell r="AK240">
            <v>12763266.462916667</v>
          </cell>
        </row>
        <row r="241">
          <cell r="AG241">
            <v>153257.38541666669</v>
          </cell>
          <cell r="AK241">
            <v>130078.86</v>
          </cell>
        </row>
        <row r="242">
          <cell r="AG242">
            <v>150983.7116666667</v>
          </cell>
          <cell r="AK242">
            <v>129636.42541666668</v>
          </cell>
        </row>
        <row r="243">
          <cell r="AG243">
            <v>0</v>
          </cell>
          <cell r="AK243">
            <v>0</v>
          </cell>
        </row>
        <row r="244">
          <cell r="AG244">
            <v>0</v>
          </cell>
          <cell r="AK244">
            <v>0</v>
          </cell>
        </row>
        <row r="245">
          <cell r="AG245">
            <v>12717359.247500001</v>
          </cell>
          <cell r="AK245">
            <v>10735267.315833332</v>
          </cell>
        </row>
        <row r="246">
          <cell r="AG246">
            <v>720772.77416666679</v>
          </cell>
          <cell r="AK246">
            <v>661941.73583333346</v>
          </cell>
        </row>
        <row r="247">
          <cell r="AG247">
            <v>13043807.549999999</v>
          </cell>
          <cell r="AK247">
            <v>14211224.570833333</v>
          </cell>
        </row>
        <row r="248">
          <cell r="AG248">
            <v>0</v>
          </cell>
          <cell r="AK248">
            <v>0</v>
          </cell>
        </row>
        <row r="249">
          <cell r="AG249">
            <v>7701.9749999999995</v>
          </cell>
          <cell r="AK249">
            <v>4065.0879166666668</v>
          </cell>
        </row>
        <row r="250">
          <cell r="AG250">
            <v>-5028.0854166666677</v>
          </cell>
          <cell r="AK250">
            <v>-1652.3812500000001</v>
          </cell>
        </row>
        <row r="251">
          <cell r="AG251">
            <v>0</v>
          </cell>
          <cell r="AK251">
            <v>0</v>
          </cell>
        </row>
        <row r="252">
          <cell r="AG252">
            <v>0</v>
          </cell>
          <cell r="AK252">
            <v>0</v>
          </cell>
        </row>
        <row r="253">
          <cell r="AG253">
            <v>0</v>
          </cell>
          <cell r="AK253">
            <v>0</v>
          </cell>
        </row>
        <row r="254">
          <cell r="AG254">
            <v>-8.5</v>
          </cell>
          <cell r="AK254">
            <v>-9</v>
          </cell>
        </row>
        <row r="255">
          <cell r="AG255">
            <v>285912.10666666663</v>
          </cell>
          <cell r="AK255">
            <v>279261.1166666667</v>
          </cell>
        </row>
        <row r="256">
          <cell r="AG256">
            <v>3691615.4345833329</v>
          </cell>
          <cell r="AK256">
            <v>4249714.0941666672</v>
          </cell>
        </row>
        <row r="257">
          <cell r="AG257">
            <v>5095.7754166666673</v>
          </cell>
          <cell r="AK257">
            <v>5511.7575000000006</v>
          </cell>
        </row>
        <row r="258">
          <cell r="AG258">
            <v>0</v>
          </cell>
          <cell r="AK258">
            <v>50.833333333333336</v>
          </cell>
        </row>
        <row r="259">
          <cell r="AG259">
            <v>56606.093333333345</v>
          </cell>
          <cell r="AK259">
            <v>47179.362499999996</v>
          </cell>
        </row>
        <row r="260">
          <cell r="AG260">
            <v>10247160.977500001</v>
          </cell>
          <cell r="AK260">
            <v>10706112.645833334</v>
          </cell>
        </row>
        <row r="261">
          <cell r="AG261">
            <v>65197030.22958333</v>
          </cell>
          <cell r="AK261">
            <v>64133122.06000001</v>
          </cell>
        </row>
        <row r="262">
          <cell r="AG262">
            <v>1071.7233333333331</v>
          </cell>
          <cell r="AK262">
            <v>663.77666666666664</v>
          </cell>
        </row>
        <row r="263">
          <cell r="AG263">
            <v>0</v>
          </cell>
          <cell r="AK263">
            <v>0</v>
          </cell>
        </row>
        <row r="264">
          <cell r="AG264">
            <v>0</v>
          </cell>
          <cell r="AK264">
            <v>0</v>
          </cell>
        </row>
        <row r="265">
          <cell r="AG265">
            <v>200.45833333333334</v>
          </cell>
          <cell r="AK265">
            <v>200.45833333333334</v>
          </cell>
        </row>
        <row r="266">
          <cell r="AG266">
            <v>0</v>
          </cell>
          <cell r="AK266">
            <v>0</v>
          </cell>
        </row>
        <row r="267">
          <cell r="AG267">
            <v>0</v>
          </cell>
          <cell r="AK267">
            <v>0</v>
          </cell>
        </row>
        <row r="268">
          <cell r="AG268">
            <v>797.625</v>
          </cell>
          <cell r="AK268">
            <v>372.22500000000008</v>
          </cell>
        </row>
        <row r="269">
          <cell r="AG269">
            <v>47969.282916666656</v>
          </cell>
          <cell r="AK269">
            <v>42634.36583333333</v>
          </cell>
        </row>
        <row r="270">
          <cell r="AG270">
            <v>122558.46625</v>
          </cell>
          <cell r="AK270">
            <v>236239.38291666668</v>
          </cell>
        </row>
        <row r="271">
          <cell r="AG271">
            <v>11213.744166666665</v>
          </cell>
          <cell r="AK271">
            <v>1918.0687500000001</v>
          </cell>
        </row>
        <row r="272">
          <cell r="AG272">
            <v>159338.22500000001</v>
          </cell>
          <cell r="AK272">
            <v>81496.807916666672</v>
          </cell>
        </row>
        <row r="273">
          <cell r="AG273">
            <v>604148.71583333332</v>
          </cell>
          <cell r="AK273">
            <v>434203.27500000008</v>
          </cell>
        </row>
        <row r="274">
          <cell r="AG274">
            <v>525382.61083333334</v>
          </cell>
          <cell r="AK274">
            <v>591590.05041666667</v>
          </cell>
        </row>
        <row r="275">
          <cell r="AG275">
            <v>36781.783750000002</v>
          </cell>
          <cell r="AK275">
            <v>0</v>
          </cell>
        </row>
        <row r="276">
          <cell r="AG276">
            <v>5282.9820833333333</v>
          </cell>
          <cell r="AK276">
            <v>270.66666666666669</v>
          </cell>
        </row>
        <row r="277">
          <cell r="AG277">
            <v>713521.59333333327</v>
          </cell>
          <cell r="AK277">
            <v>690475.62041666673</v>
          </cell>
        </row>
        <row r="278">
          <cell r="AG278">
            <v>136837.49875</v>
          </cell>
          <cell r="AK278">
            <v>90918.158749999988</v>
          </cell>
        </row>
        <row r="279">
          <cell r="AG279">
            <v>153834.93</v>
          </cell>
          <cell r="AK279">
            <v>0</v>
          </cell>
        </row>
        <row r="280">
          <cell r="AG280">
            <v>0</v>
          </cell>
          <cell r="AK280">
            <v>0</v>
          </cell>
        </row>
        <row r="281">
          <cell r="AG281">
            <v>0</v>
          </cell>
          <cell r="AK281">
            <v>0</v>
          </cell>
        </row>
        <row r="282">
          <cell r="AG282">
            <v>-806635.69874999998</v>
          </cell>
          <cell r="AK282">
            <v>-776577.30583333352</v>
          </cell>
        </row>
        <row r="283">
          <cell r="AG283">
            <v>0</v>
          </cell>
          <cell r="AK283">
            <v>0</v>
          </cell>
        </row>
        <row r="284">
          <cell r="AG284">
            <v>-347653.74374999997</v>
          </cell>
          <cell r="AK284">
            <v>-338990.17625000008</v>
          </cell>
        </row>
        <row r="285">
          <cell r="AG285">
            <v>-41487700</v>
          </cell>
          <cell r="AK285">
            <v>-41487700</v>
          </cell>
        </row>
        <row r="286">
          <cell r="AG286">
            <v>0</v>
          </cell>
          <cell r="AK286">
            <v>0</v>
          </cell>
        </row>
        <row r="287">
          <cell r="AG287">
            <v>946806.16666666663</v>
          </cell>
          <cell r="AK287">
            <v>974080.33333333337</v>
          </cell>
        </row>
        <row r="288">
          <cell r="AG288">
            <v>476843.54166666669</v>
          </cell>
          <cell r="AK288">
            <v>517819.08333333331</v>
          </cell>
        </row>
        <row r="289">
          <cell r="AG289">
            <v>0</v>
          </cell>
          <cell r="AK289">
            <v>0</v>
          </cell>
        </row>
        <row r="290">
          <cell r="AG290">
            <v>-679420.26958333328</v>
          </cell>
          <cell r="AK290">
            <v>-717251.87750000006</v>
          </cell>
        </row>
        <row r="291">
          <cell r="AG291">
            <v>0</v>
          </cell>
          <cell r="AK291">
            <v>0</v>
          </cell>
        </row>
        <row r="292">
          <cell r="AG292">
            <v>45533.459583333344</v>
          </cell>
          <cell r="AK292">
            <v>28846.695416666669</v>
          </cell>
        </row>
        <row r="293">
          <cell r="AG293">
            <v>-3907.447083333333</v>
          </cell>
          <cell r="AK293">
            <v>-4030.2429166666666</v>
          </cell>
        </row>
        <row r="294">
          <cell r="AG294">
            <v>19504.678750000003</v>
          </cell>
          <cell r="AK294">
            <v>-1098.9237499999999</v>
          </cell>
        </row>
        <row r="295">
          <cell r="AG295">
            <v>0</v>
          </cell>
          <cell r="AK295">
            <v>0</v>
          </cell>
        </row>
        <row r="296">
          <cell r="AG296">
            <v>-135895.30041666667</v>
          </cell>
          <cell r="AK296">
            <v>-249576.21708333332</v>
          </cell>
        </row>
        <row r="297">
          <cell r="AG297">
            <v>8721610.753333332</v>
          </cell>
          <cell r="AK297">
            <v>11943121.376249999</v>
          </cell>
        </row>
        <row r="298">
          <cell r="AG298">
            <v>0</v>
          </cell>
          <cell r="AK298">
            <v>0</v>
          </cell>
        </row>
        <row r="299">
          <cell r="AG299">
            <v>612251.50874999992</v>
          </cell>
          <cell r="AK299">
            <v>646095.03291666659</v>
          </cell>
        </row>
        <row r="300">
          <cell r="AG300">
            <v>899325.97750000004</v>
          </cell>
          <cell r="AK300">
            <v>856494.9425</v>
          </cell>
        </row>
        <row r="301">
          <cell r="AG301">
            <v>126102.65666666666</v>
          </cell>
          <cell r="AK301">
            <v>124321.40666666666</v>
          </cell>
        </row>
        <row r="302">
          <cell r="AG302">
            <v>20614.185833333329</v>
          </cell>
          <cell r="AK302">
            <v>20556.786666666667</v>
          </cell>
        </row>
        <row r="303">
          <cell r="AG303">
            <v>0</v>
          </cell>
          <cell r="AK303">
            <v>0</v>
          </cell>
        </row>
        <row r="304">
          <cell r="AG304">
            <v>3837505.4287499995</v>
          </cell>
          <cell r="AK304">
            <v>3735342.1441666665</v>
          </cell>
        </row>
        <row r="305">
          <cell r="AG305">
            <v>1047881.6341666667</v>
          </cell>
          <cell r="AK305">
            <v>956368.02583333326</v>
          </cell>
        </row>
        <row r="306">
          <cell r="AG306">
            <v>0</v>
          </cell>
          <cell r="AK306">
            <v>0</v>
          </cell>
        </row>
        <row r="307">
          <cell r="AG307">
            <v>2481422.9583333335</v>
          </cell>
          <cell r="AK307">
            <v>2294226.115416666</v>
          </cell>
        </row>
        <row r="308">
          <cell r="AG308">
            <v>4599.5562499999996</v>
          </cell>
          <cell r="AK308">
            <v>2146.4595833333333</v>
          </cell>
        </row>
        <row r="309">
          <cell r="AG309">
            <v>0</v>
          </cell>
          <cell r="AK309">
            <v>184.43541666666715</v>
          </cell>
        </row>
        <row r="310">
          <cell r="AG310">
            <v>354008.19</v>
          </cell>
          <cell r="AK310">
            <v>354008.19</v>
          </cell>
        </row>
        <row r="311">
          <cell r="AG311">
            <v>0</v>
          </cell>
          <cell r="AK311">
            <v>0</v>
          </cell>
        </row>
        <row r="312">
          <cell r="AG312">
            <v>843510.81874999998</v>
          </cell>
          <cell r="AK312">
            <v>395170.1395833334</v>
          </cell>
        </row>
        <row r="313">
          <cell r="AG313">
            <v>322.14583333333326</v>
          </cell>
          <cell r="AK313">
            <v>-614.84083333333331</v>
          </cell>
        </row>
        <row r="314">
          <cell r="AG314">
            <v>78009.50499999999</v>
          </cell>
          <cell r="AK314">
            <v>36825.885000000002</v>
          </cell>
        </row>
        <row r="315">
          <cell r="AG315">
            <v>-430.0629166666663</v>
          </cell>
          <cell r="AK315">
            <v>1824.5979166666664</v>
          </cell>
        </row>
        <row r="316">
          <cell r="AG316">
            <v>134492.56833333333</v>
          </cell>
          <cell r="AK316">
            <v>130345.31833333331</v>
          </cell>
        </row>
        <row r="317">
          <cell r="AG317">
            <v>0</v>
          </cell>
          <cell r="AK317">
            <v>0</v>
          </cell>
        </row>
        <row r="318">
          <cell r="AG318">
            <v>498337.51374999998</v>
          </cell>
          <cell r="AK318">
            <v>944134.21625000006</v>
          </cell>
        </row>
        <row r="319">
          <cell r="AG319">
            <v>508323.99500000011</v>
          </cell>
          <cell r="AK319">
            <v>486750.85333333327</v>
          </cell>
        </row>
        <row r="320">
          <cell r="AG320">
            <v>271360.37416666659</v>
          </cell>
          <cell r="AK320">
            <v>346275.21833333332</v>
          </cell>
        </row>
        <row r="321">
          <cell r="AG321">
            <v>0</v>
          </cell>
          <cell r="AK321">
            <v>0</v>
          </cell>
        </row>
        <row r="322">
          <cell r="AG322">
            <v>0</v>
          </cell>
          <cell r="AK322">
            <v>0</v>
          </cell>
        </row>
        <row r="323">
          <cell r="AG323">
            <v>0</v>
          </cell>
          <cell r="AK323">
            <v>0</v>
          </cell>
        </row>
        <row r="324">
          <cell r="AG324">
            <v>0</v>
          </cell>
          <cell r="AK324">
            <v>0</v>
          </cell>
        </row>
        <row r="325">
          <cell r="AG325">
            <v>0</v>
          </cell>
          <cell r="AK325">
            <v>0</v>
          </cell>
        </row>
        <row r="326">
          <cell r="AG326">
            <v>0</v>
          </cell>
          <cell r="AK326">
            <v>0</v>
          </cell>
        </row>
        <row r="327">
          <cell r="AG327">
            <v>0</v>
          </cell>
          <cell r="AK327">
            <v>0</v>
          </cell>
        </row>
        <row r="328">
          <cell r="AG328">
            <v>4990195.1525000008</v>
          </cell>
          <cell r="AK328">
            <v>5061852.3787500001</v>
          </cell>
        </row>
        <row r="329">
          <cell r="AG329">
            <v>2852910.0366666671</v>
          </cell>
          <cell r="AK329">
            <v>2883679.4950000006</v>
          </cell>
        </row>
        <row r="330">
          <cell r="AG330">
            <v>-4989987.3675000006</v>
          </cell>
          <cell r="AK330">
            <v>-5062436.9858333329</v>
          </cell>
        </row>
        <row r="331">
          <cell r="AG331">
            <v>2204655.2483333326</v>
          </cell>
          <cell r="AK331">
            <v>2227734.9983333326</v>
          </cell>
        </row>
        <row r="332">
          <cell r="AG332">
            <v>0</v>
          </cell>
          <cell r="AK332">
            <v>0</v>
          </cell>
        </row>
        <row r="333">
          <cell r="AG333">
            <v>11520654.627499998</v>
          </cell>
          <cell r="AK333">
            <v>11937495.83</v>
          </cell>
        </row>
        <row r="334">
          <cell r="AG334">
            <v>4029900.3429166661</v>
          </cell>
          <cell r="AK334">
            <v>4213887.8062500004</v>
          </cell>
        </row>
        <row r="335">
          <cell r="AG335">
            <v>2098630.5316666667</v>
          </cell>
          <cell r="AK335">
            <v>2109477.3287499999</v>
          </cell>
        </row>
        <row r="336">
          <cell r="AG336">
            <v>2890612.9341666666</v>
          </cell>
          <cell r="AK336">
            <v>2968896.355</v>
          </cell>
        </row>
        <row r="337">
          <cell r="AG337">
            <v>0</v>
          </cell>
          <cell r="AK337">
            <v>0</v>
          </cell>
        </row>
        <row r="338">
          <cell r="AG338">
            <v>1376994.2154166668</v>
          </cell>
          <cell r="AK338">
            <v>1238622.08375</v>
          </cell>
        </row>
        <row r="339">
          <cell r="AG339">
            <v>0</v>
          </cell>
          <cell r="AK339">
            <v>0</v>
          </cell>
        </row>
        <row r="340">
          <cell r="AG340">
            <v>215242.80583333332</v>
          </cell>
          <cell r="AK340">
            <v>236068.44083333333</v>
          </cell>
        </row>
        <row r="341">
          <cell r="AG341">
            <v>44884.185416666667</v>
          </cell>
          <cell r="AK341">
            <v>43641.324583333328</v>
          </cell>
        </row>
        <row r="342">
          <cell r="AG342">
            <v>-19962.507083333338</v>
          </cell>
          <cell r="AK342">
            <v>-13682.862083333339</v>
          </cell>
        </row>
        <row r="343">
          <cell r="AG343">
            <v>15653893.72625</v>
          </cell>
          <cell r="AK343">
            <v>17484199.03875</v>
          </cell>
        </row>
        <row r="344">
          <cell r="AG344">
            <v>3881190.8445833339</v>
          </cell>
          <cell r="AK344">
            <v>4239197.2966666659</v>
          </cell>
        </row>
        <row r="345">
          <cell r="AG345">
            <v>14200147.785833335</v>
          </cell>
          <cell r="AK345">
            <v>17032149.173333336</v>
          </cell>
        </row>
        <row r="346">
          <cell r="AG346">
            <v>576201.29999999993</v>
          </cell>
          <cell r="AK346">
            <v>576201.29999999993</v>
          </cell>
        </row>
        <row r="347">
          <cell r="AG347">
            <v>4585.42</v>
          </cell>
          <cell r="AK347">
            <v>10334.467083333335</v>
          </cell>
        </row>
        <row r="348">
          <cell r="AG348">
            <v>3821.2908333333339</v>
          </cell>
          <cell r="AK348">
            <v>4065.290833333333</v>
          </cell>
        </row>
        <row r="349">
          <cell r="AG349">
            <v>0</v>
          </cell>
          <cell r="AK349">
            <v>0</v>
          </cell>
        </row>
        <row r="350">
          <cell r="AG350">
            <v>776585.01083333325</v>
          </cell>
          <cell r="AK350">
            <v>805633.21083333332</v>
          </cell>
        </row>
        <row r="351">
          <cell r="AG351">
            <v>3375.7099999999996</v>
          </cell>
          <cell r="AK351">
            <v>5370.7562500000004</v>
          </cell>
        </row>
        <row r="352">
          <cell r="AG352">
            <v>7701.1029166666667</v>
          </cell>
          <cell r="AK352">
            <v>8037.486249999999</v>
          </cell>
        </row>
        <row r="353">
          <cell r="AG353">
            <v>775198.50875000004</v>
          </cell>
          <cell r="AK353">
            <v>873582.84541666659</v>
          </cell>
        </row>
        <row r="354">
          <cell r="AG354">
            <v>23812.922500000004</v>
          </cell>
          <cell r="AK354">
            <v>23419.126666666667</v>
          </cell>
        </row>
        <row r="355">
          <cell r="AG355">
            <v>0</v>
          </cell>
          <cell r="AK355">
            <v>0</v>
          </cell>
        </row>
        <row r="356">
          <cell r="AG356">
            <v>41812.143750000003</v>
          </cell>
          <cell r="AK356">
            <v>43831.113750000011</v>
          </cell>
        </row>
        <row r="357">
          <cell r="AG357">
            <v>20383.769166666665</v>
          </cell>
          <cell r="AK357">
            <v>24474.873333333333</v>
          </cell>
        </row>
        <row r="358">
          <cell r="AG358">
            <v>688672.9341666667</v>
          </cell>
          <cell r="AK358">
            <v>637182.68749999988</v>
          </cell>
        </row>
        <row r="359">
          <cell r="AG359">
            <v>12027.12</v>
          </cell>
          <cell r="AK359">
            <v>12106.826666666668</v>
          </cell>
        </row>
        <row r="360">
          <cell r="AG360">
            <v>0</v>
          </cell>
          <cell r="AK360">
            <v>0</v>
          </cell>
        </row>
        <row r="361">
          <cell r="AG361">
            <v>16666.671666666665</v>
          </cell>
          <cell r="AK361">
            <v>20833.342499999999</v>
          </cell>
        </row>
        <row r="362">
          <cell r="AG362">
            <v>0</v>
          </cell>
          <cell r="AK362">
            <v>0</v>
          </cell>
        </row>
        <row r="363">
          <cell r="AG363">
            <v>0</v>
          </cell>
          <cell r="AK363">
            <v>0</v>
          </cell>
        </row>
        <row r="365">
          <cell r="AG365">
            <v>0</v>
          </cell>
          <cell r="AK365">
            <v>0</v>
          </cell>
        </row>
        <row r="366">
          <cell r="AG366">
            <v>0</v>
          </cell>
          <cell r="AK366">
            <v>0</v>
          </cell>
        </row>
        <row r="367">
          <cell r="AG367">
            <v>0</v>
          </cell>
          <cell r="AK367">
            <v>0</v>
          </cell>
        </row>
        <row r="368">
          <cell r="AG368">
            <v>0</v>
          </cell>
          <cell r="AK368">
            <v>0</v>
          </cell>
        </row>
        <row r="369">
          <cell r="AG369">
            <v>0</v>
          </cell>
          <cell r="AK369">
            <v>0</v>
          </cell>
        </row>
        <row r="370">
          <cell r="AG370">
            <v>0</v>
          </cell>
          <cell r="AK370">
            <v>0</v>
          </cell>
        </row>
        <row r="371">
          <cell r="AG371">
            <v>0</v>
          </cell>
          <cell r="AK371">
            <v>0</v>
          </cell>
        </row>
        <row r="372">
          <cell r="AG372">
            <v>0</v>
          </cell>
          <cell r="AK372">
            <v>0</v>
          </cell>
        </row>
        <row r="373">
          <cell r="AG373">
            <v>0</v>
          </cell>
          <cell r="AK373">
            <v>0</v>
          </cell>
        </row>
        <row r="374">
          <cell r="AG374">
            <v>5570.4891666666663</v>
          </cell>
          <cell r="AK374">
            <v>5550.0295833333339</v>
          </cell>
        </row>
        <row r="375">
          <cell r="AG375">
            <v>291157.6308333333</v>
          </cell>
          <cell r="AK375">
            <v>227441.80833333332</v>
          </cell>
        </row>
        <row r="376">
          <cell r="AG376">
            <v>62843.51</v>
          </cell>
          <cell r="AK376">
            <v>41895.51</v>
          </cell>
        </row>
        <row r="377">
          <cell r="AG377">
            <v>359730.24499999994</v>
          </cell>
          <cell r="AK377">
            <v>359730.24499999994</v>
          </cell>
        </row>
        <row r="378">
          <cell r="AG378">
            <v>0</v>
          </cell>
          <cell r="AK378">
            <v>0</v>
          </cell>
        </row>
        <row r="379">
          <cell r="AG379">
            <v>0</v>
          </cell>
          <cell r="AK379">
            <v>0</v>
          </cell>
        </row>
        <row r="380">
          <cell r="AG380">
            <v>1445.4599999999998</v>
          </cell>
          <cell r="AK380">
            <v>1457.4649999999995</v>
          </cell>
        </row>
        <row r="381">
          <cell r="AG381">
            <v>7023.8562500000007</v>
          </cell>
          <cell r="AK381">
            <v>4930.3529166666667</v>
          </cell>
        </row>
        <row r="382">
          <cell r="AG382">
            <v>24436.056249999998</v>
          </cell>
          <cell r="AK382">
            <v>49286.286249999997</v>
          </cell>
        </row>
        <row r="383">
          <cell r="AG383">
            <v>20250</v>
          </cell>
          <cell r="AK383">
            <v>30916.666666666668</v>
          </cell>
        </row>
        <row r="384">
          <cell r="AG384">
            <v>12545.855000000001</v>
          </cell>
          <cell r="AK384">
            <v>6193.5733333333337</v>
          </cell>
        </row>
        <row r="385">
          <cell r="AG385">
            <v>13135.970833333333</v>
          </cell>
          <cell r="AK385">
            <v>7649.9829166666668</v>
          </cell>
        </row>
        <row r="386">
          <cell r="AG386">
            <v>46555.202916666669</v>
          </cell>
          <cell r="AK386">
            <v>46804.799583333341</v>
          </cell>
        </row>
        <row r="387">
          <cell r="AG387">
            <v>46555.193749999999</v>
          </cell>
          <cell r="AK387">
            <v>46804.790416666663</v>
          </cell>
        </row>
        <row r="388">
          <cell r="AG388">
            <v>586409.97999999986</v>
          </cell>
          <cell r="AK388">
            <v>539497.14</v>
          </cell>
        </row>
        <row r="389">
          <cell r="AG389">
            <v>1622785</v>
          </cell>
          <cell r="AK389">
            <v>1300785</v>
          </cell>
        </row>
        <row r="390">
          <cell r="AG390">
            <v>0</v>
          </cell>
          <cell r="AK390">
            <v>0</v>
          </cell>
        </row>
        <row r="391">
          <cell r="AG391">
            <v>0</v>
          </cell>
          <cell r="AK391">
            <v>0</v>
          </cell>
        </row>
        <row r="392">
          <cell r="AG392">
            <v>0</v>
          </cell>
          <cell r="AK392">
            <v>0</v>
          </cell>
        </row>
        <row r="393">
          <cell r="AG393">
            <v>37418.046666666654</v>
          </cell>
          <cell r="AK393">
            <v>39823.539166666669</v>
          </cell>
        </row>
        <row r="394">
          <cell r="AG394">
            <v>81213.504583333342</v>
          </cell>
          <cell r="AK394">
            <v>79239.841249999998</v>
          </cell>
        </row>
        <row r="395">
          <cell r="AG395">
            <v>0</v>
          </cell>
          <cell r="AK395">
            <v>0</v>
          </cell>
        </row>
        <row r="396">
          <cell r="AG396">
            <v>19751.407499999998</v>
          </cell>
          <cell r="AK396">
            <v>17612.854583333334</v>
          </cell>
        </row>
        <row r="397">
          <cell r="AG397">
            <v>27613.458333333332</v>
          </cell>
          <cell r="AK397">
            <v>28284.481250000001</v>
          </cell>
        </row>
        <row r="398">
          <cell r="AG398">
            <v>26465</v>
          </cell>
          <cell r="AK398">
            <v>26777.039999999997</v>
          </cell>
        </row>
        <row r="399">
          <cell r="AG399">
            <v>0</v>
          </cell>
          <cell r="AK399">
            <v>0</v>
          </cell>
        </row>
        <row r="400">
          <cell r="AG400">
            <v>245128.93500000003</v>
          </cell>
          <cell r="AK400">
            <v>244361.43499999997</v>
          </cell>
        </row>
        <row r="401">
          <cell r="AG401">
            <v>34755.791666666664</v>
          </cell>
          <cell r="AK401">
            <v>59289.291666666664</v>
          </cell>
        </row>
        <row r="402">
          <cell r="AG402">
            <v>0</v>
          </cell>
          <cell r="AK402">
            <v>0</v>
          </cell>
        </row>
        <row r="403">
          <cell r="AG403">
            <v>124068.87375000003</v>
          </cell>
          <cell r="AK403">
            <v>127882.21708333334</v>
          </cell>
        </row>
        <row r="404">
          <cell r="AG404">
            <v>0</v>
          </cell>
          <cell r="AK404">
            <v>0</v>
          </cell>
        </row>
        <row r="405">
          <cell r="AG405">
            <v>24505.8</v>
          </cell>
          <cell r="AK405">
            <v>25004.133333333331</v>
          </cell>
        </row>
        <row r="406">
          <cell r="AG406">
            <v>0</v>
          </cell>
          <cell r="AK406">
            <v>0</v>
          </cell>
        </row>
        <row r="407">
          <cell r="AG407">
            <v>0</v>
          </cell>
          <cell r="AK407">
            <v>0</v>
          </cell>
        </row>
        <row r="408">
          <cell r="AG408">
            <v>153.80375000000001</v>
          </cell>
          <cell r="AK408">
            <v>0</v>
          </cell>
        </row>
        <row r="409">
          <cell r="AG409">
            <v>0</v>
          </cell>
          <cell r="AK409">
            <v>0</v>
          </cell>
        </row>
        <row r="410">
          <cell r="AG410">
            <v>0</v>
          </cell>
          <cell r="AK410">
            <v>0</v>
          </cell>
        </row>
        <row r="411">
          <cell r="AG411">
            <v>82791.157500000001</v>
          </cell>
          <cell r="AK411">
            <v>82791.157500000001</v>
          </cell>
        </row>
        <row r="412">
          <cell r="AG412">
            <v>11123.784166666666</v>
          </cell>
          <cell r="AK412">
            <v>9033.7841666666664</v>
          </cell>
        </row>
        <row r="413">
          <cell r="AG413">
            <v>0</v>
          </cell>
          <cell r="AK413">
            <v>0</v>
          </cell>
        </row>
        <row r="414">
          <cell r="AG414">
            <v>0</v>
          </cell>
          <cell r="AK414">
            <v>0</v>
          </cell>
        </row>
        <row r="415">
          <cell r="AG415">
            <v>0</v>
          </cell>
          <cell r="AK415">
            <v>0</v>
          </cell>
        </row>
        <row r="416">
          <cell r="AG416">
            <v>0</v>
          </cell>
          <cell r="AK416">
            <v>0</v>
          </cell>
        </row>
        <row r="417">
          <cell r="AG417">
            <v>0</v>
          </cell>
          <cell r="AK417">
            <v>0</v>
          </cell>
        </row>
        <row r="418">
          <cell r="AG418">
            <v>0</v>
          </cell>
          <cell r="AK418">
            <v>0</v>
          </cell>
        </row>
        <row r="419">
          <cell r="AG419">
            <v>726.46416666666664</v>
          </cell>
          <cell r="AK419">
            <v>758.56500000000005</v>
          </cell>
        </row>
        <row r="420">
          <cell r="AG420">
            <v>0</v>
          </cell>
          <cell r="AK420">
            <v>0</v>
          </cell>
        </row>
        <row r="421">
          <cell r="AG421">
            <v>0</v>
          </cell>
          <cell r="AK421">
            <v>0</v>
          </cell>
        </row>
        <row r="422">
          <cell r="AG422">
            <v>0</v>
          </cell>
          <cell r="AK422">
            <v>0</v>
          </cell>
        </row>
        <row r="423">
          <cell r="AG423">
            <v>0</v>
          </cell>
          <cell r="AK423">
            <v>0</v>
          </cell>
        </row>
        <row r="424">
          <cell r="AG424">
            <v>-0.80458333333333332</v>
          </cell>
          <cell r="AK424">
            <v>0</v>
          </cell>
        </row>
        <row r="425">
          <cell r="AG425">
            <v>0</v>
          </cell>
          <cell r="AK425">
            <v>0</v>
          </cell>
        </row>
        <row r="426">
          <cell r="AG426">
            <v>0</v>
          </cell>
          <cell r="AK426">
            <v>0</v>
          </cell>
        </row>
        <row r="427">
          <cell r="AG427">
            <v>1177.2250000000001</v>
          </cell>
          <cell r="AK427">
            <v>1115.4383333333335</v>
          </cell>
        </row>
        <row r="428">
          <cell r="AK428">
            <v>19.984999999999999</v>
          </cell>
        </row>
        <row r="429">
          <cell r="AG429">
            <v>60817278.958333336</v>
          </cell>
          <cell r="AK429">
            <v>61746643.125</v>
          </cell>
        </row>
        <row r="430">
          <cell r="AG430">
            <v>28118796.346250001</v>
          </cell>
          <cell r="AK430">
            <v>30000406.270833332</v>
          </cell>
        </row>
        <row r="431">
          <cell r="AG431">
            <v>893931.83666666679</v>
          </cell>
          <cell r="AK431">
            <v>807652.83916666673</v>
          </cell>
        </row>
        <row r="432">
          <cell r="AG432">
            <v>-61760308</v>
          </cell>
          <cell r="AK432">
            <v>-62611674.583333336</v>
          </cell>
        </row>
        <row r="433">
          <cell r="AG433">
            <v>-28081585.083333332</v>
          </cell>
          <cell r="AK433">
            <v>-29963312.25</v>
          </cell>
        </row>
        <row r="434">
          <cell r="AG434">
            <v>2404107.2683333335</v>
          </cell>
          <cell r="AK434">
            <v>2310933.1775000002</v>
          </cell>
        </row>
        <row r="435">
          <cell r="AG435">
            <v>130750.16666666667</v>
          </cell>
          <cell r="AK435">
            <v>163272.54166666666</v>
          </cell>
        </row>
        <row r="436">
          <cell r="AG436">
            <v>6837827.75</v>
          </cell>
          <cell r="AK436">
            <v>8003537.583333333</v>
          </cell>
        </row>
        <row r="437">
          <cell r="AG437">
            <v>2291709.125</v>
          </cell>
          <cell r="AK437">
            <v>2773991.625</v>
          </cell>
        </row>
        <row r="438">
          <cell r="AG438">
            <v>8839028.125</v>
          </cell>
          <cell r="AK438">
            <v>10187845.375</v>
          </cell>
        </row>
        <row r="439">
          <cell r="AG439">
            <v>319966.875</v>
          </cell>
          <cell r="AK439">
            <v>4849699.583333333</v>
          </cell>
        </row>
        <row r="440">
          <cell r="AG440">
            <v>916391.375</v>
          </cell>
          <cell r="AK440">
            <v>4164408.5416666665</v>
          </cell>
        </row>
        <row r="441">
          <cell r="AG441">
            <v>0</v>
          </cell>
          <cell r="AK441">
            <v>-3811587.7083333335</v>
          </cell>
        </row>
        <row r="442">
          <cell r="AG442">
            <v>0</v>
          </cell>
          <cell r="AK442">
            <v>-922339.41666666663</v>
          </cell>
        </row>
        <row r="443">
          <cell r="AG443">
            <v>1476087.4499999995</v>
          </cell>
          <cell r="AK443">
            <v>1442440.2887499996</v>
          </cell>
        </row>
        <row r="444">
          <cell r="AG444">
            <v>0</v>
          </cell>
          <cell r="AK444">
            <v>0</v>
          </cell>
        </row>
        <row r="445">
          <cell r="AG445">
            <v>84436</v>
          </cell>
          <cell r="AK445">
            <v>82764</v>
          </cell>
        </row>
        <row r="446">
          <cell r="AG446">
            <v>7379.7583333333341</v>
          </cell>
          <cell r="AK446">
            <v>0</v>
          </cell>
        </row>
        <row r="447">
          <cell r="AG447">
            <v>124878.24124999998</v>
          </cell>
          <cell r="AK447">
            <v>87758.082500000004</v>
          </cell>
        </row>
        <row r="448">
          <cell r="AG448">
            <v>398551.98</v>
          </cell>
          <cell r="AK448">
            <v>371902.98</v>
          </cell>
        </row>
        <row r="449">
          <cell r="AG449">
            <v>42545.349999999991</v>
          </cell>
          <cell r="AK449">
            <v>37945.870000000003</v>
          </cell>
        </row>
        <row r="450">
          <cell r="AG450">
            <v>181750.04</v>
          </cell>
          <cell r="AK450">
            <v>163109</v>
          </cell>
        </row>
        <row r="451">
          <cell r="AG451">
            <v>827.62041666666664</v>
          </cell>
          <cell r="AK451">
            <v>0</v>
          </cell>
        </row>
        <row r="452">
          <cell r="AG452">
            <v>0</v>
          </cell>
          <cell r="AK452">
            <v>0</v>
          </cell>
        </row>
        <row r="453">
          <cell r="AG453">
            <v>0</v>
          </cell>
          <cell r="AK453">
            <v>0</v>
          </cell>
        </row>
        <row r="454">
          <cell r="AK454">
            <v>47678.671666666669</v>
          </cell>
        </row>
        <row r="455">
          <cell r="AG455">
            <v>0</v>
          </cell>
          <cell r="AK455">
            <v>0</v>
          </cell>
        </row>
        <row r="456">
          <cell r="AG456">
            <v>0</v>
          </cell>
          <cell r="AK456">
            <v>0</v>
          </cell>
        </row>
        <row r="457">
          <cell r="AG457">
            <v>0</v>
          </cell>
          <cell r="AK457">
            <v>0</v>
          </cell>
        </row>
        <row r="458">
          <cell r="AG458">
            <v>93558.34375</v>
          </cell>
          <cell r="AK458">
            <v>53411.512083333342</v>
          </cell>
        </row>
        <row r="459">
          <cell r="AG459">
            <v>0</v>
          </cell>
          <cell r="AK459">
            <v>0</v>
          </cell>
        </row>
        <row r="460">
          <cell r="AG460">
            <v>65788.86</v>
          </cell>
          <cell r="AK460">
            <v>57299.979999999989</v>
          </cell>
        </row>
        <row r="461">
          <cell r="AG461">
            <v>0</v>
          </cell>
          <cell r="AK461">
            <v>0</v>
          </cell>
        </row>
        <row r="462">
          <cell r="AG462">
            <v>0</v>
          </cell>
          <cell r="AK462">
            <v>0</v>
          </cell>
        </row>
        <row r="463">
          <cell r="AG463">
            <v>0</v>
          </cell>
          <cell r="AK463">
            <v>0</v>
          </cell>
        </row>
        <row r="464">
          <cell r="AG464">
            <v>0</v>
          </cell>
          <cell r="AK464">
            <v>0</v>
          </cell>
        </row>
        <row r="465">
          <cell r="AG465">
            <v>0</v>
          </cell>
          <cell r="AK465">
            <v>0</v>
          </cell>
        </row>
        <row r="466">
          <cell r="AG466">
            <v>0</v>
          </cell>
          <cell r="AK466">
            <v>0</v>
          </cell>
        </row>
        <row r="467">
          <cell r="AG467">
            <v>0</v>
          </cell>
          <cell r="AK467">
            <v>0</v>
          </cell>
        </row>
        <row r="468">
          <cell r="AG468">
            <v>39926.959999999999</v>
          </cell>
          <cell r="AK468">
            <v>27641.72</v>
          </cell>
        </row>
        <row r="469">
          <cell r="AG469">
            <v>5885.3808333333336</v>
          </cell>
          <cell r="AK469">
            <v>0</v>
          </cell>
        </row>
        <row r="470">
          <cell r="AG470">
            <v>0</v>
          </cell>
          <cell r="AK470">
            <v>0</v>
          </cell>
        </row>
        <row r="471">
          <cell r="AG471">
            <v>0</v>
          </cell>
          <cell r="AK471">
            <v>0</v>
          </cell>
        </row>
        <row r="472">
          <cell r="AG472">
            <v>447.29250000000002</v>
          </cell>
          <cell r="AK472">
            <v>82.152500000000003</v>
          </cell>
        </row>
        <row r="473">
          <cell r="AG473">
            <v>1640.1729166666664</v>
          </cell>
          <cell r="AK473">
            <v>301.25625000000002</v>
          </cell>
        </row>
        <row r="474">
          <cell r="AG474">
            <v>356922.29000000004</v>
          </cell>
          <cell r="AK474">
            <v>336787.25625000003</v>
          </cell>
        </row>
        <row r="475">
          <cell r="AG475">
            <v>14977.18</v>
          </cell>
          <cell r="AK475">
            <v>7221.1516666666648</v>
          </cell>
        </row>
        <row r="476">
          <cell r="AG476">
            <v>891780.90000000026</v>
          </cell>
          <cell r="AK476">
            <v>879175.2683333332</v>
          </cell>
        </row>
        <row r="477">
          <cell r="AG477">
            <v>2438764.2324999999</v>
          </cell>
          <cell r="AK477">
            <v>2402922.6204166668</v>
          </cell>
        </row>
        <row r="478">
          <cell r="AG478">
            <v>587558.00999999989</v>
          </cell>
          <cell r="AK478">
            <v>550993.68083333329</v>
          </cell>
        </row>
        <row r="479">
          <cell r="AG479">
            <v>805155.09500000009</v>
          </cell>
          <cell r="AK479">
            <v>796656.53666666662</v>
          </cell>
        </row>
        <row r="480">
          <cell r="AG480">
            <v>1079928.4800000002</v>
          </cell>
          <cell r="AK480">
            <v>1022885.2791666667</v>
          </cell>
        </row>
        <row r="481">
          <cell r="AG481">
            <v>118293.94999999997</v>
          </cell>
          <cell r="AK481">
            <v>110174.41541666666</v>
          </cell>
        </row>
        <row r="482">
          <cell r="AG482">
            <v>1325093.1100000001</v>
          </cell>
          <cell r="AK482">
            <v>1264153.4095833334</v>
          </cell>
        </row>
        <row r="483">
          <cell r="AG483">
            <v>0</v>
          </cell>
          <cell r="AK483">
            <v>0</v>
          </cell>
        </row>
        <row r="484">
          <cell r="AG484">
            <v>6349322.3499999987</v>
          </cell>
          <cell r="AK484">
            <v>6293131.0379166668</v>
          </cell>
        </row>
        <row r="485">
          <cell r="AG485">
            <v>25480.119583333333</v>
          </cell>
          <cell r="AK485">
            <v>6370.0291666666672</v>
          </cell>
        </row>
        <row r="486">
          <cell r="AG486">
            <v>5983552.4758333331</v>
          </cell>
          <cell r="AK486">
            <v>5958280.0745833339</v>
          </cell>
        </row>
        <row r="487">
          <cell r="AG487">
            <v>1011231.5175000002</v>
          </cell>
          <cell r="AK487">
            <v>1006960.3666666667</v>
          </cell>
        </row>
        <row r="488">
          <cell r="AG488">
            <v>0</v>
          </cell>
          <cell r="AK488">
            <v>282314.91291666665</v>
          </cell>
        </row>
        <row r="489">
          <cell r="AG489">
            <v>0</v>
          </cell>
          <cell r="AK489">
            <v>1092.5566666666666</v>
          </cell>
        </row>
        <row r="490">
          <cell r="AK490">
            <v>0</v>
          </cell>
        </row>
        <row r="491">
          <cell r="AG491">
            <v>719803.44624999992</v>
          </cell>
          <cell r="AK491">
            <v>443769.49791666673</v>
          </cell>
        </row>
        <row r="492">
          <cell r="AG492">
            <v>595611.93041666655</v>
          </cell>
          <cell r="AK492">
            <v>493369.68</v>
          </cell>
        </row>
        <row r="493">
          <cell r="AG493">
            <v>916374.88208333321</v>
          </cell>
          <cell r="AK493">
            <v>997426.53291666647</v>
          </cell>
        </row>
        <row r="494">
          <cell r="AG494">
            <v>0</v>
          </cell>
          <cell r="AK494">
            <v>0</v>
          </cell>
        </row>
        <row r="495">
          <cell r="AG495">
            <v>0</v>
          </cell>
          <cell r="AK495">
            <v>0</v>
          </cell>
        </row>
        <row r="496">
          <cell r="AG496">
            <v>0</v>
          </cell>
          <cell r="AK496">
            <v>0</v>
          </cell>
        </row>
        <row r="497">
          <cell r="AG497">
            <v>9369228.7200000007</v>
          </cell>
          <cell r="AK497">
            <v>7369228.7199999997</v>
          </cell>
        </row>
        <row r="498">
          <cell r="AG498">
            <v>4776552.71</v>
          </cell>
          <cell r="AK498">
            <v>4776552.71</v>
          </cell>
        </row>
        <row r="499">
          <cell r="AG499">
            <v>2705896.4200000004</v>
          </cell>
          <cell r="AK499">
            <v>2705896.4200000004</v>
          </cell>
        </row>
        <row r="500">
          <cell r="AG500">
            <v>4083717.552916667</v>
          </cell>
          <cell r="AK500">
            <v>7828481.882083334</v>
          </cell>
        </row>
        <row r="501">
          <cell r="AG501">
            <v>77670.525416666671</v>
          </cell>
          <cell r="AK501">
            <v>141460.75541666668</v>
          </cell>
        </row>
        <row r="502">
          <cell r="AG502">
            <v>19198763.511666667</v>
          </cell>
          <cell r="AK502">
            <v>41140207.524999999</v>
          </cell>
        </row>
        <row r="503">
          <cell r="AG503">
            <v>244008.6658333333</v>
          </cell>
          <cell r="AK503">
            <v>522875.71249999997</v>
          </cell>
        </row>
        <row r="504">
          <cell r="AG504">
            <v>-5495288.54</v>
          </cell>
          <cell r="AK504">
            <v>-11775618.300000003</v>
          </cell>
        </row>
        <row r="505">
          <cell r="AG505">
            <v>-64874.215833333328</v>
          </cell>
          <cell r="AK505">
            <v>-293231.46249999997</v>
          </cell>
        </row>
        <row r="506">
          <cell r="AG506">
            <v>219919496.25</v>
          </cell>
          <cell r="AK506">
            <v>214743705.25</v>
          </cell>
        </row>
        <row r="507">
          <cell r="AG507">
            <v>10161321.180000002</v>
          </cell>
          <cell r="AK507">
            <v>10176946.180000002</v>
          </cell>
        </row>
        <row r="508">
          <cell r="AG508">
            <v>83129.125</v>
          </cell>
          <cell r="AK508">
            <v>29675.916666666668</v>
          </cell>
        </row>
        <row r="509">
          <cell r="AG509">
            <v>15562586.859583333</v>
          </cell>
          <cell r="AK509">
            <v>14207141.883749999</v>
          </cell>
        </row>
        <row r="510">
          <cell r="AG510">
            <v>0</v>
          </cell>
          <cell r="AK510">
            <v>0</v>
          </cell>
        </row>
        <row r="511">
          <cell r="AG511">
            <v>30267746.622500002</v>
          </cell>
          <cell r="AK511">
            <v>30396277.993333329</v>
          </cell>
        </row>
        <row r="512">
          <cell r="AG512">
            <v>3166538.9187500007</v>
          </cell>
          <cell r="AK512">
            <v>2897117.2583333333</v>
          </cell>
        </row>
        <row r="513">
          <cell r="AG513">
            <v>21589277</v>
          </cell>
          <cell r="AK513">
            <v>21589277</v>
          </cell>
        </row>
        <row r="514">
          <cell r="AG514">
            <v>-440770.06958333333</v>
          </cell>
          <cell r="AK514">
            <v>308245.25208333333</v>
          </cell>
        </row>
        <row r="515">
          <cell r="AG515">
            <v>-9704207.0900000036</v>
          </cell>
          <cell r="AK515">
            <v>-9896366.6500000004</v>
          </cell>
        </row>
        <row r="516">
          <cell r="AG516">
            <v>2866427</v>
          </cell>
          <cell r="AK516">
            <v>2820159</v>
          </cell>
        </row>
        <row r="517">
          <cell r="AG517">
            <v>0</v>
          </cell>
          <cell r="AK517">
            <v>0</v>
          </cell>
        </row>
        <row r="518">
          <cell r="AG518">
            <v>113632921</v>
          </cell>
          <cell r="AK518">
            <v>113632921</v>
          </cell>
        </row>
        <row r="519">
          <cell r="AG519">
            <v>-65435872.990000002</v>
          </cell>
          <cell r="AK519">
            <v>-66611412.990000002</v>
          </cell>
        </row>
        <row r="520">
          <cell r="AG520">
            <v>0</v>
          </cell>
          <cell r="AK520">
            <v>0</v>
          </cell>
        </row>
        <row r="521">
          <cell r="AG521">
            <v>0</v>
          </cell>
          <cell r="AK521">
            <v>0</v>
          </cell>
        </row>
        <row r="522">
          <cell r="AG522">
            <v>0</v>
          </cell>
          <cell r="AK522">
            <v>0</v>
          </cell>
        </row>
        <row r="523">
          <cell r="AG523">
            <v>0</v>
          </cell>
          <cell r="AK523">
            <v>0</v>
          </cell>
        </row>
        <row r="524">
          <cell r="AG524">
            <v>0</v>
          </cell>
          <cell r="AK524">
            <v>0</v>
          </cell>
        </row>
        <row r="525">
          <cell r="AG525">
            <v>6944.003333333334</v>
          </cell>
          <cell r="AK525">
            <v>1735.9033333333334</v>
          </cell>
        </row>
        <row r="526">
          <cell r="AG526">
            <v>0</v>
          </cell>
          <cell r="AK526">
            <v>0</v>
          </cell>
        </row>
        <row r="527">
          <cell r="AG527">
            <v>2035056</v>
          </cell>
          <cell r="AK527">
            <v>1961056</v>
          </cell>
        </row>
        <row r="528">
          <cell r="AG528">
            <v>0</v>
          </cell>
          <cell r="AK528">
            <v>0</v>
          </cell>
        </row>
        <row r="529">
          <cell r="AG529">
            <v>11362140.524999999</v>
          </cell>
          <cell r="AK529">
            <v>10771723.871666668</v>
          </cell>
        </row>
        <row r="530">
          <cell r="AG530">
            <v>0</v>
          </cell>
          <cell r="AK530">
            <v>0</v>
          </cell>
        </row>
        <row r="531">
          <cell r="AG531">
            <v>2805077.0812500003</v>
          </cell>
          <cell r="AK531">
            <v>2424468.3783333334</v>
          </cell>
        </row>
        <row r="532">
          <cell r="AG532">
            <v>0</v>
          </cell>
          <cell r="AK532">
            <v>0</v>
          </cell>
        </row>
        <row r="533">
          <cell r="AG533">
            <v>0</v>
          </cell>
          <cell r="AK533">
            <v>0</v>
          </cell>
        </row>
        <row r="534">
          <cell r="AG534">
            <v>103046.14333333333</v>
          </cell>
          <cell r="AK534">
            <v>79285.296666666662</v>
          </cell>
        </row>
        <row r="535">
          <cell r="AG535">
            <v>0</v>
          </cell>
          <cell r="AK535">
            <v>0</v>
          </cell>
        </row>
        <row r="536">
          <cell r="AG536">
            <v>0</v>
          </cell>
          <cell r="AK536">
            <v>0</v>
          </cell>
        </row>
        <row r="537">
          <cell r="AG537">
            <v>0</v>
          </cell>
          <cell r="AK537">
            <v>0</v>
          </cell>
        </row>
        <row r="538">
          <cell r="AG538">
            <v>25258914.217500001</v>
          </cell>
          <cell r="AK538">
            <v>19451369.541666668</v>
          </cell>
        </row>
        <row r="539">
          <cell r="AG539">
            <v>-25258914.217500001</v>
          </cell>
          <cell r="AK539">
            <v>-19451369.541666668</v>
          </cell>
        </row>
        <row r="540">
          <cell r="AG540">
            <v>0</v>
          </cell>
          <cell r="AK540">
            <v>0</v>
          </cell>
        </row>
        <row r="541">
          <cell r="AG541">
            <v>13857.802916666667</v>
          </cell>
          <cell r="AK541">
            <v>4226.487916666666</v>
          </cell>
        </row>
        <row r="542">
          <cell r="AG542">
            <v>0</v>
          </cell>
          <cell r="AK542">
            <v>0</v>
          </cell>
        </row>
        <row r="543">
          <cell r="AG543">
            <v>84310.336250000008</v>
          </cell>
          <cell r="AK543">
            <v>24966.861249999998</v>
          </cell>
        </row>
        <row r="544">
          <cell r="AG544">
            <v>0</v>
          </cell>
          <cell r="AK544">
            <v>0</v>
          </cell>
        </row>
        <row r="545">
          <cell r="AG545">
            <v>0</v>
          </cell>
          <cell r="AK545">
            <v>0</v>
          </cell>
        </row>
        <row r="546">
          <cell r="AG546">
            <v>0</v>
          </cell>
          <cell r="AK546">
            <v>0</v>
          </cell>
        </row>
        <row r="547">
          <cell r="AG547">
            <v>1749.5345833333331</v>
          </cell>
          <cell r="AK547">
            <v>1509.1949999999999</v>
          </cell>
        </row>
        <row r="548">
          <cell r="AG548">
            <v>0</v>
          </cell>
          <cell r="AK548">
            <v>0</v>
          </cell>
        </row>
        <row r="549">
          <cell r="AG549">
            <v>141235.46249999999</v>
          </cell>
          <cell r="AK549">
            <v>43132.210416666669</v>
          </cell>
        </row>
        <row r="550">
          <cell r="AG550">
            <v>1261035.3658333332</v>
          </cell>
          <cell r="AK550">
            <v>1045265.3324999997</v>
          </cell>
        </row>
        <row r="551">
          <cell r="AG551">
            <v>2395744.9737499999</v>
          </cell>
          <cell r="AK551">
            <v>2521284.0020833332</v>
          </cell>
        </row>
        <row r="552">
          <cell r="AG552">
            <v>-478922.6645833333</v>
          </cell>
          <cell r="AK552">
            <v>-571538.11124999996</v>
          </cell>
        </row>
        <row r="553">
          <cell r="AG553">
            <v>-21782981.379999999</v>
          </cell>
          <cell r="AK553">
            <v>-22737795.515000001</v>
          </cell>
        </row>
        <row r="554">
          <cell r="AG554">
            <v>144802064</v>
          </cell>
          <cell r="AK554">
            <v>136017772.33333334</v>
          </cell>
        </row>
        <row r="555">
          <cell r="AG555">
            <v>7731915.1400000006</v>
          </cell>
          <cell r="AK555">
            <v>13969850.176666664</v>
          </cell>
        </row>
        <row r="556">
          <cell r="AK556">
            <v>0</v>
          </cell>
        </row>
        <row r="557">
          <cell r="AG557">
            <v>12501897.291666666</v>
          </cell>
          <cell r="AK557">
            <v>20688467.875</v>
          </cell>
        </row>
        <row r="558">
          <cell r="AG558">
            <v>-12501897.291666666</v>
          </cell>
          <cell r="AK558">
            <v>-20688467.875</v>
          </cell>
        </row>
        <row r="559">
          <cell r="AG559">
            <v>0</v>
          </cell>
          <cell r="AK559">
            <v>336874</v>
          </cell>
        </row>
        <row r="560">
          <cell r="AG560">
            <v>0</v>
          </cell>
          <cell r="AK560">
            <v>-336874</v>
          </cell>
        </row>
        <row r="561">
          <cell r="AG561">
            <v>15041155.875</v>
          </cell>
          <cell r="AK561">
            <v>25265708.75</v>
          </cell>
        </row>
        <row r="562">
          <cell r="AG562">
            <v>-15041155.875</v>
          </cell>
          <cell r="AK562">
            <v>-25265708.75</v>
          </cell>
        </row>
        <row r="563">
          <cell r="AG563">
            <v>6136870.5391666666</v>
          </cell>
          <cell r="AK563">
            <v>6603796.645833333</v>
          </cell>
        </row>
        <row r="564">
          <cell r="AG564">
            <v>0</v>
          </cell>
          <cell r="AK564">
            <v>-448313.16666666669</v>
          </cell>
        </row>
        <row r="565">
          <cell r="AG565">
            <v>1025.5266666666666</v>
          </cell>
          <cell r="AK565">
            <v>1052.7183333333332</v>
          </cell>
        </row>
        <row r="566">
          <cell r="AG566">
            <v>28403546.280000001</v>
          </cell>
          <cell r="AK566">
            <v>28993065.132083338</v>
          </cell>
        </row>
        <row r="567">
          <cell r="AG567">
            <v>1690793.7524999997</v>
          </cell>
          <cell r="AK567">
            <v>1482241.7458333336</v>
          </cell>
        </row>
        <row r="568">
          <cell r="AG568">
            <v>1747895.7524999997</v>
          </cell>
          <cell r="AK568">
            <v>1594787.7458333333</v>
          </cell>
        </row>
        <row r="569">
          <cell r="AG569">
            <v>176552.87625</v>
          </cell>
          <cell r="AK569">
            <v>82606.988333333342</v>
          </cell>
        </row>
        <row r="570">
          <cell r="AG570">
            <v>0</v>
          </cell>
          <cell r="AK570">
            <v>0</v>
          </cell>
        </row>
        <row r="571">
          <cell r="AG571">
            <v>0</v>
          </cell>
          <cell r="AK571">
            <v>0</v>
          </cell>
        </row>
        <row r="572">
          <cell r="AG572">
            <v>0</v>
          </cell>
          <cell r="AK572">
            <v>0</v>
          </cell>
        </row>
        <row r="573">
          <cell r="AG573">
            <v>0</v>
          </cell>
          <cell r="AK573">
            <v>0</v>
          </cell>
        </row>
        <row r="574">
          <cell r="AG574">
            <v>0</v>
          </cell>
          <cell r="AK574">
            <v>0</v>
          </cell>
        </row>
        <row r="575">
          <cell r="AG575">
            <v>0</v>
          </cell>
          <cell r="AK575">
            <v>0</v>
          </cell>
        </row>
        <row r="576">
          <cell r="AG576">
            <v>0</v>
          </cell>
          <cell r="AK576">
            <v>0</v>
          </cell>
        </row>
        <row r="577">
          <cell r="AG577">
            <v>1486729.7024999999</v>
          </cell>
          <cell r="AK577">
            <v>1487367.3587500004</v>
          </cell>
        </row>
        <row r="578">
          <cell r="AG578">
            <v>0</v>
          </cell>
          <cell r="AK578">
            <v>0</v>
          </cell>
        </row>
        <row r="579">
          <cell r="AG579">
            <v>1854256.5016666667</v>
          </cell>
          <cell r="AK579">
            <v>1443802.4525000004</v>
          </cell>
        </row>
        <row r="580">
          <cell r="AG580">
            <v>1261.4904166666668</v>
          </cell>
          <cell r="AK580">
            <v>8146.4154166666676</v>
          </cell>
        </row>
        <row r="581">
          <cell r="AG581">
            <v>57621.065000000002</v>
          </cell>
          <cell r="AK581">
            <v>57674.826666666668</v>
          </cell>
        </row>
        <row r="582">
          <cell r="AG582">
            <v>99160.733749999999</v>
          </cell>
          <cell r="AK582">
            <v>116101.99916666665</v>
          </cell>
        </row>
        <row r="583">
          <cell r="AG583">
            <v>50000</v>
          </cell>
          <cell r="AK583">
            <v>50000</v>
          </cell>
        </row>
        <row r="584">
          <cell r="AG584">
            <v>3738.99</v>
          </cell>
          <cell r="AK584">
            <v>415.44333333333333</v>
          </cell>
        </row>
        <row r="585">
          <cell r="AG585">
            <v>0</v>
          </cell>
          <cell r="AK585">
            <v>0</v>
          </cell>
        </row>
        <row r="586">
          <cell r="AG586">
            <v>13402.714999999998</v>
          </cell>
          <cell r="AK586">
            <v>13442.339999999998</v>
          </cell>
        </row>
        <row r="587">
          <cell r="AG587">
            <v>18750</v>
          </cell>
          <cell r="AK587">
            <v>15416.666666666666</v>
          </cell>
        </row>
        <row r="588">
          <cell r="AG588">
            <v>14418.022916666667</v>
          </cell>
          <cell r="AK588">
            <v>25170.446249999997</v>
          </cell>
        </row>
        <row r="589">
          <cell r="AG589">
            <v>0</v>
          </cell>
          <cell r="AK589">
            <v>45013.154166666674</v>
          </cell>
        </row>
        <row r="590">
          <cell r="AG590">
            <v>0</v>
          </cell>
          <cell r="AK590">
            <v>0</v>
          </cell>
        </row>
        <row r="591">
          <cell r="AG591">
            <v>0</v>
          </cell>
          <cell r="AK591">
            <v>0</v>
          </cell>
        </row>
        <row r="592">
          <cell r="AG592">
            <v>0</v>
          </cell>
          <cell r="AK592">
            <v>0</v>
          </cell>
        </row>
        <row r="593">
          <cell r="AG593">
            <v>0</v>
          </cell>
          <cell r="AK593">
            <v>0</v>
          </cell>
        </row>
        <row r="594">
          <cell r="AG594">
            <v>0</v>
          </cell>
          <cell r="AK594">
            <v>0</v>
          </cell>
        </row>
        <row r="595">
          <cell r="AG595">
            <v>0</v>
          </cell>
          <cell r="AK595">
            <v>0</v>
          </cell>
        </row>
        <row r="596">
          <cell r="AG596">
            <v>0</v>
          </cell>
          <cell r="AK596">
            <v>0</v>
          </cell>
        </row>
        <row r="597">
          <cell r="AG597">
            <v>0</v>
          </cell>
          <cell r="AK597">
            <v>0</v>
          </cell>
        </row>
        <row r="598">
          <cell r="AG598">
            <v>0</v>
          </cell>
          <cell r="AK598">
            <v>0</v>
          </cell>
        </row>
        <row r="599">
          <cell r="AG599">
            <v>0</v>
          </cell>
          <cell r="AK599">
            <v>0</v>
          </cell>
        </row>
        <row r="600">
          <cell r="AG600">
            <v>0</v>
          </cell>
          <cell r="AK600">
            <v>0</v>
          </cell>
        </row>
        <row r="601">
          <cell r="AG601">
            <v>0</v>
          </cell>
          <cell r="AK601">
            <v>0</v>
          </cell>
        </row>
        <row r="602">
          <cell r="AG602">
            <v>0</v>
          </cell>
          <cell r="AK602">
            <v>0</v>
          </cell>
        </row>
        <row r="603">
          <cell r="AG603">
            <v>0</v>
          </cell>
          <cell r="AK603">
            <v>0</v>
          </cell>
        </row>
        <row r="604">
          <cell r="AG604">
            <v>0</v>
          </cell>
          <cell r="AK604">
            <v>0</v>
          </cell>
        </row>
        <row r="605">
          <cell r="AG605">
            <v>0</v>
          </cell>
          <cell r="AK605">
            <v>0</v>
          </cell>
        </row>
        <row r="606">
          <cell r="AG606">
            <v>0</v>
          </cell>
          <cell r="AK606">
            <v>0</v>
          </cell>
        </row>
        <row r="607">
          <cell r="AG607">
            <v>0</v>
          </cell>
          <cell r="AK607">
            <v>0</v>
          </cell>
        </row>
        <row r="608">
          <cell r="AG608">
            <v>0</v>
          </cell>
          <cell r="AK608">
            <v>0</v>
          </cell>
        </row>
        <row r="609">
          <cell r="AG609">
            <v>0</v>
          </cell>
          <cell r="AK609">
            <v>0</v>
          </cell>
        </row>
        <row r="610">
          <cell r="AG610">
            <v>0</v>
          </cell>
          <cell r="AK610">
            <v>0</v>
          </cell>
        </row>
        <row r="611">
          <cell r="AG611">
            <v>0</v>
          </cell>
          <cell r="AK611">
            <v>0</v>
          </cell>
        </row>
        <row r="612">
          <cell r="AG612">
            <v>0</v>
          </cell>
          <cell r="AK612">
            <v>0</v>
          </cell>
        </row>
        <row r="613">
          <cell r="AG613">
            <v>0</v>
          </cell>
          <cell r="AK613">
            <v>0</v>
          </cell>
        </row>
        <row r="614">
          <cell r="AG614">
            <v>0</v>
          </cell>
          <cell r="AK614">
            <v>0</v>
          </cell>
        </row>
        <row r="615">
          <cell r="AG615">
            <v>411813.90000000008</v>
          </cell>
          <cell r="AK615">
            <v>428991.95791666658</v>
          </cell>
        </row>
        <row r="616">
          <cell r="AG616">
            <v>0</v>
          </cell>
          <cell r="AK616">
            <v>0</v>
          </cell>
        </row>
        <row r="617">
          <cell r="AG617">
            <v>247.18208333333334</v>
          </cell>
          <cell r="AK617">
            <v>24.717916666666667</v>
          </cell>
        </row>
        <row r="618">
          <cell r="AG618">
            <v>28.043749999999999</v>
          </cell>
          <cell r="AK618">
            <v>0</v>
          </cell>
        </row>
        <row r="619">
          <cell r="AG619">
            <v>0</v>
          </cell>
          <cell r="AK619">
            <v>0</v>
          </cell>
        </row>
        <row r="620">
          <cell r="AG620">
            <v>58221.894999999997</v>
          </cell>
          <cell r="AK620">
            <v>67040.262500000012</v>
          </cell>
        </row>
        <row r="621">
          <cell r="AG621">
            <v>625.93083333333323</v>
          </cell>
          <cell r="AK621">
            <v>65.857500000000002</v>
          </cell>
        </row>
        <row r="622">
          <cell r="AG622">
            <v>15338.800000000001</v>
          </cell>
          <cell r="AK622">
            <v>10956.28</v>
          </cell>
        </row>
        <row r="623">
          <cell r="AG623">
            <v>54983.993749999994</v>
          </cell>
          <cell r="AK623">
            <v>25659.197083333333</v>
          </cell>
        </row>
        <row r="624">
          <cell r="AG624">
            <v>46812.316249999996</v>
          </cell>
          <cell r="AK624">
            <v>69749.814583333326</v>
          </cell>
        </row>
        <row r="625">
          <cell r="AG625">
            <v>36213.716250000005</v>
          </cell>
          <cell r="AK625">
            <v>138157.26</v>
          </cell>
        </row>
        <row r="626">
          <cell r="AG626">
            <v>19109.884999999998</v>
          </cell>
          <cell r="AK626">
            <v>69191.394583333327</v>
          </cell>
        </row>
        <row r="627">
          <cell r="AG627">
            <v>16455.30875</v>
          </cell>
          <cell r="AK627">
            <v>239375.7729166667</v>
          </cell>
        </row>
        <row r="628">
          <cell r="AG628">
            <v>175658.84</v>
          </cell>
          <cell r="AK628">
            <v>710286.12375000014</v>
          </cell>
        </row>
        <row r="629">
          <cell r="AG629">
            <v>-175658.84</v>
          </cell>
          <cell r="AK629">
            <v>-710286.12375000014</v>
          </cell>
        </row>
        <row r="630">
          <cell r="AG630">
            <v>0</v>
          </cell>
          <cell r="AK630">
            <v>0</v>
          </cell>
        </row>
        <row r="631">
          <cell r="AG631">
            <v>0</v>
          </cell>
          <cell r="AK631">
            <v>0</v>
          </cell>
        </row>
        <row r="632">
          <cell r="AG632">
            <v>4282511.7079166668</v>
          </cell>
          <cell r="AK632">
            <v>6058213.1462500012</v>
          </cell>
        </row>
        <row r="633">
          <cell r="AG633">
            <v>650379.36583333334</v>
          </cell>
          <cell r="AK633">
            <v>1131770.33125</v>
          </cell>
        </row>
        <row r="634">
          <cell r="AG634">
            <v>198211.17874999999</v>
          </cell>
          <cell r="AK634">
            <v>239284.86499999999</v>
          </cell>
        </row>
        <row r="635">
          <cell r="AG635">
            <v>95174.287083333344</v>
          </cell>
          <cell r="AK635">
            <v>113932.12833333336</v>
          </cell>
        </row>
        <row r="636">
          <cell r="AG636">
            <v>0</v>
          </cell>
          <cell r="AK636">
            <v>0</v>
          </cell>
        </row>
        <row r="637">
          <cell r="AG637">
            <v>926733.21833333327</v>
          </cell>
          <cell r="AK637">
            <v>1281372.6879166665</v>
          </cell>
        </row>
        <row r="638">
          <cell r="AG638">
            <v>427964.6112499999</v>
          </cell>
          <cell r="AK638">
            <v>590698.30958333332</v>
          </cell>
        </row>
        <row r="639">
          <cell r="AG639">
            <v>-5404862.9675000003</v>
          </cell>
          <cell r="AK639">
            <v>-7321960.987499998</v>
          </cell>
        </row>
        <row r="640">
          <cell r="AG640">
            <v>-1297847.7516666667</v>
          </cell>
          <cell r="AK640">
            <v>-1960730.2316666667</v>
          </cell>
        </row>
        <row r="641">
          <cell r="AG641">
            <v>2309125.1737500001</v>
          </cell>
          <cell r="AK641">
            <v>3645276.103333333</v>
          </cell>
        </row>
        <row r="642">
          <cell r="AG642">
            <v>-1464306.5149999999</v>
          </cell>
          <cell r="AK642">
            <v>-2935176.0950000002</v>
          </cell>
        </row>
        <row r="643">
          <cell r="AG643">
            <v>46405.552083333336</v>
          </cell>
          <cell r="AK643">
            <v>58847.474166666674</v>
          </cell>
        </row>
        <row r="644">
          <cell r="AG644">
            <v>0</v>
          </cell>
          <cell r="AK644">
            <v>0</v>
          </cell>
        </row>
        <row r="645">
          <cell r="AG645">
            <v>104961.15791666669</v>
          </cell>
          <cell r="AK645">
            <v>55427.631249999999</v>
          </cell>
        </row>
        <row r="646">
          <cell r="AG646">
            <v>173613.65374999997</v>
          </cell>
          <cell r="AK646">
            <v>331191.17541666672</v>
          </cell>
        </row>
        <row r="647">
          <cell r="AG647">
            <v>0</v>
          </cell>
          <cell r="AK647">
            <v>0</v>
          </cell>
        </row>
        <row r="648">
          <cell r="AG648">
            <v>-494598.78416666668</v>
          </cell>
          <cell r="AK648">
            <v>-243748.02791666667</v>
          </cell>
        </row>
        <row r="649">
          <cell r="AG649">
            <v>0</v>
          </cell>
          <cell r="AK649">
            <v>0</v>
          </cell>
        </row>
        <row r="650">
          <cell r="AG650">
            <v>366640.0229166667</v>
          </cell>
          <cell r="AK650">
            <v>396184.30083333334</v>
          </cell>
        </row>
        <row r="651">
          <cell r="AG651">
            <v>-541634.0824999999</v>
          </cell>
          <cell r="AK651">
            <v>-317249.11249999987</v>
          </cell>
        </row>
        <row r="652">
          <cell r="AG652">
            <v>1231.5041666666664</v>
          </cell>
          <cell r="AK652">
            <v>874.83208333333334</v>
          </cell>
        </row>
        <row r="653">
          <cell r="AG653">
            <v>3399.6304166666669</v>
          </cell>
          <cell r="AK653">
            <v>1809.5337500000003</v>
          </cell>
        </row>
        <row r="654">
          <cell r="AG654">
            <v>0</v>
          </cell>
          <cell r="AK654">
            <v>0</v>
          </cell>
        </row>
        <row r="655">
          <cell r="AG655">
            <v>0</v>
          </cell>
          <cell r="AK655">
            <v>0</v>
          </cell>
        </row>
        <row r="656">
          <cell r="AG656">
            <v>-676.41666666666663</v>
          </cell>
          <cell r="AK656">
            <v>-676.41666666666663</v>
          </cell>
        </row>
        <row r="657">
          <cell r="AG657">
            <v>0</v>
          </cell>
          <cell r="AK657">
            <v>0</v>
          </cell>
        </row>
        <row r="658">
          <cell r="AG658">
            <v>-110840.71666666667</v>
          </cell>
          <cell r="AK658">
            <v>-128784.15875000002</v>
          </cell>
        </row>
        <row r="659">
          <cell r="AG659">
            <v>0</v>
          </cell>
          <cell r="AK659">
            <v>0</v>
          </cell>
        </row>
        <row r="660">
          <cell r="AG660">
            <v>0</v>
          </cell>
          <cell r="AK660">
            <v>0</v>
          </cell>
        </row>
        <row r="661">
          <cell r="AG661">
            <v>0</v>
          </cell>
          <cell r="AK661">
            <v>0</v>
          </cell>
        </row>
        <row r="662">
          <cell r="AG662">
            <v>0</v>
          </cell>
          <cell r="AK662">
            <v>0</v>
          </cell>
        </row>
        <row r="663">
          <cell r="AG663">
            <v>0</v>
          </cell>
          <cell r="AK663">
            <v>0</v>
          </cell>
        </row>
        <row r="664">
          <cell r="AG664">
            <v>146.51708333333332</v>
          </cell>
          <cell r="AK664">
            <v>0</v>
          </cell>
        </row>
        <row r="665">
          <cell r="AG665">
            <v>784.29083333333335</v>
          </cell>
          <cell r="AK665">
            <v>0</v>
          </cell>
        </row>
        <row r="666">
          <cell r="AG666">
            <v>1780.8304166666667</v>
          </cell>
          <cell r="AK666">
            <v>0</v>
          </cell>
        </row>
        <row r="667">
          <cell r="AG667">
            <v>0</v>
          </cell>
          <cell r="AK667">
            <v>0</v>
          </cell>
        </row>
        <row r="668">
          <cell r="AG668">
            <v>0</v>
          </cell>
          <cell r="AK668">
            <v>0</v>
          </cell>
        </row>
        <row r="669">
          <cell r="AG669">
            <v>0</v>
          </cell>
          <cell r="AK669">
            <v>0</v>
          </cell>
        </row>
        <row r="670">
          <cell r="AG670">
            <v>0</v>
          </cell>
          <cell r="AK670">
            <v>0</v>
          </cell>
        </row>
        <row r="671">
          <cell r="AG671">
            <v>0</v>
          </cell>
          <cell r="AK671">
            <v>0</v>
          </cell>
        </row>
        <row r="672">
          <cell r="AG672">
            <v>207.20666666666668</v>
          </cell>
          <cell r="AK672">
            <v>167.40333333333334</v>
          </cell>
        </row>
        <row r="673">
          <cell r="AG673">
            <v>0</v>
          </cell>
          <cell r="AK673">
            <v>0</v>
          </cell>
        </row>
        <row r="674">
          <cell r="AG674">
            <v>0</v>
          </cell>
          <cell r="AK674">
            <v>0</v>
          </cell>
        </row>
        <row r="675">
          <cell r="AG675">
            <v>0</v>
          </cell>
          <cell r="AK675">
            <v>0</v>
          </cell>
        </row>
        <row r="676">
          <cell r="AG676">
            <v>13.296666666666667</v>
          </cell>
          <cell r="AK676">
            <v>13.296666666666667</v>
          </cell>
        </row>
        <row r="677">
          <cell r="AG677">
            <v>0</v>
          </cell>
          <cell r="AK677">
            <v>0</v>
          </cell>
        </row>
        <row r="678">
          <cell r="AG678">
            <v>0</v>
          </cell>
          <cell r="AK678">
            <v>0</v>
          </cell>
        </row>
        <row r="679">
          <cell r="AG679">
            <v>0</v>
          </cell>
          <cell r="AK679">
            <v>0</v>
          </cell>
        </row>
        <row r="680">
          <cell r="AG680">
            <v>-41.8675</v>
          </cell>
          <cell r="AK680">
            <v>107.66166666666668</v>
          </cell>
        </row>
        <row r="681">
          <cell r="AG681">
            <v>1.3375000000000001</v>
          </cell>
          <cell r="AK681">
            <v>1.3375000000000001</v>
          </cell>
        </row>
        <row r="683">
          <cell r="AG683">
            <v>-170911.49541666667</v>
          </cell>
          <cell r="AK683">
            <v>-207701.16916666666</v>
          </cell>
        </row>
        <row r="684">
          <cell r="AK684">
            <v>3607.6587500000001</v>
          </cell>
        </row>
        <row r="685">
          <cell r="AG685">
            <v>3290.2187500000005</v>
          </cell>
          <cell r="AK685">
            <v>-11147.202083333335</v>
          </cell>
        </row>
        <row r="687">
          <cell r="AG687">
            <v>834094.82041666657</v>
          </cell>
          <cell r="AK687">
            <v>814590.03083333327</v>
          </cell>
        </row>
        <row r="688">
          <cell r="AG688">
            <v>0</v>
          </cell>
          <cell r="AK688">
            <v>0</v>
          </cell>
        </row>
        <row r="689">
          <cell r="AG689">
            <v>1266826.3020833335</v>
          </cell>
          <cell r="AK689">
            <v>1196265.9883333333</v>
          </cell>
        </row>
        <row r="690">
          <cell r="AG690">
            <v>614.59249999999997</v>
          </cell>
          <cell r="AK690">
            <v>546.56916666666677</v>
          </cell>
        </row>
        <row r="691">
          <cell r="AG691">
            <v>0</v>
          </cell>
          <cell r="AK691">
            <v>0</v>
          </cell>
        </row>
        <row r="692">
          <cell r="AG692">
            <v>9988072.75</v>
          </cell>
          <cell r="AK692">
            <v>9484266.75</v>
          </cell>
        </row>
        <row r="693">
          <cell r="AG693">
            <v>53136.192916666674</v>
          </cell>
          <cell r="AK693">
            <v>59306.545416666668</v>
          </cell>
        </row>
        <row r="694">
          <cell r="AG694">
            <v>106341286.55083333</v>
          </cell>
          <cell r="AK694">
            <v>113888977.46416669</v>
          </cell>
        </row>
        <row r="695">
          <cell r="AG695">
            <v>8064.5516666666663</v>
          </cell>
          <cell r="AK695">
            <v>9374.2283333333344</v>
          </cell>
        </row>
        <row r="696">
          <cell r="AG696">
            <v>63674.797916666663</v>
          </cell>
          <cell r="AK696">
            <v>36703.167916666665</v>
          </cell>
        </row>
        <row r="697">
          <cell r="AG697">
            <v>0</v>
          </cell>
          <cell r="AK697">
            <v>0</v>
          </cell>
        </row>
        <row r="698">
          <cell r="AG698">
            <v>1099.8425</v>
          </cell>
          <cell r="AK698">
            <v>5281.225833333333</v>
          </cell>
        </row>
        <row r="699">
          <cell r="AG699">
            <v>-99.884999999999991</v>
          </cell>
          <cell r="AK699">
            <v>-146.49833333333333</v>
          </cell>
        </row>
        <row r="700">
          <cell r="AG700">
            <v>903.72833333333358</v>
          </cell>
          <cell r="AK700">
            <v>833.81666666666661</v>
          </cell>
        </row>
        <row r="701">
          <cell r="AG701">
            <v>5.197916666666667</v>
          </cell>
          <cell r="AK701">
            <v>397.12875000000003</v>
          </cell>
        </row>
        <row r="702">
          <cell r="AG702">
            <v>794272.68291666673</v>
          </cell>
          <cell r="AK702">
            <v>1127545.8341666665</v>
          </cell>
        </row>
        <row r="703">
          <cell r="AG703">
            <v>365658.73</v>
          </cell>
          <cell r="AK703">
            <v>348651.36999999994</v>
          </cell>
        </row>
        <row r="704">
          <cell r="AG704">
            <v>271.66666666666669</v>
          </cell>
          <cell r="AK704">
            <v>169.79166666666666</v>
          </cell>
        </row>
        <row r="705">
          <cell r="AG705">
            <v>247672.5</v>
          </cell>
          <cell r="AK705">
            <v>27519.166666666668</v>
          </cell>
        </row>
        <row r="706">
          <cell r="AG706">
            <v>9.0054166666666671</v>
          </cell>
          <cell r="AK706">
            <v>118562.67541666667</v>
          </cell>
        </row>
        <row r="707">
          <cell r="AG707">
            <v>-5406.7300000000005</v>
          </cell>
          <cell r="AK707">
            <v>-5406.7300000000005</v>
          </cell>
        </row>
        <row r="708">
          <cell r="AG708">
            <v>0</v>
          </cell>
          <cell r="AK708">
            <v>0</v>
          </cell>
        </row>
        <row r="709">
          <cell r="AG709">
            <v>0</v>
          </cell>
          <cell r="AK709">
            <v>0</v>
          </cell>
        </row>
        <row r="710">
          <cell r="AG710">
            <v>0</v>
          </cell>
          <cell r="AK710">
            <v>0</v>
          </cell>
        </row>
        <row r="711">
          <cell r="AG711">
            <v>0</v>
          </cell>
          <cell r="AK711">
            <v>0</v>
          </cell>
        </row>
        <row r="712">
          <cell r="AG712">
            <v>4528.875</v>
          </cell>
          <cell r="AK712">
            <v>3222.3333333333335</v>
          </cell>
        </row>
        <row r="713">
          <cell r="AG713">
            <v>11828.791666666666</v>
          </cell>
          <cell r="AK713">
            <v>8783.0208333333339</v>
          </cell>
        </row>
        <row r="714">
          <cell r="AG714">
            <v>0</v>
          </cell>
          <cell r="AK714">
            <v>0</v>
          </cell>
        </row>
        <row r="715">
          <cell r="AG715">
            <v>0</v>
          </cell>
          <cell r="AK715">
            <v>0</v>
          </cell>
        </row>
        <row r="716">
          <cell r="AG716">
            <v>172.70749999999998</v>
          </cell>
          <cell r="AK716">
            <v>0</v>
          </cell>
        </row>
        <row r="717">
          <cell r="AG717">
            <v>1637539.2716666667</v>
          </cell>
          <cell r="AK717">
            <v>2304048.5450000004</v>
          </cell>
        </row>
        <row r="718">
          <cell r="AG718">
            <v>73125.149999999994</v>
          </cell>
          <cell r="AK718">
            <v>31995.477916666667</v>
          </cell>
        </row>
        <row r="719">
          <cell r="AG719">
            <v>10015.958333333334</v>
          </cell>
          <cell r="AK719">
            <v>5000.7345833333338</v>
          </cell>
        </row>
        <row r="720">
          <cell r="AG720">
            <v>0</v>
          </cell>
          <cell r="AK720">
            <v>0</v>
          </cell>
        </row>
        <row r="721">
          <cell r="AG721">
            <v>8648.2975000000006</v>
          </cell>
          <cell r="AK721">
            <v>13142.415416666665</v>
          </cell>
        </row>
        <row r="722">
          <cell r="AG722">
            <v>0</v>
          </cell>
          <cell r="AK722">
            <v>0</v>
          </cell>
        </row>
        <row r="723">
          <cell r="AG723">
            <v>0</v>
          </cell>
          <cell r="AK723">
            <v>0</v>
          </cell>
        </row>
        <row r="724">
          <cell r="AG724">
            <v>55301.110000000008</v>
          </cell>
          <cell r="AK724">
            <v>116687.99</v>
          </cell>
        </row>
        <row r="725">
          <cell r="AG725">
            <v>0</v>
          </cell>
          <cell r="AK725">
            <v>0</v>
          </cell>
        </row>
        <row r="726">
          <cell r="AG726">
            <v>0</v>
          </cell>
          <cell r="AK726">
            <v>0</v>
          </cell>
        </row>
        <row r="727">
          <cell r="AG727">
            <v>0</v>
          </cell>
          <cell r="AK727">
            <v>0</v>
          </cell>
        </row>
        <row r="728">
          <cell r="AG728">
            <v>0</v>
          </cell>
          <cell r="AK728">
            <v>0</v>
          </cell>
        </row>
        <row r="729">
          <cell r="AG729">
            <v>0</v>
          </cell>
          <cell r="AK729">
            <v>0</v>
          </cell>
        </row>
        <row r="730">
          <cell r="AG730">
            <v>0</v>
          </cell>
          <cell r="AK730">
            <v>0</v>
          </cell>
        </row>
        <row r="731">
          <cell r="AG731">
            <v>-8826132.708333334</v>
          </cell>
          <cell r="AK731">
            <v>-19075397.125</v>
          </cell>
        </row>
        <row r="732">
          <cell r="AG732">
            <v>-1479106.875</v>
          </cell>
          <cell r="AK732">
            <v>-1961389.375</v>
          </cell>
        </row>
        <row r="733">
          <cell r="AG733">
            <v>0</v>
          </cell>
          <cell r="AK733">
            <v>0</v>
          </cell>
        </row>
        <row r="735">
          <cell r="AG735">
            <v>392.77250000000004</v>
          </cell>
          <cell r="AK735">
            <v>217.80583333333331</v>
          </cell>
        </row>
        <row r="736">
          <cell r="AG736">
            <v>38628.109166666669</v>
          </cell>
          <cell r="AK736">
            <v>162135.32041666665</v>
          </cell>
        </row>
        <row r="737">
          <cell r="AG737">
            <v>142810.04749999999</v>
          </cell>
          <cell r="AK737">
            <v>166551.3741666667</v>
          </cell>
        </row>
        <row r="738">
          <cell r="AG738">
            <v>0</v>
          </cell>
          <cell r="AK738">
            <v>0</v>
          </cell>
        </row>
        <row r="739">
          <cell r="AG739">
            <v>1441.1274999999998</v>
          </cell>
          <cell r="AK739">
            <v>-51.699999999999996</v>
          </cell>
        </row>
        <row r="740">
          <cell r="AG740">
            <v>759.83333333333337</v>
          </cell>
          <cell r="AK740">
            <v>879.5</v>
          </cell>
        </row>
        <row r="741">
          <cell r="AG741">
            <v>0</v>
          </cell>
          <cell r="AK741">
            <v>0</v>
          </cell>
        </row>
        <row r="742">
          <cell r="AK742">
            <v>9.4500000000000011</v>
          </cell>
        </row>
        <row r="743">
          <cell r="AG743">
            <v>19775.070000000003</v>
          </cell>
          <cell r="AK743">
            <v>68671.951666666675</v>
          </cell>
        </row>
        <row r="744">
          <cell r="AG744">
            <v>0</v>
          </cell>
          <cell r="AK744">
            <v>0</v>
          </cell>
        </row>
        <row r="745">
          <cell r="AG745">
            <v>32019266.311250001</v>
          </cell>
          <cell r="AK745">
            <v>31719950.456250008</v>
          </cell>
        </row>
        <row r="746">
          <cell r="AG746">
            <v>-58126111.058333337</v>
          </cell>
          <cell r="AK746">
            <v>-58156610.398749985</v>
          </cell>
        </row>
        <row r="747">
          <cell r="AG747">
            <v>36535953.212083332</v>
          </cell>
          <cell r="AK747">
            <v>36615630.115833335</v>
          </cell>
        </row>
        <row r="748">
          <cell r="AG748">
            <v>9350129.5299999993</v>
          </cell>
          <cell r="AK748">
            <v>9350656.5862499997</v>
          </cell>
        </row>
        <row r="749">
          <cell r="AG749">
            <v>209796.52</v>
          </cell>
          <cell r="AK749">
            <v>209796.52</v>
          </cell>
        </row>
        <row r="750">
          <cell r="AG750">
            <v>1240317.4854166668</v>
          </cell>
          <cell r="AK750">
            <v>1240614.9254166668</v>
          </cell>
        </row>
        <row r="751">
          <cell r="AG751">
            <v>7601.050000000002</v>
          </cell>
          <cell r="AK751">
            <v>7926.6812500000005</v>
          </cell>
        </row>
        <row r="752">
          <cell r="AG752">
            <v>1902321.3720833333</v>
          </cell>
          <cell r="AK752">
            <v>1935504.9395833332</v>
          </cell>
        </row>
        <row r="753">
          <cell r="AG753">
            <v>2576865.4600000004</v>
          </cell>
          <cell r="AK753">
            <v>2575929.1025000005</v>
          </cell>
        </row>
        <row r="754">
          <cell r="AG754">
            <v>648033.29125000001</v>
          </cell>
          <cell r="AK754">
            <v>715430</v>
          </cell>
        </row>
        <row r="755">
          <cell r="AG755">
            <v>366.94999999999987</v>
          </cell>
          <cell r="AK755">
            <v>366.94999999999987</v>
          </cell>
        </row>
        <row r="756">
          <cell r="AG756">
            <v>-25835.27</v>
          </cell>
          <cell r="AK756">
            <v>-18299.982916666664</v>
          </cell>
        </row>
        <row r="757">
          <cell r="AG757">
            <v>405426.67</v>
          </cell>
          <cell r="AK757">
            <v>397891.38291666663</v>
          </cell>
        </row>
        <row r="758">
          <cell r="AG758">
            <v>688399.96208333329</v>
          </cell>
          <cell r="AK758">
            <v>691401.61125000007</v>
          </cell>
        </row>
        <row r="759">
          <cell r="AG759">
            <v>9152.75</v>
          </cell>
          <cell r="AK759">
            <v>11117.256249999999</v>
          </cell>
        </row>
        <row r="760">
          <cell r="AG760">
            <v>1780977.8066666666</v>
          </cell>
          <cell r="AK760">
            <v>2196811.2374999998</v>
          </cell>
        </row>
        <row r="761">
          <cell r="AG761">
            <v>2285740.4425000004</v>
          </cell>
          <cell r="AK761">
            <v>2419963.3120833337</v>
          </cell>
        </row>
        <row r="762">
          <cell r="AG762">
            <v>995</v>
          </cell>
          <cell r="AK762">
            <v>995</v>
          </cell>
        </row>
        <row r="763">
          <cell r="AG763">
            <v>1519</v>
          </cell>
          <cell r="AK763">
            <v>1519</v>
          </cell>
        </row>
        <row r="764">
          <cell r="AG764">
            <v>77137.604166666657</v>
          </cell>
          <cell r="AK764">
            <v>93434.037916666653</v>
          </cell>
        </row>
        <row r="765">
          <cell r="AG765">
            <v>1857052.66</v>
          </cell>
          <cell r="AK765">
            <v>2033653.1595833332</v>
          </cell>
        </row>
        <row r="766">
          <cell r="AG766">
            <v>3579172.1887500002</v>
          </cell>
          <cell r="AK766">
            <v>3230536.7533333339</v>
          </cell>
        </row>
        <row r="767">
          <cell r="AG767">
            <v>-1267066.5529166667</v>
          </cell>
          <cell r="AK767">
            <v>-1385237.9345833336</v>
          </cell>
        </row>
        <row r="768">
          <cell r="AG768">
            <v>0</v>
          </cell>
          <cell r="AK768">
            <v>349085.32749999996</v>
          </cell>
        </row>
        <row r="769">
          <cell r="AG769">
            <v>0</v>
          </cell>
          <cell r="AK769">
            <v>-313541.66666666669</v>
          </cell>
        </row>
        <row r="770">
          <cell r="AG770">
            <v>66942.150000000009</v>
          </cell>
          <cell r="AK770">
            <v>66942.150000000009</v>
          </cell>
        </row>
        <row r="771">
          <cell r="AG771">
            <v>1706347.7095833335</v>
          </cell>
          <cell r="AK771">
            <v>1877127.7191666663</v>
          </cell>
        </row>
        <row r="772">
          <cell r="AG772">
            <v>2605068.99125</v>
          </cell>
          <cell r="AK772">
            <v>2239419.92875</v>
          </cell>
        </row>
        <row r="773">
          <cell r="AG773">
            <v>0</v>
          </cell>
          <cell r="AK773">
            <v>0</v>
          </cell>
        </row>
        <row r="774">
          <cell r="AG774">
            <v>239158</v>
          </cell>
          <cell r="AK774">
            <v>233046</v>
          </cell>
        </row>
        <row r="775">
          <cell r="AG775">
            <v>0</v>
          </cell>
          <cell r="AK775">
            <v>0</v>
          </cell>
        </row>
        <row r="776">
          <cell r="AG776">
            <v>0</v>
          </cell>
          <cell r="AK776">
            <v>0</v>
          </cell>
        </row>
        <row r="777">
          <cell r="AG777">
            <v>0</v>
          </cell>
          <cell r="AK777">
            <v>0</v>
          </cell>
        </row>
        <row r="778">
          <cell r="AG778">
            <v>0</v>
          </cell>
          <cell r="AK778">
            <v>0</v>
          </cell>
        </row>
        <row r="779">
          <cell r="AG779">
            <v>0</v>
          </cell>
          <cell r="AK779">
            <v>0</v>
          </cell>
        </row>
        <row r="780">
          <cell r="AG780">
            <v>78591.42</v>
          </cell>
          <cell r="AK780">
            <v>68450.58</v>
          </cell>
        </row>
        <row r="781">
          <cell r="AG781">
            <v>0</v>
          </cell>
          <cell r="AK781">
            <v>0</v>
          </cell>
        </row>
        <row r="782">
          <cell r="AG782">
            <v>0</v>
          </cell>
          <cell r="AK782">
            <v>0</v>
          </cell>
        </row>
        <row r="783">
          <cell r="AG783">
            <v>354830.3641666667</v>
          </cell>
          <cell r="AK783">
            <v>318437.48791666661</v>
          </cell>
        </row>
        <row r="784">
          <cell r="AG784">
            <v>0</v>
          </cell>
          <cell r="AK784">
            <v>0</v>
          </cell>
        </row>
        <row r="785">
          <cell r="AG785">
            <v>3419822.8699999996</v>
          </cell>
          <cell r="AK785">
            <v>3363529.4699999993</v>
          </cell>
        </row>
        <row r="786">
          <cell r="AG786">
            <v>0</v>
          </cell>
          <cell r="AK786">
            <v>0</v>
          </cell>
        </row>
        <row r="787">
          <cell r="AG787">
            <v>0</v>
          </cell>
          <cell r="AK787">
            <v>0</v>
          </cell>
        </row>
        <row r="788">
          <cell r="AG788">
            <v>0</v>
          </cell>
          <cell r="AK788">
            <v>0</v>
          </cell>
        </row>
        <row r="789">
          <cell r="AG789">
            <v>0</v>
          </cell>
          <cell r="AK789">
            <v>0</v>
          </cell>
        </row>
        <row r="790">
          <cell r="AG790">
            <v>170832.17916666667</v>
          </cell>
          <cell r="AK790">
            <v>61499.57916666667</v>
          </cell>
        </row>
        <row r="791">
          <cell r="AG791">
            <v>51315.869999999995</v>
          </cell>
          <cell r="AK791">
            <v>50149.59</v>
          </cell>
        </row>
        <row r="792">
          <cell r="AG792">
            <v>1243132.54</v>
          </cell>
          <cell r="AK792">
            <v>1227972.3800000001</v>
          </cell>
        </row>
        <row r="793">
          <cell r="AG793">
            <v>944678.45000000007</v>
          </cell>
          <cell r="AK793">
            <v>933157.96999999986</v>
          </cell>
        </row>
        <row r="794">
          <cell r="AG794">
            <v>2892562.06</v>
          </cell>
          <cell r="AK794">
            <v>2857286.9000000004</v>
          </cell>
        </row>
        <row r="795">
          <cell r="AG795">
            <v>882806.69</v>
          </cell>
          <cell r="AK795">
            <v>872040.7699999999</v>
          </cell>
        </row>
        <row r="796">
          <cell r="AG796">
            <v>20729.8</v>
          </cell>
          <cell r="AK796">
            <v>20349.440000000002</v>
          </cell>
        </row>
        <row r="797">
          <cell r="AG797">
            <v>48368.97</v>
          </cell>
          <cell r="AK797">
            <v>47481.450000000004</v>
          </cell>
        </row>
        <row r="798">
          <cell r="AG798">
            <v>21178.930000000004</v>
          </cell>
          <cell r="AK798">
            <v>19161.89</v>
          </cell>
        </row>
        <row r="799">
          <cell r="AG799">
            <v>1126478.2983333333</v>
          </cell>
          <cell r="AK799">
            <v>1155985.4399999997</v>
          </cell>
        </row>
        <row r="800">
          <cell r="AG800">
            <v>865868.57583333331</v>
          </cell>
          <cell r="AK800">
            <v>873079.06</v>
          </cell>
        </row>
        <row r="801">
          <cell r="AG801">
            <v>124086.58874999998</v>
          </cell>
          <cell r="AK801">
            <v>124827.81</v>
          </cell>
        </row>
        <row r="802">
          <cell r="AG802">
            <v>147962.7858333333</v>
          </cell>
          <cell r="AK802">
            <v>206903.72</v>
          </cell>
        </row>
        <row r="803">
          <cell r="AK803">
            <v>94364.971250000002</v>
          </cell>
        </row>
        <row r="804">
          <cell r="AG804">
            <v>4024250.0791666671</v>
          </cell>
          <cell r="AK804">
            <v>4367535.0904166671</v>
          </cell>
        </row>
        <row r="805">
          <cell r="AG805">
            <v>-2136287.6845833338</v>
          </cell>
          <cell r="AK805">
            <v>-945979.55291666661</v>
          </cell>
        </row>
        <row r="806">
          <cell r="AG806">
            <v>0</v>
          </cell>
          <cell r="AK806">
            <v>0</v>
          </cell>
        </row>
        <row r="807">
          <cell r="AG807">
            <v>-8882629.1079166681</v>
          </cell>
          <cell r="AK807">
            <v>-2106607.875</v>
          </cell>
        </row>
        <row r="808">
          <cell r="AG808">
            <v>54243.098333333335</v>
          </cell>
          <cell r="AK808">
            <v>12086.144583333333</v>
          </cell>
        </row>
        <row r="809">
          <cell r="AG809">
            <v>79740.68541666666</v>
          </cell>
          <cell r="AK809">
            <v>118590.27499999998</v>
          </cell>
        </row>
        <row r="810">
          <cell r="AG810">
            <v>1438200.6054166667</v>
          </cell>
          <cell r="AK810">
            <v>1650816.2554166671</v>
          </cell>
        </row>
        <row r="811">
          <cell r="AG811">
            <v>-4484534.4275000002</v>
          </cell>
          <cell r="AK811">
            <v>-5076891.9250000007</v>
          </cell>
        </row>
        <row r="812">
          <cell r="AG812">
            <v>0</v>
          </cell>
          <cell r="AK812">
            <v>0</v>
          </cell>
        </row>
        <row r="813">
          <cell r="AG813">
            <v>5223976800.5541677</v>
          </cell>
          <cell r="AK813">
            <v>5227843247.4712505</v>
          </cell>
        </row>
        <row r="815">
          <cell r="AG815">
            <v>-72350151.284166679</v>
          </cell>
          <cell r="AK815">
            <v>-70434819.430833325</v>
          </cell>
        </row>
        <row r="816">
          <cell r="AK816">
            <v>0</v>
          </cell>
        </row>
        <row r="817">
          <cell r="AG817">
            <v>0</v>
          </cell>
          <cell r="AK817">
            <v>1437916.6666666667</v>
          </cell>
        </row>
        <row r="818">
          <cell r="AG818">
            <v>49179590</v>
          </cell>
          <cell r="AK818">
            <v>50048298.333333336</v>
          </cell>
        </row>
        <row r="819">
          <cell r="AK819">
            <v>0</v>
          </cell>
        </row>
        <row r="820">
          <cell r="AG820">
            <v>0</v>
          </cell>
          <cell r="AK820">
            <v>226041.66666666666</v>
          </cell>
        </row>
        <row r="821">
          <cell r="AG821">
            <v>-1024751.4499999998</v>
          </cell>
          <cell r="AK821">
            <v>-1024751.4499999998</v>
          </cell>
        </row>
        <row r="822">
          <cell r="AG822">
            <v>-510000</v>
          </cell>
          <cell r="AK822">
            <v>-714000</v>
          </cell>
        </row>
        <row r="823">
          <cell r="AG823">
            <v>32792.580000000009</v>
          </cell>
          <cell r="AK823">
            <v>28667.580000000013</v>
          </cell>
        </row>
        <row r="824">
          <cell r="AG824">
            <v>88802</v>
          </cell>
          <cell r="AK824">
            <v>77135.333333333328</v>
          </cell>
        </row>
        <row r="825">
          <cell r="AG825">
            <v>39191557</v>
          </cell>
          <cell r="AK825">
            <v>39643348.666666664</v>
          </cell>
        </row>
        <row r="826">
          <cell r="AG826">
            <v>0</v>
          </cell>
          <cell r="AK826">
            <v>0</v>
          </cell>
        </row>
        <row r="827">
          <cell r="AG827">
            <v>-28357958.333333332</v>
          </cell>
          <cell r="AK827">
            <v>-29890250</v>
          </cell>
        </row>
        <row r="828">
          <cell r="AG828">
            <v>2521875</v>
          </cell>
          <cell r="AK828">
            <v>2587291.6666666665</v>
          </cell>
        </row>
        <row r="829">
          <cell r="AG829">
            <v>2047809.6666666667</v>
          </cell>
          <cell r="AK829">
            <v>1667226.3333333333</v>
          </cell>
        </row>
        <row r="830">
          <cell r="AG830">
            <v>2517250</v>
          </cell>
          <cell r="AK830">
            <v>2285416.6666666665</v>
          </cell>
        </row>
        <row r="831">
          <cell r="AG831">
            <v>509052.25</v>
          </cell>
          <cell r="AK831">
            <v>388181.16666666669</v>
          </cell>
        </row>
        <row r="832">
          <cell r="AG832">
            <v>4396167.375</v>
          </cell>
          <cell r="AK832">
            <v>4303917.375</v>
          </cell>
        </row>
        <row r="833">
          <cell r="AG833">
            <v>6186.5</v>
          </cell>
          <cell r="AK833">
            <v>3691.7916666666665</v>
          </cell>
        </row>
        <row r="834">
          <cell r="AG834">
            <v>49000</v>
          </cell>
          <cell r="AK834">
            <v>49000</v>
          </cell>
        </row>
        <row r="835">
          <cell r="AG835">
            <v>47500</v>
          </cell>
          <cell r="AK835">
            <v>303958.33333333331</v>
          </cell>
        </row>
        <row r="836">
          <cell r="AG836">
            <v>0</v>
          </cell>
          <cell r="AK836">
            <v>0</v>
          </cell>
        </row>
        <row r="837">
          <cell r="AG837">
            <v>2120000</v>
          </cell>
          <cell r="AK837">
            <v>2141875</v>
          </cell>
        </row>
        <row r="838">
          <cell r="AG838">
            <v>361221.875</v>
          </cell>
          <cell r="AK838">
            <v>365575</v>
          </cell>
        </row>
        <row r="839">
          <cell r="AG839">
            <v>455000</v>
          </cell>
          <cell r="AK839">
            <v>455000</v>
          </cell>
        </row>
        <row r="840">
          <cell r="AG840">
            <v>957750</v>
          </cell>
          <cell r="AK840">
            <v>918291.66666666663</v>
          </cell>
        </row>
        <row r="841">
          <cell r="AG841">
            <v>1259000</v>
          </cell>
          <cell r="AK841">
            <v>1259000</v>
          </cell>
        </row>
        <row r="842">
          <cell r="AG842">
            <v>0</v>
          </cell>
          <cell r="AK842">
            <v>0</v>
          </cell>
        </row>
        <row r="843">
          <cell r="AG843">
            <v>7208029.1237500003</v>
          </cell>
          <cell r="AK843">
            <v>8127246.9004166657</v>
          </cell>
        </row>
        <row r="844">
          <cell r="AG844">
            <v>0</v>
          </cell>
          <cell r="AK844">
            <v>0</v>
          </cell>
        </row>
        <row r="845">
          <cell r="AG845">
            <v>160000</v>
          </cell>
          <cell r="AK845">
            <v>597291.66666666663</v>
          </cell>
        </row>
        <row r="846">
          <cell r="AG846">
            <v>2516962.625</v>
          </cell>
          <cell r="AK846">
            <v>2088225.25</v>
          </cell>
        </row>
        <row r="847">
          <cell r="AG847">
            <v>2458000</v>
          </cell>
          <cell r="AK847">
            <v>2150750</v>
          </cell>
        </row>
        <row r="848">
          <cell r="AG848">
            <v>1642602</v>
          </cell>
          <cell r="AK848">
            <v>1563268.6666666667</v>
          </cell>
        </row>
        <row r="849">
          <cell r="AG849">
            <v>132762.125</v>
          </cell>
          <cell r="AK849">
            <v>308745.625</v>
          </cell>
        </row>
        <row r="850">
          <cell r="AG850">
            <v>4000</v>
          </cell>
          <cell r="AK850">
            <v>4000</v>
          </cell>
        </row>
        <row r="851">
          <cell r="AG851">
            <v>863861</v>
          </cell>
          <cell r="AK851">
            <v>863861</v>
          </cell>
        </row>
        <row r="852">
          <cell r="AG852">
            <v>0</v>
          </cell>
          <cell r="AK852">
            <v>0</v>
          </cell>
        </row>
        <row r="853">
          <cell r="AG853">
            <v>18000</v>
          </cell>
          <cell r="AK853">
            <v>9958.3333333333339</v>
          </cell>
        </row>
        <row r="854">
          <cell r="AG854">
            <v>0</v>
          </cell>
          <cell r="AK854">
            <v>0</v>
          </cell>
        </row>
        <row r="855">
          <cell r="AG855">
            <v>159437</v>
          </cell>
          <cell r="AK855">
            <v>159437</v>
          </cell>
        </row>
        <row r="856">
          <cell r="AG856">
            <v>675875</v>
          </cell>
          <cell r="AK856">
            <v>432500</v>
          </cell>
        </row>
        <row r="857">
          <cell r="AG857">
            <v>-7000</v>
          </cell>
          <cell r="AK857">
            <v>-7000</v>
          </cell>
        </row>
        <row r="858">
          <cell r="AG858">
            <v>0</v>
          </cell>
          <cell r="AK858">
            <v>0</v>
          </cell>
        </row>
        <row r="859">
          <cell r="AG859">
            <v>12777000</v>
          </cell>
          <cell r="AK859">
            <v>12777000</v>
          </cell>
        </row>
        <row r="860">
          <cell r="AG860">
            <v>1044000</v>
          </cell>
          <cell r="AK860">
            <v>1044000</v>
          </cell>
        </row>
        <row r="861">
          <cell r="AG861">
            <v>5292000</v>
          </cell>
          <cell r="AK861">
            <v>5292000</v>
          </cell>
        </row>
        <row r="862">
          <cell r="AG862">
            <v>995525.375</v>
          </cell>
          <cell r="AK862">
            <v>924957.70833333337</v>
          </cell>
        </row>
        <row r="863">
          <cell r="AG863">
            <v>88597</v>
          </cell>
          <cell r="AK863">
            <v>64722</v>
          </cell>
        </row>
        <row r="865">
          <cell r="AG865">
            <v>557125</v>
          </cell>
          <cell r="AK865">
            <v>460125</v>
          </cell>
        </row>
        <row r="866">
          <cell r="AG866">
            <v>359458.33333333331</v>
          </cell>
          <cell r="AK866">
            <v>559791.66666666663</v>
          </cell>
        </row>
        <row r="867">
          <cell r="AG867">
            <v>175000</v>
          </cell>
          <cell r="AK867">
            <v>175000</v>
          </cell>
        </row>
        <row r="868">
          <cell r="AG868">
            <v>-3291.6666666666665</v>
          </cell>
          <cell r="AK868">
            <v>-40291.666666666664</v>
          </cell>
        </row>
        <row r="869">
          <cell r="AK869">
            <v>0</v>
          </cell>
        </row>
        <row r="870">
          <cell r="AK870">
            <v>0</v>
          </cell>
        </row>
        <row r="871">
          <cell r="AG871">
            <v>32666.666666666668</v>
          </cell>
          <cell r="AK871">
            <v>-128333.33333333333</v>
          </cell>
        </row>
        <row r="872">
          <cell r="AG872">
            <v>250</v>
          </cell>
          <cell r="AK872">
            <v>1333.3333333333333</v>
          </cell>
        </row>
        <row r="873">
          <cell r="AG873">
            <v>-3000</v>
          </cell>
          <cell r="AK873">
            <v>16500</v>
          </cell>
        </row>
        <row r="874">
          <cell r="AG874">
            <v>250</v>
          </cell>
          <cell r="AK874">
            <v>1125</v>
          </cell>
        </row>
        <row r="875">
          <cell r="AG875">
            <v>22291.666666666668</v>
          </cell>
          <cell r="AK875">
            <v>135625</v>
          </cell>
        </row>
        <row r="876">
          <cell r="AG876">
            <v>-60000</v>
          </cell>
          <cell r="AK876">
            <v>-234791.66666666666</v>
          </cell>
        </row>
        <row r="877">
          <cell r="AG877">
            <v>-14250</v>
          </cell>
          <cell r="AK877">
            <v>-76833.333333333328</v>
          </cell>
        </row>
        <row r="878">
          <cell r="AG878">
            <v>-23166.666666666668</v>
          </cell>
          <cell r="AK878">
            <v>-140083.33333333334</v>
          </cell>
        </row>
        <row r="879">
          <cell r="AG879">
            <v>33333.333333333336</v>
          </cell>
          <cell r="AK879">
            <v>133333.33333333334</v>
          </cell>
        </row>
        <row r="880">
          <cell r="AG880">
            <v>5250</v>
          </cell>
          <cell r="AK880">
            <v>-20791.666666666668</v>
          </cell>
        </row>
        <row r="881">
          <cell r="AG881">
            <v>-2666.6666666666665</v>
          </cell>
          <cell r="AK881">
            <v>-10666.666666666666</v>
          </cell>
        </row>
        <row r="882">
          <cell r="AG882">
            <v>-859037900</v>
          </cell>
          <cell r="AK882">
            <v>-859037900</v>
          </cell>
        </row>
        <row r="883">
          <cell r="AG883">
            <v>-27500000</v>
          </cell>
          <cell r="AK883">
            <v>-7500000</v>
          </cell>
        </row>
        <row r="884">
          <cell r="AG884">
            <v>0</v>
          </cell>
          <cell r="AK884">
            <v>0</v>
          </cell>
        </row>
        <row r="885">
          <cell r="AG885">
            <v>-269437.5</v>
          </cell>
          <cell r="AK885">
            <v>-125737.5</v>
          </cell>
        </row>
        <row r="886">
          <cell r="AG886">
            <v>-911437.5</v>
          </cell>
          <cell r="AK886">
            <v>-425337.5</v>
          </cell>
        </row>
        <row r="887">
          <cell r="AG887">
            <v>-9843750</v>
          </cell>
          <cell r="AK887">
            <v>0</v>
          </cell>
        </row>
        <row r="888">
          <cell r="AG888">
            <v>-50156250</v>
          </cell>
          <cell r="AK888">
            <v>-23406250</v>
          </cell>
        </row>
        <row r="889">
          <cell r="AG889">
            <v>-125000000</v>
          </cell>
          <cell r="AK889">
            <v>-58333333.333333336</v>
          </cell>
        </row>
        <row r="890">
          <cell r="AG890">
            <v>-122847945.22000001</v>
          </cell>
          <cell r="AK890">
            <v>-122847945.22000001</v>
          </cell>
        </row>
        <row r="891">
          <cell r="AG891">
            <v>-338395484.31</v>
          </cell>
          <cell r="AK891">
            <v>-338395484.31</v>
          </cell>
        </row>
        <row r="892">
          <cell r="AG892">
            <v>-16901820.34</v>
          </cell>
          <cell r="AK892">
            <v>-16901820.34</v>
          </cell>
        </row>
        <row r="893">
          <cell r="AG893">
            <v>-337.5</v>
          </cell>
          <cell r="AK893">
            <v>-337.5</v>
          </cell>
        </row>
        <row r="894">
          <cell r="AG894">
            <v>-79758000.538333341</v>
          </cell>
          <cell r="AK894">
            <v>-115459134.71083336</v>
          </cell>
        </row>
        <row r="895">
          <cell r="AG895">
            <v>0</v>
          </cell>
          <cell r="AK895">
            <v>0</v>
          </cell>
        </row>
        <row r="896">
          <cell r="AG896">
            <v>0</v>
          </cell>
          <cell r="AK896">
            <v>0</v>
          </cell>
        </row>
        <row r="897">
          <cell r="AG897">
            <v>0</v>
          </cell>
          <cell r="AK897">
            <v>0</v>
          </cell>
        </row>
        <row r="898">
          <cell r="AG898">
            <v>0</v>
          </cell>
          <cell r="AK898">
            <v>0</v>
          </cell>
        </row>
        <row r="899">
          <cell r="AG899">
            <v>0</v>
          </cell>
          <cell r="AK899">
            <v>0</v>
          </cell>
        </row>
        <row r="900">
          <cell r="AG900">
            <v>0</v>
          </cell>
          <cell r="AK900">
            <v>0</v>
          </cell>
        </row>
        <row r="901">
          <cell r="AG901">
            <v>2148854.7199999997</v>
          </cell>
          <cell r="AK901">
            <v>2148854.7199999997</v>
          </cell>
        </row>
        <row r="902">
          <cell r="AG902">
            <v>1653850.615</v>
          </cell>
          <cell r="AK902">
            <v>1656518.9483333332</v>
          </cell>
        </row>
        <row r="903">
          <cell r="AG903">
            <v>4985024.68</v>
          </cell>
          <cell r="AK903">
            <v>4985024.68</v>
          </cell>
        </row>
        <row r="904">
          <cell r="AG904">
            <v>786587.56000000017</v>
          </cell>
          <cell r="AK904">
            <v>786587.56000000017</v>
          </cell>
        </row>
        <row r="905">
          <cell r="AG905">
            <v>-5494273.75</v>
          </cell>
          <cell r="AK905">
            <v>-5604229.083333333</v>
          </cell>
        </row>
        <row r="906">
          <cell r="AG906">
            <v>-812371.125</v>
          </cell>
          <cell r="AK906">
            <v>-832089.45833333337</v>
          </cell>
        </row>
        <row r="907">
          <cell r="AG907">
            <v>0</v>
          </cell>
          <cell r="AK907">
            <v>0</v>
          </cell>
        </row>
        <row r="908">
          <cell r="AG908">
            <v>0</v>
          </cell>
          <cell r="AK908">
            <v>0</v>
          </cell>
        </row>
        <row r="909">
          <cell r="AG909">
            <v>-115505958.65499999</v>
          </cell>
          <cell r="AK909">
            <v>-124953475.50249998</v>
          </cell>
        </row>
        <row r="910">
          <cell r="AG910">
            <v>77562549.519999996</v>
          </cell>
          <cell r="AK910">
            <v>77562549.519999996</v>
          </cell>
        </row>
        <row r="911">
          <cell r="AG911">
            <v>1755001.25</v>
          </cell>
          <cell r="AK911">
            <v>1755001.25</v>
          </cell>
        </row>
        <row r="912">
          <cell r="AG912">
            <v>1471103.6200000003</v>
          </cell>
          <cell r="AK912">
            <v>1471103.6200000003</v>
          </cell>
        </row>
        <row r="913">
          <cell r="AG913">
            <v>16359946.110000005</v>
          </cell>
          <cell r="AK913">
            <v>16359946.110000005</v>
          </cell>
        </row>
        <row r="914">
          <cell r="AG914">
            <v>-1676293.5999999999</v>
          </cell>
          <cell r="AK914">
            <v>-1676293.5999999999</v>
          </cell>
        </row>
        <row r="915">
          <cell r="AG915">
            <v>-78636904.934999987</v>
          </cell>
          <cell r="AK915">
            <v>-79029489.851666644</v>
          </cell>
        </row>
        <row r="916">
          <cell r="AG916">
            <v>26919808.444583338</v>
          </cell>
          <cell r="AK916">
            <v>27061559.852083337</v>
          </cell>
        </row>
        <row r="917">
          <cell r="AG917">
            <v>0</v>
          </cell>
          <cell r="AK917">
            <v>0</v>
          </cell>
        </row>
        <row r="918">
          <cell r="AG918">
            <v>0</v>
          </cell>
          <cell r="AK918">
            <v>0</v>
          </cell>
        </row>
        <row r="919">
          <cell r="AG919">
            <v>497093.625</v>
          </cell>
          <cell r="AK919">
            <v>55232.625</v>
          </cell>
        </row>
        <row r="920">
          <cell r="AG920">
            <v>0</v>
          </cell>
          <cell r="AK920">
            <v>0</v>
          </cell>
        </row>
        <row r="921">
          <cell r="AG921">
            <v>901786.88249999995</v>
          </cell>
          <cell r="AK921">
            <v>100198.5425</v>
          </cell>
        </row>
        <row r="922">
          <cell r="AG922">
            <v>-20782555</v>
          </cell>
          <cell r="AK922">
            <v>-20782555</v>
          </cell>
        </row>
        <row r="923">
          <cell r="AG923">
            <v>21119644.125</v>
          </cell>
          <cell r="AK923">
            <v>20728964</v>
          </cell>
        </row>
        <row r="924">
          <cell r="AG924">
            <v>48547587.125</v>
          </cell>
          <cell r="AK924">
            <v>43341713</v>
          </cell>
        </row>
        <row r="925">
          <cell r="AG925">
            <v>-60156281.125</v>
          </cell>
          <cell r="AK925">
            <v>-57464933.75</v>
          </cell>
        </row>
        <row r="926">
          <cell r="AG926">
            <v>-185989.75</v>
          </cell>
          <cell r="AK926">
            <v>1255.875</v>
          </cell>
        </row>
        <row r="927">
          <cell r="AG927">
            <v>7666764.416666667</v>
          </cell>
          <cell r="AK927">
            <v>8040649.083333333</v>
          </cell>
        </row>
        <row r="928">
          <cell r="AG928">
            <v>2592792.375</v>
          </cell>
          <cell r="AK928">
            <v>9089845.166666666</v>
          </cell>
        </row>
        <row r="929">
          <cell r="AK929">
            <v>0</v>
          </cell>
        </row>
        <row r="930">
          <cell r="AK930">
            <v>-25000000</v>
          </cell>
        </row>
        <row r="931">
          <cell r="AG931">
            <v>0</v>
          </cell>
          <cell r="AK931">
            <v>0</v>
          </cell>
        </row>
        <row r="932">
          <cell r="AG932">
            <v>-25000000</v>
          </cell>
          <cell r="AK932">
            <v>-25000000</v>
          </cell>
        </row>
        <row r="933">
          <cell r="AG933">
            <v>0</v>
          </cell>
          <cell r="AK933">
            <v>0</v>
          </cell>
        </row>
        <row r="934">
          <cell r="AG934">
            <v>0</v>
          </cell>
          <cell r="AK934">
            <v>0</v>
          </cell>
        </row>
        <row r="935">
          <cell r="AG935">
            <v>0</v>
          </cell>
          <cell r="AK935">
            <v>0</v>
          </cell>
        </row>
        <row r="936">
          <cell r="AG936">
            <v>0</v>
          </cell>
          <cell r="AK936">
            <v>0</v>
          </cell>
        </row>
        <row r="937">
          <cell r="AG937">
            <v>0</v>
          </cell>
          <cell r="AK937">
            <v>0</v>
          </cell>
        </row>
        <row r="938">
          <cell r="AG938">
            <v>0</v>
          </cell>
          <cell r="AK938">
            <v>0</v>
          </cell>
        </row>
        <row r="939">
          <cell r="AG939">
            <v>0</v>
          </cell>
          <cell r="AK939">
            <v>0</v>
          </cell>
        </row>
        <row r="940">
          <cell r="AG940">
            <v>0</v>
          </cell>
          <cell r="AK940">
            <v>0</v>
          </cell>
        </row>
        <row r="941">
          <cell r="AG941">
            <v>0</v>
          </cell>
          <cell r="AK941">
            <v>0</v>
          </cell>
        </row>
        <row r="942">
          <cell r="AG942">
            <v>0</v>
          </cell>
          <cell r="AK942">
            <v>0</v>
          </cell>
        </row>
        <row r="943">
          <cell r="AG943">
            <v>0</v>
          </cell>
          <cell r="AK943">
            <v>0</v>
          </cell>
        </row>
        <row r="944">
          <cell r="AG944">
            <v>0</v>
          </cell>
          <cell r="AK944">
            <v>0</v>
          </cell>
        </row>
        <row r="945">
          <cell r="AG945">
            <v>-1041666.6666666666</v>
          </cell>
          <cell r="AK945">
            <v>0</v>
          </cell>
        </row>
        <row r="946">
          <cell r="AG946">
            <v>-437500</v>
          </cell>
          <cell r="AK946">
            <v>0</v>
          </cell>
        </row>
        <row r="947">
          <cell r="AG947">
            <v>-3500000</v>
          </cell>
          <cell r="AK947">
            <v>-3500000</v>
          </cell>
        </row>
        <row r="948">
          <cell r="AG948">
            <v>-1458333.3333333333</v>
          </cell>
          <cell r="AK948">
            <v>0</v>
          </cell>
        </row>
        <row r="949">
          <cell r="AG949">
            <v>-437500</v>
          </cell>
          <cell r="AK949">
            <v>0</v>
          </cell>
        </row>
        <row r="950">
          <cell r="AG950">
            <v>-3000000</v>
          </cell>
          <cell r="AK950">
            <v>-3000000</v>
          </cell>
        </row>
        <row r="951">
          <cell r="AG951">
            <v>-5833333.333333333</v>
          </cell>
          <cell r="AK951">
            <v>0</v>
          </cell>
        </row>
        <row r="952">
          <cell r="AG952">
            <v>-1000000</v>
          </cell>
          <cell r="AK952">
            <v>-1000000</v>
          </cell>
        </row>
        <row r="953">
          <cell r="AG953">
            <v>-875000</v>
          </cell>
          <cell r="AK953">
            <v>0</v>
          </cell>
        </row>
        <row r="954">
          <cell r="AG954">
            <v>-6020833.333333333</v>
          </cell>
          <cell r="AK954">
            <v>-3187500</v>
          </cell>
        </row>
        <row r="955">
          <cell r="AG955">
            <v>-7083333.333333333</v>
          </cell>
          <cell r="AK955">
            <v>-3750000</v>
          </cell>
        </row>
        <row r="956">
          <cell r="AG956">
            <v>-10000000</v>
          </cell>
          <cell r="AK956">
            <v>-10000000</v>
          </cell>
        </row>
        <row r="957">
          <cell r="AG957">
            <v>-8000000</v>
          </cell>
          <cell r="AK957">
            <v>-8000000</v>
          </cell>
        </row>
        <row r="958">
          <cell r="AG958">
            <v>-3000000</v>
          </cell>
          <cell r="AK958">
            <v>-3000000</v>
          </cell>
        </row>
        <row r="959">
          <cell r="AG959">
            <v>-20000000</v>
          </cell>
          <cell r="AK959">
            <v>-20000000</v>
          </cell>
        </row>
        <row r="960">
          <cell r="AG960">
            <v>-20000000</v>
          </cell>
          <cell r="AK960">
            <v>-20000000</v>
          </cell>
        </row>
        <row r="961">
          <cell r="AG961">
            <v>-5000000</v>
          </cell>
          <cell r="AK961">
            <v>-5000000</v>
          </cell>
        </row>
        <row r="962">
          <cell r="AG962">
            <v>-7000000</v>
          </cell>
          <cell r="AK962">
            <v>-7000000</v>
          </cell>
        </row>
        <row r="963">
          <cell r="AG963">
            <v>-10000000</v>
          </cell>
          <cell r="AK963">
            <v>-10000000</v>
          </cell>
        </row>
        <row r="964">
          <cell r="AG964">
            <v>-2000000</v>
          </cell>
          <cell r="AK964">
            <v>-2000000</v>
          </cell>
        </row>
        <row r="965">
          <cell r="AG965">
            <v>-3000000</v>
          </cell>
          <cell r="AK965">
            <v>-3000000</v>
          </cell>
        </row>
        <row r="966">
          <cell r="AG966">
            <v>-5000000</v>
          </cell>
          <cell r="AK966">
            <v>-5000000</v>
          </cell>
        </row>
        <row r="967">
          <cell r="AG967">
            <v>-15000000</v>
          </cell>
          <cell r="AK967">
            <v>-15000000</v>
          </cell>
        </row>
        <row r="968">
          <cell r="AG968">
            <v>-10000000</v>
          </cell>
          <cell r="AK968">
            <v>-10000000</v>
          </cell>
        </row>
        <row r="969">
          <cell r="AG969">
            <v>-2000000</v>
          </cell>
          <cell r="AK969">
            <v>-2000000</v>
          </cell>
        </row>
        <row r="970">
          <cell r="AG970">
            <v>-25000000</v>
          </cell>
          <cell r="AK970">
            <v>-25000000</v>
          </cell>
        </row>
        <row r="971">
          <cell r="AG971">
            <v>-100000000</v>
          </cell>
          <cell r="AK971">
            <v>-100000000</v>
          </cell>
        </row>
        <row r="972">
          <cell r="AG972">
            <v>-208333.33333333334</v>
          </cell>
          <cell r="AK972">
            <v>0</v>
          </cell>
        </row>
        <row r="973">
          <cell r="AG973">
            <v>0</v>
          </cell>
          <cell r="AK973">
            <v>0</v>
          </cell>
        </row>
        <row r="974">
          <cell r="AG974">
            <v>0</v>
          </cell>
          <cell r="AK974">
            <v>0</v>
          </cell>
        </row>
        <row r="975">
          <cell r="AG975">
            <v>-46000000</v>
          </cell>
          <cell r="AK975">
            <v>-46000000</v>
          </cell>
        </row>
        <row r="976">
          <cell r="AG976">
            <v>0</v>
          </cell>
          <cell r="AK976">
            <v>0</v>
          </cell>
        </row>
        <row r="977">
          <cell r="AG977">
            <v>0</v>
          </cell>
          <cell r="AK977">
            <v>0</v>
          </cell>
        </row>
        <row r="978">
          <cell r="AG978">
            <v>0</v>
          </cell>
          <cell r="AK978">
            <v>0</v>
          </cell>
        </row>
        <row r="979">
          <cell r="AG979">
            <v>0</v>
          </cell>
          <cell r="AK979">
            <v>0</v>
          </cell>
        </row>
        <row r="980">
          <cell r="AG980">
            <v>0</v>
          </cell>
          <cell r="AK980">
            <v>0</v>
          </cell>
        </row>
        <row r="981">
          <cell r="AG981">
            <v>0</v>
          </cell>
          <cell r="AK981">
            <v>0</v>
          </cell>
        </row>
        <row r="982">
          <cell r="AG982">
            <v>0</v>
          </cell>
          <cell r="AK982">
            <v>0</v>
          </cell>
        </row>
        <row r="983">
          <cell r="AG983">
            <v>-50000000</v>
          </cell>
          <cell r="AK983">
            <v>-50000000</v>
          </cell>
        </row>
        <row r="984">
          <cell r="AG984">
            <v>-1250000</v>
          </cell>
          <cell r="AK984">
            <v>0</v>
          </cell>
        </row>
        <row r="985">
          <cell r="AG985">
            <v>0</v>
          </cell>
          <cell r="AK985">
            <v>0</v>
          </cell>
        </row>
        <row r="986">
          <cell r="AG986">
            <v>0</v>
          </cell>
          <cell r="AK986">
            <v>0</v>
          </cell>
        </row>
        <row r="987">
          <cell r="AG987">
            <v>-1875000</v>
          </cell>
          <cell r="AK987">
            <v>-875000</v>
          </cell>
        </row>
        <row r="988">
          <cell r="AG988">
            <v>-6875000</v>
          </cell>
          <cell r="AK988">
            <v>-3208333.3333333335</v>
          </cell>
        </row>
        <row r="989">
          <cell r="AG989">
            <v>-3762441.1724999999</v>
          </cell>
          <cell r="AK989">
            <v>-3534698.7954166667</v>
          </cell>
        </row>
        <row r="990">
          <cell r="AG990">
            <v>-55000000</v>
          </cell>
          <cell r="AK990">
            <v>-52708333.333333336</v>
          </cell>
        </row>
        <row r="991">
          <cell r="AG991">
            <v>-30000000</v>
          </cell>
          <cell r="AK991">
            <v>-21250000</v>
          </cell>
        </row>
        <row r="992">
          <cell r="AG992">
            <v>-300000000</v>
          </cell>
          <cell r="AK992">
            <v>-300000000</v>
          </cell>
        </row>
        <row r="993">
          <cell r="AG993">
            <v>-200000000</v>
          </cell>
          <cell r="AK993">
            <v>-200000000</v>
          </cell>
        </row>
        <row r="994">
          <cell r="AG994">
            <v>-150000000</v>
          </cell>
          <cell r="AK994">
            <v>-150000000</v>
          </cell>
        </row>
        <row r="995">
          <cell r="AG995">
            <v>-100000000</v>
          </cell>
          <cell r="AK995">
            <v>-100000000</v>
          </cell>
        </row>
        <row r="996">
          <cell r="AG996">
            <v>-225000000</v>
          </cell>
          <cell r="AK996">
            <v>-225000000</v>
          </cell>
        </row>
        <row r="997">
          <cell r="AG997">
            <v>-25000000</v>
          </cell>
          <cell r="AK997">
            <v>-25000000</v>
          </cell>
        </row>
        <row r="998">
          <cell r="AG998">
            <v>-260000000</v>
          </cell>
          <cell r="AK998">
            <v>-260000000</v>
          </cell>
        </row>
        <row r="999">
          <cell r="AG999">
            <v>-25000000</v>
          </cell>
          <cell r="AK999">
            <v>-11666666.666666666</v>
          </cell>
        </row>
        <row r="1000">
          <cell r="AG1000">
            <v>-138460000</v>
          </cell>
          <cell r="AK1000">
            <v>-138460000</v>
          </cell>
        </row>
        <row r="1001">
          <cell r="AG1001">
            <v>-23400000</v>
          </cell>
          <cell r="AK1001">
            <v>-23400000</v>
          </cell>
        </row>
        <row r="1002">
          <cell r="AG1002">
            <v>-131250000</v>
          </cell>
          <cell r="AK1002">
            <v>-150000000</v>
          </cell>
        </row>
        <row r="1003">
          <cell r="AG1003">
            <v>0</v>
          </cell>
          <cell r="AK1003">
            <v>0</v>
          </cell>
        </row>
        <row r="1004">
          <cell r="AG1004">
            <v>-30093750</v>
          </cell>
          <cell r="AK1004">
            <v>-56843750</v>
          </cell>
        </row>
        <row r="1005">
          <cell r="AG1005">
            <v>-75000000</v>
          </cell>
          <cell r="AK1005">
            <v>-141666666.66666666</v>
          </cell>
        </row>
        <row r="1006">
          <cell r="AG1006">
            <v>0</v>
          </cell>
          <cell r="AK1006">
            <v>0</v>
          </cell>
        </row>
        <row r="1007">
          <cell r="AG1007">
            <v>-161662.5</v>
          </cell>
          <cell r="AK1007">
            <v>-305362.5</v>
          </cell>
        </row>
        <row r="1008">
          <cell r="AG1008">
            <v>-546862.5</v>
          </cell>
          <cell r="AK1008">
            <v>-1032962.5</v>
          </cell>
        </row>
        <row r="1009">
          <cell r="AG1009">
            <v>0</v>
          </cell>
          <cell r="AK1009">
            <v>0</v>
          </cell>
        </row>
        <row r="1010">
          <cell r="AG1010">
            <v>0</v>
          </cell>
          <cell r="AK1010">
            <v>0</v>
          </cell>
        </row>
        <row r="1011">
          <cell r="AG1011">
            <v>0</v>
          </cell>
          <cell r="AK1011">
            <v>0</v>
          </cell>
        </row>
        <row r="1012">
          <cell r="AG1012">
            <v>0</v>
          </cell>
          <cell r="AK1012">
            <v>0</v>
          </cell>
        </row>
        <row r="1013">
          <cell r="AG1013">
            <v>0</v>
          </cell>
          <cell r="AK1013">
            <v>0</v>
          </cell>
        </row>
        <row r="1014">
          <cell r="AG1014">
            <v>15699.660000000002</v>
          </cell>
          <cell r="AK1014">
            <v>10868.98</v>
          </cell>
        </row>
        <row r="1015">
          <cell r="AG1015">
            <v>-1230208.3333333333</v>
          </cell>
          <cell r="AK1015">
            <v>-1196875</v>
          </cell>
        </row>
        <row r="1016">
          <cell r="AG1016">
            <v>0</v>
          </cell>
          <cell r="AK1016">
            <v>0</v>
          </cell>
        </row>
        <row r="1017">
          <cell r="AG1017">
            <v>-32431080.211249996</v>
          </cell>
          <cell r="AK1017">
            <v>-32148942.41416667</v>
          </cell>
        </row>
        <row r="1018">
          <cell r="AG1018">
            <v>-75000</v>
          </cell>
          <cell r="AK1018">
            <v>-75000</v>
          </cell>
        </row>
        <row r="1019">
          <cell r="AG1019">
            <v>-1486729.7024999999</v>
          </cell>
          <cell r="AK1019">
            <v>-1487367.3587500004</v>
          </cell>
        </row>
        <row r="1020">
          <cell r="AG1020">
            <v>-130852.13750000001</v>
          </cell>
          <cell r="AK1020">
            <v>-130002.2375</v>
          </cell>
        </row>
        <row r="1021">
          <cell r="AG1021">
            <v>-8560.3245833333331</v>
          </cell>
          <cell r="AK1021">
            <v>-7662.9941666666664</v>
          </cell>
        </row>
        <row r="1022">
          <cell r="AG1022">
            <v>-15000</v>
          </cell>
          <cell r="AK1022">
            <v>-15000</v>
          </cell>
        </row>
        <row r="1023">
          <cell r="AG1023">
            <v>-59628.63208333333</v>
          </cell>
          <cell r="AK1023">
            <v>-58279.879583333328</v>
          </cell>
        </row>
        <row r="1024">
          <cell r="AG1024">
            <v>0</v>
          </cell>
          <cell r="AK1024">
            <v>0</v>
          </cell>
        </row>
        <row r="1025">
          <cell r="AG1025">
            <v>-341747.14333333337</v>
          </cell>
          <cell r="AK1025">
            <v>-340827.64874999999</v>
          </cell>
        </row>
        <row r="1026">
          <cell r="AG1026">
            <v>-141634.18999999997</v>
          </cell>
          <cell r="AK1026">
            <v>-141634.18999999997</v>
          </cell>
        </row>
        <row r="1027">
          <cell r="AG1027">
            <v>-140000</v>
          </cell>
          <cell r="AK1027">
            <v>-140000</v>
          </cell>
        </row>
        <row r="1028">
          <cell r="AG1028">
            <v>-18750</v>
          </cell>
          <cell r="AK1028">
            <v>-15416.666666666666</v>
          </cell>
        </row>
        <row r="1029">
          <cell r="AG1029">
            <v>0</v>
          </cell>
          <cell r="AK1029">
            <v>-45013.154166666674</v>
          </cell>
        </row>
        <row r="1030">
          <cell r="AG1030">
            <v>-1470381.1329166666</v>
          </cell>
          <cell r="AK1030">
            <v>-1480562.6362499995</v>
          </cell>
        </row>
        <row r="1031">
          <cell r="AG1031">
            <v>-530050</v>
          </cell>
          <cell r="AK1031">
            <v>-530050</v>
          </cell>
        </row>
        <row r="1032">
          <cell r="AG1032">
            <v>-305644.54166666669</v>
          </cell>
          <cell r="AK1032">
            <v>-309006.08749999997</v>
          </cell>
        </row>
        <row r="1033">
          <cell r="AG1033">
            <v>-1023673</v>
          </cell>
          <cell r="AK1033">
            <v>-1034931.7708333334</v>
          </cell>
        </row>
        <row r="1034">
          <cell r="AG1034">
            <v>-633005.41666666663</v>
          </cell>
          <cell r="AK1034">
            <v>-639968.8125</v>
          </cell>
        </row>
        <row r="1035">
          <cell r="AG1035">
            <v>-1008496.5508333333</v>
          </cell>
          <cell r="AK1035">
            <v>-930551.79166666663</v>
          </cell>
        </row>
        <row r="1036">
          <cell r="AG1036">
            <v>0</v>
          </cell>
          <cell r="AK1036">
            <v>0</v>
          </cell>
        </row>
        <row r="1037">
          <cell r="AG1037">
            <v>0</v>
          </cell>
          <cell r="AK1037">
            <v>0</v>
          </cell>
        </row>
        <row r="1038">
          <cell r="AG1038">
            <v>0</v>
          </cell>
          <cell r="AK1038">
            <v>0</v>
          </cell>
        </row>
        <row r="1039">
          <cell r="AG1039">
            <v>0</v>
          </cell>
          <cell r="AK1039">
            <v>0</v>
          </cell>
        </row>
        <row r="1040">
          <cell r="AG1040">
            <v>0</v>
          </cell>
          <cell r="AK1040">
            <v>0</v>
          </cell>
        </row>
        <row r="1041">
          <cell r="AG1041">
            <v>-7134916.666666667</v>
          </cell>
          <cell r="AK1041">
            <v>-2217083.3333333335</v>
          </cell>
        </row>
        <row r="1042">
          <cell r="AG1042">
            <v>-13778916.666666666</v>
          </cell>
          <cell r="AK1042">
            <v>-8965708.333333334</v>
          </cell>
        </row>
        <row r="1043">
          <cell r="AG1043">
            <v>0</v>
          </cell>
          <cell r="AK1043">
            <v>0</v>
          </cell>
        </row>
        <row r="1044">
          <cell r="AG1044">
            <v>0</v>
          </cell>
          <cell r="AK1044">
            <v>0</v>
          </cell>
        </row>
        <row r="1045">
          <cell r="AG1045">
            <v>0</v>
          </cell>
          <cell r="AK1045">
            <v>0</v>
          </cell>
        </row>
        <row r="1046">
          <cell r="AG1046">
            <v>-3333333.3333333335</v>
          </cell>
          <cell r="AK1046">
            <v>-7658333.333333333</v>
          </cell>
        </row>
        <row r="1047">
          <cell r="AG1047">
            <v>0</v>
          </cell>
          <cell r="AK1047">
            <v>0</v>
          </cell>
        </row>
        <row r="1048">
          <cell r="AG1048">
            <v>0</v>
          </cell>
          <cell r="AK1048">
            <v>0</v>
          </cell>
        </row>
        <row r="1049">
          <cell r="AG1049">
            <v>0</v>
          </cell>
          <cell r="AK1049">
            <v>0</v>
          </cell>
        </row>
        <row r="1050">
          <cell r="AG1050">
            <v>0</v>
          </cell>
          <cell r="AK1050">
            <v>0</v>
          </cell>
        </row>
        <row r="1051">
          <cell r="AG1051">
            <v>0</v>
          </cell>
          <cell r="AK1051">
            <v>0</v>
          </cell>
        </row>
        <row r="1052">
          <cell r="AG1052">
            <v>0</v>
          </cell>
          <cell r="AK1052">
            <v>0</v>
          </cell>
        </row>
        <row r="1053">
          <cell r="AG1053">
            <v>0</v>
          </cell>
          <cell r="AK1053">
            <v>0</v>
          </cell>
        </row>
        <row r="1054">
          <cell r="AG1054">
            <v>0</v>
          </cell>
          <cell r="AK1054">
            <v>0</v>
          </cell>
        </row>
        <row r="1055">
          <cell r="AG1055">
            <v>-3053659.98875</v>
          </cell>
          <cell r="AK1055">
            <v>-3298137.4275000002</v>
          </cell>
        </row>
        <row r="1056">
          <cell r="AG1056">
            <v>-5488336.9820833346</v>
          </cell>
          <cell r="AK1056">
            <v>-7288957.8779166667</v>
          </cell>
        </row>
        <row r="1057">
          <cell r="AG1057">
            <v>-859895.01624999999</v>
          </cell>
          <cell r="AK1057">
            <v>-842305.92249999999</v>
          </cell>
        </row>
        <row r="1058">
          <cell r="AG1058">
            <v>-3422687.1666666665</v>
          </cell>
          <cell r="AK1058">
            <v>-3413807.8333333335</v>
          </cell>
        </row>
        <row r="1059">
          <cell r="AG1059">
            <v>-8534718.2125000004</v>
          </cell>
          <cell r="AK1059">
            <v>-7040737.0300000003</v>
          </cell>
        </row>
        <row r="1060">
          <cell r="AG1060">
            <v>-17675011.995416667</v>
          </cell>
          <cell r="AK1060">
            <v>-17942989.766666666</v>
          </cell>
        </row>
        <row r="1061">
          <cell r="AG1061">
            <v>-670897.7845833333</v>
          </cell>
          <cell r="AK1061">
            <v>-391047.31166666659</v>
          </cell>
        </row>
        <row r="1062">
          <cell r="AG1062">
            <v>-22127131.548333332</v>
          </cell>
          <cell r="AK1062">
            <v>-22362846.515000001</v>
          </cell>
        </row>
        <row r="1063">
          <cell r="AG1063">
            <v>-156442.23958333334</v>
          </cell>
          <cell r="AK1063">
            <v>-283947.24875000003</v>
          </cell>
        </row>
        <row r="1065">
          <cell r="AG1065">
            <v>-186846.38916666666</v>
          </cell>
          <cell r="AK1065">
            <v>-165829.85416666666</v>
          </cell>
        </row>
        <row r="1066">
          <cell r="AG1066">
            <v>-55963.724999999999</v>
          </cell>
          <cell r="AK1066">
            <v>-50378.02874999999</v>
          </cell>
        </row>
        <row r="1067">
          <cell r="AG1067">
            <v>-42477.972916666673</v>
          </cell>
          <cell r="AK1067">
            <v>-44399.080000000009</v>
          </cell>
        </row>
        <row r="1068">
          <cell r="AG1068">
            <v>-274.06833333333333</v>
          </cell>
          <cell r="AK1068">
            <v>-408.74666666666667</v>
          </cell>
        </row>
        <row r="1069">
          <cell r="AG1069">
            <v>0</v>
          </cell>
          <cell r="AK1069">
            <v>-148704.85250000001</v>
          </cell>
        </row>
        <row r="1070">
          <cell r="AG1070">
            <v>-5171.8433333333332</v>
          </cell>
          <cell r="AK1070">
            <v>2646.9341666666683</v>
          </cell>
        </row>
        <row r="1071">
          <cell r="AG1071">
            <v>854418.1595833333</v>
          </cell>
          <cell r="AK1071">
            <v>697400.9029166667</v>
          </cell>
        </row>
        <row r="1072">
          <cell r="AG1072">
            <v>0</v>
          </cell>
          <cell r="AK1072">
            <v>0</v>
          </cell>
        </row>
        <row r="1073">
          <cell r="AG1073">
            <v>-1013340.8783333335</v>
          </cell>
          <cell r="AK1073">
            <v>-832849.36541666684</v>
          </cell>
        </row>
        <row r="1074">
          <cell r="AG1074">
            <v>-3755635.0245833327</v>
          </cell>
          <cell r="AK1074">
            <v>-3938647.8537499993</v>
          </cell>
        </row>
        <row r="1075">
          <cell r="AG1075">
            <v>-50393027.136249997</v>
          </cell>
          <cell r="AK1075">
            <v>-51653160.256666668</v>
          </cell>
        </row>
        <row r="1076">
          <cell r="AG1076">
            <v>-1696.1487500000001</v>
          </cell>
          <cell r="AK1076">
            <v>-1539.4112499999999</v>
          </cell>
        </row>
        <row r="1077">
          <cell r="AG1077">
            <v>-1723.1670833333335</v>
          </cell>
          <cell r="AK1077">
            <v>-1541.5975000000001</v>
          </cell>
        </row>
        <row r="1078">
          <cell r="AG1078">
            <v>0</v>
          </cell>
          <cell r="AK1078">
            <v>0</v>
          </cell>
        </row>
        <row r="1079">
          <cell r="AG1079">
            <v>-218580.20833333334</v>
          </cell>
          <cell r="AK1079">
            <v>-246039.375</v>
          </cell>
        </row>
        <row r="1080">
          <cell r="AG1080">
            <v>0</v>
          </cell>
          <cell r="AK1080">
            <v>0</v>
          </cell>
        </row>
        <row r="1081">
          <cell r="AG1081">
            <v>4.166666666666667</v>
          </cell>
          <cell r="AK1081">
            <v>4.166666666666667</v>
          </cell>
        </row>
        <row r="1082">
          <cell r="AG1082">
            <v>-588.40666666666664</v>
          </cell>
          <cell r="AK1082">
            <v>0</v>
          </cell>
        </row>
        <row r="1083">
          <cell r="AG1083">
            <v>0</v>
          </cell>
          <cell r="AK1083">
            <v>0</v>
          </cell>
        </row>
        <row r="1084">
          <cell r="AG1084">
            <v>0</v>
          </cell>
          <cell r="AK1084">
            <v>0</v>
          </cell>
        </row>
        <row r="1085">
          <cell r="AG1085">
            <v>-7736705.0758333318</v>
          </cell>
          <cell r="AK1085">
            <v>-7804872.7262500003</v>
          </cell>
        </row>
        <row r="1086">
          <cell r="AG1086">
            <v>0</v>
          </cell>
          <cell r="AK1086">
            <v>0</v>
          </cell>
        </row>
        <row r="1087">
          <cell r="AG1087">
            <v>0</v>
          </cell>
          <cell r="AK1087">
            <v>0</v>
          </cell>
        </row>
        <row r="1088">
          <cell r="AG1088">
            <v>0</v>
          </cell>
          <cell r="AK1088">
            <v>0</v>
          </cell>
        </row>
        <row r="1089">
          <cell r="AG1089">
            <v>0</v>
          </cell>
          <cell r="AK1089">
            <v>0</v>
          </cell>
        </row>
        <row r="1090">
          <cell r="AG1090">
            <v>0</v>
          </cell>
          <cell r="AK1090">
            <v>0</v>
          </cell>
        </row>
        <row r="1091">
          <cell r="AG1091">
            <v>0</v>
          </cell>
          <cell r="AK1091">
            <v>0</v>
          </cell>
        </row>
        <row r="1092">
          <cell r="AG1092">
            <v>0</v>
          </cell>
          <cell r="AK1092">
            <v>0</v>
          </cell>
        </row>
        <row r="1093">
          <cell r="AG1093">
            <v>0</v>
          </cell>
          <cell r="AK1093">
            <v>0</v>
          </cell>
        </row>
        <row r="1094">
          <cell r="AG1094">
            <v>-2271588.2845833334</v>
          </cell>
          <cell r="AK1094">
            <v>-2125157.06</v>
          </cell>
        </row>
        <row r="1095">
          <cell r="AG1095">
            <v>0</v>
          </cell>
          <cell r="AK1095">
            <v>0</v>
          </cell>
        </row>
        <row r="1096">
          <cell r="AG1096">
            <v>-21604055.141250003</v>
          </cell>
          <cell r="AK1096">
            <v>-22423857.478750002</v>
          </cell>
        </row>
        <row r="1097">
          <cell r="AG1097">
            <v>0</v>
          </cell>
          <cell r="AK1097">
            <v>0</v>
          </cell>
        </row>
        <row r="1098">
          <cell r="AK1098">
            <v>-571.98208333333332</v>
          </cell>
        </row>
        <row r="1099">
          <cell r="AK1099">
            <v>-369.9354166666667</v>
          </cell>
        </row>
        <row r="1100">
          <cell r="AK1100">
            <v>-119.81958333333334</v>
          </cell>
        </row>
        <row r="1101">
          <cell r="AK1101">
            <v>-79.511250000000004</v>
          </cell>
        </row>
        <row r="1102">
          <cell r="AK1102">
            <v>-5.17875</v>
          </cell>
        </row>
        <row r="1103">
          <cell r="AK1103">
            <v>6228.46</v>
          </cell>
        </row>
        <row r="1104">
          <cell r="AK1104">
            <v>6.0170833333333329</v>
          </cell>
        </row>
        <row r="1105">
          <cell r="AK1105">
            <v>2.6666666666666665</v>
          </cell>
        </row>
        <row r="1106">
          <cell r="AG1106">
            <v>-3004808.7670833338</v>
          </cell>
          <cell r="AK1106">
            <v>-3135087.5241666674</v>
          </cell>
        </row>
        <row r="1107">
          <cell r="AG1107">
            <v>-738703.0341666668</v>
          </cell>
          <cell r="AK1107">
            <v>-840325.67125000001</v>
          </cell>
        </row>
        <row r="1108">
          <cell r="AK1108">
            <v>-3734.5829166666667</v>
          </cell>
        </row>
        <row r="1109">
          <cell r="AK1109">
            <v>-126.60416666666667</v>
          </cell>
        </row>
        <row r="1110">
          <cell r="AK1110">
            <v>0</v>
          </cell>
        </row>
        <row r="1111">
          <cell r="AG1111">
            <v>275.62666666666672</v>
          </cell>
          <cell r="AK1111">
            <v>466.98708333333326</v>
          </cell>
        </row>
        <row r="1112">
          <cell r="AG1112">
            <v>-267024.16666666669</v>
          </cell>
          <cell r="AK1112">
            <v>-200310.625</v>
          </cell>
        </row>
        <row r="1113">
          <cell r="AG1113">
            <v>-239994.91500000001</v>
          </cell>
          <cell r="AK1113">
            <v>-229924.44749999998</v>
          </cell>
        </row>
        <row r="1114">
          <cell r="AG1114">
            <v>-13830354.012083335</v>
          </cell>
          <cell r="AK1114">
            <v>-15194788.088750003</v>
          </cell>
        </row>
        <row r="1115">
          <cell r="AG1115">
            <v>-1711215.0583333333</v>
          </cell>
          <cell r="AK1115">
            <v>-1819061.8429166665</v>
          </cell>
        </row>
        <row r="1116">
          <cell r="AG1116">
            <v>-2758948.9904166665</v>
          </cell>
          <cell r="AK1116">
            <v>-2383705.4608333339</v>
          </cell>
        </row>
        <row r="1117">
          <cell r="AK1117">
            <v>-9.7083333333333339</v>
          </cell>
        </row>
        <row r="1118">
          <cell r="AG1118">
            <v>-15806.188749999996</v>
          </cell>
          <cell r="AK1118">
            <v>-16662.707083333338</v>
          </cell>
        </row>
        <row r="1119">
          <cell r="AG1119">
            <v>-49314.741249999999</v>
          </cell>
          <cell r="AK1119">
            <v>-58733.761249999989</v>
          </cell>
        </row>
        <row r="1120">
          <cell r="AG1120">
            <v>-20097.717500000002</v>
          </cell>
          <cell r="AK1120">
            <v>-17943.379166666669</v>
          </cell>
        </row>
        <row r="1121">
          <cell r="AG1121">
            <v>-13986.692916666669</v>
          </cell>
          <cell r="AK1121">
            <v>-20157.68416666667</v>
          </cell>
        </row>
        <row r="1122">
          <cell r="AG1122">
            <v>-196725.26208333333</v>
          </cell>
          <cell r="AK1122">
            <v>-182403.7175</v>
          </cell>
        </row>
        <row r="1123">
          <cell r="AG1123">
            <v>-8291.6358333333337</v>
          </cell>
          <cell r="AK1123">
            <v>-7146.86625</v>
          </cell>
        </row>
        <row r="1124">
          <cell r="AG1124">
            <v>4.6933333333333334</v>
          </cell>
          <cell r="AK1124">
            <v>10.412083333333333</v>
          </cell>
        </row>
        <row r="1125">
          <cell r="AG1125">
            <v>3110.6525000000001</v>
          </cell>
          <cell r="AK1125">
            <v>3271.6437500000006</v>
          </cell>
        </row>
        <row r="1126">
          <cell r="AG1126">
            <v>0</v>
          </cell>
          <cell r="AK1126">
            <v>0</v>
          </cell>
        </row>
        <row r="1127">
          <cell r="AG1127">
            <v>-4868.6037500000002</v>
          </cell>
          <cell r="AK1127">
            <v>0</v>
          </cell>
        </row>
        <row r="1128">
          <cell r="AG1128">
            <v>0</v>
          </cell>
          <cell r="AK1128">
            <v>0</v>
          </cell>
        </row>
        <row r="1129">
          <cell r="AG1129">
            <v>-371.51</v>
          </cell>
          <cell r="AK1129">
            <v>0</v>
          </cell>
        </row>
        <row r="1130">
          <cell r="AG1130">
            <v>0</v>
          </cell>
          <cell r="AK1130">
            <v>0</v>
          </cell>
        </row>
        <row r="1131">
          <cell r="AG1131">
            <v>-248.08124999999998</v>
          </cell>
          <cell r="AK1131">
            <v>-115.77124999999999</v>
          </cell>
        </row>
        <row r="1132">
          <cell r="AG1132">
            <v>-28023.406666666662</v>
          </cell>
          <cell r="AK1132">
            <v>2750.8691666666668</v>
          </cell>
        </row>
        <row r="1133">
          <cell r="AG1133">
            <v>35677.459583333322</v>
          </cell>
          <cell r="AK1133">
            <v>2345.8600000000006</v>
          </cell>
        </row>
        <row r="1134">
          <cell r="AG1134">
            <v>-28238.602916666667</v>
          </cell>
          <cell r="AK1134">
            <v>15000.887083333337</v>
          </cell>
        </row>
        <row r="1135">
          <cell r="AG1135">
            <v>0</v>
          </cell>
          <cell r="AK1135">
            <v>-328.46083333333331</v>
          </cell>
        </row>
        <row r="1136">
          <cell r="AG1136">
            <v>-4507.7924999999996</v>
          </cell>
          <cell r="AK1136">
            <v>-6686.7566666666671</v>
          </cell>
        </row>
        <row r="1137">
          <cell r="AG1137">
            <v>-4773.13</v>
          </cell>
          <cell r="AK1137">
            <v>-6944.638750000001</v>
          </cell>
        </row>
        <row r="1138">
          <cell r="AG1138">
            <v>-2000</v>
          </cell>
          <cell r="AK1138">
            <v>-2000</v>
          </cell>
        </row>
        <row r="1139">
          <cell r="AG1139">
            <v>-872183.68333333323</v>
          </cell>
          <cell r="AK1139">
            <v>-900088.3241666666</v>
          </cell>
        </row>
        <row r="1140">
          <cell r="AG1140">
            <v>0</v>
          </cell>
          <cell r="AK1140">
            <v>0</v>
          </cell>
        </row>
        <row r="1141">
          <cell r="AG1141">
            <v>0</v>
          </cell>
          <cell r="AK1141">
            <v>0</v>
          </cell>
        </row>
        <row r="1142">
          <cell r="AG1142">
            <v>-1130010.9266666665</v>
          </cell>
          <cell r="AK1142">
            <v>-1170451.7183333333</v>
          </cell>
        </row>
        <row r="1143">
          <cell r="AG1143">
            <v>-2024883.0970833336</v>
          </cell>
          <cell r="AK1143">
            <v>-1071996.9337500001</v>
          </cell>
        </row>
        <row r="1144">
          <cell r="AG1144">
            <v>-5658265.748333334</v>
          </cell>
          <cell r="AK1144">
            <v>-2995552.4550000001</v>
          </cell>
        </row>
        <row r="1145">
          <cell r="AG1145">
            <v>-43333.333333333336</v>
          </cell>
          <cell r="AK1145">
            <v>-16666.666666666668</v>
          </cell>
        </row>
        <row r="1146">
          <cell r="AG1146">
            <v>-1112388.4433333334</v>
          </cell>
          <cell r="AK1146">
            <v>-2162797.7008333337</v>
          </cell>
        </row>
        <row r="1147">
          <cell r="AG1147">
            <v>-3120377.0375000001</v>
          </cell>
          <cell r="AK1147">
            <v>-5798765.4570833333</v>
          </cell>
        </row>
        <row r="1148">
          <cell r="AG1148">
            <v>0</v>
          </cell>
          <cell r="AK1148">
            <v>-136066.125</v>
          </cell>
        </row>
        <row r="1149">
          <cell r="AG1149">
            <v>0</v>
          </cell>
          <cell r="AK1149">
            <v>0</v>
          </cell>
        </row>
        <row r="1150">
          <cell r="AG1150">
            <v>0</v>
          </cell>
          <cell r="AK1150">
            <v>0</v>
          </cell>
        </row>
        <row r="1151">
          <cell r="AG1151">
            <v>-17493840.124999996</v>
          </cell>
          <cell r="AK1151">
            <v>-17470922.399999995</v>
          </cell>
        </row>
        <row r="1152">
          <cell r="AG1152">
            <v>5305.0908333333327</v>
          </cell>
          <cell r="AK1152">
            <v>5305.0908333333327</v>
          </cell>
        </row>
        <row r="1153">
          <cell r="AG1153">
            <v>-269.44958333333335</v>
          </cell>
          <cell r="AK1153">
            <v>-286.92124999999999</v>
          </cell>
        </row>
        <row r="1154">
          <cell r="AG1154">
            <v>-143394.96458333335</v>
          </cell>
          <cell r="AK1154">
            <v>-157072.95083333334</v>
          </cell>
        </row>
        <row r="1155">
          <cell r="AG1155">
            <v>-343.67</v>
          </cell>
          <cell r="AK1155">
            <v>-343.67</v>
          </cell>
        </row>
        <row r="1156">
          <cell r="AG1156">
            <v>-393290.4891666667</v>
          </cell>
          <cell r="AK1156">
            <v>-459401.29458333342</v>
          </cell>
        </row>
        <row r="1157">
          <cell r="AG1157">
            <v>-8678.4599999999973</v>
          </cell>
          <cell r="AK1157">
            <v>-8678.4599999999973</v>
          </cell>
        </row>
        <row r="1158">
          <cell r="AG1158">
            <v>0</v>
          </cell>
          <cell r="AK1158">
            <v>0</v>
          </cell>
        </row>
        <row r="1159">
          <cell r="AG1159">
            <v>-24181995.713333327</v>
          </cell>
          <cell r="AK1159">
            <v>-23972475.171250001</v>
          </cell>
        </row>
        <row r="1160">
          <cell r="AG1160">
            <v>-5694583.6345833344</v>
          </cell>
          <cell r="AK1160">
            <v>-5749182.4000000013</v>
          </cell>
        </row>
        <row r="1161">
          <cell r="AG1161">
            <v>-631133.28958333319</v>
          </cell>
          <cell r="AK1161">
            <v>129478.38791666667</v>
          </cell>
        </row>
        <row r="1162">
          <cell r="AG1162">
            <v>-12280770.395416668</v>
          </cell>
          <cell r="AK1162">
            <v>-12253965.678749999</v>
          </cell>
        </row>
        <row r="1163">
          <cell r="AG1163">
            <v>-279.78000000000003</v>
          </cell>
          <cell r="AK1163">
            <v>-305.96083333333337</v>
          </cell>
        </row>
        <row r="1164">
          <cell r="AG1164">
            <v>-4180954.0637500007</v>
          </cell>
          <cell r="AK1164">
            <v>-4180732.4520833339</v>
          </cell>
        </row>
        <row r="1165">
          <cell r="AG1165">
            <v>-416116.29666666663</v>
          </cell>
          <cell r="AK1165">
            <v>-257419.96333333335</v>
          </cell>
        </row>
        <row r="1166">
          <cell r="AG1166">
            <v>0</v>
          </cell>
          <cell r="AK1166">
            <v>0</v>
          </cell>
        </row>
        <row r="1167">
          <cell r="AG1167">
            <v>-248398.8079166667</v>
          </cell>
          <cell r="AK1167">
            <v>-270664.68625000003</v>
          </cell>
        </row>
        <row r="1168">
          <cell r="AG1168">
            <v>178077.54166666666</v>
          </cell>
          <cell r="AK1168">
            <v>385489.54166666669</v>
          </cell>
        </row>
        <row r="1169">
          <cell r="AG1169">
            <v>-4244761.5466666659</v>
          </cell>
          <cell r="AK1169">
            <v>-4271667.6712499997</v>
          </cell>
        </row>
        <row r="1170">
          <cell r="AG1170">
            <v>-2310977.6845833333</v>
          </cell>
          <cell r="AK1170">
            <v>-2325208.9724999997</v>
          </cell>
        </row>
        <row r="1171">
          <cell r="AG1171">
            <v>0</v>
          </cell>
          <cell r="AK1171">
            <v>0</v>
          </cell>
        </row>
        <row r="1172">
          <cell r="AG1172">
            <v>-2601957.8062499999</v>
          </cell>
          <cell r="AK1172">
            <v>-2662322.6895833332</v>
          </cell>
        </row>
        <row r="1173">
          <cell r="AG1173">
            <v>0</v>
          </cell>
          <cell r="AK1173">
            <v>0</v>
          </cell>
        </row>
        <row r="1174">
          <cell r="AG1174">
            <v>-139642.465</v>
          </cell>
          <cell r="AK1174">
            <v>-71571.955000000002</v>
          </cell>
        </row>
        <row r="1175">
          <cell r="AG1175">
            <v>-1414.0049999999999</v>
          </cell>
          <cell r="AK1175">
            <v>-1195.2829166666668</v>
          </cell>
        </row>
        <row r="1176">
          <cell r="AG1176">
            <v>-138186.935</v>
          </cell>
          <cell r="AK1176">
            <v>-153429.47041666665</v>
          </cell>
        </row>
        <row r="1177">
          <cell r="AG1177">
            <v>-263355.48874999996</v>
          </cell>
          <cell r="AK1177">
            <v>-247512.78833333333</v>
          </cell>
        </row>
        <row r="1178">
          <cell r="AG1178">
            <v>-71937.559166666673</v>
          </cell>
          <cell r="AK1178">
            <v>-85055.483333333337</v>
          </cell>
        </row>
        <row r="1179">
          <cell r="AG1179">
            <v>-1633679.25</v>
          </cell>
          <cell r="AK1179">
            <v>-1439821.4583333333</v>
          </cell>
        </row>
        <row r="1180">
          <cell r="AG1180">
            <v>-3005.4495833333331</v>
          </cell>
          <cell r="AK1180">
            <v>-2367.0841666666661</v>
          </cell>
        </row>
        <row r="1181">
          <cell r="AG1181">
            <v>-414.77541666666667</v>
          </cell>
          <cell r="AK1181">
            <v>-350.61583333333328</v>
          </cell>
        </row>
        <row r="1182">
          <cell r="AG1182">
            <v>-89924.910416666666</v>
          </cell>
          <cell r="AK1182">
            <v>-267956.65000000002</v>
          </cell>
        </row>
        <row r="1183">
          <cell r="AG1183">
            <v>0</v>
          </cell>
          <cell r="AK1183">
            <v>0</v>
          </cell>
        </row>
        <row r="1184">
          <cell r="AG1184">
            <v>0</v>
          </cell>
          <cell r="AK1184">
            <v>0</v>
          </cell>
        </row>
        <row r="1185">
          <cell r="AG1185">
            <v>0</v>
          </cell>
          <cell r="AK1185">
            <v>0</v>
          </cell>
        </row>
        <row r="1186">
          <cell r="AG1186">
            <v>0</v>
          </cell>
          <cell r="AK1186">
            <v>0</v>
          </cell>
        </row>
        <row r="1187">
          <cell r="AG1187">
            <v>-697812.5</v>
          </cell>
          <cell r="AK1187">
            <v>-697812.5</v>
          </cell>
        </row>
        <row r="1188">
          <cell r="AG1188">
            <v>0</v>
          </cell>
          <cell r="AK1188">
            <v>0</v>
          </cell>
        </row>
        <row r="1189">
          <cell r="AG1189">
            <v>0</v>
          </cell>
          <cell r="AK1189">
            <v>0</v>
          </cell>
        </row>
        <row r="1190">
          <cell r="AG1190">
            <v>0</v>
          </cell>
          <cell r="AK1190">
            <v>0</v>
          </cell>
        </row>
        <row r="1191">
          <cell r="AG1191">
            <v>0</v>
          </cell>
          <cell r="AK1191">
            <v>0</v>
          </cell>
        </row>
        <row r="1192">
          <cell r="AG1192">
            <v>0</v>
          </cell>
          <cell r="AK1192">
            <v>0</v>
          </cell>
        </row>
        <row r="1193">
          <cell r="AG1193">
            <v>0</v>
          </cell>
          <cell r="AK1193">
            <v>0</v>
          </cell>
        </row>
        <row r="1194">
          <cell r="AG1194">
            <v>0</v>
          </cell>
          <cell r="AK1194">
            <v>0</v>
          </cell>
        </row>
        <row r="1195">
          <cell r="AG1195">
            <v>0</v>
          </cell>
          <cell r="AK1195">
            <v>0</v>
          </cell>
        </row>
        <row r="1196">
          <cell r="AG1196">
            <v>0</v>
          </cell>
          <cell r="AK1196">
            <v>0</v>
          </cell>
        </row>
        <row r="1197">
          <cell r="AG1197">
            <v>0</v>
          </cell>
          <cell r="AK1197">
            <v>0</v>
          </cell>
        </row>
        <row r="1198">
          <cell r="AG1198">
            <v>0</v>
          </cell>
          <cell r="AK1198">
            <v>0</v>
          </cell>
        </row>
        <row r="1199">
          <cell r="AG1199">
            <v>0</v>
          </cell>
          <cell r="AK1199">
            <v>0</v>
          </cell>
        </row>
        <row r="1200">
          <cell r="AG1200">
            <v>0</v>
          </cell>
          <cell r="AK1200">
            <v>0</v>
          </cell>
        </row>
        <row r="1201">
          <cell r="AG1201">
            <v>-17903.645833333332</v>
          </cell>
          <cell r="AK1201">
            <v>0</v>
          </cell>
        </row>
        <row r="1202">
          <cell r="AG1202">
            <v>-6337.5</v>
          </cell>
          <cell r="AK1202">
            <v>0</v>
          </cell>
        </row>
        <row r="1203">
          <cell r="AG1203">
            <v>-57137.280000000006</v>
          </cell>
          <cell r="AK1203">
            <v>-57137.266666666663</v>
          </cell>
        </row>
        <row r="1204">
          <cell r="AG1204">
            <v>-21362.039166666666</v>
          </cell>
          <cell r="AK1204">
            <v>0</v>
          </cell>
        </row>
        <row r="1205">
          <cell r="AG1205">
            <v>-6327.34375</v>
          </cell>
          <cell r="AK1205">
            <v>0</v>
          </cell>
        </row>
        <row r="1206">
          <cell r="AG1206">
            <v>-51225</v>
          </cell>
          <cell r="AK1206">
            <v>-51225</v>
          </cell>
        </row>
        <row r="1207">
          <cell r="AG1207">
            <v>-85312.5</v>
          </cell>
          <cell r="AK1207">
            <v>0</v>
          </cell>
        </row>
        <row r="1208">
          <cell r="AG1208">
            <v>-16275</v>
          </cell>
          <cell r="AK1208">
            <v>-16275</v>
          </cell>
        </row>
        <row r="1209">
          <cell r="AG1209">
            <v>-14022.194166666668</v>
          </cell>
          <cell r="AK1209">
            <v>0</v>
          </cell>
        </row>
        <row r="1210">
          <cell r="AG1210">
            <v>-94518.077499999999</v>
          </cell>
          <cell r="AK1210">
            <v>-54910.507499999985</v>
          </cell>
        </row>
        <row r="1211">
          <cell r="AG1211">
            <v>-110650.88999999997</v>
          </cell>
          <cell r="AK1211">
            <v>-64282.903333333321</v>
          </cell>
        </row>
        <row r="1212">
          <cell r="AG1212">
            <v>-172500</v>
          </cell>
          <cell r="AK1212">
            <v>-172500</v>
          </cell>
        </row>
        <row r="1213">
          <cell r="AG1213">
            <v>-138399.78</v>
          </cell>
          <cell r="AK1213">
            <v>-138399.76666666666</v>
          </cell>
        </row>
        <row r="1214">
          <cell r="AG1214">
            <v>-51900</v>
          </cell>
          <cell r="AK1214">
            <v>-51900</v>
          </cell>
        </row>
        <row r="1215">
          <cell r="AG1215">
            <v>-346500</v>
          </cell>
          <cell r="AK1215">
            <v>-346500</v>
          </cell>
        </row>
        <row r="1216">
          <cell r="AG1216">
            <v>-351000</v>
          </cell>
          <cell r="AK1216">
            <v>-351000</v>
          </cell>
        </row>
        <row r="1217">
          <cell r="AG1217">
            <v>-87999.779999999984</v>
          </cell>
          <cell r="AK1217">
            <v>-87999.766666666677</v>
          </cell>
        </row>
        <row r="1218">
          <cell r="AG1218">
            <v>-124599.77999999998</v>
          </cell>
          <cell r="AK1218">
            <v>-124599.76666666666</v>
          </cell>
        </row>
        <row r="1219">
          <cell r="AG1219">
            <v>-183750</v>
          </cell>
          <cell r="AK1219">
            <v>-183750</v>
          </cell>
        </row>
        <row r="1220">
          <cell r="AG1220">
            <v>-36800.22</v>
          </cell>
          <cell r="AK1220">
            <v>-36800.23333333333</v>
          </cell>
        </row>
        <row r="1221">
          <cell r="AG1221">
            <v>-49575</v>
          </cell>
          <cell r="AK1221">
            <v>-49575</v>
          </cell>
        </row>
        <row r="1222">
          <cell r="AG1222">
            <v>-82749.779999999984</v>
          </cell>
          <cell r="AK1222">
            <v>-82749.766666666677</v>
          </cell>
        </row>
        <row r="1223">
          <cell r="AG1223">
            <v>-268125</v>
          </cell>
          <cell r="AK1223">
            <v>-268125</v>
          </cell>
        </row>
        <row r="1224">
          <cell r="AG1224">
            <v>-164499.78</v>
          </cell>
          <cell r="AK1224">
            <v>-164499.76666666663</v>
          </cell>
        </row>
        <row r="1225">
          <cell r="AG1225">
            <v>-36000</v>
          </cell>
          <cell r="AK1225">
            <v>-36000</v>
          </cell>
        </row>
        <row r="1226">
          <cell r="AG1226">
            <v>-508749.15333333332</v>
          </cell>
          <cell r="AK1226">
            <v>-508749.13999999996</v>
          </cell>
        </row>
        <row r="1227">
          <cell r="AG1227">
            <v>-1937499.1933333334</v>
          </cell>
          <cell r="AK1227">
            <v>-1937499.1799999997</v>
          </cell>
        </row>
        <row r="1228">
          <cell r="AG1228">
            <v>-745.59625000000005</v>
          </cell>
          <cell r="AK1228">
            <v>0</v>
          </cell>
        </row>
        <row r="1229">
          <cell r="AG1229">
            <v>0</v>
          </cell>
          <cell r="AK1229">
            <v>0</v>
          </cell>
        </row>
        <row r="1230">
          <cell r="AG1230">
            <v>0</v>
          </cell>
          <cell r="AK1230">
            <v>0</v>
          </cell>
        </row>
        <row r="1231">
          <cell r="AG1231">
            <v>-926900.08708333329</v>
          </cell>
          <cell r="AK1231">
            <v>-926900.09999999974</v>
          </cell>
        </row>
        <row r="1232">
          <cell r="AG1232">
            <v>0</v>
          </cell>
          <cell r="AK1232">
            <v>0</v>
          </cell>
        </row>
        <row r="1233">
          <cell r="AG1233">
            <v>0</v>
          </cell>
          <cell r="AK1233">
            <v>0</v>
          </cell>
        </row>
        <row r="1234">
          <cell r="AG1234">
            <v>0</v>
          </cell>
          <cell r="AK1234">
            <v>0</v>
          </cell>
        </row>
        <row r="1235">
          <cell r="AG1235">
            <v>0</v>
          </cell>
          <cell r="AK1235">
            <v>0</v>
          </cell>
        </row>
        <row r="1236">
          <cell r="AG1236">
            <v>0</v>
          </cell>
          <cell r="AK1236">
            <v>0</v>
          </cell>
        </row>
        <row r="1237">
          <cell r="AG1237">
            <v>0</v>
          </cell>
          <cell r="AK1237">
            <v>0</v>
          </cell>
        </row>
        <row r="1238">
          <cell r="AG1238">
            <v>0</v>
          </cell>
          <cell r="AK1238">
            <v>0</v>
          </cell>
        </row>
        <row r="1239">
          <cell r="AG1239">
            <v>-962548.67333333334</v>
          </cell>
          <cell r="AK1239">
            <v>-962548.66000000015</v>
          </cell>
        </row>
        <row r="1240">
          <cell r="AG1240">
            <v>-29895.833333333332</v>
          </cell>
          <cell r="AK1240">
            <v>0</v>
          </cell>
        </row>
        <row r="1241">
          <cell r="AG1241">
            <v>0</v>
          </cell>
          <cell r="AK1241">
            <v>0</v>
          </cell>
        </row>
        <row r="1242">
          <cell r="AG1242">
            <v>0</v>
          </cell>
          <cell r="AK1242">
            <v>0</v>
          </cell>
        </row>
        <row r="1243">
          <cell r="AG1243">
            <v>-31322.916666666668</v>
          </cell>
          <cell r="AK1243">
            <v>-14531.25</v>
          </cell>
        </row>
        <row r="1244">
          <cell r="AG1244">
            <v>-118530.55666666666</v>
          </cell>
          <cell r="AK1244">
            <v>-54988.329999999994</v>
          </cell>
        </row>
        <row r="1245">
          <cell r="AG1245">
            <v>-1010625</v>
          </cell>
          <cell r="AK1245">
            <v>-989570.3125</v>
          </cell>
        </row>
        <row r="1246">
          <cell r="AG1246">
            <v>-585000</v>
          </cell>
          <cell r="AK1246">
            <v>-402187.5</v>
          </cell>
        </row>
        <row r="1247">
          <cell r="AG1247">
            <v>-1926568.4625000004</v>
          </cell>
          <cell r="AK1247">
            <v>-1926568.4824999999</v>
          </cell>
        </row>
        <row r="1248">
          <cell r="AG1248">
            <v>-82155.797500000015</v>
          </cell>
          <cell r="AK1248">
            <v>-73788.347083333341</v>
          </cell>
        </row>
        <row r="1249">
          <cell r="AG1249">
            <v>-39895.089999999997</v>
          </cell>
          <cell r="AK1249">
            <v>-43211.669583333329</v>
          </cell>
        </row>
        <row r="1250">
          <cell r="AG1250">
            <v>-26522.922500000001</v>
          </cell>
          <cell r="AK1250">
            <v>-11355.433749999998</v>
          </cell>
        </row>
        <row r="1251">
          <cell r="AG1251">
            <v>170.28624999999997</v>
          </cell>
          <cell r="AK1251">
            <v>0</v>
          </cell>
        </row>
        <row r="1252">
          <cell r="AG1252">
            <v>-6132.6175000000003</v>
          </cell>
          <cell r="AK1252">
            <v>0</v>
          </cell>
        </row>
        <row r="1253">
          <cell r="AG1253">
            <v>-2422500</v>
          </cell>
          <cell r="AK1253">
            <v>-2422500</v>
          </cell>
        </row>
        <row r="1254">
          <cell r="AG1254">
            <v>-1749999.8133333335</v>
          </cell>
          <cell r="AK1254">
            <v>-1749999.7999999998</v>
          </cell>
        </row>
        <row r="1255">
          <cell r="AG1255">
            <v>9648.6479166666668</v>
          </cell>
          <cell r="AK1255">
            <v>17137.203750000001</v>
          </cell>
        </row>
        <row r="1256">
          <cell r="AG1256">
            <v>-26013.862916666676</v>
          </cell>
          <cell r="AK1256">
            <v>-17169.695833333335</v>
          </cell>
        </row>
        <row r="1257">
          <cell r="AG1257">
            <v>-3369999.8299999996</v>
          </cell>
          <cell r="AK1257">
            <v>-3369999.8166666664</v>
          </cell>
        </row>
        <row r="1258">
          <cell r="AG1258">
            <v>-49825.816250000003</v>
          </cell>
          <cell r="AK1258">
            <v>-59176.407500000008</v>
          </cell>
        </row>
        <row r="1259">
          <cell r="AG1259">
            <v>-89195.983333333337</v>
          </cell>
          <cell r="AK1259">
            <v>-98476.928750000006</v>
          </cell>
        </row>
        <row r="1260">
          <cell r="AG1260">
            <v>-4477500</v>
          </cell>
          <cell r="AK1260">
            <v>-4477500</v>
          </cell>
        </row>
        <row r="1261">
          <cell r="AG1261">
            <v>-475625.0166666666</v>
          </cell>
          <cell r="AK1261">
            <v>-475625.03</v>
          </cell>
        </row>
        <row r="1262">
          <cell r="AG1262">
            <v>0</v>
          </cell>
          <cell r="AK1262">
            <v>0</v>
          </cell>
        </row>
        <row r="1263">
          <cell r="AG1263">
            <v>-5265000</v>
          </cell>
          <cell r="AK1263">
            <v>-5265000</v>
          </cell>
        </row>
        <row r="1264">
          <cell r="AG1264">
            <v>0</v>
          </cell>
          <cell r="AK1264">
            <v>0</v>
          </cell>
        </row>
        <row r="1265">
          <cell r="AG1265">
            <v>-4998500.0233333334</v>
          </cell>
          <cell r="AK1265">
            <v>-4998500.0366666662</v>
          </cell>
        </row>
        <row r="1266">
          <cell r="AG1266">
            <v>0</v>
          </cell>
          <cell r="AK1266">
            <v>0</v>
          </cell>
        </row>
        <row r="1267">
          <cell r="AG1267">
            <v>-1400000</v>
          </cell>
          <cell r="AK1267">
            <v>-1400000</v>
          </cell>
        </row>
        <row r="1268">
          <cell r="AG1268">
            <v>-368923.60125000001</v>
          </cell>
          <cell r="AK1268">
            <v>-212673.60458333336</v>
          </cell>
        </row>
        <row r="1269">
          <cell r="AG1269">
            <v>-1947093.7749999997</v>
          </cell>
          <cell r="AK1269">
            <v>-2011195.6416666668</v>
          </cell>
        </row>
        <row r="1270">
          <cell r="AG1270">
            <v>-335643.75</v>
          </cell>
          <cell r="AK1270">
            <v>-346693.75</v>
          </cell>
        </row>
        <row r="1271">
          <cell r="AK1271">
            <v>-36064.814166666671</v>
          </cell>
        </row>
        <row r="1272">
          <cell r="AG1272">
            <v>-3041.3274999999999</v>
          </cell>
          <cell r="AK1272">
            <v>684.05166666666673</v>
          </cell>
        </row>
        <row r="1273">
          <cell r="AG1273">
            <v>-15336.709166666667</v>
          </cell>
          <cell r="AK1273">
            <v>-7105.5016666666661</v>
          </cell>
        </row>
        <row r="1274">
          <cell r="AG1274">
            <v>-1152528.125</v>
          </cell>
          <cell r="AK1274">
            <v>-1459051.5625</v>
          </cell>
        </row>
        <row r="1275">
          <cell r="AG1275">
            <v>0</v>
          </cell>
          <cell r="AK1275">
            <v>0</v>
          </cell>
        </row>
        <row r="1276">
          <cell r="AG1276">
            <v>-597003.43749999988</v>
          </cell>
          <cell r="AK1276">
            <v>-169363.09416666665</v>
          </cell>
        </row>
        <row r="1277">
          <cell r="AG1277">
            <v>-258389.34708333333</v>
          </cell>
          <cell r="AK1277">
            <v>-264645.40125000005</v>
          </cell>
        </row>
        <row r="1278">
          <cell r="AG1278">
            <v>-173325.78750000001</v>
          </cell>
          <cell r="AK1278">
            <v>-221415.47041666662</v>
          </cell>
        </row>
        <row r="1279">
          <cell r="AG1279">
            <v>-41301.175416666665</v>
          </cell>
          <cell r="AK1279">
            <v>-45001.265416666662</v>
          </cell>
        </row>
        <row r="1280">
          <cell r="AG1280">
            <v>0</v>
          </cell>
          <cell r="AK1280">
            <v>0</v>
          </cell>
        </row>
        <row r="1281">
          <cell r="AG1281">
            <v>527.19583333333333</v>
          </cell>
          <cell r="AK1281">
            <v>73.25</v>
          </cell>
        </row>
        <row r="1282">
          <cell r="AG1282">
            <v>0</v>
          </cell>
          <cell r="AK1282">
            <v>0</v>
          </cell>
        </row>
        <row r="1283">
          <cell r="AG1283">
            <v>0</v>
          </cell>
          <cell r="AK1283">
            <v>0</v>
          </cell>
        </row>
        <row r="1284">
          <cell r="AG1284">
            <v>0</v>
          </cell>
          <cell r="AK1284">
            <v>0</v>
          </cell>
        </row>
        <row r="1285">
          <cell r="AK1285">
            <v>0</v>
          </cell>
        </row>
        <row r="1288">
          <cell r="AG1288">
            <v>-32692.307499999999</v>
          </cell>
          <cell r="AK1288">
            <v>-32692.307499999999</v>
          </cell>
        </row>
        <row r="1289">
          <cell r="AG1289">
            <v>0</v>
          </cell>
          <cell r="AK1289">
            <v>0</v>
          </cell>
        </row>
        <row r="1290">
          <cell r="AG1290">
            <v>0</v>
          </cell>
          <cell r="AK1290">
            <v>0</v>
          </cell>
        </row>
        <row r="1291">
          <cell r="AG1291">
            <v>0</v>
          </cell>
          <cell r="AK1291">
            <v>0</v>
          </cell>
        </row>
        <row r="1292">
          <cell r="AG1292">
            <v>0</v>
          </cell>
          <cell r="AK1292">
            <v>0</v>
          </cell>
        </row>
        <row r="1293">
          <cell r="AG1293">
            <v>-1282770.6408333334</v>
          </cell>
          <cell r="AK1293">
            <v>-1273529.65625</v>
          </cell>
        </row>
        <row r="1294">
          <cell r="AG1294">
            <v>-1971957.0966666667</v>
          </cell>
          <cell r="AK1294">
            <v>-1968694.4533333334</v>
          </cell>
        </row>
        <row r="1295">
          <cell r="AG1295">
            <v>-6006.0562499999987</v>
          </cell>
          <cell r="AK1295">
            <v>-12012.112499999997</v>
          </cell>
        </row>
        <row r="1296">
          <cell r="AG1296">
            <v>-107441.21749999998</v>
          </cell>
          <cell r="AK1296">
            <v>-138278.0675</v>
          </cell>
        </row>
        <row r="1297">
          <cell r="AG1297">
            <v>-107441.21749999998</v>
          </cell>
          <cell r="AK1297">
            <v>-138278.0675</v>
          </cell>
        </row>
        <row r="1298">
          <cell r="AG1298">
            <v>-39121.787499999999</v>
          </cell>
          <cell r="AK1298">
            <v>-24428.709166666667</v>
          </cell>
        </row>
        <row r="1299">
          <cell r="AG1299">
            <v>-39121.787499999999</v>
          </cell>
          <cell r="AK1299">
            <v>-24428.708750000002</v>
          </cell>
        </row>
        <row r="1300">
          <cell r="AG1300">
            <v>-58104.52</v>
          </cell>
          <cell r="AK1300">
            <v>-46610.308333333342</v>
          </cell>
        </row>
        <row r="1301">
          <cell r="AG1301">
            <v>-263792.8808333333</v>
          </cell>
          <cell r="AK1301">
            <v>0</v>
          </cell>
        </row>
        <row r="1302">
          <cell r="AG1302">
            <v>-1003963.5166666667</v>
          </cell>
          <cell r="AK1302">
            <v>-1106819.55125</v>
          </cell>
        </row>
        <row r="1303">
          <cell r="AG1303">
            <v>0</v>
          </cell>
          <cell r="AK1303">
            <v>0</v>
          </cell>
        </row>
        <row r="1304">
          <cell r="AG1304">
            <v>20744.338333333333</v>
          </cell>
          <cell r="AK1304">
            <v>20744.338333333333</v>
          </cell>
        </row>
        <row r="1305">
          <cell r="AG1305">
            <v>-205481.13916666666</v>
          </cell>
          <cell r="AK1305">
            <v>-179360.25</v>
          </cell>
        </row>
        <row r="1306">
          <cell r="AG1306">
            <v>-55427.381666666661</v>
          </cell>
          <cell r="AK1306">
            <v>-117808.3925</v>
          </cell>
        </row>
        <row r="1307">
          <cell r="AG1307">
            <v>-965465.38624999998</v>
          </cell>
          <cell r="AK1307">
            <v>-1031934.8512499998</v>
          </cell>
        </row>
        <row r="1308">
          <cell r="AG1308">
            <v>-1054544.8666666667</v>
          </cell>
          <cell r="AK1308">
            <v>-1089070.2904166665</v>
          </cell>
        </row>
        <row r="1309">
          <cell r="AK1309">
            <v>0</v>
          </cell>
        </row>
        <row r="1310">
          <cell r="AG1310">
            <v>-741676.84916666674</v>
          </cell>
          <cell r="AK1310">
            <v>-723504.56333333347</v>
          </cell>
        </row>
        <row r="1311">
          <cell r="AG1311">
            <v>-192532.93874999997</v>
          </cell>
          <cell r="AK1311">
            <v>-189439.60083333333</v>
          </cell>
        </row>
        <row r="1312">
          <cell r="AG1312">
            <v>0</v>
          </cell>
          <cell r="AK1312">
            <v>0</v>
          </cell>
        </row>
        <row r="1313">
          <cell r="AG1313">
            <v>0</v>
          </cell>
          <cell r="AK1313">
            <v>0</v>
          </cell>
        </row>
        <row r="1314">
          <cell r="AG1314">
            <v>0</v>
          </cell>
          <cell r="AK1314">
            <v>0</v>
          </cell>
        </row>
        <row r="1315">
          <cell r="AG1315">
            <v>0</v>
          </cell>
          <cell r="AK1315">
            <v>0</v>
          </cell>
        </row>
        <row r="1316">
          <cell r="AG1316">
            <v>-50000</v>
          </cell>
          <cell r="AK1316">
            <v>0</v>
          </cell>
        </row>
        <row r="1317">
          <cell r="AG1317">
            <v>0</v>
          </cell>
          <cell r="AK1317">
            <v>0</v>
          </cell>
        </row>
        <row r="1318">
          <cell r="AG1318">
            <v>-260418.25</v>
          </cell>
          <cell r="AK1318">
            <v>-443268.41666666669</v>
          </cell>
        </row>
        <row r="1319">
          <cell r="AG1319">
            <v>-391518.75</v>
          </cell>
          <cell r="AK1319">
            <v>-838.75</v>
          </cell>
        </row>
        <row r="1320">
          <cell r="AG1320">
            <v>-812602.25</v>
          </cell>
          <cell r="AK1320">
            <v>-812602.25</v>
          </cell>
        </row>
        <row r="1321">
          <cell r="AK1321">
            <v>0</v>
          </cell>
        </row>
        <row r="1323">
          <cell r="AG1323">
            <v>-633888.24416666676</v>
          </cell>
          <cell r="AK1323">
            <v>-629321.31666666665</v>
          </cell>
        </row>
        <row r="1324">
          <cell r="AG1324">
            <v>-2975473.3895833329</v>
          </cell>
          <cell r="AK1324">
            <v>-1715395.1433333338</v>
          </cell>
        </row>
        <row r="1325">
          <cell r="AG1325">
            <v>-330976.67791666667</v>
          </cell>
          <cell r="AK1325">
            <v>-310609.31</v>
          </cell>
        </row>
        <row r="1326">
          <cell r="AG1326">
            <v>0</v>
          </cell>
          <cell r="AK1326">
            <v>0</v>
          </cell>
        </row>
        <row r="1327">
          <cell r="AG1327">
            <v>0</v>
          </cell>
          <cell r="AK1327">
            <v>0</v>
          </cell>
        </row>
        <row r="1328">
          <cell r="AG1328">
            <v>0</v>
          </cell>
          <cell r="AK1328">
            <v>0</v>
          </cell>
        </row>
        <row r="1329">
          <cell r="AG1329">
            <v>0</v>
          </cell>
          <cell r="AK1329">
            <v>0</v>
          </cell>
        </row>
        <row r="1330">
          <cell r="AG1330">
            <v>0</v>
          </cell>
          <cell r="AK1330">
            <v>0</v>
          </cell>
        </row>
        <row r="1331">
          <cell r="AG1331">
            <v>0</v>
          </cell>
          <cell r="AK1331">
            <v>0</v>
          </cell>
        </row>
        <row r="1332">
          <cell r="AG1332">
            <v>-1101.6166666666666</v>
          </cell>
          <cell r="AK1332">
            <v>-963.91458333333321</v>
          </cell>
        </row>
        <row r="1333">
          <cell r="AG1333">
            <v>-1600488.1270833332</v>
          </cell>
          <cell r="AK1333">
            <v>-740512.5479166666</v>
          </cell>
        </row>
        <row r="1334">
          <cell r="AG1334">
            <v>-18371745.376666665</v>
          </cell>
          <cell r="AK1334">
            <v>-17536512.568333331</v>
          </cell>
        </row>
        <row r="1335">
          <cell r="AG1335">
            <v>-12255352.779166667</v>
          </cell>
          <cell r="AK1335">
            <v>-12810028.012083335</v>
          </cell>
        </row>
        <row r="1336">
          <cell r="AG1336">
            <v>-460747.73583333328</v>
          </cell>
          <cell r="AK1336">
            <v>-451344.14166666666</v>
          </cell>
        </row>
        <row r="1337">
          <cell r="AG1337">
            <v>-10000</v>
          </cell>
          <cell r="AK1337">
            <v>-10000</v>
          </cell>
        </row>
        <row r="1338">
          <cell r="AG1338">
            <v>-20958.592499999999</v>
          </cell>
          <cell r="AK1338">
            <v>-35901.401666666665</v>
          </cell>
        </row>
        <row r="1339">
          <cell r="AG1339">
            <v>-48503.591666666667</v>
          </cell>
          <cell r="AK1339">
            <v>-47396.462916666671</v>
          </cell>
        </row>
        <row r="1340">
          <cell r="AG1340">
            <v>-780303.43875000009</v>
          </cell>
          <cell r="AK1340">
            <v>-1159930.1729166666</v>
          </cell>
        </row>
        <row r="1341">
          <cell r="AG1341">
            <v>-3735067.342916667</v>
          </cell>
          <cell r="AK1341">
            <v>-6639557.251666666</v>
          </cell>
        </row>
        <row r="1342">
          <cell r="AG1342">
            <v>-1625900.1525000001</v>
          </cell>
          <cell r="AK1342">
            <v>-2211391.1612500004</v>
          </cell>
        </row>
        <row r="1343">
          <cell r="AG1343">
            <v>-1139114.4537500001</v>
          </cell>
          <cell r="AK1343">
            <v>-1767532.1224999998</v>
          </cell>
        </row>
        <row r="1344">
          <cell r="AG1344">
            <v>-123216.375</v>
          </cell>
          <cell r="AK1344">
            <v>-372491.86874999997</v>
          </cell>
        </row>
        <row r="1345">
          <cell r="AG1345">
            <v>-8.1666666666666661</v>
          </cell>
          <cell r="AK1345">
            <v>-23423.461249999997</v>
          </cell>
        </row>
        <row r="1346">
          <cell r="AG1346">
            <v>-5805.75</v>
          </cell>
          <cell r="AK1346">
            <v>-28632.440000000002</v>
          </cell>
        </row>
        <row r="1347">
          <cell r="AG1347">
            <v>0</v>
          </cell>
          <cell r="AK1347">
            <v>-138.25708333333333</v>
          </cell>
        </row>
        <row r="1348">
          <cell r="AG1348">
            <v>-2007.375</v>
          </cell>
          <cell r="AK1348">
            <v>-3368.9583333333335</v>
          </cell>
        </row>
        <row r="1350">
          <cell r="AG1350">
            <v>-1692674.1970833333</v>
          </cell>
          <cell r="AK1350">
            <v>-771309.28333333321</v>
          </cell>
        </row>
        <row r="1351">
          <cell r="AG1351">
            <v>0</v>
          </cell>
          <cell r="AK1351">
            <v>-20833.333333333332</v>
          </cell>
        </row>
        <row r="1352">
          <cell r="AG1352">
            <v>-5000</v>
          </cell>
          <cell r="AK1352">
            <v>-5000</v>
          </cell>
        </row>
        <row r="1353">
          <cell r="AG1353">
            <v>0</v>
          </cell>
          <cell r="AK1353">
            <v>-221458.33333333334</v>
          </cell>
        </row>
        <row r="1354">
          <cell r="AG1354">
            <v>-29691547.200833339</v>
          </cell>
          <cell r="AK1354">
            <v>-33777707.18</v>
          </cell>
        </row>
        <row r="1355">
          <cell r="AG1355">
            <v>0</v>
          </cell>
          <cell r="AK1355">
            <v>0</v>
          </cell>
        </row>
        <row r="1356">
          <cell r="AG1356">
            <v>-728836.66666666663</v>
          </cell>
          <cell r="AK1356">
            <v>-481747.66666666669</v>
          </cell>
        </row>
        <row r="1357">
          <cell r="AG1357">
            <v>-1468143.1674999997</v>
          </cell>
          <cell r="AK1357">
            <v>-1416252.575</v>
          </cell>
        </row>
        <row r="1358">
          <cell r="AG1358">
            <v>-10127922.991250001</v>
          </cell>
          <cell r="AK1358">
            <v>-10121734.424583333</v>
          </cell>
        </row>
        <row r="1359">
          <cell r="AG1359">
            <v>-41917.425416666665</v>
          </cell>
          <cell r="AK1359">
            <v>-132711.92374999999</v>
          </cell>
        </row>
        <row r="1360">
          <cell r="AG1360">
            <v>0</v>
          </cell>
          <cell r="AK1360">
            <v>0</v>
          </cell>
        </row>
        <row r="1361">
          <cell r="AG1361">
            <v>-16108.942500000003</v>
          </cell>
          <cell r="AK1361">
            <v>-9196.9424999999992</v>
          </cell>
        </row>
        <row r="1362">
          <cell r="AG1362">
            <v>0</v>
          </cell>
          <cell r="AK1362">
            <v>0</v>
          </cell>
        </row>
        <row r="1363">
          <cell r="AG1363">
            <v>0</v>
          </cell>
          <cell r="AK1363">
            <v>0</v>
          </cell>
        </row>
        <row r="1364">
          <cell r="AG1364">
            <v>-1724044.1275000004</v>
          </cell>
          <cell r="AK1364">
            <v>-1417307.3841666663</v>
          </cell>
        </row>
        <row r="1365">
          <cell r="AG1365">
            <v>-17654837.166666668</v>
          </cell>
          <cell r="AK1365">
            <v>-17524915.833333332</v>
          </cell>
        </row>
        <row r="1366">
          <cell r="AG1366">
            <v>-48528.357083333336</v>
          </cell>
          <cell r="AK1366">
            <v>-26101.720416666678</v>
          </cell>
        </row>
        <row r="1367">
          <cell r="AG1367">
            <v>-6780989.6116666673</v>
          </cell>
          <cell r="AK1367">
            <v>-5557732.9270833349</v>
          </cell>
        </row>
        <row r="1368">
          <cell r="AG1368">
            <v>-33485.667083333341</v>
          </cell>
          <cell r="AK1368">
            <v>-47261.341250000005</v>
          </cell>
        </row>
        <row r="1369">
          <cell r="AG1369">
            <v>0</v>
          </cell>
          <cell r="AK1369">
            <v>0</v>
          </cell>
        </row>
        <row r="1370">
          <cell r="AG1370">
            <v>0</v>
          </cell>
          <cell r="AK1370">
            <v>0</v>
          </cell>
        </row>
        <row r="1371">
          <cell r="AG1371">
            <v>-221663.5</v>
          </cell>
          <cell r="AK1371">
            <v>-217080.18000000002</v>
          </cell>
        </row>
        <row r="1372">
          <cell r="AG1372">
            <v>-3017919.4329166668</v>
          </cell>
          <cell r="AK1372">
            <v>-4053799.9295833339</v>
          </cell>
        </row>
        <row r="1373">
          <cell r="AG1373">
            <v>-305889.625</v>
          </cell>
          <cell r="AK1373">
            <v>-806795.5</v>
          </cell>
        </row>
        <row r="1374">
          <cell r="AG1374">
            <v>-25052.708333333332</v>
          </cell>
          <cell r="AK1374">
            <v>0</v>
          </cell>
        </row>
        <row r="1375">
          <cell r="AG1375">
            <v>-147926.04166666666</v>
          </cell>
          <cell r="AK1375">
            <v>-72921.041666666672</v>
          </cell>
        </row>
        <row r="1376">
          <cell r="AG1376">
            <v>0</v>
          </cell>
          <cell r="AK1376">
            <v>0</v>
          </cell>
        </row>
        <row r="1377">
          <cell r="AG1377">
            <v>-13661299</v>
          </cell>
          <cell r="AK1377">
            <v>-13077967</v>
          </cell>
        </row>
        <row r="1378">
          <cell r="AG1378">
            <v>-5538.4791666666679</v>
          </cell>
          <cell r="AK1378">
            <v>-8833.5562499999996</v>
          </cell>
        </row>
        <row r="1379">
          <cell r="AG1379">
            <v>0</v>
          </cell>
          <cell r="AK1379">
            <v>0</v>
          </cell>
        </row>
        <row r="1380">
          <cell r="AG1380">
            <v>0</v>
          </cell>
          <cell r="AK1380">
            <v>0</v>
          </cell>
        </row>
        <row r="1381">
          <cell r="AG1381">
            <v>0</v>
          </cell>
          <cell r="AK1381">
            <v>0</v>
          </cell>
        </row>
        <row r="1382">
          <cell r="AG1382">
            <v>4229.5933333333332</v>
          </cell>
          <cell r="AK1382">
            <v>4318.7837499999996</v>
          </cell>
        </row>
        <row r="1383">
          <cell r="AG1383">
            <v>0</v>
          </cell>
          <cell r="AK1383">
            <v>0</v>
          </cell>
        </row>
        <row r="1384">
          <cell r="AG1384">
            <v>-106666.66666666667</v>
          </cell>
          <cell r="AK1384">
            <v>-2071666.6666666667</v>
          </cell>
        </row>
        <row r="1385">
          <cell r="AG1385">
            <v>-18099250</v>
          </cell>
          <cell r="AK1385">
            <v>-7639666.666666667</v>
          </cell>
        </row>
        <row r="1386">
          <cell r="AG1386">
            <v>-4853940.6595833329</v>
          </cell>
          <cell r="AK1386">
            <v>-2674741.2079166668</v>
          </cell>
        </row>
        <row r="1389">
          <cell r="AG1389">
            <v>-17323098.960000001</v>
          </cell>
          <cell r="AK1389">
            <v>-15811583.928333336</v>
          </cell>
        </row>
        <row r="1390">
          <cell r="AG1390">
            <v>0</v>
          </cell>
          <cell r="AK1390">
            <v>0</v>
          </cell>
        </row>
        <row r="1391">
          <cell r="AG1391">
            <v>0</v>
          </cell>
          <cell r="AK1391">
            <v>0</v>
          </cell>
        </row>
        <row r="1392">
          <cell r="AG1392">
            <v>0</v>
          </cell>
          <cell r="AK1392">
            <v>0</v>
          </cell>
        </row>
        <row r="1393">
          <cell r="AG1393">
            <v>0</v>
          </cell>
          <cell r="AK1393">
            <v>0</v>
          </cell>
        </row>
        <row r="1394">
          <cell r="AG1394">
            <v>0</v>
          </cell>
          <cell r="AK1394">
            <v>0</v>
          </cell>
        </row>
        <row r="1395">
          <cell r="AG1395">
            <v>-30224.083333333332</v>
          </cell>
          <cell r="AK1395">
            <v>-30224.083333333332</v>
          </cell>
        </row>
        <row r="1396">
          <cell r="AG1396">
            <v>0</v>
          </cell>
          <cell r="AK1396">
            <v>0</v>
          </cell>
        </row>
        <row r="1397">
          <cell r="AG1397">
            <v>-145833.33333333334</v>
          </cell>
          <cell r="AK1397">
            <v>0</v>
          </cell>
        </row>
        <row r="1398">
          <cell r="AG1398">
            <v>0</v>
          </cell>
          <cell r="AK1398">
            <v>0</v>
          </cell>
        </row>
        <row r="1399">
          <cell r="AG1399">
            <v>-511029.97</v>
          </cell>
          <cell r="AK1399">
            <v>-502044.20999999996</v>
          </cell>
        </row>
        <row r="1400">
          <cell r="AG1400">
            <v>-61665.469166666669</v>
          </cell>
          <cell r="AK1400">
            <v>-149698.75750000001</v>
          </cell>
        </row>
        <row r="1401">
          <cell r="AG1401">
            <v>-215625</v>
          </cell>
          <cell r="AK1401">
            <v>-140625</v>
          </cell>
        </row>
        <row r="1402">
          <cell r="AG1402">
            <v>-1040519.7495833334</v>
          </cell>
          <cell r="AK1402">
            <v>-578114.47749999992</v>
          </cell>
        </row>
        <row r="1403">
          <cell r="AG1403">
            <v>0</v>
          </cell>
          <cell r="AK1403">
            <v>0</v>
          </cell>
        </row>
        <row r="1404">
          <cell r="AG1404">
            <v>0</v>
          </cell>
          <cell r="AK1404">
            <v>0</v>
          </cell>
        </row>
        <row r="1405">
          <cell r="AG1405">
            <v>0</v>
          </cell>
          <cell r="AK1405">
            <v>0</v>
          </cell>
        </row>
        <row r="1406">
          <cell r="AG1406">
            <v>0</v>
          </cell>
          <cell r="AK1406">
            <v>0</v>
          </cell>
        </row>
        <row r="1407">
          <cell r="AG1407">
            <v>0</v>
          </cell>
          <cell r="AK1407">
            <v>0</v>
          </cell>
        </row>
        <row r="1408">
          <cell r="AG1408">
            <v>0</v>
          </cell>
          <cell r="AK1408">
            <v>0</v>
          </cell>
        </row>
        <row r="1409">
          <cell r="AG1409">
            <v>-7416.2899999999981</v>
          </cell>
          <cell r="AK1409">
            <v>-7416.2899999999981</v>
          </cell>
        </row>
        <row r="1410">
          <cell r="AG1410">
            <v>-5140.3599999999997</v>
          </cell>
          <cell r="AK1410">
            <v>-5140.3599999999997</v>
          </cell>
        </row>
        <row r="1411">
          <cell r="AG1411">
            <v>-11459.630000000003</v>
          </cell>
          <cell r="AK1411">
            <v>-11459.630000000003</v>
          </cell>
        </row>
        <row r="1412">
          <cell r="AG1412">
            <v>-1479.6000000000001</v>
          </cell>
          <cell r="AK1412">
            <v>-1479.6000000000001</v>
          </cell>
        </row>
        <row r="1413">
          <cell r="AG1413">
            <v>-959.97999999999968</v>
          </cell>
          <cell r="AK1413">
            <v>-959.97999999999968</v>
          </cell>
        </row>
        <row r="1414">
          <cell r="AG1414">
            <v>-876.25</v>
          </cell>
          <cell r="AK1414">
            <v>-876.25</v>
          </cell>
        </row>
        <row r="1415">
          <cell r="AG1415">
            <v>-840.67208333333326</v>
          </cell>
          <cell r="AK1415">
            <v>-962.23708333333343</v>
          </cell>
        </row>
        <row r="1416">
          <cell r="AG1416">
            <v>-46.622500000000002</v>
          </cell>
          <cell r="AK1416">
            <v>-358.43666666666667</v>
          </cell>
        </row>
        <row r="1417">
          <cell r="AG1417">
            <v>-12.549999999999999</v>
          </cell>
          <cell r="AK1417">
            <v>-12.549999999999999</v>
          </cell>
        </row>
        <row r="1418">
          <cell r="AG1418">
            <v>-598.9899999999999</v>
          </cell>
          <cell r="AK1418">
            <v>-598.9899999999999</v>
          </cell>
        </row>
        <row r="1419">
          <cell r="AG1419">
            <v>-168.86000000000004</v>
          </cell>
          <cell r="AK1419">
            <v>-168.86000000000004</v>
          </cell>
        </row>
        <row r="1420">
          <cell r="AG1420">
            <v>0</v>
          </cell>
          <cell r="AK1420">
            <v>0</v>
          </cell>
        </row>
        <row r="1421">
          <cell r="AG1421">
            <v>-224.04083333333338</v>
          </cell>
          <cell r="AK1421">
            <v>-146.20916666666668</v>
          </cell>
        </row>
        <row r="1422">
          <cell r="AG1422">
            <v>-359.03750000000008</v>
          </cell>
          <cell r="AK1422">
            <v>-550.5241666666667</v>
          </cell>
        </row>
        <row r="1423">
          <cell r="AG1423">
            <v>0</v>
          </cell>
          <cell r="AK1423">
            <v>-331.50166666666667</v>
          </cell>
        </row>
        <row r="1424">
          <cell r="AG1424">
            <v>-4465688.0683333343</v>
          </cell>
          <cell r="AK1424">
            <v>-3848329.1133333333</v>
          </cell>
        </row>
        <row r="1425">
          <cell r="AG1425">
            <v>0</v>
          </cell>
          <cell r="AK1425">
            <v>0</v>
          </cell>
        </row>
        <row r="1426">
          <cell r="AG1426">
            <v>-7085674.7804166675</v>
          </cell>
          <cell r="AK1426">
            <v>-8118708.0837499993</v>
          </cell>
        </row>
        <row r="1427">
          <cell r="AG1427">
            <v>-3053723.2204166669</v>
          </cell>
          <cell r="AK1427">
            <v>-3461109.8549999991</v>
          </cell>
        </row>
        <row r="1428">
          <cell r="AG1428">
            <v>5404862.9675000003</v>
          </cell>
          <cell r="AK1428">
            <v>7321960.987499998</v>
          </cell>
        </row>
        <row r="1429">
          <cell r="AG1429">
            <v>1297847.7516666667</v>
          </cell>
          <cell r="AK1429">
            <v>1960730.2316666667</v>
          </cell>
        </row>
        <row r="1430">
          <cell r="AG1430">
            <v>-24317.87</v>
          </cell>
          <cell r="AK1430">
            <v>-19975.12875</v>
          </cell>
        </row>
        <row r="1431">
          <cell r="AG1431">
            <v>0</v>
          </cell>
          <cell r="AK1431">
            <v>-4107918</v>
          </cell>
        </row>
        <row r="1432">
          <cell r="AG1432">
            <v>0</v>
          </cell>
          <cell r="AK1432">
            <v>448313.16666666669</v>
          </cell>
        </row>
        <row r="1434">
          <cell r="AG1434">
            <v>-1535573.0866666667</v>
          </cell>
          <cell r="AK1434">
            <v>-1464795.5999999999</v>
          </cell>
        </row>
        <row r="1435">
          <cell r="AG1435">
            <v>-40869</v>
          </cell>
          <cell r="AK1435">
            <v>-22894.208333333332</v>
          </cell>
        </row>
        <row r="1436">
          <cell r="AG1436">
            <v>-29909.702499999999</v>
          </cell>
          <cell r="AK1436">
            <v>-28455.756666666668</v>
          </cell>
        </row>
        <row r="1437">
          <cell r="AG1437">
            <v>0</v>
          </cell>
          <cell r="AK1437">
            <v>0</v>
          </cell>
        </row>
        <row r="1438">
          <cell r="AG1438">
            <v>0</v>
          </cell>
          <cell r="AK1438">
            <v>0</v>
          </cell>
        </row>
        <row r="1439">
          <cell r="AG1439">
            <v>-2666334.487083334</v>
          </cell>
          <cell r="AK1439">
            <v>-2559633.7370833335</v>
          </cell>
        </row>
        <row r="1440">
          <cell r="AG1440">
            <v>-32134.13625</v>
          </cell>
          <cell r="AK1440">
            <v>-33891.829583333332</v>
          </cell>
        </row>
        <row r="1441">
          <cell r="AG1441">
            <v>0</v>
          </cell>
          <cell r="AK1441">
            <v>0</v>
          </cell>
        </row>
        <row r="1442">
          <cell r="AG1442">
            <v>-91240.12</v>
          </cell>
          <cell r="AK1442">
            <v>-87092.84</v>
          </cell>
        </row>
        <row r="1443">
          <cell r="AG1443">
            <v>-8165809</v>
          </cell>
          <cell r="AK1443">
            <v>-8165809</v>
          </cell>
        </row>
        <row r="1444">
          <cell r="AG1444">
            <v>4667784.458333333</v>
          </cell>
          <cell r="AK1444">
            <v>4873950.791666667</v>
          </cell>
        </row>
        <row r="1445">
          <cell r="AG1445">
            <v>-10190684.215</v>
          </cell>
          <cell r="AK1445">
            <v>-8738379.9012499992</v>
          </cell>
        </row>
        <row r="1446">
          <cell r="AG1446">
            <v>-441.13375000000002</v>
          </cell>
          <cell r="AK1446">
            <v>-18242.5975</v>
          </cell>
        </row>
        <row r="1447">
          <cell r="AG1447">
            <v>-877230.48</v>
          </cell>
          <cell r="AK1447">
            <v>-836898.04</v>
          </cell>
        </row>
        <row r="1448">
          <cell r="AG1448">
            <v>0</v>
          </cell>
          <cell r="AK1448">
            <v>0</v>
          </cell>
        </row>
        <row r="1449">
          <cell r="AG1449">
            <v>-192089.04</v>
          </cell>
          <cell r="AK1449">
            <v>-189383.55999999997</v>
          </cell>
        </row>
        <row r="1450">
          <cell r="AG1450">
            <v>-1122.3841666666667</v>
          </cell>
          <cell r="AK1450">
            <v>-1122.3841666666667</v>
          </cell>
        </row>
        <row r="1451">
          <cell r="AG1451">
            <v>-71851894.799999997</v>
          </cell>
          <cell r="AK1451">
            <v>-71851894.799999997</v>
          </cell>
        </row>
        <row r="1452">
          <cell r="AG1452">
            <v>-3476875</v>
          </cell>
          <cell r="AK1452">
            <v>-3393208.3333333335</v>
          </cell>
        </row>
        <row r="1453">
          <cell r="AG1453">
            <v>-692719.79166666663</v>
          </cell>
          <cell r="AK1453">
            <v>-671980.79166666663</v>
          </cell>
        </row>
        <row r="1454">
          <cell r="AG1454">
            <v>-339967165.41666669</v>
          </cell>
          <cell r="AK1454">
            <v>-349103490.75</v>
          </cell>
        </row>
        <row r="1455">
          <cell r="AG1455">
            <v>-939083.33333333337</v>
          </cell>
          <cell r="AK1455">
            <v>-936916.66666666663</v>
          </cell>
        </row>
        <row r="1456">
          <cell r="AG1456">
            <v>-32874</v>
          </cell>
          <cell r="AK1456">
            <v>-32874</v>
          </cell>
        </row>
        <row r="1457">
          <cell r="AG1457">
            <v>-57006916.666666664</v>
          </cell>
          <cell r="AK1457">
            <v>-61692500</v>
          </cell>
        </row>
        <row r="1458">
          <cell r="AK1458">
            <v>0</v>
          </cell>
        </row>
        <row r="1459">
          <cell r="AK1459">
            <v>0</v>
          </cell>
        </row>
        <row r="1460">
          <cell r="AK1460">
            <v>0</v>
          </cell>
        </row>
        <row r="1461">
          <cell r="AK1461">
            <v>0</v>
          </cell>
        </row>
        <row r="1462">
          <cell r="AG1462">
            <v>-40375</v>
          </cell>
          <cell r="AK1462">
            <v>-314041.66666666669</v>
          </cell>
        </row>
        <row r="1463">
          <cell r="AG1463">
            <v>-780972.03000000014</v>
          </cell>
          <cell r="AK1463">
            <v>-6019972.0300000012</v>
          </cell>
        </row>
        <row r="1464">
          <cell r="AG1464">
            <v>-520833.33333333331</v>
          </cell>
          <cell r="AK1464">
            <v>169833.33333333334</v>
          </cell>
        </row>
        <row r="1465">
          <cell r="AG1465">
            <v>-27673328.77</v>
          </cell>
          <cell r="AK1465">
            <v>-27673328.77</v>
          </cell>
        </row>
        <row r="1466">
          <cell r="AK1466">
            <v>0</v>
          </cell>
        </row>
        <row r="1467">
          <cell r="AG1467">
            <v>-4489581</v>
          </cell>
          <cell r="AK1467">
            <v>-4489581</v>
          </cell>
        </row>
        <row r="1468">
          <cell r="AK1468">
            <v>0</v>
          </cell>
        </row>
        <row r="1469">
          <cell r="AG1469">
            <v>-269554.91000000003</v>
          </cell>
          <cell r="AK1469">
            <v>-269554.91000000003</v>
          </cell>
        </row>
        <row r="1470">
          <cell r="AG1470">
            <v>-443787.05999999988</v>
          </cell>
          <cell r="AK1470">
            <v>-443787.05999999988</v>
          </cell>
        </row>
        <row r="1471">
          <cell r="AG1471">
            <v>-1614.97</v>
          </cell>
          <cell r="AK1471">
            <v>-1614.97</v>
          </cell>
        </row>
        <row r="1472">
          <cell r="AG1472">
            <v>-48687.62</v>
          </cell>
          <cell r="AK1472">
            <v>-48687.62</v>
          </cell>
        </row>
        <row r="1473">
          <cell r="AG1473">
            <v>-76732.02</v>
          </cell>
          <cell r="AK1473">
            <v>-76732.02</v>
          </cell>
        </row>
        <row r="1474">
          <cell r="AG1474">
            <v>-2475</v>
          </cell>
          <cell r="AK1474">
            <v>-2475</v>
          </cell>
        </row>
        <row r="1475">
          <cell r="AG1475">
            <v>97405</v>
          </cell>
          <cell r="AK1475">
            <v>97405</v>
          </cell>
        </row>
        <row r="1476">
          <cell r="AG1476">
            <v>-4106</v>
          </cell>
          <cell r="AK1476">
            <v>-4106</v>
          </cell>
        </row>
        <row r="1477">
          <cell r="AG1477">
            <v>-171529</v>
          </cell>
          <cell r="AK1477">
            <v>-171529</v>
          </cell>
        </row>
        <row r="1478">
          <cell r="AG1478">
            <v>2161240</v>
          </cell>
          <cell r="AK1478">
            <v>4825617.708333333</v>
          </cell>
        </row>
        <row r="1479">
          <cell r="AG1479">
            <v>-152467</v>
          </cell>
          <cell r="AK1479">
            <v>-152467</v>
          </cell>
        </row>
        <row r="1480">
          <cell r="AG1480">
            <v>1365117.7899999998</v>
          </cell>
          <cell r="AK1480">
            <v>1365117.7899999998</v>
          </cell>
        </row>
        <row r="1481">
          <cell r="AG1481">
            <v>0</v>
          </cell>
          <cell r="AK1481">
            <v>0</v>
          </cell>
        </row>
        <row r="1482">
          <cell r="AG1482">
            <v>0</v>
          </cell>
          <cell r="AK1482">
            <v>0</v>
          </cell>
        </row>
        <row r="1483">
          <cell r="AG1483">
            <v>-477999.57000000007</v>
          </cell>
          <cell r="AK1483">
            <v>-477999.57000000007</v>
          </cell>
        </row>
        <row r="1484">
          <cell r="AG1484">
            <v>-3665</v>
          </cell>
          <cell r="AK1484">
            <v>-3665</v>
          </cell>
        </row>
        <row r="1485">
          <cell r="AG1485">
            <v>-6906625</v>
          </cell>
          <cell r="AK1485">
            <v>-6436291.666666667</v>
          </cell>
        </row>
        <row r="1486">
          <cell r="AG1486">
            <v>-947000</v>
          </cell>
          <cell r="AK1486">
            <v>-947000</v>
          </cell>
        </row>
        <row r="1487">
          <cell r="AG1487">
            <v>-4318224.583333333</v>
          </cell>
          <cell r="AK1487">
            <v>-4281383.25</v>
          </cell>
        </row>
        <row r="1488">
          <cell r="AG1488">
            <v>0</v>
          </cell>
          <cell r="AK1488">
            <v>0</v>
          </cell>
        </row>
        <row r="1489">
          <cell r="AG1489">
            <v>-1426208.3333333333</v>
          </cell>
          <cell r="AK1489">
            <v>-2736958.3333333335</v>
          </cell>
        </row>
        <row r="1490">
          <cell r="AG1490">
            <v>-70219.697916666686</v>
          </cell>
          <cell r="AK1490">
            <v>-43248.067916666667</v>
          </cell>
        </row>
        <row r="1491">
          <cell r="AG1491">
            <v>-9663.625</v>
          </cell>
          <cell r="AK1491">
            <v>-32156.916666666668</v>
          </cell>
        </row>
        <row r="1492">
          <cell r="AG1492">
            <v>-144802064</v>
          </cell>
          <cell r="AK1492">
            <v>-136017772.33333334</v>
          </cell>
        </row>
        <row r="1493">
          <cell r="AG1493">
            <v>0</v>
          </cell>
          <cell r="AK1493">
            <v>-15625</v>
          </cell>
        </row>
        <row r="1494">
          <cell r="AG1494">
            <v>353750</v>
          </cell>
          <cell r="AK1494">
            <v>485625</v>
          </cell>
        </row>
        <row r="1495">
          <cell r="AG1495">
            <v>0</v>
          </cell>
          <cell r="AK1495">
            <v>0</v>
          </cell>
        </row>
        <row r="1496">
          <cell r="AG1496">
            <v>-3279000</v>
          </cell>
          <cell r="AK1496">
            <v>-2579000</v>
          </cell>
        </row>
        <row r="1497">
          <cell r="AG1497">
            <v>-1673000</v>
          </cell>
          <cell r="AK1497">
            <v>-1673000</v>
          </cell>
        </row>
        <row r="1498">
          <cell r="AG1498">
            <v>0</v>
          </cell>
          <cell r="AK1498">
            <v>0</v>
          </cell>
        </row>
        <row r="1499">
          <cell r="AG1499">
            <v>-15391592.25</v>
          </cell>
          <cell r="AK1499">
            <v>-15016019.583333334</v>
          </cell>
        </row>
        <row r="1500">
          <cell r="AG1500">
            <v>-41554541.666666664</v>
          </cell>
          <cell r="AK1500">
            <v>-43173583.333333336</v>
          </cell>
        </row>
        <row r="1501">
          <cell r="AG1501">
            <v>-12859791.666666666</v>
          </cell>
          <cell r="AK1501">
            <v>-12337458.333333334</v>
          </cell>
        </row>
        <row r="1502">
          <cell r="AG1502">
            <v>1332692</v>
          </cell>
          <cell r="AK1502">
            <v>1332692</v>
          </cell>
        </row>
        <row r="1503">
          <cell r="AG1503">
            <v>-3564500</v>
          </cell>
          <cell r="AK1503">
            <v>-3120791.6666666665</v>
          </cell>
        </row>
        <row r="1504">
          <cell r="AG1504">
            <v>5635154.54</v>
          </cell>
          <cell r="AK1504">
            <v>5635154.54</v>
          </cell>
        </row>
        <row r="1505">
          <cell r="AG1505">
            <v>-10735500</v>
          </cell>
          <cell r="AK1505">
            <v>-10941875</v>
          </cell>
        </row>
        <row r="1506">
          <cell r="AG1506">
            <v>-956773.70833333337</v>
          </cell>
          <cell r="AK1506">
            <v>-2544335.9166666665</v>
          </cell>
        </row>
        <row r="1507">
          <cell r="AG1507">
            <v>0</v>
          </cell>
          <cell r="AK1507">
            <v>0</v>
          </cell>
        </row>
        <row r="1508">
          <cell r="AG1508">
            <v>-33312000</v>
          </cell>
          <cell r="AK1508">
            <v>-33312000</v>
          </cell>
        </row>
        <row r="1509">
          <cell r="AG1509">
            <v>-1788208.3333333333</v>
          </cell>
          <cell r="AK1509">
            <v>-2250375</v>
          </cell>
        </row>
        <row r="1510">
          <cell r="AG1510">
            <v>-73288528</v>
          </cell>
          <cell r="AK1510">
            <v>-71824194.666666672</v>
          </cell>
        </row>
        <row r="1511">
          <cell r="AG1511">
            <v>8442.3858333333337</v>
          </cell>
          <cell r="AK1511">
            <v>4748.8424999999997</v>
          </cell>
        </row>
        <row r="1512">
          <cell r="AG1512">
            <v>29794.735000000001</v>
          </cell>
          <cell r="AK1512">
            <v>16746.776249999999</v>
          </cell>
        </row>
        <row r="1513">
          <cell r="AG1513">
            <v>1192773.4399999997</v>
          </cell>
          <cell r="AK1513">
            <v>667529.29874999996</v>
          </cell>
        </row>
        <row r="1514">
          <cell r="AG1514">
            <v>0</v>
          </cell>
          <cell r="AK1514">
            <v>0</v>
          </cell>
        </row>
        <row r="1515">
          <cell r="AG1515">
            <v>2266035.2383333337</v>
          </cell>
          <cell r="AK1515">
            <v>1381347.6512499999</v>
          </cell>
        </row>
        <row r="1516">
          <cell r="AG1516">
            <v>0</v>
          </cell>
          <cell r="AK1516">
            <v>0</v>
          </cell>
        </row>
        <row r="1517">
          <cell r="AG1517">
            <v>0</v>
          </cell>
          <cell r="AK1517">
            <v>0</v>
          </cell>
        </row>
        <row r="1518">
          <cell r="AG1518">
            <v>44312213.227916665</v>
          </cell>
          <cell r="AK1518">
            <v>45547122.641249992</v>
          </cell>
        </row>
        <row r="1519">
          <cell r="AG1519">
            <v>0</v>
          </cell>
          <cell r="AK1519">
            <v>0</v>
          </cell>
        </row>
        <row r="1520">
          <cell r="AG1520">
            <v>-5223976800.5541658</v>
          </cell>
          <cell r="AK1520">
            <v>-5227843247.4712505</v>
          </cell>
        </row>
        <row r="1521">
          <cell r="AG1521">
            <v>0</v>
          </cell>
          <cell r="AK1521">
            <v>0</v>
          </cell>
        </row>
        <row r="1530">
          <cell r="AG1530">
            <v>-9.5367431640625E-7</v>
          </cell>
          <cell r="AK1530">
            <v>-9.5367431640625E-7</v>
          </cell>
        </row>
        <row r="1536">
          <cell r="AG1536">
            <v>-9.5367431640625E-7</v>
          </cell>
          <cell r="AK1536">
            <v>-9.5367431640625E-7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</sheetNames>
    <definedNames>
      <definedName name="balsh1stqtr97"/>
      <definedName name="balshet2ndqtr"/>
      <definedName name="nuc797act"/>
      <definedName name="NUC797sum"/>
      <definedName name="nuc97budget"/>
      <definedName name="NUCEVA2ndqtr"/>
      <definedName name="PPE797act"/>
      <definedName name="ppe797sum"/>
      <definedName name="res797act"/>
      <definedName name="res797sum"/>
      <definedName name="RES97budget"/>
      <definedName name="resEVA2ndqtr"/>
      <definedName name="RETRUN_TO_SUMARY_2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-Cost Data"/>
      <sheetName val="Time Interval Tables"/>
      <sheetName val="Forecasted Runs"/>
      <sheetName val="Presentation Data"/>
      <sheetName val="Parts Comp Summary"/>
      <sheetName val="Final Escalation Calculation"/>
      <sheetName val="Original Escalation Calculation"/>
      <sheetName val="Chart sheet"/>
      <sheetName val="Index Chart"/>
      <sheetName val="MMP Summary Rev 2"/>
      <sheetName val="PartsSummary"/>
    </sheetNames>
    <sheetDataSet>
      <sheetData sheetId="0" refreshError="1">
        <row r="5">
          <cell r="J5">
            <v>37695</v>
          </cell>
          <cell r="K5">
            <v>38394.882544726148</v>
          </cell>
          <cell r="L5">
            <v>7391.2119888461548</v>
          </cell>
          <cell r="M5">
            <v>0</v>
          </cell>
          <cell r="N5">
            <v>0</v>
          </cell>
          <cell r="O5">
            <v>13807.4765625</v>
          </cell>
          <cell r="P5">
            <v>85302.594483100795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J6">
            <v>37695</v>
          </cell>
          <cell r="K6">
            <v>40648.272266916923</v>
          </cell>
          <cell r="L6">
            <v>7825.0010780769235</v>
          </cell>
          <cell r="M6">
            <v>0</v>
          </cell>
          <cell r="N6">
            <v>0</v>
          </cell>
          <cell r="O6">
            <v>13807.4765625</v>
          </cell>
          <cell r="P6">
            <v>90308.990568842419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J7">
            <v>37695</v>
          </cell>
          <cell r="K7">
            <v>12646.706977255384</v>
          </cell>
          <cell r="L7">
            <v>2434.5560146153848</v>
          </cell>
          <cell r="M7">
            <v>0</v>
          </cell>
          <cell r="N7">
            <v>0</v>
          </cell>
          <cell r="O7">
            <v>13807.4765625</v>
          </cell>
          <cell r="P7">
            <v>28097.414168951505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J8">
            <v>37695</v>
          </cell>
          <cell r="K8">
            <v>38689.576745944614</v>
          </cell>
          <cell r="L8">
            <v>7447.9421353846155</v>
          </cell>
          <cell r="M8">
            <v>0</v>
          </cell>
          <cell r="N8">
            <v>0</v>
          </cell>
          <cell r="O8">
            <v>13807.4765625</v>
          </cell>
          <cell r="P8">
            <v>85957.3218393774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J9">
            <v>37695</v>
          </cell>
          <cell r="K9">
            <v>3955.4829028578456</v>
          </cell>
          <cell r="L9">
            <v>761.45076415384619</v>
          </cell>
          <cell r="M9">
            <v>0</v>
          </cell>
          <cell r="N9">
            <v>0</v>
          </cell>
          <cell r="O9">
            <v>13807.4765625</v>
          </cell>
          <cell r="P9">
            <v>8787.9668248566522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J10">
            <v>37695</v>
          </cell>
          <cell r="K10">
            <v>11038.176671741538</v>
          </cell>
          <cell r="L10">
            <v>2124.9056734615388</v>
          </cell>
          <cell r="M10">
            <v>0</v>
          </cell>
          <cell r="N10">
            <v>0</v>
          </cell>
          <cell r="O10">
            <v>13807.4765625</v>
          </cell>
          <cell r="P10">
            <v>24523.713736213158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J11">
            <v>37695</v>
          </cell>
          <cell r="K11">
            <v>50867.100808504612</v>
          </cell>
          <cell r="L11">
            <v>9792.1780303846153</v>
          </cell>
          <cell r="M11">
            <v>0</v>
          </cell>
          <cell r="N11">
            <v>0</v>
          </cell>
          <cell r="O11">
            <v>13807.4765625</v>
          </cell>
          <cell r="P11">
            <v>115835.43934027823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J12">
            <v>37695</v>
          </cell>
          <cell r="K12">
            <v>59978.607061292299</v>
          </cell>
          <cell r="L12">
            <v>11546.189757692307</v>
          </cell>
          <cell r="M12">
            <v>0</v>
          </cell>
          <cell r="N12">
            <v>0</v>
          </cell>
          <cell r="O12">
            <v>13807.4765625</v>
          </cell>
          <cell r="P12">
            <v>136584.31853857712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J13">
            <v>37695</v>
          </cell>
          <cell r="K13">
            <v>56107.959370227691</v>
          </cell>
          <cell r="L13">
            <v>10801.070207307694</v>
          </cell>
          <cell r="M13">
            <v>0</v>
          </cell>
          <cell r="N13">
            <v>0</v>
          </cell>
          <cell r="O13">
            <v>13807.4765625</v>
          </cell>
          <cell r="P13">
            <v>127770.01285377308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37695</v>
          </cell>
          <cell r="K14">
            <v>45750.708280246152</v>
          </cell>
          <cell r="L14">
            <v>8807.2462038461545</v>
          </cell>
          <cell r="M14">
            <v>0</v>
          </cell>
          <cell r="N14">
            <v>0</v>
          </cell>
          <cell r="O14">
            <v>13807.4765625</v>
          </cell>
          <cell r="P14">
            <v>104184.30202503641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J15">
            <v>37695</v>
          </cell>
          <cell r="K15">
            <v>60087.819049993843</v>
          </cell>
          <cell r="L15">
            <v>11567.213626153847</v>
          </cell>
          <cell r="M15">
            <v>0</v>
          </cell>
          <cell r="N15">
            <v>0</v>
          </cell>
          <cell r="O15">
            <v>13807.4765625</v>
          </cell>
          <cell r="P15">
            <v>136833.01796298689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J16">
            <v>37695</v>
          </cell>
          <cell r="K16">
            <v>38179.092359224611</v>
          </cell>
          <cell r="L16">
            <v>7349.6712703846151</v>
          </cell>
          <cell r="M16">
            <v>0</v>
          </cell>
          <cell r="N16">
            <v>0</v>
          </cell>
          <cell r="O16">
            <v>13807.4765625</v>
          </cell>
          <cell r="P16">
            <v>86942.087650972113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J17">
            <v>37695</v>
          </cell>
          <cell r="K17">
            <v>37660.719507544614</v>
          </cell>
          <cell r="L17">
            <v>7249.8818353846154</v>
          </cell>
          <cell r="M17">
            <v>0</v>
          </cell>
          <cell r="N17">
            <v>0</v>
          </cell>
          <cell r="O17">
            <v>14152.663476562497</v>
          </cell>
          <cell r="P17">
            <v>85761.640051993047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J18">
            <v>38637.375</v>
          </cell>
          <cell r="K18">
            <v>40285.752114398769</v>
          </cell>
          <cell r="L18">
            <v>7755.2140877307684</v>
          </cell>
          <cell r="M18">
            <v>0</v>
          </cell>
          <cell r="N18">
            <v>0</v>
          </cell>
          <cell r="O18">
            <v>14152.663476562497</v>
          </cell>
          <cell r="P18">
            <v>89501.863006918182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J19">
            <v>38637.375</v>
          </cell>
          <cell r="K19">
            <v>35123.252734969843</v>
          </cell>
          <cell r="L19">
            <v>6761.4064556538451</v>
          </cell>
          <cell r="M19">
            <v>0</v>
          </cell>
          <cell r="N19">
            <v>0</v>
          </cell>
          <cell r="O19">
            <v>14152.663476562497</v>
          </cell>
          <cell r="P19">
            <v>78032.465317162685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J20">
            <v>38637.375</v>
          </cell>
          <cell r="K20">
            <v>38764.493600955684</v>
          </cell>
          <cell r="L20">
            <v>7462.3640145576901</v>
          </cell>
          <cell r="M20">
            <v>0</v>
          </cell>
          <cell r="N20">
            <v>0</v>
          </cell>
          <cell r="O20">
            <v>14152.663476562497</v>
          </cell>
          <cell r="P20">
            <v>86122.120444792192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J21">
            <v>38637.375</v>
          </cell>
          <cell r="K21">
            <v>7929.3954095012296</v>
          </cell>
          <cell r="L21">
            <v>1526.4493216442304</v>
          </cell>
          <cell r="M21">
            <v>0</v>
          </cell>
          <cell r="N21">
            <v>0</v>
          </cell>
          <cell r="O21">
            <v>14152.663476562497</v>
          </cell>
          <cell r="P21">
            <v>17616.542435488216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J22">
            <v>38637.375</v>
          </cell>
          <cell r="K22">
            <v>14564.229003959077</v>
          </cell>
          <cell r="L22">
            <v>2803.6888482980767</v>
          </cell>
          <cell r="M22">
            <v>0</v>
          </cell>
          <cell r="N22">
            <v>0</v>
          </cell>
          <cell r="O22">
            <v>14152.663476562497</v>
          </cell>
          <cell r="P22">
            <v>32356.988778864801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J23">
            <v>38637.375</v>
          </cell>
          <cell r="K23">
            <v>52692.97801255199</v>
          </cell>
          <cell r="L23">
            <v>10143.668765249999</v>
          </cell>
          <cell r="M23">
            <v>0</v>
          </cell>
          <cell r="N23">
            <v>0</v>
          </cell>
          <cell r="O23">
            <v>14152.663476562497</v>
          </cell>
          <cell r="P23">
            <v>119999.323078064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J24">
            <v>38637.375</v>
          </cell>
          <cell r="K24">
            <v>60095.216422505531</v>
          </cell>
          <cell r="L24">
            <v>11568.637658336536</v>
          </cell>
          <cell r="M24">
            <v>0</v>
          </cell>
          <cell r="N24">
            <v>0</v>
          </cell>
          <cell r="O24">
            <v>14152.663476562497</v>
          </cell>
          <cell r="P24">
            <v>136856.66597193643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J25">
            <v>38637.375</v>
          </cell>
          <cell r="K25">
            <v>51666.910947447686</v>
          </cell>
          <cell r="L25">
            <v>9946.1455879326913</v>
          </cell>
          <cell r="M25">
            <v>0</v>
          </cell>
          <cell r="N25">
            <v>0</v>
          </cell>
          <cell r="O25">
            <v>14152.663476562497</v>
          </cell>
          <cell r="P25">
            <v>117662.62931184941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J26">
            <v>38637.375</v>
          </cell>
          <cell r="K26">
            <v>45851.159037651691</v>
          </cell>
          <cell r="L26">
            <v>8826.5834903076902</v>
          </cell>
          <cell r="M26">
            <v>0</v>
          </cell>
          <cell r="N26">
            <v>0</v>
          </cell>
          <cell r="O26">
            <v>14152.663476562497</v>
          </cell>
          <cell r="P26">
            <v>104418.2404257395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J27">
            <v>38637.375</v>
          </cell>
          <cell r="K27">
            <v>57339.138789499382</v>
          </cell>
          <cell r="L27">
            <v>11038.078565740383</v>
          </cell>
          <cell r="M27">
            <v>0</v>
          </cell>
          <cell r="N27">
            <v>0</v>
          </cell>
          <cell r="O27">
            <v>14152.663476562497</v>
          </cell>
          <cell r="P27">
            <v>130580.16646886129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J28">
            <v>38637.375</v>
          </cell>
          <cell r="K28">
            <v>38644.055397042459</v>
          </cell>
          <cell r="L28">
            <v>7439.1790420384605</v>
          </cell>
          <cell r="M28">
            <v>0</v>
          </cell>
          <cell r="N28">
            <v>0</v>
          </cell>
          <cell r="O28">
            <v>14152.663476562497</v>
          </cell>
          <cell r="P28">
            <v>88005.283883018696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J29">
            <v>38637.375</v>
          </cell>
          <cell r="K29">
            <v>39296.685952287691</v>
          </cell>
          <cell r="L29">
            <v>7564.8137741826913</v>
          </cell>
          <cell r="M29">
            <v>0</v>
          </cell>
          <cell r="N29">
            <v>0</v>
          </cell>
          <cell r="O29">
            <v>14506.480063476558</v>
          </cell>
          <cell r="P29">
            <v>89491.539315969043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J30">
            <v>39602.366999999998</v>
          </cell>
          <cell r="K30">
            <v>42739.642769727427</v>
          </cell>
          <cell r="L30">
            <v>8227.6006358561535</v>
          </cell>
          <cell r="M30">
            <v>0</v>
          </cell>
          <cell r="N30">
            <v>0</v>
          </cell>
          <cell r="O30">
            <v>14506.480063476558</v>
          </cell>
          <cell r="P30">
            <v>94960.591034077224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J31">
            <v>39602.366999999998</v>
          </cell>
          <cell r="K31">
            <v>41920.06348818414</v>
          </cell>
          <cell r="L31">
            <v>8069.8274168732305</v>
          </cell>
          <cell r="M31">
            <v>0</v>
          </cell>
          <cell r="N31">
            <v>0</v>
          </cell>
          <cell r="O31">
            <v>14506.480063476558</v>
          </cell>
          <cell r="P31">
            <v>93139.618093476034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J32">
            <v>39602.366999999998</v>
          </cell>
          <cell r="K32">
            <v>38226.944812785099</v>
          </cell>
          <cell r="L32">
            <v>7358.8831133441536</v>
          </cell>
          <cell r="M32">
            <v>0</v>
          </cell>
          <cell r="N32">
            <v>0</v>
          </cell>
          <cell r="O32">
            <v>14506.480063476558</v>
          </cell>
          <cell r="P32">
            <v>84934.10420875813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J33">
            <v>39602.366999999998</v>
          </cell>
          <cell r="K33">
            <v>846.39536547839987</v>
          </cell>
          <cell r="L33">
            <v>162.93545279999998</v>
          </cell>
          <cell r="M33">
            <v>0</v>
          </cell>
          <cell r="N33">
            <v>0</v>
          </cell>
          <cell r="O33">
            <v>14506.480063476558</v>
          </cell>
          <cell r="P33">
            <v>1880.5539528576001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J34">
            <v>39602.366999999998</v>
          </cell>
          <cell r="K34">
            <v>8328.4218840811118</v>
          </cell>
          <cell r="L34">
            <v>1603.2639663913844</v>
          </cell>
          <cell r="M34">
            <v>0</v>
          </cell>
          <cell r="N34">
            <v>0</v>
          </cell>
          <cell r="O34">
            <v>14506.480063476558</v>
          </cell>
          <cell r="P34">
            <v>18504.409799458161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J35">
            <v>39602.366999999998</v>
          </cell>
          <cell r="K35">
            <v>47305.85081828534</v>
          </cell>
          <cell r="L35">
            <v>9106.619125696614</v>
          </cell>
          <cell r="M35">
            <v>0</v>
          </cell>
          <cell r="N35">
            <v>0</v>
          </cell>
          <cell r="O35">
            <v>14506.480063476558</v>
          </cell>
          <cell r="P35">
            <v>107735.57701172256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J36">
            <v>39602.366999999998</v>
          </cell>
          <cell r="K36">
            <v>57025.535084371571</v>
          </cell>
          <cell r="L36">
            <v>10977.708242627998</v>
          </cell>
          <cell r="M36">
            <v>0</v>
          </cell>
          <cell r="N36">
            <v>0</v>
          </cell>
          <cell r="O36">
            <v>14506.480063476558</v>
          </cell>
          <cell r="P36">
            <v>129871.43916545429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J37">
            <v>39602.366999999998</v>
          </cell>
          <cell r="K37">
            <v>50397.757503628869</v>
          </cell>
          <cell r="L37">
            <v>9701.827034836153</v>
          </cell>
          <cell r="M37">
            <v>0</v>
          </cell>
          <cell r="N37">
            <v>0</v>
          </cell>
          <cell r="O37">
            <v>14506.480063476558</v>
          </cell>
          <cell r="P37">
            <v>114777.1658437562</v>
          </cell>
          <cell r="Q37">
            <v>0</v>
          </cell>
          <cell r="R37">
            <v>336474.45525</v>
          </cell>
          <cell r="S37">
            <v>0</v>
          </cell>
          <cell r="T37">
            <v>5725636.3341581393</v>
          </cell>
          <cell r="U37">
            <v>47658.619943999998</v>
          </cell>
          <cell r="V37">
            <v>0</v>
          </cell>
          <cell r="W37">
            <v>183811.55768999999</v>
          </cell>
          <cell r="X37">
            <v>20423.506409999998</v>
          </cell>
        </row>
        <row r="38">
          <cell r="J38">
            <v>39602.366999999998</v>
          </cell>
          <cell r="K38">
            <v>48157.603974939455</v>
          </cell>
          <cell r="L38">
            <v>9270.5859808019995</v>
          </cell>
          <cell r="M38">
            <v>0</v>
          </cell>
          <cell r="N38">
            <v>0</v>
          </cell>
          <cell r="O38">
            <v>14506.480063476558</v>
          </cell>
          <cell r="P38">
            <v>109675.38183959002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J39">
            <v>39602.366999999998</v>
          </cell>
          <cell r="K39">
            <v>59866.43942615456</v>
          </cell>
          <cell r="L39">
            <v>11524.596912119076</v>
          </cell>
          <cell r="M39">
            <v>0</v>
          </cell>
          <cell r="N39">
            <v>0</v>
          </cell>
          <cell r="O39">
            <v>14506.480063476558</v>
          </cell>
          <cell r="P39">
            <v>136341.38872143591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J40">
            <v>39602.366999999998</v>
          </cell>
          <cell r="K40">
            <v>39950.505541924394</v>
          </cell>
          <cell r="L40">
            <v>7690.6774015511537</v>
          </cell>
          <cell r="M40">
            <v>0</v>
          </cell>
          <cell r="N40">
            <v>0</v>
          </cell>
          <cell r="O40">
            <v>14506.480063476558</v>
          </cell>
          <cell r="P40">
            <v>90984.322066258348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J41">
            <v>39602.366999999998</v>
          </cell>
          <cell r="K41">
            <v>58128.79923564721</v>
          </cell>
          <cell r="L41">
            <v>11190.09225532223</v>
          </cell>
          <cell r="M41">
            <v>0</v>
          </cell>
          <cell r="N41">
            <v>0</v>
          </cell>
          <cell r="O41">
            <v>14869.142065063474</v>
          </cell>
          <cell r="P41">
            <v>132384.04168455082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J42">
            <v>40593.745499999997</v>
          </cell>
          <cell r="K42">
            <v>56586.934601851994</v>
          </cell>
          <cell r="L42">
            <v>10893.275398200463</v>
          </cell>
          <cell r="M42">
            <v>0</v>
          </cell>
          <cell r="N42">
            <v>0</v>
          </cell>
          <cell r="O42">
            <v>14869.142065063474</v>
          </cell>
          <cell r="P42">
            <v>125725.23956363305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J43">
            <v>40593.745499999997</v>
          </cell>
          <cell r="K43">
            <v>48915.091613695055</v>
          </cell>
          <cell r="L43">
            <v>9416.4062398026945</v>
          </cell>
          <cell r="M43">
            <v>0</v>
          </cell>
          <cell r="N43">
            <v>0</v>
          </cell>
          <cell r="O43">
            <v>14869.142065063474</v>
          </cell>
          <cell r="P43">
            <v>108679.88617301059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>
            <v>40593.745499999997</v>
          </cell>
          <cell r="K44">
            <v>55275.576660760402</v>
          </cell>
          <cell r="L44">
            <v>10640.832262723387</v>
          </cell>
          <cell r="M44">
            <v>0</v>
          </cell>
          <cell r="N44">
            <v>0</v>
          </cell>
          <cell r="O44">
            <v>14869.142065063474</v>
          </cell>
          <cell r="P44">
            <v>122811.65549237261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J45">
            <v>40593.745499999997</v>
          </cell>
          <cell r="K45">
            <v>33158.323297755618</v>
          </cell>
          <cell r="L45">
            <v>6383.1474520833463</v>
          </cell>
          <cell r="M45">
            <v>0</v>
          </cell>
          <cell r="N45">
            <v>0</v>
          </cell>
          <cell r="O45">
            <v>14869.142065063474</v>
          </cell>
          <cell r="P45">
            <v>73671.390215265012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J46">
            <v>40593.745499999997</v>
          </cell>
          <cell r="K46">
            <v>67418.275970874165</v>
          </cell>
          <cell r="L46">
            <v>12978.364214105655</v>
          </cell>
          <cell r="M46">
            <v>0</v>
          </cell>
          <cell r="N46">
            <v>0</v>
          </cell>
          <cell r="O46">
            <v>14869.142065063474</v>
          </cell>
          <cell r="P46">
            <v>149790.38813542426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J47">
            <v>40593.745499999997</v>
          </cell>
          <cell r="K47">
            <v>90342.89637178526</v>
          </cell>
          <cell r="L47">
            <v>17391.47132413731</v>
          </cell>
          <cell r="M47">
            <v>0</v>
          </cell>
          <cell r="N47">
            <v>0</v>
          </cell>
          <cell r="O47">
            <v>14869.142065063474</v>
          </cell>
          <cell r="P47">
            <v>205737.30630917536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J48">
            <v>40593.745499999997</v>
          </cell>
          <cell r="K48">
            <v>94000.233321298001</v>
          </cell>
          <cell r="L48">
            <v>18095.527461748847</v>
          </cell>
          <cell r="M48">
            <v>0</v>
          </cell>
          <cell r="N48">
            <v>0</v>
          </cell>
          <cell r="O48">
            <v>14869.142065063474</v>
          </cell>
          <cell r="P48">
            <v>214066.13660437899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J49">
            <v>40593.745499999997</v>
          </cell>
          <cell r="K49">
            <v>90053.49333584492</v>
          </cell>
          <cell r="L49">
            <v>17335.759754076924</v>
          </cell>
          <cell r="M49">
            <v>0</v>
          </cell>
          <cell r="N49">
            <v>0</v>
          </cell>
          <cell r="O49">
            <v>14869.142065063474</v>
          </cell>
          <cell r="P49">
            <v>205078.25060647752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J50">
            <v>40593.745499999997</v>
          </cell>
          <cell r="K50">
            <v>91134.705302690971</v>
          </cell>
          <cell r="L50">
            <v>17543.898608064232</v>
          </cell>
          <cell r="M50">
            <v>0</v>
          </cell>
          <cell r="N50">
            <v>0</v>
          </cell>
          <cell r="O50">
            <v>14869.142065063474</v>
          </cell>
          <cell r="P50">
            <v>207540.48777776246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>
            <v>40593.745499999997</v>
          </cell>
          <cell r="K51">
            <v>100918.09902211366</v>
          </cell>
          <cell r="L51">
            <v>19427.252121813464</v>
          </cell>
          <cell r="M51">
            <v>0</v>
          </cell>
          <cell r="N51">
            <v>0</v>
          </cell>
          <cell r="O51">
            <v>14869.142065063474</v>
          </cell>
          <cell r="P51">
            <v>229820.14839560317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J52">
            <v>40593.745499999997</v>
          </cell>
          <cell r="K52">
            <v>66615.29551273433</v>
          </cell>
          <cell r="L52">
            <v>12823.786353837462</v>
          </cell>
          <cell r="M52">
            <v>0</v>
          </cell>
          <cell r="N52">
            <v>0</v>
          </cell>
          <cell r="O52">
            <v>14869.142065063474</v>
          </cell>
          <cell r="P52">
            <v>151702.59099707042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>
            <v>40593.745499999997</v>
          </cell>
          <cell r="K53">
            <v>60467.861987227072</v>
          </cell>
          <cell r="L53">
            <v>11640.373842510347</v>
          </cell>
          <cell r="M53">
            <v>0</v>
          </cell>
          <cell r="N53">
            <v>0</v>
          </cell>
          <cell r="O53">
            <v>15240.870616690057</v>
          </cell>
          <cell r="P53">
            <v>137703.07952416205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>
            <v>41607.740999999987</v>
          </cell>
          <cell r="K54">
            <v>82194.230001301956</v>
          </cell>
          <cell r="L54">
            <v>15822.811216883074</v>
          </cell>
          <cell r="M54">
            <v>0</v>
          </cell>
          <cell r="N54">
            <v>0</v>
          </cell>
          <cell r="O54">
            <v>15240.870616690057</v>
          </cell>
          <cell r="P54">
            <v>182618.74677982958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>
            <v>41607.740999999987</v>
          </cell>
          <cell r="K55">
            <v>64052.389601339499</v>
          </cell>
          <cell r="L55">
            <v>12330.413809292766</v>
          </cell>
          <cell r="M55">
            <v>0</v>
          </cell>
          <cell r="N55">
            <v>0</v>
          </cell>
          <cell r="O55">
            <v>15240.870616690057</v>
          </cell>
          <cell r="P55">
            <v>142311.29261828627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>
            <v>41607.740999999987</v>
          </cell>
          <cell r="K56">
            <v>60290.855599149065</v>
          </cell>
          <cell r="L56">
            <v>11606.299204148305</v>
          </cell>
          <cell r="M56">
            <v>0</v>
          </cell>
          <cell r="N56">
            <v>0</v>
          </cell>
          <cell r="O56">
            <v>15240.870616690057</v>
          </cell>
          <cell r="P56">
            <v>133953.93437746025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>
            <v>41607.740999999987</v>
          </cell>
          <cell r="K57">
            <v>27085.350608139957</v>
          </cell>
          <cell r="L57">
            <v>5214.0690339078456</v>
          </cell>
          <cell r="M57">
            <v>0</v>
          </cell>
          <cell r="N57">
            <v>0</v>
          </cell>
          <cell r="O57">
            <v>15240.870616690057</v>
          </cell>
          <cell r="P57">
            <v>60178.102332395662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>
            <v>41607.740999999987</v>
          </cell>
          <cell r="K58">
            <v>60279.276759225068</v>
          </cell>
          <cell r="L58">
            <v>11604.070218023306</v>
          </cell>
          <cell r="M58">
            <v>0</v>
          </cell>
          <cell r="N58">
            <v>0</v>
          </cell>
          <cell r="O58">
            <v>15240.870616690057</v>
          </cell>
          <cell r="P58">
            <v>133928.20856634123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>
            <v>41607.740999999987</v>
          </cell>
          <cell r="K59">
            <v>86971.766235543648</v>
          </cell>
          <cell r="L59">
            <v>16742.511467314613</v>
          </cell>
          <cell r="M59">
            <v>0</v>
          </cell>
          <cell r="N59">
            <v>0</v>
          </cell>
          <cell r="O59">
            <v>15240.870616690057</v>
          </cell>
          <cell r="P59">
            <v>198063.52842306378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>
            <v>41607.740999999987</v>
          </cell>
          <cell r="K60">
            <v>94690.612828079466</v>
          </cell>
          <cell r="L60">
            <v>18228.429060846916</v>
          </cell>
          <cell r="M60">
            <v>0</v>
          </cell>
          <cell r="N60">
            <v>0</v>
          </cell>
          <cell r="O60">
            <v>15240.870616690057</v>
          </cell>
          <cell r="P60">
            <v>215641.89963072113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J61">
            <v>41607.740999999987</v>
          </cell>
          <cell r="K61">
            <v>92860.942356888874</v>
          </cell>
          <cell r="L61">
            <v>17876.208102583845</v>
          </cell>
          <cell r="M61">
            <v>0</v>
          </cell>
          <cell r="N61">
            <v>0</v>
          </cell>
          <cell r="O61">
            <v>15240.870616690057</v>
          </cell>
          <cell r="P61">
            <v>211475.13373575194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J62">
            <v>41607.740999999987</v>
          </cell>
          <cell r="K62">
            <v>91258.217148208671</v>
          </cell>
          <cell r="L62">
            <v>17567.675272370765</v>
          </cell>
          <cell r="M62">
            <v>0</v>
          </cell>
          <cell r="N62">
            <v>0</v>
          </cell>
          <cell r="O62">
            <v>15240.870616690057</v>
          </cell>
          <cell r="P62">
            <v>207825.1973982045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J63">
            <v>41607.740999999987</v>
          </cell>
          <cell r="K63">
            <v>97886.443901502993</v>
          </cell>
          <cell r="L63">
            <v>18843.64294818461</v>
          </cell>
          <cell r="M63">
            <v>0</v>
          </cell>
          <cell r="N63">
            <v>0</v>
          </cell>
          <cell r="O63">
            <v>15240.870616690057</v>
          </cell>
          <cell r="P63">
            <v>222919.86587245588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J64">
            <v>41607.740999999987</v>
          </cell>
          <cell r="K64">
            <v>77338.598945172838</v>
          </cell>
          <cell r="L64">
            <v>14888.077312340767</v>
          </cell>
          <cell r="M64">
            <v>0</v>
          </cell>
          <cell r="N64">
            <v>0</v>
          </cell>
          <cell r="O64">
            <v>15240.870616690057</v>
          </cell>
          <cell r="P64">
            <v>176125.61470686822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J65">
            <v>41607.740999999987</v>
          </cell>
          <cell r="K65">
            <v>44797.348842923755</v>
          </cell>
          <cell r="L65">
            <v>8623.7196181193049</v>
          </cell>
          <cell r="M65">
            <v>7387648.1877437988</v>
          </cell>
          <cell r="N65">
            <v>0</v>
          </cell>
          <cell r="O65">
            <v>15621.892382107309</v>
          </cell>
          <cell r="P65">
            <v>102018.4062009106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J66">
            <v>42648.123</v>
          </cell>
          <cell r="K66">
            <v>54572.940474141142</v>
          </cell>
          <cell r="L66">
            <v>10505.571189837232</v>
          </cell>
          <cell r="M66">
            <v>0</v>
          </cell>
          <cell r="N66">
            <v>0</v>
          </cell>
          <cell r="O66">
            <v>15621.892382107309</v>
          </cell>
          <cell r="P66">
            <v>121248.89570463663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J67">
            <v>42648.123</v>
          </cell>
          <cell r="K67">
            <v>48833.458376307761</v>
          </cell>
          <cell r="L67">
            <v>9400.6914225438468</v>
          </cell>
          <cell r="M67">
            <v>0</v>
          </cell>
          <cell r="N67">
            <v>0</v>
          </cell>
          <cell r="O67">
            <v>15621.892382107309</v>
          </cell>
          <cell r="P67">
            <v>108497.0472568042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J68">
            <v>42648.123</v>
          </cell>
          <cell r="K68">
            <v>44841.700513222771</v>
          </cell>
          <cell r="L68">
            <v>8632.2575423298476</v>
          </cell>
          <cell r="M68">
            <v>0</v>
          </cell>
          <cell r="N68">
            <v>0</v>
          </cell>
          <cell r="O68">
            <v>15621.892382107309</v>
          </cell>
          <cell r="P68">
            <v>99628.252051446121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J69">
            <v>42648.123</v>
          </cell>
          <cell r="K69">
            <v>23930.491470313329</v>
          </cell>
          <cell r="L69">
            <v>4606.7424545007698</v>
          </cell>
          <cell r="M69">
            <v>0</v>
          </cell>
          <cell r="N69">
            <v>0</v>
          </cell>
          <cell r="O69">
            <v>15621.892382107309</v>
          </cell>
          <cell r="P69">
            <v>53168.21192399531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J70">
            <v>42648.123</v>
          </cell>
          <cell r="K70">
            <v>47808.952035603805</v>
          </cell>
          <cell r="L70">
            <v>9203.4686926855393</v>
          </cell>
          <cell r="M70">
            <v>0</v>
          </cell>
          <cell r="N70">
            <v>0</v>
          </cell>
          <cell r="O70">
            <v>15621.892382107309</v>
          </cell>
          <cell r="P70">
            <v>106220.82278779995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>
            <v>42648.123</v>
          </cell>
          <cell r="K71">
            <v>64205.618242010169</v>
          </cell>
          <cell r="L71">
            <v>12359.911109216539</v>
          </cell>
          <cell r="M71">
            <v>0</v>
          </cell>
          <cell r="N71">
            <v>0</v>
          </cell>
          <cell r="O71">
            <v>15621.892382107309</v>
          </cell>
          <cell r="P71">
            <v>146217.09441223988</v>
          </cell>
          <cell r="Q71">
            <v>0</v>
          </cell>
          <cell r="R71">
            <v>0</v>
          </cell>
          <cell r="S71">
            <v>4760680.0858925767</v>
          </cell>
          <cell r="T71">
            <v>20826145.029530343</v>
          </cell>
          <cell r="U71">
            <v>72708.957125999994</v>
          </cell>
          <cell r="V71">
            <v>476107.13425580994</v>
          </cell>
          <cell r="W71">
            <v>428802.71964961494</v>
          </cell>
          <cell r="X71">
            <v>142934.23988320498</v>
          </cell>
        </row>
        <row r="72">
          <cell r="J72">
            <v>42648.123</v>
          </cell>
          <cell r="K72">
            <v>68884.674853869743</v>
          </cell>
          <cell r="L72">
            <v>13260.653526797309</v>
          </cell>
          <cell r="M72">
            <v>0</v>
          </cell>
          <cell r="N72">
            <v>0</v>
          </cell>
          <cell r="O72">
            <v>15621.892382107309</v>
          </cell>
          <cell r="P72">
            <v>156872.82955052156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J73">
            <v>42648.123</v>
          </cell>
          <cell r="K73">
            <v>71284.319159131788</v>
          </cell>
          <cell r="L73">
            <v>13722.597374062847</v>
          </cell>
          <cell r="M73">
            <v>0</v>
          </cell>
          <cell r="N73">
            <v>0</v>
          </cell>
          <cell r="O73">
            <v>15621.892382107309</v>
          </cell>
          <cell r="P73">
            <v>162337.60082047124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J74">
            <v>42648.123</v>
          </cell>
          <cell r="K74">
            <v>67405.562722564704</v>
          </cell>
          <cell r="L74">
            <v>12975.916848543002</v>
          </cell>
          <cell r="M74">
            <v>0</v>
          </cell>
          <cell r="N74">
            <v>0</v>
          </cell>
          <cell r="O74">
            <v>15621.892382107309</v>
          </cell>
          <cell r="P74">
            <v>153504.4097132711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J75">
            <v>42648.123</v>
          </cell>
          <cell r="K75">
            <v>80167.033219622099</v>
          </cell>
          <cell r="L75">
            <v>15432.565429855385</v>
          </cell>
          <cell r="M75">
            <v>0</v>
          </cell>
          <cell r="N75">
            <v>0</v>
          </cell>
          <cell r="O75">
            <v>15621.892382107309</v>
          </cell>
          <cell r="P75">
            <v>182566.43243959933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J76">
            <v>42648.123</v>
          </cell>
          <cell r="K76">
            <v>50397.577203789246</v>
          </cell>
          <cell r="L76">
            <v>9701.7923261914621</v>
          </cell>
          <cell r="M76">
            <v>0</v>
          </cell>
          <cell r="N76">
            <v>0</v>
          </cell>
          <cell r="O76">
            <v>15621.892382107309</v>
          </cell>
          <cell r="P76">
            <v>114771.68986020327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J77">
            <v>42648.123</v>
          </cell>
          <cell r="K77">
            <v>43952.318228362128</v>
          </cell>
          <cell r="L77">
            <v>8461.046886876693</v>
          </cell>
          <cell r="M77">
            <v>0</v>
          </cell>
          <cell r="N77">
            <v>0</v>
          </cell>
          <cell r="O77">
            <v>16012.439691659989</v>
          </cell>
          <cell r="P77">
            <v>100093.73696565829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J78">
            <v>43714.891499999998</v>
          </cell>
          <cell r="K78">
            <v>48810.540321170898</v>
          </cell>
          <cell r="L78">
            <v>9396.2795792808447</v>
          </cell>
          <cell r="M78">
            <v>0</v>
          </cell>
          <cell r="N78">
            <v>0</v>
          </cell>
          <cell r="O78">
            <v>16012.439691659989</v>
          </cell>
          <cell r="P78">
            <v>108444.92924577305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J79">
            <v>43714.891499999998</v>
          </cell>
          <cell r="K79">
            <v>46781.043106243167</v>
          </cell>
          <cell r="L79">
            <v>9005.5909470437291</v>
          </cell>
          <cell r="M79">
            <v>0</v>
          </cell>
          <cell r="N79">
            <v>0</v>
          </cell>
          <cell r="O79">
            <v>16012.439691659989</v>
          </cell>
          <cell r="P79">
            <v>103935.88918128783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J80">
            <v>43714.891499999998</v>
          </cell>
          <cell r="K80">
            <v>43265.254260832844</v>
          </cell>
          <cell r="L80">
            <v>8328.7835461048835</v>
          </cell>
          <cell r="M80">
            <v>0</v>
          </cell>
          <cell r="N80">
            <v>0</v>
          </cell>
          <cell r="O80">
            <v>16012.439691659989</v>
          </cell>
          <cell r="P80">
            <v>96124.677298057941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J81">
            <v>43714.891499999998</v>
          </cell>
          <cell r="K81">
            <v>23736.601753790306</v>
          </cell>
          <cell r="L81">
            <v>4569.4176887429994</v>
          </cell>
          <cell r="M81">
            <v>0</v>
          </cell>
          <cell r="N81">
            <v>0</v>
          </cell>
          <cell r="O81">
            <v>16012.439691659989</v>
          </cell>
          <cell r="P81">
            <v>52736.849065536684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J82">
            <v>43714.891499999998</v>
          </cell>
          <cell r="K82">
            <v>47045.646212392749</v>
          </cell>
          <cell r="L82">
            <v>9056.5284033096905</v>
          </cell>
          <cell r="M82">
            <v>0</v>
          </cell>
          <cell r="N82">
            <v>0</v>
          </cell>
          <cell r="O82">
            <v>16012.439691659989</v>
          </cell>
          <cell r="P82">
            <v>104523.77173566629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J83">
            <v>43714.891499999998</v>
          </cell>
          <cell r="K83">
            <v>59247.648700735554</v>
          </cell>
          <cell r="L83">
            <v>11405.47652093215</v>
          </cell>
          <cell r="M83">
            <v>0</v>
          </cell>
          <cell r="N83">
            <v>0</v>
          </cell>
          <cell r="O83">
            <v>16012.439691659989</v>
          </cell>
          <cell r="P83">
            <v>134923.45060556519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J84">
            <v>43714.891499999998</v>
          </cell>
          <cell r="K84">
            <v>63723.270434691643</v>
          </cell>
          <cell r="L84">
            <v>12267.056680189611</v>
          </cell>
          <cell r="M84">
            <v>0</v>
          </cell>
          <cell r="N84">
            <v>0</v>
          </cell>
          <cell r="O84">
            <v>16012.439691659989</v>
          </cell>
          <cell r="P84">
            <v>145115.69183695639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J85">
            <v>43714.891499999998</v>
          </cell>
          <cell r="K85">
            <v>63299.845574490195</v>
          </cell>
          <cell r="L85">
            <v>12185.54522096192</v>
          </cell>
          <cell r="M85">
            <v>0</v>
          </cell>
          <cell r="N85">
            <v>0</v>
          </cell>
          <cell r="O85">
            <v>16012.439691659989</v>
          </cell>
          <cell r="P85">
            <v>144151.43512021939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J86">
            <v>43714.891499999998</v>
          </cell>
          <cell r="K86">
            <v>57935.495784417501</v>
          </cell>
          <cell r="L86">
            <v>11152.880348642997</v>
          </cell>
          <cell r="M86">
            <v>0</v>
          </cell>
          <cell r="N86">
            <v>0</v>
          </cell>
          <cell r="O86">
            <v>16012.439691659989</v>
          </cell>
          <cell r="P86">
            <v>131935.31178361748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J87">
            <v>43714.891499999998</v>
          </cell>
          <cell r="K87">
            <v>72217.640275157333</v>
          </cell>
          <cell r="L87">
            <v>13902.26648007392</v>
          </cell>
          <cell r="M87">
            <v>0</v>
          </cell>
          <cell r="N87">
            <v>0</v>
          </cell>
          <cell r="O87">
            <v>16012.439691659989</v>
          </cell>
          <cell r="P87">
            <v>164459.74539399229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J88">
            <v>43714.891499999998</v>
          </cell>
          <cell r="K88">
            <v>46562.578037813197</v>
          </cell>
          <cell r="L88">
            <v>8963.5352998870367</v>
          </cell>
          <cell r="M88">
            <v>0</v>
          </cell>
          <cell r="N88">
            <v>0</v>
          </cell>
          <cell r="O88">
            <v>16012.439691659989</v>
          </cell>
          <cell r="P88">
            <v>106036.00034299197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J89">
            <v>43714.891499999998</v>
          </cell>
          <cell r="K89">
            <v>44855.066382243036</v>
          </cell>
          <cell r="L89">
            <v>8634.8305407295356</v>
          </cell>
          <cell r="M89">
            <v>0</v>
          </cell>
          <cell r="N89">
            <v>0</v>
          </cell>
          <cell r="O89">
            <v>16412.75068395149</v>
          </cell>
          <cell r="P89">
            <v>102147.51920372463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J90">
            <v>44808.046499999997</v>
          </cell>
          <cell r="K90">
            <v>50985.703028360149</v>
          </cell>
          <cell r="L90">
            <v>9815.0095665477693</v>
          </cell>
          <cell r="M90">
            <v>0</v>
          </cell>
          <cell r="N90">
            <v>0</v>
          </cell>
          <cell r="O90">
            <v>16412.75068395149</v>
          </cell>
          <cell r="P90">
            <v>113276.05779868015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J91">
            <v>44808.046499999997</v>
          </cell>
          <cell r="K91">
            <v>47633.127393801944</v>
          </cell>
          <cell r="L91">
            <v>9169.6215465481146</v>
          </cell>
          <cell r="M91">
            <v>0</v>
          </cell>
          <cell r="N91">
            <v>0</v>
          </cell>
          <cell r="O91">
            <v>16412.75068395149</v>
          </cell>
          <cell r="P91">
            <v>105827.56677476662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J92">
            <v>44808.046499999997</v>
          </cell>
          <cell r="K92">
            <v>43767.58588673982</v>
          </cell>
          <cell r="L92">
            <v>8425.4849627964231</v>
          </cell>
          <cell r="M92">
            <v>0</v>
          </cell>
          <cell r="N92">
            <v>0</v>
          </cell>
          <cell r="O92">
            <v>16412.75068395149</v>
          </cell>
          <cell r="P92">
            <v>97239.408189729453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J93">
            <v>44808.046499999997</v>
          </cell>
          <cell r="K93">
            <v>24248.317070913588</v>
          </cell>
          <cell r="L93">
            <v>4667.9255141645772</v>
          </cell>
          <cell r="M93">
            <v>0</v>
          </cell>
          <cell r="N93">
            <v>0</v>
          </cell>
          <cell r="O93">
            <v>16412.75068395149</v>
          </cell>
          <cell r="P93">
            <v>53873.019354419484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J94">
            <v>44808.046499999997</v>
          </cell>
          <cell r="K94">
            <v>46666.504138503486</v>
          </cell>
          <cell r="L94">
            <v>8983.5416077714617</v>
          </cell>
          <cell r="M94">
            <v>0</v>
          </cell>
          <cell r="N94">
            <v>0</v>
          </cell>
          <cell r="O94">
            <v>16412.75068395149</v>
          </cell>
          <cell r="P94">
            <v>103679.99862853881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J95">
            <v>44808.046499999997</v>
          </cell>
          <cell r="K95">
            <v>57597.874485106433</v>
          </cell>
          <cell r="L95">
            <v>11087.886515356731</v>
          </cell>
          <cell r="M95">
            <v>0</v>
          </cell>
          <cell r="N95">
            <v>0</v>
          </cell>
          <cell r="O95">
            <v>16412.75068395149</v>
          </cell>
          <cell r="P95">
            <v>131171.01393194354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J96">
            <v>44808.046499999997</v>
          </cell>
          <cell r="K96">
            <v>65047.455112765572</v>
          </cell>
          <cell r="L96">
            <v>12521.969028381462</v>
          </cell>
          <cell r="M96">
            <v>0</v>
          </cell>
          <cell r="N96">
            <v>0</v>
          </cell>
          <cell r="O96">
            <v>16412.75068395149</v>
          </cell>
          <cell r="P96">
            <v>148136.38032841514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J97">
            <v>44808.046499999997</v>
          </cell>
          <cell r="K97">
            <v>60988.426276421233</v>
          </cell>
          <cell r="L97">
            <v>11740.5851404815</v>
          </cell>
          <cell r="M97">
            <v>0</v>
          </cell>
          <cell r="N97">
            <v>0</v>
          </cell>
          <cell r="O97">
            <v>16412.75068395149</v>
          </cell>
          <cell r="P97">
            <v>138892.51616151855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J98">
            <v>44808.046499999997</v>
          </cell>
          <cell r="K98">
            <v>58956.621318182006</v>
          </cell>
          <cell r="L98">
            <v>11349.452255810191</v>
          </cell>
          <cell r="M98">
            <v>0</v>
          </cell>
          <cell r="N98">
            <v>0</v>
          </cell>
          <cell r="O98">
            <v>16412.75068395149</v>
          </cell>
          <cell r="P98">
            <v>134265.36769698441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>
            <v>44808.046499999997</v>
          </cell>
          <cell r="K99">
            <v>74660.41054787561</v>
          </cell>
          <cell r="L99">
            <v>14372.512297460655</v>
          </cell>
          <cell r="M99">
            <v>0</v>
          </cell>
          <cell r="N99">
            <v>0</v>
          </cell>
          <cell r="O99">
            <v>16412.75068395149</v>
          </cell>
          <cell r="P99">
            <v>170028.52691504004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J100">
            <v>44808.046499999997</v>
          </cell>
          <cell r="K100">
            <v>46383.789338870549</v>
          </cell>
          <cell r="L100">
            <v>8929.1175575341149</v>
          </cell>
          <cell r="M100">
            <v>0</v>
          </cell>
          <cell r="N100">
            <v>0</v>
          </cell>
          <cell r="O100">
            <v>16412.75068395149</v>
          </cell>
          <cell r="P100">
            <v>105632.5208521118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>
            <v>44808.046499999997</v>
          </cell>
          <cell r="K101">
            <v>45539.819324549564</v>
          </cell>
          <cell r="L101">
            <v>8766.6489972823838</v>
          </cell>
          <cell r="M101">
            <v>0</v>
          </cell>
          <cell r="N101">
            <v>0</v>
          </cell>
          <cell r="O101">
            <v>16823.069451050276</v>
          </cell>
          <cell r="P101">
            <v>103710.49849458077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J102">
            <v>45927.587999999996</v>
          </cell>
          <cell r="K102">
            <v>50171.023657143698</v>
          </cell>
          <cell r="L102">
            <v>9658.1796054563092</v>
          </cell>
          <cell r="M102">
            <v>0</v>
          </cell>
          <cell r="N102">
            <v>0</v>
          </cell>
          <cell r="O102">
            <v>16823.069451050276</v>
          </cell>
          <cell r="P102">
            <v>111472.24637119303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>
            <v>45927.587999999996</v>
          </cell>
          <cell r="K103">
            <v>48380.371335985204</v>
          </cell>
          <cell r="L103">
            <v>9313.469841372922</v>
          </cell>
          <cell r="M103">
            <v>0</v>
          </cell>
          <cell r="N103">
            <v>0</v>
          </cell>
          <cell r="O103">
            <v>16823.069451050276</v>
          </cell>
          <cell r="P103">
            <v>107493.69416796514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J104">
            <v>45927.587999999996</v>
          </cell>
          <cell r="K104">
            <v>45351.583063000369</v>
          </cell>
          <cell r="L104">
            <v>8730.412550628922</v>
          </cell>
          <cell r="M104">
            <v>0</v>
          </cell>
          <cell r="N104">
            <v>0</v>
          </cell>
          <cell r="O104">
            <v>16823.069451050276</v>
          </cell>
          <cell r="P104">
            <v>100764.19558568392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>
            <v>45927.587999999996</v>
          </cell>
          <cell r="K105">
            <v>24636.89902228865</v>
          </cell>
          <cell r="L105">
            <v>4742.729534578154</v>
          </cell>
          <cell r="M105">
            <v>0</v>
          </cell>
          <cell r="N105">
            <v>0</v>
          </cell>
          <cell r="O105">
            <v>16823.069451050276</v>
          </cell>
          <cell r="P105">
            <v>54739.374990681965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J106">
            <v>45927.587999999996</v>
          </cell>
          <cell r="K106">
            <v>49106.481099969584</v>
          </cell>
          <cell r="L106">
            <v>9453.2496984027694</v>
          </cell>
          <cell r="M106">
            <v>0</v>
          </cell>
          <cell r="N106">
            <v>0</v>
          </cell>
          <cell r="O106">
            <v>16823.069451050276</v>
          </cell>
          <cell r="P106">
            <v>109106.99763684643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J107">
            <v>45927.587999999996</v>
          </cell>
          <cell r="K107">
            <v>60481.634439480164</v>
          </cell>
          <cell r="L107">
            <v>11643.025110269538</v>
          </cell>
          <cell r="M107">
            <v>0</v>
          </cell>
          <cell r="N107">
            <v>0</v>
          </cell>
          <cell r="O107">
            <v>16823.069451050276</v>
          </cell>
          <cell r="P107">
            <v>137740.58775365274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J108">
            <v>45927.587999999996</v>
          </cell>
          <cell r="K108">
            <v>67249.841985414634</v>
          </cell>
          <cell r="L108">
            <v>12945.939807253844</v>
          </cell>
          <cell r="M108">
            <v>0</v>
          </cell>
          <cell r="N108">
            <v>0</v>
          </cell>
          <cell r="O108">
            <v>16823.069451050276</v>
          </cell>
          <cell r="P108">
            <v>153154.47155582692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J109">
            <v>45927.587999999996</v>
          </cell>
          <cell r="K109">
            <v>61414.151319402117</v>
          </cell>
          <cell r="L109">
            <v>11822.539396702154</v>
          </cell>
          <cell r="M109">
            <v>0</v>
          </cell>
          <cell r="N109">
            <v>0</v>
          </cell>
          <cell r="O109">
            <v>16823.069451050276</v>
          </cell>
          <cell r="P109">
            <v>139864.29727838756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J110">
            <v>45927.587999999996</v>
          </cell>
          <cell r="K110">
            <v>62997.523484579244</v>
          </cell>
          <cell r="L110">
            <v>12127.346666692616</v>
          </cell>
          <cell r="M110">
            <v>0</v>
          </cell>
          <cell r="N110">
            <v>0</v>
          </cell>
          <cell r="O110">
            <v>16823.069451050276</v>
          </cell>
          <cell r="P110">
            <v>143470.26154647465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>
            <v>45927.587999999996</v>
          </cell>
          <cell r="K111">
            <v>80151.997418086001</v>
          </cell>
          <cell r="L111">
            <v>15429.670960873846</v>
          </cell>
          <cell r="M111">
            <v>0</v>
          </cell>
          <cell r="N111">
            <v>0</v>
          </cell>
          <cell r="O111">
            <v>16823.069451050276</v>
          </cell>
          <cell r="P111">
            <v>182537.77921698827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J112">
            <v>45927.587999999996</v>
          </cell>
          <cell r="K112">
            <v>47577.323934989006</v>
          </cell>
          <cell r="L112">
            <v>9158.8790942612304</v>
          </cell>
          <cell r="M112">
            <v>0</v>
          </cell>
          <cell r="N112">
            <v>0</v>
          </cell>
          <cell r="O112">
            <v>16823.069451050276</v>
          </cell>
          <cell r="P112">
            <v>108352.37214213819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>
            <v>45927.587999999996</v>
          </cell>
          <cell r="K113">
            <v>46510.815071409968</v>
          </cell>
          <cell r="L113">
            <v>8953.5706631307694</v>
          </cell>
          <cell r="M113">
            <v>0</v>
          </cell>
          <cell r="N113">
            <v>0</v>
          </cell>
          <cell r="O113">
            <v>17243.646187326533</v>
          </cell>
          <cell r="P113">
            <v>105923.50990858114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J114">
            <v>47077.285499999998</v>
          </cell>
          <cell r="K114">
            <v>49752.388749039346</v>
          </cell>
          <cell r="L114">
            <v>9577.590236596383</v>
          </cell>
          <cell r="M114">
            <v>0</v>
          </cell>
          <cell r="N114">
            <v>0</v>
          </cell>
          <cell r="O114">
            <v>17243.646187326533</v>
          </cell>
          <cell r="P114">
            <v>110538.75655112804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J115">
            <v>47077.285499999998</v>
          </cell>
          <cell r="K115">
            <v>49488.596363414836</v>
          </cell>
          <cell r="L115">
            <v>9526.8088481933064</v>
          </cell>
          <cell r="M115">
            <v>0</v>
          </cell>
          <cell r="N115">
            <v>0</v>
          </cell>
          <cell r="O115">
            <v>17243.646187326533</v>
          </cell>
          <cell r="P115">
            <v>109952.66846515343</v>
          </cell>
          <cell r="Q115">
            <v>0</v>
          </cell>
          <cell r="R115">
            <v>390210.29324999999</v>
          </cell>
          <cell r="S115">
            <v>0</v>
          </cell>
          <cell r="T115">
            <v>0</v>
          </cell>
          <cell r="U115">
            <v>56654.150435999996</v>
          </cell>
          <cell r="V115">
            <v>525552.5896871849</v>
          </cell>
          <cell r="W115">
            <v>218505.85798499998</v>
          </cell>
          <cell r="X115">
            <v>24278.428664999996</v>
          </cell>
        </row>
        <row r="116">
          <cell r="J116">
            <v>47077.285499999998</v>
          </cell>
          <cell r="K116">
            <v>46218.683353468383</v>
          </cell>
          <cell r="L116">
            <v>8897.333807777537</v>
          </cell>
          <cell r="M116">
            <v>0</v>
          </cell>
          <cell r="N116">
            <v>0</v>
          </cell>
          <cell r="O116">
            <v>17243.646187326533</v>
          </cell>
          <cell r="P116">
            <v>102687.6480864723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J117">
            <v>47077.285499999998</v>
          </cell>
          <cell r="K117">
            <v>24959.451830703791</v>
          </cell>
          <cell r="L117">
            <v>4804.8226060133065</v>
          </cell>
          <cell r="M117">
            <v>0</v>
          </cell>
          <cell r="N117">
            <v>0</v>
          </cell>
          <cell r="O117">
            <v>17243.646187326533</v>
          </cell>
          <cell r="P117">
            <v>55454.357849642867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J118">
            <v>47077.285499999998</v>
          </cell>
          <cell r="K118">
            <v>47288.267956647884</v>
          </cell>
          <cell r="L118">
            <v>9103.2343345703048</v>
          </cell>
          <cell r="M118">
            <v>0</v>
          </cell>
          <cell r="N118">
            <v>0</v>
          </cell>
          <cell r="O118">
            <v>17243.646187326533</v>
          </cell>
          <cell r="P118">
            <v>105064.02749325961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J119">
            <v>47077.285499999998</v>
          </cell>
          <cell r="K119">
            <v>58070.394737555216</v>
          </cell>
          <cell r="L119">
            <v>11178.849089621768</v>
          </cell>
          <cell r="M119">
            <v>0</v>
          </cell>
          <cell r="N119">
            <v>0</v>
          </cell>
          <cell r="O119">
            <v>17243.646187326533</v>
          </cell>
          <cell r="P119">
            <v>132238.48731407177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J120">
            <v>47077.285499999998</v>
          </cell>
          <cell r="K120">
            <v>66930.279626284435</v>
          </cell>
          <cell r="L120">
            <v>12884.422412657423</v>
          </cell>
          <cell r="M120">
            <v>0</v>
          </cell>
          <cell r="N120">
            <v>0</v>
          </cell>
          <cell r="O120">
            <v>17243.646187326533</v>
          </cell>
          <cell r="P120">
            <v>152414.30634814914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>
            <v>47077.285499999998</v>
          </cell>
          <cell r="K121">
            <v>61518.141868592909</v>
          </cell>
          <cell r="L121">
            <v>11842.558111253767</v>
          </cell>
          <cell r="M121">
            <v>0</v>
          </cell>
          <cell r="N121">
            <v>0</v>
          </cell>
          <cell r="O121">
            <v>17243.646187326533</v>
          </cell>
          <cell r="P121">
            <v>140089.73177883515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>
            <v>47077.285499999998</v>
          </cell>
          <cell r="K122">
            <v>58843.140347876863</v>
          </cell>
          <cell r="L122">
            <v>11327.606586475267</v>
          </cell>
          <cell r="M122">
            <v>0</v>
          </cell>
          <cell r="N122">
            <v>0</v>
          </cell>
          <cell r="O122">
            <v>17243.646187326533</v>
          </cell>
          <cell r="P122">
            <v>133998.19139477154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J123">
            <v>47077.285499999998</v>
          </cell>
          <cell r="K123">
            <v>71216.857519995974</v>
          </cell>
          <cell r="L123">
            <v>13709.610662216883</v>
          </cell>
          <cell r="M123">
            <v>0</v>
          </cell>
          <cell r="N123">
            <v>0</v>
          </cell>
          <cell r="O123">
            <v>17243.646187326533</v>
          </cell>
          <cell r="P123">
            <v>162175.74466762663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J124">
            <v>47077.285499999998</v>
          </cell>
          <cell r="K124">
            <v>47911.308163281836</v>
          </cell>
          <cell r="L124">
            <v>9223.1727727056914</v>
          </cell>
          <cell r="M124">
            <v>0</v>
          </cell>
          <cell r="N124">
            <v>0</v>
          </cell>
          <cell r="O124">
            <v>17243.646187326533</v>
          </cell>
          <cell r="P124">
            <v>109104.11312656876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J125">
            <v>47077.285499999998</v>
          </cell>
          <cell r="K125">
            <v>47194.739366622525</v>
          </cell>
          <cell r="L125">
            <v>9085.2296008641915</v>
          </cell>
          <cell r="M125">
            <v>0</v>
          </cell>
          <cell r="N125">
            <v>0</v>
          </cell>
          <cell r="O125">
            <v>17674.737342009696</v>
          </cell>
          <cell r="P125">
            <v>107472.33545130162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J126">
            <v>48253.369500000001</v>
          </cell>
          <cell r="K126">
            <v>51813.407350056696</v>
          </cell>
          <cell r="L126">
            <v>9974.3468974698462</v>
          </cell>
          <cell r="M126">
            <v>0</v>
          </cell>
          <cell r="N126">
            <v>0</v>
          </cell>
          <cell r="O126">
            <v>17674.737342009696</v>
          </cell>
          <cell r="P126">
            <v>115114.23077697937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J127">
            <v>48253.369500000001</v>
          </cell>
          <cell r="K127">
            <v>50573.804664696334</v>
          </cell>
          <cell r="L127">
            <v>9735.7170170744994</v>
          </cell>
          <cell r="M127">
            <v>0</v>
          </cell>
          <cell r="N127">
            <v>0</v>
          </cell>
          <cell r="O127">
            <v>17674.737342009696</v>
          </cell>
          <cell r="P127">
            <v>112360.19631191771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J128">
            <v>48253.369500000001</v>
          </cell>
          <cell r="K128">
            <v>47441.400926764356</v>
          </cell>
          <cell r="L128">
            <v>9132.7132174212693</v>
          </cell>
          <cell r="M128">
            <v>0</v>
          </cell>
          <cell r="N128">
            <v>0</v>
          </cell>
          <cell r="O128">
            <v>17674.737342009696</v>
          </cell>
          <cell r="P128">
            <v>105400.9117325649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48253.369500000001</v>
          </cell>
          <cell r="K129">
            <v>25425.469202532389</v>
          </cell>
          <cell r="L129">
            <v>4894.5333423766151</v>
          </cell>
          <cell r="M129">
            <v>0</v>
          </cell>
          <cell r="N129">
            <v>0</v>
          </cell>
          <cell r="O129">
            <v>17674.737342009696</v>
          </cell>
          <cell r="P129">
            <v>56487.953197505602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>
            <v>48253.369500000001</v>
          </cell>
          <cell r="K130">
            <v>48249.788238846049</v>
          </cell>
          <cell r="L130">
            <v>9288.3319248291918</v>
          </cell>
          <cell r="M130">
            <v>0</v>
          </cell>
          <cell r="N130">
            <v>0</v>
          </cell>
          <cell r="O130">
            <v>17674.737342009696</v>
          </cell>
          <cell r="P130">
            <v>107196.91180975443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>
            <v>48253.369500000001</v>
          </cell>
          <cell r="K131">
            <v>60928.411020920277</v>
          </cell>
          <cell r="L131">
            <v>11729.031895711039</v>
          </cell>
          <cell r="M131">
            <v>0</v>
          </cell>
          <cell r="N131">
            <v>0</v>
          </cell>
          <cell r="O131">
            <v>17674.737342009696</v>
          </cell>
          <cell r="P131">
            <v>138752.22081680869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J132">
            <v>48253.369500000001</v>
          </cell>
          <cell r="K132">
            <v>66806.667460407843</v>
          </cell>
          <cell r="L132">
            <v>12860.626436166807</v>
          </cell>
          <cell r="M132">
            <v>0</v>
          </cell>
          <cell r="N132">
            <v>0</v>
          </cell>
          <cell r="O132">
            <v>17674.737342009696</v>
          </cell>
          <cell r="P132">
            <v>152138.76942103138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J133">
            <v>48253.369500000001</v>
          </cell>
          <cell r="K133">
            <v>63338.516819915414</v>
          </cell>
          <cell r="L133">
            <v>12192.989634223963</v>
          </cell>
          <cell r="M133">
            <v>0</v>
          </cell>
          <cell r="N133">
            <v>0</v>
          </cell>
          <cell r="O133">
            <v>17674.737342009696</v>
          </cell>
          <cell r="P133">
            <v>144240.75279082032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J134">
            <v>48253.369500000001</v>
          </cell>
          <cell r="K134">
            <v>60750.199903504115</v>
          </cell>
          <cell r="L134">
            <v>11694.725340766961</v>
          </cell>
          <cell r="M134">
            <v>0</v>
          </cell>
          <cell r="N134">
            <v>0</v>
          </cell>
          <cell r="O134">
            <v>17674.737342009696</v>
          </cell>
          <cell r="P134">
            <v>138346.38078419652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J135">
            <v>48253.369500000001</v>
          </cell>
          <cell r="K135">
            <v>75407.093347137983</v>
          </cell>
          <cell r="L135">
            <v>14516.252569392578</v>
          </cell>
          <cell r="M135">
            <v>0</v>
          </cell>
          <cell r="N135">
            <v>0</v>
          </cell>
          <cell r="O135">
            <v>17674.737342009696</v>
          </cell>
          <cell r="P135">
            <v>171724.51229137208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>
            <v>48253.369500000001</v>
          </cell>
          <cell r="K136">
            <v>49159.800345603799</v>
          </cell>
          <cell r="L136">
            <v>9463.5139269001156</v>
          </cell>
          <cell r="M136">
            <v>0</v>
          </cell>
          <cell r="N136">
            <v>0</v>
          </cell>
          <cell r="O136">
            <v>17674.737342009696</v>
          </cell>
          <cell r="P136">
            <v>111951.57330660385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J137">
            <v>48253.369500000001</v>
          </cell>
          <cell r="K137">
            <v>48751.714570658056</v>
          </cell>
          <cell r="L137">
            <v>9384.9553203268842</v>
          </cell>
          <cell r="M137">
            <v>0</v>
          </cell>
          <cell r="N137">
            <v>0</v>
          </cell>
          <cell r="O137">
            <v>18116.605775559936</v>
          </cell>
          <cell r="P137">
            <v>111022.23990353795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J138">
            <v>49459.609499999999</v>
          </cell>
          <cell r="K138">
            <v>52280.748945329164</v>
          </cell>
          <cell r="L138">
            <v>10064.312553643962</v>
          </cell>
          <cell r="M138">
            <v>0</v>
          </cell>
          <cell r="N138">
            <v>0</v>
          </cell>
          <cell r="O138">
            <v>18116.605775559936</v>
          </cell>
          <cell r="P138">
            <v>116155.25254637508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J139">
            <v>49459.609499999999</v>
          </cell>
          <cell r="K139">
            <v>51553.371152562395</v>
          </cell>
          <cell r="L139">
            <v>9924.2885945641156</v>
          </cell>
          <cell r="M139">
            <v>0</v>
          </cell>
          <cell r="N139">
            <v>0</v>
          </cell>
          <cell r="O139">
            <v>18116.605775559936</v>
          </cell>
          <cell r="P139">
            <v>114539.19399863314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J140">
            <v>49459.609499999999</v>
          </cell>
          <cell r="K140">
            <v>48314.102281695625</v>
          </cell>
          <cell r="L140">
            <v>9300.7127082319621</v>
          </cell>
          <cell r="M140">
            <v>0</v>
          </cell>
          <cell r="N140">
            <v>0</v>
          </cell>
          <cell r="O140">
            <v>18116.605775559936</v>
          </cell>
          <cell r="P140">
            <v>107342.31749339028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J141">
            <v>49459.609499999999</v>
          </cell>
          <cell r="K141">
            <v>25701.687128914607</v>
          </cell>
          <cell r="L141">
            <v>4947.7067111616925</v>
          </cell>
          <cell r="M141">
            <v>0</v>
          </cell>
          <cell r="N141">
            <v>0</v>
          </cell>
          <cell r="O141">
            <v>18116.605775559936</v>
          </cell>
          <cell r="P141">
            <v>57102.96848365468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J142">
            <v>49459.609499999999</v>
          </cell>
          <cell r="K142">
            <v>49849.416931309999</v>
          </cell>
          <cell r="L142">
            <v>9596.2686597747688</v>
          </cell>
          <cell r="M142">
            <v>0</v>
          </cell>
          <cell r="N142">
            <v>0</v>
          </cell>
          <cell r="O142">
            <v>18116.605775559936</v>
          </cell>
          <cell r="P142">
            <v>110753.41745774991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J143">
            <v>49459.609499999999</v>
          </cell>
          <cell r="K143">
            <v>58468.347428087589</v>
          </cell>
          <cell r="L143">
            <v>11255.457025427539</v>
          </cell>
          <cell r="M143">
            <v>0</v>
          </cell>
          <cell r="N143">
            <v>0</v>
          </cell>
          <cell r="O143">
            <v>18116.605775559936</v>
          </cell>
          <cell r="P143">
            <v>133151.25083183011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J144">
            <v>49459.609499999999</v>
          </cell>
          <cell r="K144">
            <v>63177.075967680445</v>
          </cell>
          <cell r="L144">
            <v>12161.911441416923</v>
          </cell>
          <cell r="M144">
            <v>0</v>
          </cell>
          <cell r="N144">
            <v>0</v>
          </cell>
          <cell r="O144">
            <v>18116.605775559936</v>
          </cell>
          <cell r="P144">
            <v>143874.54167984772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J145">
            <v>49459.609499999999</v>
          </cell>
          <cell r="K145">
            <v>60957.818167356534</v>
          </cell>
          <cell r="L145">
            <v>11734.692922360729</v>
          </cell>
          <cell r="M145">
            <v>0</v>
          </cell>
          <cell r="N145">
            <v>0</v>
          </cell>
          <cell r="O145">
            <v>18116.605775559936</v>
          </cell>
          <cell r="P145">
            <v>138820.57718401746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>
            <v>49459.609499999999</v>
          </cell>
          <cell r="K146">
            <v>58624.078576462111</v>
          </cell>
          <cell r="L146">
            <v>11285.436070930848</v>
          </cell>
          <cell r="M146">
            <v>0</v>
          </cell>
          <cell r="N146">
            <v>0</v>
          </cell>
          <cell r="O146">
            <v>18116.605775559936</v>
          </cell>
          <cell r="P146">
            <v>133505.90079393223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>
            <v>49459.609499999999</v>
          </cell>
          <cell r="K147">
            <v>70147.243375741717</v>
          </cell>
          <cell r="L147">
            <v>13503.704448615577</v>
          </cell>
          <cell r="M147">
            <v>0</v>
          </cell>
          <cell r="N147">
            <v>0</v>
          </cell>
          <cell r="O147">
            <v>18116.605775559936</v>
          </cell>
          <cell r="P147">
            <v>159747.85689594995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>
            <v>49459.609499999999</v>
          </cell>
          <cell r="K148">
            <v>49839.405280196188</v>
          </cell>
          <cell r="L148">
            <v>9594.3413655408476</v>
          </cell>
          <cell r="M148">
            <v>0</v>
          </cell>
          <cell r="N148">
            <v>0</v>
          </cell>
          <cell r="O148">
            <v>18116.605775559936</v>
          </cell>
          <cell r="P148">
            <v>113500.37149476007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J149">
            <v>49459.609499999999</v>
          </cell>
          <cell r="K149">
            <v>49488.455405196204</v>
          </cell>
          <cell r="L149">
            <v>9526.7817130126168</v>
          </cell>
          <cell r="M149">
            <v>0</v>
          </cell>
          <cell r="N149">
            <v>0</v>
          </cell>
          <cell r="O149">
            <v>18569.520919948929</v>
          </cell>
          <cell r="P149">
            <v>112701.14564195149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J150">
            <v>50696.005499999999</v>
          </cell>
          <cell r="K150">
            <v>51928.544256339424</v>
          </cell>
          <cell r="L150">
            <v>9996.5113429811536</v>
          </cell>
          <cell r="M150">
            <v>0</v>
          </cell>
          <cell r="N150">
            <v>0</v>
          </cell>
          <cell r="O150">
            <v>18569.520919948929</v>
          </cell>
          <cell r="P150">
            <v>115373.88620807744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J151">
            <v>50696.005499999999</v>
          </cell>
          <cell r="K151">
            <v>53602.713667990669</v>
          </cell>
          <cell r="L151">
            <v>10318.797549022845</v>
          </cell>
          <cell r="M151">
            <v>0</v>
          </cell>
          <cell r="N151">
            <v>0</v>
          </cell>
          <cell r="O151">
            <v>18569.520919948929</v>
          </cell>
          <cell r="P151">
            <v>119093.52506872805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J152">
            <v>50696.005499999999</v>
          </cell>
          <cell r="K152">
            <v>49915.696647938021</v>
          </cell>
          <cell r="L152">
            <v>9609.0278454706149</v>
          </cell>
          <cell r="M152">
            <v>0</v>
          </cell>
          <cell r="N152">
            <v>0</v>
          </cell>
          <cell r="O152">
            <v>18569.520919948929</v>
          </cell>
          <cell r="P152">
            <v>110901.7783481011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J153">
            <v>50696.005499999999</v>
          </cell>
          <cell r="K153">
            <v>26456.601356093535</v>
          </cell>
          <cell r="L153">
            <v>5093.0315752233455</v>
          </cell>
          <cell r="M153">
            <v>0</v>
          </cell>
          <cell r="N153">
            <v>0</v>
          </cell>
          <cell r="O153">
            <v>18569.520919948929</v>
          </cell>
          <cell r="P153">
            <v>58780.791143355935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J154">
            <v>50696.005499999999</v>
          </cell>
          <cell r="K154">
            <v>51234.909431182939</v>
          </cell>
          <cell r="L154">
            <v>9862.9830783848065</v>
          </cell>
          <cell r="M154">
            <v>0</v>
          </cell>
          <cell r="N154">
            <v>0</v>
          </cell>
          <cell r="O154">
            <v>18569.520919948929</v>
          </cell>
          <cell r="P154">
            <v>113832.78108884826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J155">
            <v>50696.005499999999</v>
          </cell>
          <cell r="K155">
            <v>60497.519361969033</v>
          </cell>
          <cell r="L155">
            <v>11646.083039393425</v>
          </cell>
          <cell r="M155">
            <v>0</v>
          </cell>
          <cell r="N155">
            <v>0</v>
          </cell>
          <cell r="O155">
            <v>18569.520919948929</v>
          </cell>
          <cell r="P155">
            <v>137769.97510421069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>
            <v>50696.005499999999</v>
          </cell>
          <cell r="K156">
            <v>65758.430654671029</v>
          </cell>
          <cell r="L156">
            <v>12658.835469970039</v>
          </cell>
          <cell r="M156">
            <v>0</v>
          </cell>
          <cell r="N156">
            <v>0</v>
          </cell>
          <cell r="O156">
            <v>18569.520919948929</v>
          </cell>
          <cell r="P156">
            <v>149750.5591920377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>
            <v>50696.005499999999</v>
          </cell>
          <cell r="K157">
            <v>61116.559901904351</v>
          </cell>
          <cell r="L157">
            <v>11765.251521157154</v>
          </cell>
          <cell r="M157">
            <v>0</v>
          </cell>
          <cell r="N157">
            <v>0</v>
          </cell>
          <cell r="O157">
            <v>18569.520919948929</v>
          </cell>
          <cell r="P157">
            <v>139179.70562993863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>
            <v>50696.005499999999</v>
          </cell>
          <cell r="K158">
            <v>60556.798898688074</v>
          </cell>
          <cell r="L158">
            <v>11657.494654521577</v>
          </cell>
          <cell r="M158">
            <v>0</v>
          </cell>
          <cell r="N158">
            <v>8563279.557599999</v>
          </cell>
          <cell r="O158">
            <v>18569.520919948929</v>
          </cell>
          <cell r="P158">
            <v>137904.97138809311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>
            <v>50696.005499999999</v>
          </cell>
          <cell r="K159">
            <v>77555.50991693321</v>
          </cell>
          <cell r="L159">
            <v>14929.833787910655</v>
          </cell>
          <cell r="M159">
            <v>0</v>
          </cell>
          <cell r="N159">
            <v>0</v>
          </cell>
          <cell r="O159">
            <v>18569.520919948929</v>
          </cell>
          <cell r="P159">
            <v>176615.84777585315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50696.005499999999</v>
          </cell>
          <cell r="K160">
            <v>50875.663978649616</v>
          </cell>
          <cell r="L160">
            <v>9793.8264845963076</v>
          </cell>
          <cell r="M160">
            <v>0</v>
          </cell>
          <cell r="N160">
            <v>0</v>
          </cell>
          <cell r="O160">
            <v>18569.520919948929</v>
          </cell>
          <cell r="P160">
            <v>115858.28697886989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>
            <v>50696.005499999999</v>
          </cell>
          <cell r="K161">
            <v>50917.128399764166</v>
          </cell>
          <cell r="L161">
            <v>9801.8085985172293</v>
          </cell>
          <cell r="M161">
            <v>0</v>
          </cell>
          <cell r="N161">
            <v>0</v>
          </cell>
          <cell r="O161">
            <v>19033.75894294765</v>
          </cell>
          <cell r="P161">
            <v>115952.71320204248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J162">
            <v>51962.557499999995</v>
          </cell>
          <cell r="K162">
            <v>55382.487597789397</v>
          </cell>
          <cell r="L162">
            <v>10661.413166925577</v>
          </cell>
          <cell r="M162">
            <v>0</v>
          </cell>
          <cell r="N162">
            <v>0</v>
          </cell>
          <cell r="O162">
            <v>19033.75894294765</v>
          </cell>
          <cell r="P162">
            <v>123047.4717671226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J163">
            <v>51962.557499999995</v>
          </cell>
          <cell r="K163">
            <v>54108.189357804164</v>
          </cell>
          <cell r="L163">
            <v>10416.104214156347</v>
          </cell>
          <cell r="M163">
            <v>0</v>
          </cell>
          <cell r="N163">
            <v>0</v>
          </cell>
          <cell r="O163">
            <v>19033.75894294765</v>
          </cell>
          <cell r="P163">
            <v>120216.26675072433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>
            <v>51962.557499999995</v>
          </cell>
          <cell r="K164">
            <v>51383.878540915073</v>
          </cell>
          <cell r="L164">
            <v>9891.6603967367319</v>
          </cell>
          <cell r="M164">
            <v>0</v>
          </cell>
          <cell r="N164">
            <v>0</v>
          </cell>
          <cell r="O164">
            <v>19033.75894294765</v>
          </cell>
          <cell r="P164">
            <v>114163.45885302694</v>
          </cell>
          <cell r="Q164">
            <v>0</v>
          </cell>
          <cell r="R164">
            <v>0</v>
          </cell>
          <cell r="S164">
            <v>5658935.0945937121</v>
          </cell>
          <cell r="T164">
            <v>0</v>
          </cell>
          <cell r="U164">
            <v>390565.42861499998</v>
          </cell>
          <cell r="V164">
            <v>5549419.4205131996</v>
          </cell>
          <cell r="W164">
            <v>992132.65345848748</v>
          </cell>
          <cell r="X164">
            <v>992132.65345848748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19033.75894294765</v>
          </cell>
          <cell r="P165">
            <v>61163.814991654726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19033.75894294765</v>
          </cell>
          <cell r="P166">
            <v>120723.57044846012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19033.75894294765</v>
          </cell>
          <cell r="P167">
            <v>146537.52857181404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19033.75894294765</v>
          </cell>
          <cell r="P168">
            <v>162662.32087215289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19033.75894294765</v>
          </cell>
          <cell r="P169">
            <v>149313.6952686632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19033.75894294765</v>
          </cell>
          <cell r="P170">
            <v>151665.24267812062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19033.75894294765</v>
          </cell>
          <cell r="P171">
            <v>193566.16651427886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19033.75894294765</v>
          </cell>
          <cell r="P172">
            <v>120504.29089848984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19509.602916521344</v>
          </cell>
          <cell r="P173">
            <v>119322.90369962624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19509.602916521344</v>
          </cell>
          <cell r="P174">
            <v>127226.9263600345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19509.602916521344</v>
          </cell>
          <cell r="P175">
            <v>122880.78491906638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19509.602916521344</v>
          </cell>
          <cell r="P176">
            <v>116638.74156368765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19509.602916521344</v>
          </cell>
          <cell r="P177">
            <v>63176.816424145254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19509.602916521344</v>
          </cell>
          <cell r="P178">
            <v>124737.65582371628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19509.602916521344</v>
          </cell>
          <cell r="P179">
            <v>157474.58539915775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19509.602916521344</v>
          </cell>
          <cell r="P180">
            <v>173068.19091432958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19509.602916521344</v>
          </cell>
          <cell r="P181">
            <v>155723.59768252415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19509.602916521344</v>
          </cell>
          <cell r="P182">
            <v>161455.67028950015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19509.602916521344</v>
          </cell>
          <cell r="P183">
            <v>206709.85902498817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19509.602916521344</v>
          </cell>
          <cell r="P184">
            <v>124097.82441644542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19997.342989434375</v>
          </cell>
          <cell r="P185">
            <v>122140.75627823615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19997.342989434375</v>
          </cell>
          <cell r="P186">
            <v>145040.96277004801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19997.342989434375</v>
          </cell>
          <cell r="P187">
            <v>129328.29133647357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19997.342989434375</v>
          </cell>
          <cell r="P188">
            <v>120789.69461306877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19997.342989434375</v>
          </cell>
          <cell r="P189">
            <v>65961.272466493436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19997.342989434375</v>
          </cell>
          <cell r="P190">
            <v>126218.28622425599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19997.342989434375</v>
          </cell>
          <cell r="P191">
            <v>168622.67104668444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19997.342989434375</v>
          </cell>
          <cell r="P192">
            <v>185970.66415884483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19997.342989434375</v>
          </cell>
          <cell r="P193">
            <v>174218.82945081682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19997.342989434375</v>
          </cell>
          <cell r="P194">
            <v>166635.39138573044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19997.342989434375</v>
          </cell>
          <cell r="P195">
            <v>206461.2107719515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19997.342989434375</v>
          </cell>
          <cell r="P196">
            <v>131236.1274207391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20497.276564170232</v>
          </cell>
          <cell r="P197">
            <v>126140.89285799081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20497.276564170232</v>
          </cell>
          <cell r="P198">
            <v>145600.97608539995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20497.276564170232</v>
          </cell>
          <cell r="P199">
            <v>133300.35436620715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20497.276564170232</v>
          </cell>
          <cell r="P200">
            <v>124567.75310602484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20497.276564170232</v>
          </cell>
          <cell r="P201">
            <v>66814.259708866564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20497.276564170232</v>
          </cell>
          <cell r="P202">
            <v>132651.39110334378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20497.276564170232</v>
          </cell>
          <cell r="P203">
            <v>176878.12822898361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20497.276564170232</v>
          </cell>
          <cell r="P204">
            <v>190712.33356214123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20497.276564170232</v>
          </cell>
          <cell r="P205">
            <v>183042.86404549232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20497.276564170232</v>
          </cell>
          <cell r="P206">
            <v>177171.01783159387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20497.276564170232</v>
          </cell>
          <cell r="P207">
            <v>218019.83161032316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20497.276564170232</v>
          </cell>
          <cell r="P208">
            <v>137380.41259399953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J209">
            <v>0</v>
          </cell>
          <cell r="K209">
            <v>59859.315359999986</v>
          </cell>
          <cell r="L209">
            <v>526059.77935319999</v>
          </cell>
          <cell r="M209">
            <v>246056.32034999999</v>
          </cell>
          <cell r="N209">
            <v>27339.59115</v>
          </cell>
          <cell r="O209">
            <v>21009.708478274486</v>
          </cell>
          <cell r="P209">
            <v>132693.45878556452</v>
          </cell>
          <cell r="Q209">
            <v>0</v>
          </cell>
          <cell r="R209">
            <v>475409.87849999999</v>
          </cell>
          <cell r="S209">
            <v>0</v>
          </cell>
          <cell r="T209">
            <v>0</v>
          </cell>
          <cell r="U209">
            <v>67341.72977999998</v>
          </cell>
          <cell r="V209">
            <v>624695.9879819249</v>
          </cell>
          <cell r="W209">
            <v>259726.11592499996</v>
          </cell>
          <cell r="X209">
            <v>28858.457324999996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21009.708478274486</v>
          </cell>
          <cell r="P210">
            <v>153944.28966429274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21009.708478274486</v>
          </cell>
          <cell r="P211">
            <v>137749.77080308821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21009.708478274486</v>
          </cell>
          <cell r="P212">
            <v>130846.38403809947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21009.708478274486</v>
          </cell>
          <cell r="P213">
            <v>69793.119729793121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21009.708478274486</v>
          </cell>
          <cell r="P214">
            <v>141627.36638992964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21009.708478274486</v>
          </cell>
          <cell r="P215">
            <v>189468.93414780474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21009.708478274486</v>
          </cell>
          <cell r="P216">
            <v>205321.53365364517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21009.708478274486</v>
          </cell>
          <cell r="P217">
            <v>195945.73884647241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21009.708478274486</v>
          </cell>
          <cell r="P218">
            <v>190205.85027538647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21009.708478274486</v>
          </cell>
          <cell r="P219">
            <v>242454.89032474428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21009.708478274486</v>
          </cell>
          <cell r="P220">
            <v>145452.48915658137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21534.951190231346</v>
          </cell>
          <cell r="P221">
            <v>138130.14567626637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21534.951190231346</v>
          </cell>
          <cell r="P222">
            <v>166105.35548583898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21534.951190231346</v>
          </cell>
          <cell r="P223">
            <v>146911.87119870397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21534.951190231346</v>
          </cell>
          <cell r="P224">
            <v>136567.44237402661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21534.951190231346</v>
          </cell>
          <cell r="P225">
            <v>75121.266730432966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21534.951190231346</v>
          </cell>
          <cell r="P226">
            <v>152519.91835235525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21534.951190231346</v>
          </cell>
          <cell r="P227">
            <v>201888.06315583902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21534.951190231346</v>
          </cell>
          <cell r="P228">
            <v>222067.11131427551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21534.951190231346</v>
          </cell>
          <cell r="P229">
            <v>209016.26396962497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21534.951190231346</v>
          </cell>
          <cell r="P230">
            <v>206389.24242009493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21534.951190231346</v>
          </cell>
          <cell r="P231">
            <v>266186.98179707926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21534.951190231346</v>
          </cell>
          <cell r="P232">
            <v>154108.99838275666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22073.324969987127</v>
          </cell>
          <cell r="P233">
            <v>141583.59203281347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Supply by Fuel Type"/>
      <sheetName val="#REF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  <sheetName val="pivoted data"/>
    </sheetNames>
    <sheetDataSet>
      <sheetData sheetId="0"/>
      <sheetData sheetId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  <row r="5">
          <cell r="C5">
            <v>15400000</v>
          </cell>
        </row>
      </sheetData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Ex D"/>
      <sheetName val="Return on"/>
      <sheetName val="Cabot 2004 GRC"/>
      <sheetName val="Cabot 2003 PCORC"/>
      <sheetName val="Tenaska 2004 GRC"/>
      <sheetName val="Tenaska 2003 PCORC"/>
      <sheetName val="BEP"/>
      <sheetName val="WRPC 2004 GRC"/>
      <sheetName val="WRPC 2003 PCORC"/>
      <sheetName val="WR Relic"/>
      <sheetName val="Canwest Liab"/>
      <sheetName val="Ppd Transm"/>
      <sheetName val="Rate"/>
      <sheetName val="Timeline"/>
      <sheetName val="Cabot Acc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Whitby Cogeneration Limited Partnership.</v>
          </cell>
        </row>
        <row r="26">
          <cell r="B26" t="str">
            <v>Net Energy</v>
          </cell>
          <cell r="C26" t="str">
            <v>Steam Sold</v>
          </cell>
        </row>
        <row r="27">
          <cell r="B27" t="str">
            <v>NMwh</v>
          </cell>
          <cell r="C27" t="str">
            <v>Tons Sold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20832</v>
          </cell>
          <cell r="C32">
            <v>17632.8</v>
          </cell>
        </row>
        <row r="33">
          <cell r="B33">
            <v>20160</v>
          </cell>
          <cell r="C33">
            <v>17064</v>
          </cell>
        </row>
        <row r="34">
          <cell r="B34">
            <v>20832</v>
          </cell>
          <cell r="C34">
            <v>17632.8</v>
          </cell>
        </row>
        <row r="35">
          <cell r="B35">
            <v>20832</v>
          </cell>
          <cell r="C35">
            <v>17632.8</v>
          </cell>
        </row>
        <row r="36">
          <cell r="B36">
            <v>20160</v>
          </cell>
          <cell r="C36">
            <v>17064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Bakers"/>
      <sheetName val="Baker License"/>
      <sheetName val="Sheet3"/>
      <sheetName val="2010 GRC Bakers Production O&amp;M"/>
    </sheetNames>
    <definedNames>
      <definedName name="Budget1997"/>
      <definedName name="BusiLineexp"/>
      <definedName name="capandrates"/>
      <definedName name="Choices_Wrapper"/>
      <definedName name="Depreciation"/>
      <definedName name="emc797act"/>
      <definedName name="EMC797sum"/>
      <definedName name="EMC97budget"/>
      <definedName name="EMCeva2ndqtr"/>
      <definedName name="emissallo"/>
      <definedName name="fincosts"/>
      <definedName name="flowchart"/>
      <definedName name="Fuelexp"/>
      <definedName name="Macro1"/>
      <definedName name="macro2"/>
      <definedName name="PPEEVA2ndqtr"/>
      <definedName name="taxes"/>
      <definedName name="tblecontents"/>
      <definedName name="TPactuals"/>
      <definedName name="TPbudge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Transport (West coast)"/>
      <sheetName val="Nominal Gas Basis"/>
      <sheetName val="Sumas"/>
      <sheetName val="AECO"/>
      <sheetName val="Summary"/>
      <sheetName val="Ferndale_Current"/>
      <sheetName val="Assumptions"/>
      <sheetName val="PPA3 &amp; 4 Checklist"/>
      <sheetName val="Input_PPA 3"/>
      <sheetName val="Input_PPA 4"/>
      <sheetName val="Acquisition Checklist"/>
      <sheetName val="Thermal Acq."/>
      <sheetName val="Input_Therm Acq 1 &amp; 2"/>
      <sheetName val="Gas Transport"/>
      <sheetName val="Tx Cost Calculator"/>
    </sheetNames>
    <sheetDataSet>
      <sheetData sheetId="0"/>
      <sheetData sheetId="1">
        <row r="12">
          <cell r="H12">
            <v>-9.0570806423102002E-2</v>
          </cell>
        </row>
      </sheetData>
      <sheetData sheetId="2">
        <row r="11">
          <cell r="E11">
            <v>2.2172055555555552</v>
          </cell>
        </row>
      </sheetData>
      <sheetData sheetId="3">
        <row r="11">
          <cell r="E11">
            <v>2.0752380952380944</v>
          </cell>
        </row>
      </sheetData>
      <sheetData sheetId="4"/>
      <sheetData sheetId="5"/>
      <sheetData sheetId="6">
        <row r="1">
          <cell r="A1" t="str">
            <v>NatG_TWP Ferndale Toll_11118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CHANGES"/>
      <sheetName val="General Inputs"/>
      <sheetName val="Power Cost Summary"/>
      <sheetName val="Financial Statements"/>
      <sheetName val="Revenue Calculation"/>
      <sheetName val="Depreciation"/>
      <sheetName val="Expenses"/>
      <sheetName val="Generation &amp; Fuel &amp; RECs"/>
      <sheetName val="Capital Budget"/>
      <sheetName val="N,D Forecast of Remng CapEx"/>
      <sheetName val="Error Checks &amp; Notes"/>
      <sheetName val="Data----&gt;"/>
      <sheetName val="WTG Supply Agmt"/>
      <sheetName val="Exchange Hist"/>
      <sheetName val="PSE - WR Payment Schedule"/>
      <sheetName val="RES FINAL BOP"/>
      <sheetName val="Contingency"/>
      <sheetName val="Start-up costs_Act"/>
      <sheetName val="Property Tax Worksheet"/>
      <sheetName val="Budget- EMC Approved"/>
      <sheetName val="Budget-Updated"/>
    </sheetNames>
    <sheetDataSet>
      <sheetData sheetId="0"/>
      <sheetData sheetId="1"/>
      <sheetData sheetId="2">
        <row r="4">
          <cell r="E4">
            <v>40126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4">
          <cell r="B44">
            <v>98757657.482553735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F10">
            <v>2007</v>
          </cell>
        </row>
        <row r="88">
          <cell r="I88">
            <v>37440</v>
          </cell>
        </row>
        <row r="243">
          <cell r="F243">
            <v>171000</v>
          </cell>
        </row>
      </sheetData>
      <sheetData sheetId="6" refreshError="1">
        <row r="7">
          <cell r="D7" t="str">
            <v>INITIAL</v>
          </cell>
        </row>
        <row r="318">
          <cell r="A318" t="b">
            <v>0</v>
          </cell>
        </row>
        <row r="319">
          <cell r="A319" t="b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</row>
        <row r="15">
          <cell r="A15">
            <v>2005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puts"/>
      <sheetName val="Classifiers"/>
      <sheetName val="Internal Allocators"/>
      <sheetName val="External Allocators"/>
      <sheetName val="Account Inputs"/>
      <sheetName val="Cust Counts 1 &amp; 4"/>
      <sheetName val="Cust 5 (CA Exp)"/>
      <sheetName val="Cust 6 (Meter Reading)"/>
      <sheetName val="Meter Costs"/>
      <sheetName val="Electric One Time Payments"/>
      <sheetName val="Transformer Plant"/>
      <sheetName val="Elec Water Heaters"/>
      <sheetName val="Proforma Revenue by Sch"/>
      <sheetName val="Transf &amp; Equipment Lease"/>
      <sheetName val="Elec Wat Heater Rev"/>
      <sheetName val="Customer Deposits"/>
      <sheetName val="OH &amp; UG Line Transformers"/>
      <sheetName val="Allocate 920"/>
      <sheetName val="Summary Firm Resale"/>
      <sheetName val="OH Service Lines"/>
      <sheetName val="OATT Revenue"/>
      <sheetName val="Customer Assistance Exp"/>
      <sheetName val="CP Demand"/>
      <sheetName val="Sub NCP"/>
      <sheetName val="Dist Plant"/>
      <sheetName val="OH &amp; UG Line Alloc"/>
      <sheetName val="Dist Acc Dep"/>
      <sheetName val="Monthly CP System"/>
      <sheetName val="Monthly CP Off System"/>
      <sheetName val="Top X NCPs w losses"/>
      <sheetName val="Annual kWh Alloc TYE 9-2006 "/>
      <sheetName val="BPA kWh"/>
      <sheetName val="COS Revenue Input"/>
      <sheetName val="COS Expense Input"/>
      <sheetName val="COS Ratebase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v &amp; kWh 2005-2007"/>
      <sheetName val="Sch 40 Breakout"/>
      <sheetName val="Rev Requirement"/>
      <sheetName val="Rev &amp; kWh 1-05 to 4-05"/>
      <sheetName val="Rev &amp; kWh 5-05 to 12-07"/>
      <sheetName val="Sheet3"/>
      <sheetName val="Electric Revenue Detail Pivot"/>
      <sheetName val="Unbundl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  <sheetName val="Sheet1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.t"/>
      <sheetName val="Total Estimate Summary"/>
      <sheetName val="Cap Cost Detail"/>
      <sheetName val="(Engineering Detail)"/>
      <sheetName val="Estimate Data"/>
      <sheetName val="Acct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4110</v>
          </cell>
          <cell r="B1" t="str">
            <v>Equipment Demolition</v>
          </cell>
        </row>
        <row r="2">
          <cell r="A2">
            <v>4111</v>
          </cell>
          <cell r="B2" t="str">
            <v>Columns and Pressure Vessels</v>
          </cell>
        </row>
        <row r="3">
          <cell r="A3">
            <v>4112</v>
          </cell>
          <cell r="B3" t="str">
            <v>Heat Exchangers  (Type)</v>
          </cell>
        </row>
        <row r="4">
          <cell r="A4">
            <v>4113</v>
          </cell>
          <cell r="B4" t="str">
            <v>Fired Heaters  (Type)</v>
          </cell>
        </row>
        <row r="5">
          <cell r="A5">
            <v>4114</v>
          </cell>
          <cell r="B5" t="str">
            <v>Machinery  (Type)</v>
          </cell>
        </row>
        <row r="6">
          <cell r="A6">
            <v>4115</v>
          </cell>
          <cell r="B6" t="str">
            <v>Conveying Equipment</v>
          </cell>
        </row>
        <row r="7">
          <cell r="A7">
            <v>4116</v>
          </cell>
          <cell r="B7" t="str">
            <v>Filters and Separators</v>
          </cell>
        </row>
        <row r="8">
          <cell r="A8">
            <v>4117</v>
          </cell>
          <cell r="B8" t="str">
            <v>Special Equipment (Type)</v>
          </cell>
        </row>
        <row r="9">
          <cell r="A9">
            <v>4118</v>
          </cell>
          <cell r="B9" t="str">
            <v>Equipment Rigging</v>
          </cell>
        </row>
        <row r="10">
          <cell r="A10">
            <v>4119</v>
          </cell>
          <cell r="B10" t="str">
            <v>Testing and Inspection</v>
          </cell>
        </row>
        <row r="11">
          <cell r="A11">
            <v>4120</v>
          </cell>
          <cell r="B11" t="str">
            <v>Equipment Scaffolding</v>
          </cell>
        </row>
        <row r="12">
          <cell r="A12">
            <v>4121</v>
          </cell>
          <cell r="B12" t="str">
            <v>Material Handling</v>
          </cell>
        </row>
        <row r="13">
          <cell r="A13">
            <v>4130</v>
          </cell>
          <cell r="B13" t="str">
            <v>Pipe Demolition</v>
          </cell>
        </row>
        <row r="14">
          <cell r="A14">
            <v>4131</v>
          </cell>
          <cell r="B14" t="str">
            <v>Shop Fabricated Carbon Steel Piping</v>
          </cell>
        </row>
        <row r="15">
          <cell r="A15">
            <v>4132</v>
          </cell>
          <cell r="B15" t="str">
            <v>A/G Carbon Steel Pipe and Fittings - 2" and Under</v>
          </cell>
        </row>
        <row r="16">
          <cell r="A16">
            <v>4133</v>
          </cell>
          <cell r="B16" t="str">
            <v>Install A/G Carbon Steel Pipe Spools</v>
          </cell>
        </row>
        <row r="17">
          <cell r="A17">
            <v>4134</v>
          </cell>
          <cell r="B17" t="str">
            <v>A/G Carbon Steel Rack Pipe and Fittings - 2½" to 6"</v>
          </cell>
        </row>
        <row r="18">
          <cell r="A18">
            <v>4135</v>
          </cell>
          <cell r="B18" t="str">
            <v>A/G Carbon Steel Rack Pipe and Fittings - 8" to 12"</v>
          </cell>
        </row>
        <row r="19">
          <cell r="A19">
            <v>4136</v>
          </cell>
          <cell r="B19" t="str">
            <v>A/G Carbon Steel Rack Pipe and Fittings - 14" to 24"</v>
          </cell>
        </row>
        <row r="20">
          <cell r="A20">
            <v>4137</v>
          </cell>
          <cell r="B20" t="str">
            <v>A/G Carbon Steel Rack Pipe &amp; Fittings - 26" &amp; Larger</v>
          </cell>
        </row>
        <row r="21">
          <cell r="A21">
            <v>4138</v>
          </cell>
          <cell r="B21" t="str">
            <v>A/G Carbon Steel Non-Rack Pipe &amp; Fittings-2½"to6"</v>
          </cell>
        </row>
        <row r="22">
          <cell r="A22">
            <v>4139</v>
          </cell>
          <cell r="B22" t="str">
            <v>A/G Carbon Steel Non-Rack Pipe &amp; Fittings-8"to12"</v>
          </cell>
        </row>
        <row r="23">
          <cell r="A23">
            <v>4140</v>
          </cell>
          <cell r="B23" t="str">
            <v>A/G Carbon Steel Non-Rack Pipe &amp; Fittings-14"to24"</v>
          </cell>
        </row>
        <row r="24">
          <cell r="A24">
            <v>4141</v>
          </cell>
          <cell r="B24" t="str">
            <v>A/G Carbon Steel Non-Rack Pipe &amp; Fittings-26" &amp; Larger</v>
          </cell>
        </row>
        <row r="25">
          <cell r="A25">
            <v>4142</v>
          </cell>
          <cell r="B25" t="str">
            <v>Carbon Steel Valves - Screwed and Socketweld</v>
          </cell>
        </row>
        <row r="26">
          <cell r="A26">
            <v>4143</v>
          </cell>
          <cell r="B26" t="str">
            <v>Carbon Steel Valves - Flanged and Buttweld</v>
          </cell>
        </row>
        <row r="27">
          <cell r="A27">
            <v>4144</v>
          </cell>
          <cell r="B27" t="str">
            <v>Carbon Steel Piping Specialties</v>
          </cell>
        </row>
        <row r="28">
          <cell r="A28">
            <v>4145</v>
          </cell>
          <cell r="B28" t="str">
            <v>Field Fabricated Pipe Hangers and Misc Supports</v>
          </cell>
        </row>
        <row r="29">
          <cell r="A29">
            <v>4150</v>
          </cell>
          <cell r="B29" t="str">
            <v>Shop Fabricated Alloy Pipe</v>
          </cell>
        </row>
        <row r="30">
          <cell r="A30">
            <v>4151</v>
          </cell>
          <cell r="B30" t="str">
            <v>A/G Alloy Pipe and Fittings  - 2" and Under</v>
          </cell>
        </row>
        <row r="31">
          <cell r="A31">
            <v>4152</v>
          </cell>
          <cell r="B31" t="str">
            <v>Install A/G Alloy Pipe Spools</v>
          </cell>
        </row>
        <row r="32">
          <cell r="A32">
            <v>4153</v>
          </cell>
          <cell r="B32" t="str">
            <v>A/G Alloy Rack Pipe and Fittings - 2½" to 6"</v>
          </cell>
        </row>
        <row r="33">
          <cell r="A33">
            <v>4154</v>
          </cell>
          <cell r="B33" t="str">
            <v>A/G Alloy Rack Pipe and Fittings - 8" to 12"</v>
          </cell>
        </row>
        <row r="34">
          <cell r="A34">
            <v>4155</v>
          </cell>
          <cell r="B34" t="str">
            <v>A/G Alloy Rack Pipe and Fittings - 14" to 24"</v>
          </cell>
        </row>
        <row r="35">
          <cell r="A35">
            <v>4156</v>
          </cell>
          <cell r="B35" t="str">
            <v>A/G Alloy Rack Pipe and Fittings - 26" and Larger</v>
          </cell>
        </row>
        <row r="36">
          <cell r="A36">
            <v>4157</v>
          </cell>
          <cell r="B36" t="str">
            <v>A/G Alloy Non-Rack Pipe and Fittings - 2½" to 6"</v>
          </cell>
        </row>
        <row r="37">
          <cell r="A37">
            <v>4158</v>
          </cell>
          <cell r="B37" t="str">
            <v>A/G Alloy Non-Rack Pipe and Fittings - 8" to 12"</v>
          </cell>
        </row>
        <row r="38">
          <cell r="A38">
            <v>4159</v>
          </cell>
          <cell r="B38" t="str">
            <v>A/G Alloy Non-Rack Pipe and Fittings - 14" to 24"</v>
          </cell>
        </row>
        <row r="39">
          <cell r="A39">
            <v>4160</v>
          </cell>
          <cell r="B39" t="str">
            <v>A/G Alloy Non-Rack Pipe and Fittings - 26" &amp; Larger</v>
          </cell>
        </row>
        <row r="40">
          <cell r="A40">
            <v>4161</v>
          </cell>
          <cell r="B40" t="str">
            <v>Alloy Valves - Screwed and Socketweld</v>
          </cell>
        </row>
        <row r="41">
          <cell r="A41">
            <v>4162</v>
          </cell>
          <cell r="B41" t="str">
            <v>Alloy Valves - Flanged and Buttweld</v>
          </cell>
        </row>
        <row r="42">
          <cell r="A42">
            <v>4163</v>
          </cell>
          <cell r="B42" t="str">
            <v>Alloy Piping Specialties</v>
          </cell>
        </row>
        <row r="43">
          <cell r="A43">
            <v>4164</v>
          </cell>
          <cell r="B43" t="str">
            <v>Underground Carbon Steel Pipe and Fittings</v>
          </cell>
        </row>
        <row r="44">
          <cell r="A44">
            <v>4165</v>
          </cell>
          <cell r="B44" t="str">
            <v>Steam Tracing</v>
          </cell>
        </row>
        <row r="45">
          <cell r="A45">
            <v>4166</v>
          </cell>
          <cell r="B45" t="str">
            <v>Revamp and Tie-In Material and Labor</v>
          </cell>
        </row>
        <row r="46">
          <cell r="A46">
            <v>4167</v>
          </cell>
          <cell r="B46" t="str">
            <v>Hangers and Supports</v>
          </cell>
        </row>
        <row r="47">
          <cell r="A47">
            <v>4168</v>
          </cell>
          <cell r="B47" t="str">
            <v>Bolts and Gaskets</v>
          </cell>
        </row>
        <row r="48">
          <cell r="A48">
            <v>4169</v>
          </cell>
          <cell r="B48" t="str">
            <v>Field Stress Relieving</v>
          </cell>
        </row>
        <row r="49">
          <cell r="A49">
            <v>4170</v>
          </cell>
          <cell r="B49" t="str">
            <v>Nondestructive Examination</v>
          </cell>
        </row>
        <row r="50">
          <cell r="A50">
            <v>4180</v>
          </cell>
          <cell r="B50" t="str">
            <v>Equipment Insulation (Hot)</v>
          </cell>
        </row>
        <row r="51">
          <cell r="A51">
            <v>4181</v>
          </cell>
          <cell r="B51" t="str">
            <v>Equipment Insulation (Cold)</v>
          </cell>
        </row>
        <row r="52">
          <cell r="A52">
            <v>4182</v>
          </cell>
          <cell r="B52" t="str">
            <v>Pipe Insulation (Hot)</v>
          </cell>
        </row>
        <row r="53">
          <cell r="A53">
            <v>4183</v>
          </cell>
          <cell r="B53" t="str">
            <v>Pipe Insulation (Cold)</v>
          </cell>
        </row>
        <row r="54">
          <cell r="A54">
            <v>4184</v>
          </cell>
          <cell r="B54" t="str">
            <v>Special Insulation</v>
          </cell>
        </row>
        <row r="55">
          <cell r="A55">
            <v>4185</v>
          </cell>
          <cell r="B55" t="str">
            <v>Duct Insulation</v>
          </cell>
        </row>
        <row r="56">
          <cell r="A56">
            <v>4186</v>
          </cell>
          <cell r="B56" t="str">
            <v>Asbestos Abatement</v>
          </cell>
        </row>
        <row r="57">
          <cell r="A57">
            <v>4195</v>
          </cell>
          <cell r="B57" t="str">
            <v>Testing and Inspection</v>
          </cell>
        </row>
        <row r="58">
          <cell r="A58">
            <v>4196</v>
          </cell>
          <cell r="B58" t="str">
            <v>Scaffolding</v>
          </cell>
        </row>
        <row r="59">
          <cell r="A59">
            <v>4197</v>
          </cell>
          <cell r="B59" t="str">
            <v>Material Handling</v>
          </cell>
        </row>
        <row r="60">
          <cell r="A60">
            <v>4198</v>
          </cell>
          <cell r="B60" t="str">
            <v>Labor Productivity Adjustments</v>
          </cell>
        </row>
        <row r="61">
          <cell r="A61">
            <v>4199</v>
          </cell>
          <cell r="B61" t="str">
            <v>Design Completion Allowance</v>
          </cell>
        </row>
        <row r="62">
          <cell r="A62">
            <v>4209</v>
          </cell>
          <cell r="B62" t="str">
            <v>Civil Demolition</v>
          </cell>
        </row>
        <row r="63">
          <cell r="A63">
            <v>4210</v>
          </cell>
          <cell r="B63" t="str">
            <v>Clearing and Grubbing</v>
          </cell>
        </row>
        <row r="64">
          <cell r="A64">
            <v>4211</v>
          </cell>
          <cell r="B64" t="str">
            <v>Stripping and Rough Grade</v>
          </cell>
        </row>
        <row r="65">
          <cell r="A65">
            <v>4212</v>
          </cell>
          <cell r="B65" t="str">
            <v>Dewatering</v>
          </cell>
        </row>
        <row r="66">
          <cell r="A66">
            <v>4213</v>
          </cell>
          <cell r="B66" t="str">
            <v>Excavation</v>
          </cell>
        </row>
        <row r="67">
          <cell r="A67">
            <v>4214</v>
          </cell>
          <cell r="B67" t="str">
            <v>Backfill</v>
          </cell>
        </row>
        <row r="68">
          <cell r="A68">
            <v>4215</v>
          </cell>
          <cell r="B68" t="str">
            <v>Shoring</v>
          </cell>
        </row>
        <row r="69">
          <cell r="A69">
            <v>4216</v>
          </cell>
          <cell r="B69" t="str">
            <v>Sheet Piling</v>
          </cell>
        </row>
        <row r="70">
          <cell r="A70">
            <v>4217</v>
          </cell>
          <cell r="B70" t="str">
            <v>Load Bearing Piles</v>
          </cell>
        </row>
        <row r="71">
          <cell r="A71">
            <v>4218</v>
          </cell>
          <cell r="B71" t="str">
            <v>Gravity Flow Underground Sewer Pipe - 12" &amp; Under</v>
          </cell>
        </row>
        <row r="72">
          <cell r="A72">
            <v>4219</v>
          </cell>
          <cell r="B72" t="str">
            <v>Gravity Flow Underground Sewer Pipe - 14" to 30"</v>
          </cell>
        </row>
        <row r="73">
          <cell r="A73">
            <v>4220</v>
          </cell>
          <cell r="B73" t="str">
            <v>Gravity Flow Underground Sewer Pipe - 32" to 60"</v>
          </cell>
        </row>
        <row r="74">
          <cell r="A74">
            <v>4221</v>
          </cell>
          <cell r="B74" t="str">
            <v>Gravity Flow Underground Sewer Pipe - 60" &amp; Larger</v>
          </cell>
        </row>
        <row r="75">
          <cell r="A75">
            <v>4222</v>
          </cell>
          <cell r="B75" t="str">
            <v>Utility Piping</v>
          </cell>
        </row>
        <row r="76">
          <cell r="A76">
            <v>4223</v>
          </cell>
          <cell r="B76" t="str">
            <v>Catchbasins and Manholes</v>
          </cell>
        </row>
        <row r="77">
          <cell r="A77">
            <v>4224</v>
          </cell>
          <cell r="B77" t="str">
            <v>Sub Base</v>
          </cell>
        </row>
        <row r="78">
          <cell r="A78">
            <v>4225</v>
          </cell>
          <cell r="B78" t="str">
            <v>Fine Grading</v>
          </cell>
        </row>
        <row r="79">
          <cell r="A79">
            <v>4226</v>
          </cell>
          <cell r="B79" t="str">
            <v>Slope Protection and Linings</v>
          </cell>
        </row>
        <row r="80">
          <cell r="A80">
            <v>4227</v>
          </cell>
          <cell r="B80" t="str">
            <v>Ponds, Canals, and Dikes</v>
          </cell>
        </row>
        <row r="81">
          <cell r="A81">
            <v>4228</v>
          </cell>
          <cell r="B81" t="str">
            <v>Fencing</v>
          </cell>
        </row>
        <row r="82">
          <cell r="A82">
            <v>4229</v>
          </cell>
          <cell r="B82" t="str">
            <v>Railroads</v>
          </cell>
        </row>
        <row r="83">
          <cell r="A83">
            <v>4230</v>
          </cell>
          <cell r="B83" t="str">
            <v>Marine Facilities</v>
          </cell>
        </row>
        <row r="84">
          <cell r="A84">
            <v>4231</v>
          </cell>
          <cell r="B84" t="str">
            <v>Water Wells</v>
          </cell>
        </row>
        <row r="85">
          <cell r="A85">
            <v>4232</v>
          </cell>
          <cell r="B85" t="str">
            <v>Bridges</v>
          </cell>
        </row>
        <row r="86">
          <cell r="A86">
            <v>4233</v>
          </cell>
          <cell r="B86" t="str">
            <v>Landscaping and Ground Cover</v>
          </cell>
        </row>
        <row r="87">
          <cell r="A87">
            <v>4234</v>
          </cell>
          <cell r="B87" t="str">
            <v>Buildings (SF/Type)</v>
          </cell>
        </row>
        <row r="88">
          <cell r="A88">
            <v>4238</v>
          </cell>
          <cell r="B88" t="str">
            <v>Miscellaneous Foundations</v>
          </cell>
        </row>
        <row r="89">
          <cell r="A89">
            <v>4240</v>
          </cell>
          <cell r="B89" t="str">
            <v>Process Equipment Foundations</v>
          </cell>
        </row>
        <row r="90">
          <cell r="A90">
            <v>4241</v>
          </cell>
          <cell r="B90" t="str">
            <v>Slabs On Grade</v>
          </cell>
        </row>
        <row r="91">
          <cell r="A91">
            <v>4242</v>
          </cell>
          <cell r="B91" t="str">
            <v>Asphalt Paving</v>
          </cell>
        </row>
        <row r="92">
          <cell r="A92">
            <v>4243</v>
          </cell>
          <cell r="B92" t="str">
            <v>Concrete Paving</v>
          </cell>
        </row>
        <row r="93">
          <cell r="A93">
            <v>4244</v>
          </cell>
          <cell r="B93" t="str">
            <v>Cooling Tower Foundations</v>
          </cell>
        </row>
        <row r="94">
          <cell r="A94">
            <v>4245</v>
          </cell>
          <cell r="B94" t="str">
            <v>Tank Ringwalls</v>
          </cell>
        </row>
        <row r="95">
          <cell r="A95">
            <v>4246</v>
          </cell>
          <cell r="B95" t="str">
            <v>Concrete Trenches, Pits, and Boxes</v>
          </cell>
        </row>
        <row r="96">
          <cell r="A96">
            <v>4247</v>
          </cell>
          <cell r="B96" t="str">
            <v>Seal Slabs</v>
          </cell>
        </row>
        <row r="97">
          <cell r="A97">
            <v>4248</v>
          </cell>
          <cell r="B97" t="str">
            <v>Drilled Footings</v>
          </cell>
        </row>
        <row r="98">
          <cell r="A98">
            <v>4249</v>
          </cell>
          <cell r="B98" t="str">
            <v>Concrete Specialties</v>
          </cell>
        </row>
        <row r="99">
          <cell r="A99">
            <v>4250</v>
          </cell>
          <cell r="B99" t="str">
            <v>Grouting</v>
          </cell>
        </row>
        <row r="100">
          <cell r="A100">
            <v>4251</v>
          </cell>
          <cell r="B100" t="str">
            <v>Fireproofing (All Plant Facilities Except Buildings)</v>
          </cell>
        </row>
        <row r="101">
          <cell r="A101">
            <v>4260</v>
          </cell>
          <cell r="B101" t="str">
            <v>Painting (All Plant Facilities Except Buildings)</v>
          </cell>
        </row>
        <row r="102">
          <cell r="A102">
            <v>4261</v>
          </cell>
          <cell r="B102" t="str">
            <v>Specialty Coatings</v>
          </cell>
        </row>
        <row r="103">
          <cell r="A103">
            <v>4295</v>
          </cell>
          <cell r="B103" t="str">
            <v>Testing and Inspection</v>
          </cell>
        </row>
        <row r="104">
          <cell r="A104">
            <v>4296</v>
          </cell>
          <cell r="B104" t="str">
            <v>Scaffolding</v>
          </cell>
        </row>
        <row r="105">
          <cell r="A105">
            <v>4297</v>
          </cell>
          <cell r="B105" t="str">
            <v>Material Handling</v>
          </cell>
        </row>
        <row r="106">
          <cell r="A106">
            <v>4298</v>
          </cell>
          <cell r="B106" t="str">
            <v>Labor Productivity Adjustments</v>
          </cell>
        </row>
        <row r="107">
          <cell r="A107">
            <v>4299</v>
          </cell>
          <cell r="B107" t="str">
            <v>Design Completion Allowance</v>
          </cell>
        </row>
        <row r="108">
          <cell r="A108">
            <v>4309</v>
          </cell>
          <cell r="B108" t="str">
            <v>Structural Demolition</v>
          </cell>
        </row>
        <row r="109">
          <cell r="A109">
            <v>4310</v>
          </cell>
          <cell r="B109" t="str">
            <v>Steel Structures &amp; Encl Mat'l-Under 17#/LF (light)</v>
          </cell>
        </row>
        <row r="110">
          <cell r="A110">
            <v>4311</v>
          </cell>
          <cell r="B110" t="str">
            <v>Steel Structures &amp; Encl Mat'l-17# to 45#/LF (heavy)</v>
          </cell>
        </row>
        <row r="111">
          <cell r="A111">
            <v>4312</v>
          </cell>
          <cell r="B111" t="str">
            <v>Steel Structures - Over 45#/LF</v>
          </cell>
        </row>
        <row r="112">
          <cell r="A112">
            <v>4313</v>
          </cell>
          <cell r="B112" t="str">
            <v>Platforms, Ladders, Stairs, and Handrails</v>
          </cell>
        </row>
        <row r="113">
          <cell r="A113">
            <v>4314</v>
          </cell>
          <cell r="B113" t="str">
            <v>Metal Decking</v>
          </cell>
        </row>
        <row r="114">
          <cell r="A114">
            <v>4315</v>
          </cell>
          <cell r="B114" t="str">
            <v>Steel Pipe Stanchions</v>
          </cell>
        </row>
        <row r="115">
          <cell r="A115">
            <v>4316</v>
          </cell>
          <cell r="B115" t="str">
            <v>Miscellaneous Steel</v>
          </cell>
        </row>
        <row r="116">
          <cell r="A116">
            <v>4317</v>
          </cell>
          <cell r="B116" t="str">
            <v>Other Structural Material</v>
          </cell>
        </row>
        <row r="117">
          <cell r="A117">
            <v>4318</v>
          </cell>
          <cell r="B117" t="str">
            <v>Precast Pipe Stanchions</v>
          </cell>
        </row>
        <row r="118">
          <cell r="A118">
            <v>4319</v>
          </cell>
          <cell r="B118" t="str">
            <v>Concrete Structures Poured In Place</v>
          </cell>
        </row>
        <row r="119">
          <cell r="A119">
            <v>4320</v>
          </cell>
          <cell r="B119" t="str">
            <v>Precast Concrete Structures</v>
          </cell>
        </row>
        <row r="120">
          <cell r="A120">
            <v>4330</v>
          </cell>
          <cell r="B120" t="str">
            <v>Atmospheric Tanks (Steel, Concrete, Fiberglass, Etc.)</v>
          </cell>
        </row>
        <row r="121">
          <cell r="A121">
            <v>4331</v>
          </cell>
          <cell r="B121" t="str">
            <v>Tank Insulation</v>
          </cell>
        </row>
        <row r="122">
          <cell r="A122">
            <v>4395</v>
          </cell>
          <cell r="B122" t="str">
            <v>Testing and Inspection</v>
          </cell>
        </row>
        <row r="123">
          <cell r="A123">
            <v>4396</v>
          </cell>
          <cell r="B123" t="str">
            <v>Scaffolding</v>
          </cell>
        </row>
        <row r="124">
          <cell r="A124">
            <v>4397</v>
          </cell>
          <cell r="B124" t="str">
            <v>Material Handling</v>
          </cell>
        </row>
        <row r="125">
          <cell r="A125">
            <v>4398</v>
          </cell>
          <cell r="B125" t="str">
            <v>Labor Productivity Adjustments</v>
          </cell>
        </row>
        <row r="126">
          <cell r="A126">
            <v>4399</v>
          </cell>
          <cell r="B126" t="str">
            <v>Design Completion Allowance</v>
          </cell>
        </row>
        <row r="127">
          <cell r="A127">
            <v>4410</v>
          </cell>
          <cell r="B127" t="str">
            <v>Electrical Demolition</v>
          </cell>
        </row>
        <row r="128">
          <cell r="A128">
            <v>4411</v>
          </cell>
          <cell r="B128" t="str">
            <v>Distrubution Equip (Substations, 15KV Switchgear)</v>
          </cell>
        </row>
        <row r="129">
          <cell r="A129">
            <v>4412</v>
          </cell>
          <cell r="B129" t="str">
            <v>Power Equipment (5KV, 600V MCC's, Switchgear)</v>
          </cell>
        </row>
        <row r="130">
          <cell r="A130">
            <v>4413</v>
          </cell>
          <cell r="B130" t="str">
            <v>Emergency and Standby Equipment</v>
          </cell>
        </row>
        <row r="131">
          <cell r="A131">
            <v>4414</v>
          </cell>
          <cell r="B131" t="str">
            <v>Lighting Equipment</v>
          </cell>
        </row>
        <row r="132">
          <cell r="A132">
            <v>4415</v>
          </cell>
          <cell r="B132" t="str">
            <v>Conduit</v>
          </cell>
        </row>
        <row r="133">
          <cell r="A133">
            <v>4416</v>
          </cell>
          <cell r="B133" t="str">
            <v>Transformers</v>
          </cell>
        </row>
        <row r="134">
          <cell r="A134">
            <v>4417</v>
          </cell>
          <cell r="B134" t="str">
            <v>Breakers/Panelboards</v>
          </cell>
        </row>
        <row r="135">
          <cell r="A135">
            <v>4418</v>
          </cell>
          <cell r="B135" t="str">
            <v>Miscellaneous Electrical Equipment</v>
          </cell>
        </row>
        <row r="136">
          <cell r="A136">
            <v>4419</v>
          </cell>
          <cell r="B136" t="str">
            <v>Cable Tray Systems</v>
          </cell>
        </row>
        <row r="137">
          <cell r="A137">
            <v>4420</v>
          </cell>
          <cell r="B137" t="str">
            <v>Terminal Box/Junction Box</v>
          </cell>
        </row>
        <row r="138">
          <cell r="A138">
            <v>4421</v>
          </cell>
          <cell r="B138" t="str">
            <v>Wire and Cable</v>
          </cell>
        </row>
        <row r="139">
          <cell r="A139">
            <v>4422</v>
          </cell>
          <cell r="B139" t="str">
            <v>Miscellaneous Support Materials</v>
          </cell>
        </row>
        <row r="140">
          <cell r="A140">
            <v>4424</v>
          </cell>
          <cell r="B140" t="str">
            <v>Connections</v>
          </cell>
        </row>
        <row r="141">
          <cell r="A141">
            <v>4425</v>
          </cell>
          <cell r="B141" t="str">
            <v>Motor Control Equipment</v>
          </cell>
        </row>
        <row r="142">
          <cell r="A142">
            <v>4427</v>
          </cell>
          <cell r="B142" t="str">
            <v>Grounding Systems</v>
          </cell>
        </row>
        <row r="143">
          <cell r="A143">
            <v>4428</v>
          </cell>
          <cell r="B143" t="str">
            <v>Cathodic Protection</v>
          </cell>
        </row>
        <row r="144">
          <cell r="A144">
            <v>4429</v>
          </cell>
          <cell r="B144" t="str">
            <v>Electric Heat Tracing</v>
          </cell>
        </row>
        <row r="145">
          <cell r="A145">
            <v>4431</v>
          </cell>
          <cell r="B145" t="str">
            <v>Underground Concrete Duct Bank and Vaults</v>
          </cell>
        </row>
        <row r="146">
          <cell r="A146">
            <v>4474</v>
          </cell>
          <cell r="B146" t="str">
            <v>Asbestos Abatement</v>
          </cell>
        </row>
        <row r="147">
          <cell r="A147">
            <v>4493</v>
          </cell>
          <cell r="B147" t="str">
            <v>Nameplates</v>
          </cell>
        </row>
        <row r="148">
          <cell r="A148">
            <v>4495</v>
          </cell>
          <cell r="B148" t="str">
            <v>Testing and Inspection/Start-Up Assistance</v>
          </cell>
        </row>
        <row r="149">
          <cell r="A149">
            <v>4496</v>
          </cell>
          <cell r="B149" t="str">
            <v>Scaffolding</v>
          </cell>
        </row>
        <row r="150">
          <cell r="A150">
            <v>4497</v>
          </cell>
          <cell r="B150" t="str">
            <v>Material Handling</v>
          </cell>
        </row>
        <row r="151">
          <cell r="A151">
            <v>4498</v>
          </cell>
          <cell r="B151" t="str">
            <v>Labor Productivity Adjustments</v>
          </cell>
        </row>
        <row r="152">
          <cell r="A152">
            <v>4499</v>
          </cell>
          <cell r="B152" t="str">
            <v>Design Completion Allowance</v>
          </cell>
        </row>
        <row r="153">
          <cell r="A153">
            <v>4510</v>
          </cell>
          <cell r="B153" t="str">
            <v>Instrument Demolition</v>
          </cell>
        </row>
        <row r="154">
          <cell r="A154">
            <v>4511</v>
          </cell>
          <cell r="B154" t="str">
            <v>Instrument Supports</v>
          </cell>
        </row>
        <row r="155">
          <cell r="A155">
            <v>4512</v>
          </cell>
          <cell r="B155" t="str">
            <v>Process Indicators</v>
          </cell>
        </row>
        <row r="156">
          <cell r="A156">
            <v>4513</v>
          </cell>
          <cell r="B156" t="str">
            <v>Field Controllers and Indicators</v>
          </cell>
        </row>
        <row r="157">
          <cell r="A157">
            <v>4514</v>
          </cell>
          <cell r="B157" t="str">
            <v>Field Switches</v>
          </cell>
        </row>
        <row r="158">
          <cell r="A158">
            <v>4515</v>
          </cell>
          <cell r="B158" t="str">
            <v>Transmitters and Primary Elements</v>
          </cell>
        </row>
        <row r="159">
          <cell r="A159">
            <v>4516</v>
          </cell>
          <cell r="B159" t="str">
            <v>Process Analyzers</v>
          </cell>
        </row>
        <row r="160">
          <cell r="A160">
            <v>4517</v>
          </cell>
          <cell r="B160" t="str">
            <v>Miscellaneous Devices</v>
          </cell>
        </row>
        <row r="161">
          <cell r="A161">
            <v>4518</v>
          </cell>
          <cell r="B161" t="str">
            <v>Control Valves</v>
          </cell>
        </row>
        <row r="162">
          <cell r="A162">
            <v>4519</v>
          </cell>
          <cell r="B162" t="str">
            <v>Relief Valves</v>
          </cell>
        </row>
        <row r="163">
          <cell r="A163">
            <v>4520</v>
          </cell>
          <cell r="B163" t="str">
            <v>Instrument Enclosures</v>
          </cell>
        </row>
        <row r="164">
          <cell r="A164">
            <v>4530</v>
          </cell>
          <cell r="B164" t="str">
            <v>Instrument Conduit Systems, Raceway</v>
          </cell>
        </row>
        <row r="165">
          <cell r="A165">
            <v>4531</v>
          </cell>
          <cell r="B165" t="str">
            <v>Instrument Tray Systems</v>
          </cell>
        </row>
        <row r="166">
          <cell r="A166">
            <v>4540</v>
          </cell>
          <cell r="B166" t="str">
            <v>Instrument Junction Boxes</v>
          </cell>
        </row>
        <row r="167">
          <cell r="A167">
            <v>4550</v>
          </cell>
          <cell r="B167" t="str">
            <v>Multi-Tube Bundles</v>
          </cell>
        </row>
        <row r="168">
          <cell r="A168">
            <v>4551</v>
          </cell>
          <cell r="B168" t="str">
            <v>Control Tubing</v>
          </cell>
        </row>
        <row r="169">
          <cell r="A169">
            <v>4560</v>
          </cell>
          <cell r="B169" t="str">
            <v>Multi-Pair Cable</v>
          </cell>
        </row>
        <row r="170">
          <cell r="A170">
            <v>4561</v>
          </cell>
          <cell r="B170" t="str">
            <v>Single Pair Cable</v>
          </cell>
        </row>
        <row r="171">
          <cell r="A171">
            <v>4562</v>
          </cell>
          <cell r="B171" t="str">
            <v>Instrument Terminations</v>
          </cell>
        </row>
        <row r="172">
          <cell r="A172">
            <v>4570</v>
          </cell>
          <cell r="B172" t="str">
            <v>Instrument Air Piping</v>
          </cell>
        </row>
        <row r="173">
          <cell r="A173">
            <v>4571</v>
          </cell>
          <cell r="B173" t="str">
            <v>Instrument Process Piping</v>
          </cell>
        </row>
        <row r="174">
          <cell r="A174">
            <v>4572</v>
          </cell>
          <cell r="B174" t="str">
            <v>Instrument Steam and Condensate Piping</v>
          </cell>
        </row>
        <row r="175">
          <cell r="A175">
            <v>4573</v>
          </cell>
          <cell r="B175" t="str">
            <v>Instrument Steam Tracing and Insulation</v>
          </cell>
        </row>
        <row r="176">
          <cell r="A176">
            <v>4574</v>
          </cell>
          <cell r="B176" t="str">
            <v>Asbestos Abatement</v>
          </cell>
        </row>
        <row r="177">
          <cell r="A177">
            <v>4580</v>
          </cell>
          <cell r="B177" t="str">
            <v>Field Control Panels, Racks and Shelters</v>
          </cell>
        </row>
        <row r="178">
          <cell r="A178">
            <v>4581</v>
          </cell>
          <cell r="B178" t="str">
            <v>Control Room Panels, Building Modifications</v>
          </cell>
        </row>
        <row r="179">
          <cell r="A179">
            <v>4582</v>
          </cell>
          <cell r="B179" t="str">
            <v>Panel Instrumentation</v>
          </cell>
        </row>
        <row r="180">
          <cell r="A180">
            <v>4590</v>
          </cell>
          <cell r="B180" t="str">
            <v>Distributed Controls, Computer Equipment</v>
          </cell>
        </row>
        <row r="181">
          <cell r="A181">
            <v>4591</v>
          </cell>
          <cell r="B181" t="str">
            <v>Calibration and Checkout</v>
          </cell>
        </row>
        <row r="182">
          <cell r="A182">
            <v>4593</v>
          </cell>
          <cell r="B182" t="str">
            <v>Nameplates</v>
          </cell>
        </row>
        <row r="183">
          <cell r="A183">
            <v>4596</v>
          </cell>
          <cell r="B183" t="str">
            <v>Scaffolding</v>
          </cell>
        </row>
        <row r="184">
          <cell r="A184">
            <v>4597</v>
          </cell>
          <cell r="B184" t="str">
            <v>Material Handling</v>
          </cell>
        </row>
        <row r="185">
          <cell r="A185">
            <v>4598</v>
          </cell>
          <cell r="B185" t="str">
            <v>Labor Productivity Adjustments</v>
          </cell>
        </row>
        <row r="186">
          <cell r="A186">
            <v>4599</v>
          </cell>
          <cell r="B186" t="str">
            <v>Design Completion Allowance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7">
          <cell r="F67">
            <v>0</v>
          </cell>
        </row>
      </sheetData>
      <sheetData sheetId="5" refreshError="1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73159.199999999997</v>
          </cell>
          <cell r="G122">
            <v>73159.199999999997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7">
          <cell r="G247">
            <v>0</v>
          </cell>
        </row>
      </sheetData>
      <sheetData sheetId="6" refreshError="1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</sheetData>
      <sheetData sheetId="7" refreshError="1"/>
      <sheetData sheetId="8" refreshError="1"/>
      <sheetData sheetId="9" refreshError="1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1">
          <cell r="C21">
            <v>2.5000000000000001E-2</v>
          </cell>
        </row>
        <row r="23">
          <cell r="L23">
            <v>9100</v>
          </cell>
        </row>
        <row r="25">
          <cell r="C25">
            <v>30</v>
          </cell>
        </row>
        <row r="56">
          <cell r="I56">
            <v>7.2400000000000006E-2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Maintenance-monthly"/>
      <sheetName val="&lt;---Output"/>
      <sheetName val="Month Based Template"/>
      <sheetName val="Fredrickson 1"/>
      <sheetName val="Fredrickson 2"/>
      <sheetName val="Encogen 1 time"/>
      <sheetName val="Encogen 2 time"/>
      <sheetName val="Encogen 3 time"/>
      <sheetName val="Encogen ST"/>
      <sheetName val="Whitehorn 2"/>
      <sheetName val="Whitehorn 3"/>
      <sheetName val="Fredonia 1"/>
      <sheetName val="Fredonia 2"/>
      <sheetName val="Fredonia 3A"/>
      <sheetName val="Fredonia 3B"/>
      <sheetName val="Fredonia 4A"/>
      <sheetName val="Fredonia 4B"/>
      <sheetName val="Sumas GT"/>
      <sheetName val="Sumas ST"/>
      <sheetName val="Goldendale GT"/>
      <sheetName val="Goldendale ST"/>
      <sheetName val="Mint Farm GT"/>
      <sheetName val="Mint Farm ST"/>
      <sheetName val="Freddy_GT"/>
      <sheetName val="Freddy_ST"/>
      <sheetName val="Data----&gt;"/>
      <sheetName val="FORECST_Disptch_as03.25.09m"/>
      <sheetName val="Run Hours Maint Inputs"/>
      <sheetName val="Maint Schedule and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Business Unit Report"/>
      <sheetName val="Weekly"/>
    </sheetNames>
    <sheetDataSet>
      <sheetData sheetId="0"/>
      <sheetData sheetId="1" refreshError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Open"/>
      <sheetName val="PPXLSaveData0"/>
      <sheetName val="Confidential Material"/>
      <sheetName val="NIM Summary"/>
      <sheetName val="Amort Summary"/>
      <sheetName val="Reg Asset Amort"/>
      <sheetName val="Reg Asset RY Only"/>
      <sheetName val="Prices"/>
      <sheetName val="Wind Integration costs"/>
      <sheetName val="Transmission"/>
      <sheetName val="HR HA Costs"/>
      <sheetName val="Hopkins Avg Hour Ahead"/>
      <sheetName val="Goldendale BPA Imbalance Charge"/>
      <sheetName val="Sec_Nov06 thru Jan08"/>
      <sheetName val="Goldendale Klickitat Cost"/>
      <sheetName val="Hopkins Prepaid Transm"/>
      <sheetName val="Peaking Summary"/>
      <sheetName val="Peaking Costs"/>
      <sheetName val="Exch 2007Calc"/>
      <sheetName val="MiDC Capacity Calc"/>
      <sheetName val="Small Contract Adj"/>
      <sheetName val="PG&amp;E"/>
      <sheetName val="Fixed Gas 4 Power Contracts"/>
      <sheetName val="Tenaska Gas Rev"/>
      <sheetName val="Goldendale"/>
      <sheetName val="Fred1"/>
      <sheetName val="NWP System Notice"/>
      <sheetName val="Encogen"/>
      <sheetName val="Encogen Costs"/>
      <sheetName val="557 TYE 9.30.07"/>
      <sheetName val="557 Orders Reclassified"/>
      <sheetName val="CPP_Payments"/>
      <sheetName val="Douglas Stlmt"/>
      <sheetName val="MidC 2008 2009"/>
      <sheetName val="Wells power cost"/>
      <sheetName val="Rocky Reach"/>
      <sheetName val="Rock Island"/>
      <sheetName val="RI RR Debt"/>
      <sheetName val="RR&amp;RI 1.08Debt UpdateperChelan"/>
    </sheetNames>
    <sheetDataSet>
      <sheetData sheetId="0" refreshError="1"/>
      <sheetData sheetId="1" refreshError="1"/>
      <sheetData sheetId="2"/>
      <sheetData sheetId="3">
        <row r="4">
          <cell r="H4">
            <v>39753</v>
          </cell>
        </row>
      </sheetData>
      <sheetData sheetId="4"/>
      <sheetData sheetId="5"/>
      <sheetData sheetId="6"/>
      <sheetData sheetId="7"/>
      <sheetData sheetId="8"/>
      <sheetData sheetId="9">
        <row r="3">
          <cell r="F3">
            <v>720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WNP3_A"/>
      <sheetName val="WNP3_A Historical Yrs"/>
      <sheetName val="Contract Hist"/>
      <sheetName val="7.12.06 Rate upate"/>
      <sheetName val="WNP3_Damt"/>
      <sheetName val="WNP3_Damt 5 yr avg"/>
      <sheetName val="WNP3_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32873</v>
          </cell>
          <cell r="C3">
            <v>744</v>
          </cell>
        </row>
        <row r="4">
          <cell r="B4">
            <v>32904</v>
          </cell>
          <cell r="C4">
            <v>672</v>
          </cell>
        </row>
        <row r="5">
          <cell r="B5">
            <v>32932</v>
          </cell>
          <cell r="C5">
            <v>744</v>
          </cell>
        </row>
        <row r="6">
          <cell r="B6">
            <v>32963</v>
          </cell>
          <cell r="C6">
            <v>719</v>
          </cell>
        </row>
        <row r="7">
          <cell r="B7">
            <v>32993</v>
          </cell>
          <cell r="C7">
            <v>744</v>
          </cell>
        </row>
        <row r="8">
          <cell r="B8">
            <v>33024</v>
          </cell>
          <cell r="C8">
            <v>720</v>
          </cell>
        </row>
        <row r="9">
          <cell r="B9">
            <v>33054</v>
          </cell>
          <cell r="C9">
            <v>744</v>
          </cell>
        </row>
        <row r="10">
          <cell r="B10">
            <v>33085</v>
          </cell>
          <cell r="C10">
            <v>744</v>
          </cell>
        </row>
        <row r="11">
          <cell r="B11">
            <v>33116</v>
          </cell>
          <cell r="C11">
            <v>720</v>
          </cell>
        </row>
        <row r="12">
          <cell r="B12">
            <v>33146</v>
          </cell>
          <cell r="C12">
            <v>745</v>
          </cell>
        </row>
        <row r="13">
          <cell r="B13">
            <v>33177</v>
          </cell>
          <cell r="C13">
            <v>720</v>
          </cell>
        </row>
        <row r="14">
          <cell r="B14">
            <v>33207</v>
          </cell>
          <cell r="C14">
            <v>744</v>
          </cell>
        </row>
        <row r="15">
          <cell r="B15">
            <v>33238</v>
          </cell>
          <cell r="C15">
            <v>744</v>
          </cell>
        </row>
        <row r="16">
          <cell r="B16">
            <v>33269</v>
          </cell>
          <cell r="C16">
            <v>672</v>
          </cell>
        </row>
        <row r="17">
          <cell r="B17">
            <v>33297</v>
          </cell>
          <cell r="C17">
            <v>744</v>
          </cell>
        </row>
        <row r="18">
          <cell r="B18">
            <v>33328</v>
          </cell>
          <cell r="C18">
            <v>719</v>
          </cell>
        </row>
        <row r="19">
          <cell r="B19">
            <v>33358</v>
          </cell>
          <cell r="C19">
            <v>744</v>
          </cell>
        </row>
        <row r="20">
          <cell r="B20">
            <v>33389</v>
          </cell>
          <cell r="C20">
            <v>720</v>
          </cell>
        </row>
        <row r="21">
          <cell r="B21">
            <v>33419</v>
          </cell>
          <cell r="C21">
            <v>744</v>
          </cell>
        </row>
        <row r="22">
          <cell r="B22">
            <v>33450</v>
          </cell>
          <cell r="C22">
            <v>744</v>
          </cell>
        </row>
        <row r="23">
          <cell r="B23">
            <v>33481</v>
          </cell>
          <cell r="C23">
            <v>720</v>
          </cell>
        </row>
        <row r="24">
          <cell r="B24">
            <v>33511</v>
          </cell>
          <cell r="C24">
            <v>745</v>
          </cell>
        </row>
        <row r="25">
          <cell r="B25">
            <v>33542</v>
          </cell>
          <cell r="C25">
            <v>720</v>
          </cell>
        </row>
        <row r="26">
          <cell r="B26">
            <v>33572</v>
          </cell>
          <cell r="C26">
            <v>744</v>
          </cell>
        </row>
        <row r="27">
          <cell r="B27">
            <v>33603</v>
          </cell>
          <cell r="C27">
            <v>744</v>
          </cell>
        </row>
        <row r="28">
          <cell r="B28">
            <v>33634</v>
          </cell>
          <cell r="C28">
            <v>696</v>
          </cell>
        </row>
        <row r="29">
          <cell r="B29">
            <v>33663</v>
          </cell>
          <cell r="C29">
            <v>744</v>
          </cell>
        </row>
        <row r="30">
          <cell r="B30">
            <v>33694</v>
          </cell>
          <cell r="C30">
            <v>719</v>
          </cell>
        </row>
        <row r="31">
          <cell r="B31">
            <v>33724</v>
          </cell>
          <cell r="C31">
            <v>744</v>
          </cell>
        </row>
        <row r="32">
          <cell r="B32">
            <v>33755</v>
          </cell>
          <cell r="C32">
            <v>720</v>
          </cell>
        </row>
        <row r="33">
          <cell r="B33">
            <v>33785</v>
          </cell>
          <cell r="C33">
            <v>744</v>
          </cell>
        </row>
        <row r="34">
          <cell r="B34">
            <v>33816</v>
          </cell>
          <cell r="C34">
            <v>744</v>
          </cell>
        </row>
        <row r="35">
          <cell r="B35">
            <v>33847</v>
          </cell>
          <cell r="C35">
            <v>720</v>
          </cell>
        </row>
        <row r="36">
          <cell r="B36">
            <v>33877</v>
          </cell>
          <cell r="C36">
            <v>745</v>
          </cell>
        </row>
        <row r="37">
          <cell r="B37">
            <v>33908</v>
          </cell>
          <cell r="C37">
            <v>720</v>
          </cell>
        </row>
        <row r="38">
          <cell r="B38">
            <v>33938</v>
          </cell>
          <cell r="C38">
            <v>744</v>
          </cell>
        </row>
        <row r="39">
          <cell r="B39">
            <v>33969</v>
          </cell>
          <cell r="C39">
            <v>744</v>
          </cell>
        </row>
        <row r="40">
          <cell r="B40">
            <v>34000</v>
          </cell>
          <cell r="C40">
            <v>672</v>
          </cell>
        </row>
        <row r="41">
          <cell r="B41">
            <v>34028</v>
          </cell>
          <cell r="C41">
            <v>744</v>
          </cell>
        </row>
        <row r="42">
          <cell r="B42">
            <v>34059</v>
          </cell>
          <cell r="C42">
            <v>719</v>
          </cell>
        </row>
        <row r="43">
          <cell r="B43">
            <v>34089</v>
          </cell>
          <cell r="C43">
            <v>744</v>
          </cell>
        </row>
        <row r="44">
          <cell r="B44">
            <v>34120</v>
          </cell>
          <cell r="C44">
            <v>720</v>
          </cell>
        </row>
        <row r="45">
          <cell r="B45">
            <v>34150</v>
          </cell>
          <cell r="C45">
            <v>744</v>
          </cell>
        </row>
        <row r="46">
          <cell r="B46">
            <v>34181</v>
          </cell>
          <cell r="C46">
            <v>744</v>
          </cell>
        </row>
        <row r="47">
          <cell r="B47">
            <v>34212</v>
          </cell>
          <cell r="C47">
            <v>720</v>
          </cell>
        </row>
        <row r="48">
          <cell r="B48">
            <v>34242</v>
          </cell>
          <cell r="C48">
            <v>745</v>
          </cell>
        </row>
        <row r="49">
          <cell r="B49">
            <v>34273</v>
          </cell>
          <cell r="C49">
            <v>720</v>
          </cell>
        </row>
        <row r="50">
          <cell r="B50">
            <v>34303</v>
          </cell>
          <cell r="C50">
            <v>744</v>
          </cell>
        </row>
        <row r="51">
          <cell r="B51">
            <v>34334</v>
          </cell>
          <cell r="C51">
            <v>744</v>
          </cell>
        </row>
        <row r="52">
          <cell r="B52">
            <v>34365</v>
          </cell>
          <cell r="C52">
            <v>672</v>
          </cell>
        </row>
        <row r="53">
          <cell r="B53">
            <v>34393</v>
          </cell>
          <cell r="C53">
            <v>744</v>
          </cell>
        </row>
        <row r="54">
          <cell r="B54">
            <v>34424</v>
          </cell>
          <cell r="C54">
            <v>719</v>
          </cell>
        </row>
        <row r="55">
          <cell r="B55">
            <v>34454</v>
          </cell>
          <cell r="C55">
            <v>744</v>
          </cell>
        </row>
        <row r="56">
          <cell r="B56">
            <v>34485</v>
          </cell>
          <cell r="C56">
            <v>720</v>
          </cell>
        </row>
        <row r="57">
          <cell r="B57">
            <v>34515</v>
          </cell>
          <cell r="C57">
            <v>744</v>
          </cell>
        </row>
        <row r="58">
          <cell r="B58">
            <v>34546</v>
          </cell>
          <cell r="C58">
            <v>744</v>
          </cell>
        </row>
        <row r="59">
          <cell r="B59">
            <v>34577</v>
          </cell>
          <cell r="C59">
            <v>720</v>
          </cell>
        </row>
        <row r="60">
          <cell r="B60">
            <v>34607</v>
          </cell>
          <cell r="C60">
            <v>745</v>
          </cell>
        </row>
        <row r="61">
          <cell r="B61">
            <v>34638</v>
          </cell>
          <cell r="C61">
            <v>720</v>
          </cell>
        </row>
        <row r="62">
          <cell r="B62">
            <v>34668</v>
          </cell>
          <cell r="C62">
            <v>744</v>
          </cell>
        </row>
        <row r="63">
          <cell r="B63">
            <v>34699</v>
          </cell>
          <cell r="C63">
            <v>744</v>
          </cell>
        </row>
        <row r="64">
          <cell r="B64">
            <v>34730</v>
          </cell>
          <cell r="C64">
            <v>672</v>
          </cell>
        </row>
        <row r="65">
          <cell r="B65">
            <v>34758</v>
          </cell>
          <cell r="C65">
            <v>744</v>
          </cell>
        </row>
        <row r="66">
          <cell r="B66">
            <v>34789</v>
          </cell>
          <cell r="C66">
            <v>719</v>
          </cell>
        </row>
        <row r="67">
          <cell r="B67">
            <v>34819</v>
          </cell>
          <cell r="C67">
            <v>744</v>
          </cell>
        </row>
        <row r="68">
          <cell r="B68">
            <v>34850</v>
          </cell>
          <cell r="C68">
            <v>720</v>
          </cell>
        </row>
        <row r="69">
          <cell r="B69">
            <v>34880</v>
          </cell>
          <cell r="C69">
            <v>744</v>
          </cell>
        </row>
        <row r="70">
          <cell r="B70">
            <v>34911</v>
          </cell>
          <cell r="C70">
            <v>744</v>
          </cell>
        </row>
        <row r="71">
          <cell r="B71">
            <v>34942</v>
          </cell>
          <cell r="C71">
            <v>720</v>
          </cell>
        </row>
        <row r="72">
          <cell r="B72">
            <v>34972</v>
          </cell>
          <cell r="C72">
            <v>745</v>
          </cell>
        </row>
        <row r="73">
          <cell r="B73">
            <v>35003</v>
          </cell>
          <cell r="C73">
            <v>720</v>
          </cell>
        </row>
        <row r="74">
          <cell r="B74">
            <v>35033</v>
          </cell>
          <cell r="C74">
            <v>744</v>
          </cell>
        </row>
        <row r="75">
          <cell r="B75">
            <v>35064</v>
          </cell>
          <cell r="C75">
            <v>744</v>
          </cell>
        </row>
        <row r="76">
          <cell r="B76">
            <v>35095</v>
          </cell>
          <cell r="C76">
            <v>696</v>
          </cell>
        </row>
        <row r="77">
          <cell r="B77">
            <v>35124</v>
          </cell>
          <cell r="C77">
            <v>744</v>
          </cell>
        </row>
        <row r="78">
          <cell r="B78">
            <v>35155</v>
          </cell>
          <cell r="C78">
            <v>719</v>
          </cell>
        </row>
        <row r="79">
          <cell r="B79">
            <v>35185</v>
          </cell>
          <cell r="C79">
            <v>744</v>
          </cell>
        </row>
        <row r="80">
          <cell r="B80">
            <v>35216</v>
          </cell>
          <cell r="C80">
            <v>720</v>
          </cell>
        </row>
        <row r="81">
          <cell r="B81">
            <v>35246</v>
          </cell>
          <cell r="C81">
            <v>744</v>
          </cell>
        </row>
        <row r="82">
          <cell r="B82">
            <v>35277</v>
          </cell>
          <cell r="C82">
            <v>744</v>
          </cell>
        </row>
        <row r="83">
          <cell r="B83">
            <v>35308</v>
          </cell>
          <cell r="C83">
            <v>720</v>
          </cell>
        </row>
        <row r="84">
          <cell r="B84">
            <v>35338</v>
          </cell>
          <cell r="C84">
            <v>745</v>
          </cell>
        </row>
        <row r="85">
          <cell r="B85">
            <v>35369</v>
          </cell>
          <cell r="C85">
            <v>720</v>
          </cell>
        </row>
        <row r="86">
          <cell r="B86">
            <v>35399</v>
          </cell>
          <cell r="C86">
            <v>744</v>
          </cell>
        </row>
        <row r="87">
          <cell r="B87">
            <v>35430</v>
          </cell>
          <cell r="C87">
            <v>744</v>
          </cell>
        </row>
        <row r="88">
          <cell r="B88">
            <v>35461</v>
          </cell>
          <cell r="C88">
            <v>672</v>
          </cell>
        </row>
        <row r="89">
          <cell r="B89">
            <v>35489</v>
          </cell>
          <cell r="C89">
            <v>744</v>
          </cell>
        </row>
        <row r="90">
          <cell r="B90">
            <v>35520</v>
          </cell>
          <cell r="C90">
            <v>719</v>
          </cell>
        </row>
        <row r="91">
          <cell r="B91">
            <v>35550</v>
          </cell>
          <cell r="C91">
            <v>744</v>
          </cell>
        </row>
        <row r="92">
          <cell r="B92">
            <v>35581</v>
          </cell>
          <cell r="C92">
            <v>720</v>
          </cell>
        </row>
        <row r="93">
          <cell r="B93">
            <v>35611</v>
          </cell>
          <cell r="C93">
            <v>744</v>
          </cell>
        </row>
        <row r="94">
          <cell r="B94">
            <v>35642</v>
          </cell>
          <cell r="C94">
            <v>744</v>
          </cell>
        </row>
        <row r="95">
          <cell r="B95">
            <v>35673</v>
          </cell>
          <cell r="C95">
            <v>720</v>
          </cell>
        </row>
        <row r="96">
          <cell r="B96">
            <v>35703</v>
          </cell>
          <cell r="C96">
            <v>745</v>
          </cell>
        </row>
        <row r="97">
          <cell r="B97">
            <v>35734</v>
          </cell>
          <cell r="C97">
            <v>720</v>
          </cell>
        </row>
        <row r="98">
          <cell r="B98">
            <v>35764</v>
          </cell>
          <cell r="C98">
            <v>744</v>
          </cell>
        </row>
        <row r="99">
          <cell r="B99">
            <v>35795</v>
          </cell>
          <cell r="C99">
            <v>744</v>
          </cell>
        </row>
        <row r="100">
          <cell r="B100">
            <v>35826</v>
          </cell>
          <cell r="C100">
            <v>672</v>
          </cell>
        </row>
        <row r="101">
          <cell r="B101">
            <v>35854</v>
          </cell>
          <cell r="C101">
            <v>744</v>
          </cell>
        </row>
        <row r="102">
          <cell r="B102">
            <v>35885</v>
          </cell>
          <cell r="C102">
            <v>719</v>
          </cell>
        </row>
        <row r="103">
          <cell r="B103">
            <v>35915</v>
          </cell>
          <cell r="C103">
            <v>744</v>
          </cell>
        </row>
        <row r="104">
          <cell r="B104">
            <v>35946</v>
          </cell>
          <cell r="C104">
            <v>720</v>
          </cell>
        </row>
        <row r="105">
          <cell r="B105">
            <v>35976</v>
          </cell>
          <cell r="C105">
            <v>744</v>
          </cell>
        </row>
        <row r="106">
          <cell r="B106">
            <v>36007</v>
          </cell>
          <cell r="C106">
            <v>744</v>
          </cell>
        </row>
        <row r="107">
          <cell r="B107">
            <v>36038</v>
          </cell>
          <cell r="C107">
            <v>720</v>
          </cell>
        </row>
        <row r="108">
          <cell r="B108">
            <v>36068</v>
          </cell>
          <cell r="C108">
            <v>745</v>
          </cell>
        </row>
        <row r="109">
          <cell r="B109">
            <v>36099</v>
          </cell>
          <cell r="C109">
            <v>720</v>
          </cell>
        </row>
        <row r="110">
          <cell r="B110">
            <v>36129</v>
          </cell>
          <cell r="C110">
            <v>744</v>
          </cell>
        </row>
        <row r="111">
          <cell r="B111">
            <v>36160</v>
          </cell>
          <cell r="C111">
            <v>744</v>
          </cell>
        </row>
        <row r="112">
          <cell r="B112">
            <v>36191</v>
          </cell>
          <cell r="C112">
            <v>672</v>
          </cell>
        </row>
        <row r="113">
          <cell r="B113">
            <v>36219</v>
          </cell>
          <cell r="C113">
            <v>744</v>
          </cell>
        </row>
        <row r="114">
          <cell r="B114">
            <v>36250</v>
          </cell>
          <cell r="C114">
            <v>719</v>
          </cell>
        </row>
        <row r="115">
          <cell r="B115">
            <v>36280</v>
          </cell>
          <cell r="C115">
            <v>744</v>
          </cell>
        </row>
        <row r="116">
          <cell r="B116">
            <v>36311</v>
          </cell>
          <cell r="C116">
            <v>720</v>
          </cell>
        </row>
        <row r="117">
          <cell r="B117">
            <v>36341</v>
          </cell>
          <cell r="C117">
            <v>744</v>
          </cell>
        </row>
        <row r="118">
          <cell r="B118">
            <v>36372</v>
          </cell>
          <cell r="C118">
            <v>744</v>
          </cell>
        </row>
        <row r="119">
          <cell r="B119">
            <v>36403</v>
          </cell>
          <cell r="C119">
            <v>720</v>
          </cell>
        </row>
        <row r="120">
          <cell r="B120">
            <v>36433</v>
          </cell>
          <cell r="C120">
            <v>745</v>
          </cell>
        </row>
        <row r="121">
          <cell r="B121">
            <v>36464</v>
          </cell>
          <cell r="C121">
            <v>720</v>
          </cell>
        </row>
        <row r="122">
          <cell r="B122">
            <v>36494</v>
          </cell>
          <cell r="C122">
            <v>744</v>
          </cell>
        </row>
        <row r="123">
          <cell r="B123">
            <v>36525</v>
          </cell>
          <cell r="C123">
            <v>744</v>
          </cell>
        </row>
        <row r="124">
          <cell r="B124">
            <v>36556</v>
          </cell>
          <cell r="C124">
            <v>696</v>
          </cell>
        </row>
        <row r="125">
          <cell r="B125">
            <v>36585</v>
          </cell>
          <cell r="C125">
            <v>744</v>
          </cell>
        </row>
        <row r="126">
          <cell r="B126">
            <v>36616</v>
          </cell>
          <cell r="C126">
            <v>719</v>
          </cell>
        </row>
        <row r="127">
          <cell r="B127">
            <v>36646</v>
          </cell>
          <cell r="C127">
            <v>744</v>
          </cell>
        </row>
        <row r="128">
          <cell r="B128">
            <v>36677</v>
          </cell>
          <cell r="C128">
            <v>720</v>
          </cell>
        </row>
        <row r="129">
          <cell r="B129">
            <v>36707</v>
          </cell>
          <cell r="C129">
            <v>744</v>
          </cell>
        </row>
        <row r="130">
          <cell r="B130">
            <v>36738</v>
          </cell>
          <cell r="C130">
            <v>744</v>
          </cell>
        </row>
        <row r="131">
          <cell r="B131">
            <v>36769</v>
          </cell>
          <cell r="C131">
            <v>720</v>
          </cell>
        </row>
        <row r="132">
          <cell r="B132">
            <v>36799</v>
          </cell>
          <cell r="C132">
            <v>745</v>
          </cell>
        </row>
        <row r="133">
          <cell r="B133">
            <v>36830</v>
          </cell>
          <cell r="C133">
            <v>720</v>
          </cell>
        </row>
        <row r="134">
          <cell r="B134">
            <v>36860</v>
          </cell>
          <cell r="C134">
            <v>744</v>
          </cell>
        </row>
        <row r="135">
          <cell r="B135">
            <v>36891</v>
          </cell>
          <cell r="C135">
            <v>744</v>
          </cell>
        </row>
        <row r="136">
          <cell r="B136">
            <v>36922</v>
          </cell>
          <cell r="C136">
            <v>672</v>
          </cell>
        </row>
        <row r="137">
          <cell r="B137">
            <v>36950</v>
          </cell>
          <cell r="C137">
            <v>744</v>
          </cell>
        </row>
        <row r="138">
          <cell r="B138">
            <v>36981</v>
          </cell>
          <cell r="C138">
            <v>719</v>
          </cell>
        </row>
        <row r="139">
          <cell r="B139">
            <v>37011</v>
          </cell>
          <cell r="C139">
            <v>744</v>
          </cell>
        </row>
        <row r="140">
          <cell r="B140">
            <v>37042</v>
          </cell>
          <cell r="C140">
            <v>720</v>
          </cell>
        </row>
        <row r="141">
          <cell r="B141">
            <v>37072</v>
          </cell>
          <cell r="C141">
            <v>744</v>
          </cell>
        </row>
        <row r="142">
          <cell r="B142">
            <v>37103</v>
          </cell>
          <cell r="C142">
            <v>744</v>
          </cell>
        </row>
        <row r="143">
          <cell r="B143">
            <v>37134</v>
          </cell>
          <cell r="C143">
            <v>720</v>
          </cell>
        </row>
        <row r="144">
          <cell r="B144">
            <v>37164</v>
          </cell>
          <cell r="C144">
            <v>745</v>
          </cell>
        </row>
        <row r="145">
          <cell r="B145">
            <v>37195</v>
          </cell>
          <cell r="C145">
            <v>720</v>
          </cell>
        </row>
        <row r="146">
          <cell r="B146">
            <v>37225</v>
          </cell>
          <cell r="C146">
            <v>744</v>
          </cell>
        </row>
        <row r="147">
          <cell r="B147">
            <v>37256</v>
          </cell>
          <cell r="C147">
            <v>744</v>
          </cell>
        </row>
        <row r="148">
          <cell r="B148">
            <v>37287</v>
          </cell>
          <cell r="C148">
            <v>672</v>
          </cell>
        </row>
        <row r="149">
          <cell r="B149">
            <v>37315</v>
          </cell>
          <cell r="C149">
            <v>744</v>
          </cell>
        </row>
        <row r="150">
          <cell r="B150">
            <v>37346</v>
          </cell>
          <cell r="C150">
            <v>719</v>
          </cell>
        </row>
        <row r="151">
          <cell r="B151">
            <v>37376</v>
          </cell>
          <cell r="C151">
            <v>744</v>
          </cell>
        </row>
        <row r="152">
          <cell r="B152">
            <v>37407</v>
          </cell>
          <cell r="C152">
            <v>720</v>
          </cell>
        </row>
        <row r="153">
          <cell r="B153">
            <v>37437</v>
          </cell>
          <cell r="C153">
            <v>744</v>
          </cell>
        </row>
        <row r="154">
          <cell r="B154">
            <v>37468</v>
          </cell>
          <cell r="C154">
            <v>744</v>
          </cell>
        </row>
        <row r="155">
          <cell r="B155">
            <v>37499</v>
          </cell>
          <cell r="C155">
            <v>720</v>
          </cell>
        </row>
        <row r="156">
          <cell r="B156">
            <v>37529</v>
          </cell>
          <cell r="C156">
            <v>745</v>
          </cell>
        </row>
        <row r="157">
          <cell r="B157">
            <v>37560</v>
          </cell>
          <cell r="C157">
            <v>720</v>
          </cell>
        </row>
        <row r="158">
          <cell r="B158">
            <v>37590</v>
          </cell>
          <cell r="C158">
            <v>744</v>
          </cell>
        </row>
        <row r="159">
          <cell r="B159">
            <v>37621</v>
          </cell>
          <cell r="C159">
            <v>744</v>
          </cell>
        </row>
        <row r="160">
          <cell r="B160">
            <v>37652</v>
          </cell>
          <cell r="C160">
            <v>672</v>
          </cell>
        </row>
        <row r="161">
          <cell r="B161">
            <v>37680</v>
          </cell>
          <cell r="C161">
            <v>744</v>
          </cell>
        </row>
        <row r="162">
          <cell r="B162">
            <v>37711</v>
          </cell>
          <cell r="C162">
            <v>719</v>
          </cell>
        </row>
        <row r="163">
          <cell r="B163">
            <v>37741</v>
          </cell>
          <cell r="C163">
            <v>744</v>
          </cell>
        </row>
        <row r="164">
          <cell r="B164">
            <v>37772</v>
          </cell>
          <cell r="C164">
            <v>720</v>
          </cell>
        </row>
        <row r="165">
          <cell r="B165">
            <v>37802</v>
          </cell>
          <cell r="C165">
            <v>744</v>
          </cell>
        </row>
        <row r="166">
          <cell r="B166">
            <v>37833</v>
          </cell>
          <cell r="C166">
            <v>744</v>
          </cell>
        </row>
        <row r="167">
          <cell r="B167">
            <v>37864</v>
          </cell>
          <cell r="C167">
            <v>720</v>
          </cell>
        </row>
        <row r="168">
          <cell r="B168">
            <v>37894</v>
          </cell>
          <cell r="C168">
            <v>745</v>
          </cell>
        </row>
        <row r="169">
          <cell r="B169">
            <v>37925</v>
          </cell>
          <cell r="C169">
            <v>720</v>
          </cell>
        </row>
        <row r="170">
          <cell r="B170">
            <v>37955</v>
          </cell>
          <cell r="C170">
            <v>744</v>
          </cell>
        </row>
        <row r="171">
          <cell r="B171">
            <v>37986</v>
          </cell>
          <cell r="C171">
            <v>744</v>
          </cell>
        </row>
        <row r="172">
          <cell r="B172">
            <v>38017</v>
          </cell>
          <cell r="C172">
            <v>696</v>
          </cell>
        </row>
        <row r="173">
          <cell r="B173">
            <v>38046</v>
          </cell>
          <cell r="C173">
            <v>744</v>
          </cell>
        </row>
        <row r="174">
          <cell r="B174">
            <v>38077</v>
          </cell>
          <cell r="C174">
            <v>719</v>
          </cell>
        </row>
        <row r="175">
          <cell r="B175">
            <v>38107</v>
          </cell>
          <cell r="C175">
            <v>744</v>
          </cell>
        </row>
        <row r="176">
          <cell r="B176">
            <v>38138</v>
          </cell>
          <cell r="C176">
            <v>720</v>
          </cell>
        </row>
        <row r="177">
          <cell r="B177">
            <v>38168</v>
          </cell>
          <cell r="C177">
            <v>744</v>
          </cell>
        </row>
        <row r="178">
          <cell r="B178">
            <v>38199</v>
          </cell>
          <cell r="C178">
            <v>744</v>
          </cell>
        </row>
        <row r="179">
          <cell r="B179">
            <v>38230</v>
          </cell>
          <cell r="C179">
            <v>720</v>
          </cell>
        </row>
        <row r="180">
          <cell r="B180">
            <v>38260</v>
          </cell>
          <cell r="C180">
            <v>745</v>
          </cell>
        </row>
        <row r="181">
          <cell r="B181">
            <v>38291</v>
          </cell>
          <cell r="C181">
            <v>720</v>
          </cell>
        </row>
        <row r="182">
          <cell r="B182">
            <v>38321</v>
          </cell>
          <cell r="C182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dale Aurora Operating Data"/>
      <sheetName val="Ferndale FOR Monthly"/>
      <sheetName val="Ferndale Emissions"/>
      <sheetName val="Ferndale Fuel Cost"/>
      <sheetName val="Ferndale Gen all Scenarios"/>
      <sheetName val="Stochastic Run"/>
      <sheetName val="Stoch Energy"/>
      <sheetName val="Stoch VarCost"/>
    </sheetNames>
    <sheetDataSet>
      <sheetData sheetId="0">
        <row r="2">
          <cell r="F2">
            <v>246683</v>
          </cell>
        </row>
        <row r="3">
          <cell r="F3">
            <v>20000</v>
          </cell>
        </row>
      </sheetData>
      <sheetData sheetId="1"/>
      <sheetData sheetId="2"/>
      <sheetData sheetId="3"/>
      <sheetData sheetId="4"/>
      <sheetData sheetId="5">
        <row r="2">
          <cell r="D2">
            <v>0</v>
          </cell>
        </row>
      </sheetData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Year "/>
      <sheetName val="Sheet2"/>
      <sheetName val="tables"/>
      <sheetName val="Test Year  (2)"/>
    </sheetNames>
    <sheetDataSet>
      <sheetData sheetId="0" refreshError="1"/>
      <sheetData sheetId="1" refreshError="1"/>
      <sheetData sheetId="2" refreshError="1">
        <row r="2">
          <cell r="A2">
            <v>500</v>
          </cell>
        </row>
        <row r="61">
          <cell r="F61">
            <v>3904</v>
          </cell>
          <cell r="G61" t="str">
            <v>Colstrip 1/2</v>
          </cell>
          <cell r="H61">
            <v>1</v>
          </cell>
        </row>
        <row r="62">
          <cell r="F62">
            <v>3905</v>
          </cell>
          <cell r="G62" t="str">
            <v>Colstrip 3/4</v>
          </cell>
          <cell r="H62">
            <v>2</v>
          </cell>
        </row>
        <row r="63">
          <cell r="F63">
            <v>9991</v>
          </cell>
          <cell r="G63" t="str">
            <v>Colstrip Settlements</v>
          </cell>
          <cell r="H63">
            <v>3</v>
          </cell>
        </row>
        <row r="64">
          <cell r="F64">
            <v>3056</v>
          </cell>
          <cell r="G64" t="str">
            <v>Encogen</v>
          </cell>
          <cell r="H64">
            <v>4</v>
          </cell>
        </row>
        <row r="65">
          <cell r="F65">
            <v>3030</v>
          </cell>
          <cell r="G65" t="str">
            <v>Lower Baker</v>
          </cell>
          <cell r="H65">
            <v>5</v>
          </cell>
        </row>
        <row r="66">
          <cell r="F66">
            <v>3031</v>
          </cell>
          <cell r="G66" t="str">
            <v>Upper Baker</v>
          </cell>
          <cell r="H66">
            <v>6</v>
          </cell>
        </row>
        <row r="67">
          <cell r="F67">
            <v>9992</v>
          </cell>
          <cell r="G67" t="str">
            <v>Baker License</v>
          </cell>
          <cell r="H67">
            <v>7</v>
          </cell>
        </row>
        <row r="68">
          <cell r="F68">
            <v>3032</v>
          </cell>
          <cell r="G68" t="str">
            <v>Electron</v>
          </cell>
          <cell r="H68">
            <v>8</v>
          </cell>
        </row>
        <row r="69">
          <cell r="F69">
            <v>3034</v>
          </cell>
          <cell r="G69" t="str">
            <v>Snoqualmie 1</v>
          </cell>
          <cell r="H69">
            <v>9</v>
          </cell>
        </row>
        <row r="70">
          <cell r="F70">
            <v>3035</v>
          </cell>
          <cell r="G70" t="str">
            <v>Snoqualmie 2</v>
          </cell>
          <cell r="H70">
            <v>10</v>
          </cell>
        </row>
        <row r="71">
          <cell r="F71">
            <v>9993</v>
          </cell>
          <cell r="G71" t="str">
            <v>Snoqualmie License</v>
          </cell>
          <cell r="H71">
            <v>11</v>
          </cell>
        </row>
        <row r="72">
          <cell r="F72">
            <v>3936</v>
          </cell>
          <cell r="G72" t="str">
            <v>White River</v>
          </cell>
          <cell r="H72">
            <v>12</v>
          </cell>
        </row>
        <row r="73">
          <cell r="F73">
            <v>3960</v>
          </cell>
          <cell r="G73" t="str">
            <v>Freddie 1</v>
          </cell>
          <cell r="H73">
            <v>13</v>
          </cell>
        </row>
        <row r="74">
          <cell r="F74">
            <v>3050</v>
          </cell>
          <cell r="G74" t="str">
            <v>Crystal</v>
          </cell>
          <cell r="H74">
            <v>14</v>
          </cell>
        </row>
        <row r="75">
          <cell r="F75">
            <v>3062</v>
          </cell>
          <cell r="G75" t="str">
            <v>Goldendale</v>
          </cell>
          <cell r="H75">
            <v>15</v>
          </cell>
        </row>
        <row r="76">
          <cell r="F76">
            <v>3064</v>
          </cell>
          <cell r="G76" t="str">
            <v>Mint Farm</v>
          </cell>
          <cell r="H76">
            <v>16</v>
          </cell>
        </row>
        <row r="77">
          <cell r="F77">
            <v>3053</v>
          </cell>
          <cell r="G77" t="str">
            <v>Whitehorn 1/2/3</v>
          </cell>
          <cell r="H77">
            <v>17</v>
          </cell>
        </row>
        <row r="78">
          <cell r="F78">
            <v>3054</v>
          </cell>
          <cell r="G78" t="str">
            <v>Frederickson</v>
          </cell>
          <cell r="H78">
            <v>18</v>
          </cell>
        </row>
        <row r="79">
          <cell r="F79">
            <v>3055</v>
          </cell>
          <cell r="G79" t="str">
            <v>Fredonia 1-2</v>
          </cell>
          <cell r="H79">
            <v>19</v>
          </cell>
        </row>
        <row r="80">
          <cell r="F80">
            <v>3057</v>
          </cell>
          <cell r="G80" t="str">
            <v>Fredonia 3-4</v>
          </cell>
          <cell r="H80">
            <v>20</v>
          </cell>
        </row>
        <row r="81">
          <cell r="F81">
            <v>3063</v>
          </cell>
          <cell r="G81" t="str">
            <v>Sumas</v>
          </cell>
          <cell r="H81">
            <v>21</v>
          </cell>
        </row>
        <row r="82">
          <cell r="F82">
            <v>3901</v>
          </cell>
          <cell r="G82" t="str">
            <v>Undistrib/Other Including Incentive Clearing, Compliance</v>
          </cell>
          <cell r="H82">
            <v>22</v>
          </cell>
        </row>
        <row r="83">
          <cell r="F83">
            <v>3049</v>
          </cell>
          <cell r="G83" t="str">
            <v>Hopkins Ridge</v>
          </cell>
          <cell r="H83">
            <v>23</v>
          </cell>
        </row>
        <row r="84">
          <cell r="F84">
            <v>3061</v>
          </cell>
          <cell r="G84" t="str">
            <v>Wild Horse</v>
          </cell>
          <cell r="H84">
            <v>24</v>
          </cell>
        </row>
        <row r="85">
          <cell r="F85">
            <v>9994</v>
          </cell>
          <cell r="G85" t="str">
            <v>Wild Horse Expansion</v>
          </cell>
          <cell r="H85">
            <v>25</v>
          </cell>
        </row>
        <row r="86">
          <cell r="F86">
            <v>3036</v>
          </cell>
          <cell r="G86" t="str">
            <v>Lower Snake River</v>
          </cell>
          <cell r="H86">
            <v>26</v>
          </cell>
        </row>
        <row r="87">
          <cell r="F87">
            <v>8888</v>
          </cell>
          <cell r="G87" t="str">
            <v>Sys Control &amp; Dispatch</v>
          </cell>
          <cell r="H87">
            <v>27</v>
          </cell>
        </row>
      </sheetData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ptual Scope"/>
      <sheetName val="Conceptual Estimate"/>
      <sheetName val="Estimate Detai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11">
          <cell r="C11">
            <v>44926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Data"/>
      <sheetName val="WorksheetSum"/>
      <sheetName val="WorksheetDet"/>
      <sheetName val="WorksheetDfn"/>
      <sheetName val="PCS8071"/>
      <sheetName val="GraphSum"/>
      <sheetName val="GraphDetailsWO"/>
      <sheetName val="Civil"/>
      <sheetName val="Structural"/>
      <sheetName val="ControlSystems"/>
      <sheetName val="Electrical"/>
      <sheetName val="Equipment"/>
      <sheetName val="Piping"/>
      <sheetName val="Process"/>
      <sheetName val="ProjectManagement"/>
      <sheetName val="AnvilSumReport"/>
      <sheetName val="GraphDollars"/>
      <sheetName val="GraphDetail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ANVIL PROJECT NO.:  BE8071</v>
          </cell>
          <cell r="H2" t="str">
            <v>Period Ending:</v>
          </cell>
          <cell r="I2">
            <v>37554</v>
          </cell>
        </row>
        <row r="3">
          <cell r="A3" t="str">
            <v>PROJECT TITLE:  BP CLEAN GASOLINE PROJECT</v>
          </cell>
          <cell r="H3" t="str">
            <v>Monthly Data Date:</v>
          </cell>
          <cell r="I3">
            <v>37554</v>
          </cell>
        </row>
        <row r="41">
          <cell r="A41" t="str">
            <v>Period Ending</v>
          </cell>
          <cell r="C41">
            <v>37377</v>
          </cell>
          <cell r="D41">
            <v>37408</v>
          </cell>
          <cell r="E41">
            <v>37438</v>
          </cell>
          <cell r="F41">
            <v>37469</v>
          </cell>
          <cell r="G41">
            <v>37500</v>
          </cell>
          <cell r="H41">
            <v>37530</v>
          </cell>
          <cell r="I41">
            <v>37561</v>
          </cell>
          <cell r="J41">
            <v>37591</v>
          </cell>
        </row>
        <row r="42">
          <cell r="A42" t="str">
            <v>Engineering Plan</v>
          </cell>
          <cell r="C42">
            <v>0</v>
          </cell>
          <cell r="D42">
            <v>4.6875E-2</v>
          </cell>
          <cell r="E42">
            <v>0.15625</v>
          </cell>
          <cell r="F42">
            <v>0.8</v>
          </cell>
          <cell r="G42">
            <v>1.6</v>
          </cell>
          <cell r="H42">
            <v>0.19687499999999999</v>
          </cell>
          <cell r="I42">
            <v>0</v>
          </cell>
          <cell r="J42">
            <v>0</v>
          </cell>
        </row>
        <row r="43">
          <cell r="A43" t="str">
            <v>Engineering Actual</v>
          </cell>
          <cell r="C43">
            <v>0</v>
          </cell>
          <cell r="D43">
            <v>4.6875E-2</v>
          </cell>
          <cell r="E43">
            <v>0.15625</v>
          </cell>
          <cell r="F43">
            <v>0.61</v>
          </cell>
          <cell r="G43">
            <v>1.25</v>
          </cell>
          <cell r="H43">
            <v>0.30312499999999998</v>
          </cell>
        </row>
        <row r="44">
          <cell r="A44" t="str">
            <v>Engineering Forecast</v>
          </cell>
          <cell r="I44">
            <v>0.3</v>
          </cell>
          <cell r="J44">
            <v>0.16250000000000001</v>
          </cell>
        </row>
        <row r="45">
          <cell r="A45" t="str">
            <v xml:space="preserve">Plan % </v>
          </cell>
          <cell r="C45">
            <v>0</v>
          </cell>
          <cell r="D45">
            <v>1.5625</v>
          </cell>
          <cell r="E45">
            <v>6.770833333333333</v>
          </cell>
          <cell r="F45">
            <v>40.104166666666671</v>
          </cell>
          <cell r="G45">
            <v>93.4375</v>
          </cell>
          <cell r="H45">
            <v>100</v>
          </cell>
          <cell r="I45">
            <v>100</v>
          </cell>
          <cell r="J45">
            <v>100</v>
          </cell>
        </row>
        <row r="46">
          <cell r="A46" t="str">
            <v xml:space="preserve">Actual % </v>
          </cell>
          <cell r="C46">
            <v>0</v>
          </cell>
          <cell r="D46">
            <v>1.3992537049767491</v>
          </cell>
          <cell r="E46">
            <v>6.0634327215659125</v>
          </cell>
          <cell r="F46">
            <v>28.824626322521031</v>
          </cell>
          <cell r="G46">
            <v>82.840799167412627</v>
          </cell>
          <cell r="H46">
            <v>82.413086232367746</v>
          </cell>
        </row>
        <row r="47">
          <cell r="A47" t="str">
            <v>Forecast %</v>
          </cell>
          <cell r="H47">
            <v>82.413086232367746</v>
          </cell>
          <cell r="I47">
            <v>94.683026584867079</v>
          </cell>
          <cell r="J47">
            <v>100</v>
          </cell>
        </row>
        <row r="52">
          <cell r="A52" t="str">
            <v>Plan Hours</v>
          </cell>
          <cell r="C52">
            <v>0</v>
          </cell>
          <cell r="D52">
            <v>7.5</v>
          </cell>
          <cell r="E52">
            <v>25</v>
          </cell>
          <cell r="F52">
            <v>160</v>
          </cell>
          <cell r="G52">
            <v>256</v>
          </cell>
          <cell r="H52">
            <v>31.5</v>
          </cell>
          <cell r="I52">
            <v>0</v>
          </cell>
          <cell r="J52">
            <v>0</v>
          </cell>
          <cell r="K52">
            <v>480</v>
          </cell>
          <cell r="L52">
            <v>584.00000030000001</v>
          </cell>
        </row>
        <row r="53">
          <cell r="A53" t="str">
            <v>CUM Plan total</v>
          </cell>
          <cell r="C53">
            <v>0</v>
          </cell>
          <cell r="D53">
            <v>7.5</v>
          </cell>
          <cell r="E53">
            <v>32.5</v>
          </cell>
          <cell r="F53">
            <v>192.5</v>
          </cell>
          <cell r="G53">
            <v>448.5</v>
          </cell>
          <cell r="H53">
            <v>480</v>
          </cell>
          <cell r="I53">
            <v>480</v>
          </cell>
          <cell r="J53">
            <v>480</v>
          </cell>
        </row>
        <row r="54">
          <cell r="A54" t="str">
            <v>Percent Comp.</v>
          </cell>
          <cell r="C54">
            <v>0</v>
          </cell>
          <cell r="D54">
            <v>1.5625E-2</v>
          </cell>
          <cell r="E54">
            <v>6.7708333333333329E-2</v>
          </cell>
          <cell r="F54">
            <v>0.40104166666666669</v>
          </cell>
          <cell r="G54">
            <v>0.93437499999999996</v>
          </cell>
          <cell r="H54">
            <v>1</v>
          </cell>
          <cell r="I54">
            <v>1</v>
          </cell>
          <cell r="J54">
            <v>1</v>
          </cell>
        </row>
        <row r="56">
          <cell r="A56" t="str">
            <v>Actual Hours</v>
          </cell>
          <cell r="C56">
            <v>0</v>
          </cell>
          <cell r="D56">
            <v>7.5</v>
          </cell>
          <cell r="E56">
            <v>25</v>
          </cell>
          <cell r="F56">
            <v>122</v>
          </cell>
          <cell r="G56">
            <v>200</v>
          </cell>
          <cell r="H56">
            <v>48.5</v>
          </cell>
          <cell r="K56">
            <v>403</v>
          </cell>
          <cell r="L56">
            <v>397.00000999999997</v>
          </cell>
        </row>
        <row r="57">
          <cell r="A57" t="str">
            <v>CUM Actual total</v>
          </cell>
          <cell r="C57">
            <v>0</v>
          </cell>
          <cell r="D57">
            <v>7.5</v>
          </cell>
          <cell r="E57">
            <v>32.5</v>
          </cell>
          <cell r="F57">
            <v>154.5</v>
          </cell>
          <cell r="G57">
            <v>354.5</v>
          </cell>
          <cell r="H57">
            <v>403</v>
          </cell>
        </row>
        <row r="58">
          <cell r="A58" t="str">
            <v>Percent Comp.</v>
          </cell>
          <cell r="C58">
            <v>0</v>
          </cell>
          <cell r="D58">
            <v>1.3992537049767492E-2</v>
          </cell>
          <cell r="E58">
            <v>6.0634327215659124E-2</v>
          </cell>
          <cell r="F58">
            <v>0.2882462632252103</v>
          </cell>
          <cell r="G58">
            <v>0.82840799167412627</v>
          </cell>
          <cell r="H58">
            <v>0.82413086232367749</v>
          </cell>
          <cell r="I58">
            <v>0</v>
          </cell>
          <cell r="J58">
            <v>0</v>
          </cell>
        </row>
        <row r="60">
          <cell r="A60" t="str">
            <v>Forecast Hours</v>
          </cell>
          <cell r="C60">
            <v>0</v>
          </cell>
          <cell r="D60">
            <v>7.5</v>
          </cell>
          <cell r="E60">
            <v>25</v>
          </cell>
          <cell r="F60">
            <v>122</v>
          </cell>
          <cell r="G60">
            <v>200</v>
          </cell>
          <cell r="H60">
            <v>48.5</v>
          </cell>
          <cell r="I60">
            <v>60</v>
          </cell>
          <cell r="J60">
            <v>26</v>
          </cell>
          <cell r="K60">
            <v>489</v>
          </cell>
          <cell r="L60">
            <v>489.0000101</v>
          </cell>
        </row>
        <row r="61">
          <cell r="A61" t="str">
            <v>CUM Forecast total</v>
          </cell>
          <cell r="C61">
            <v>0</v>
          </cell>
          <cell r="D61">
            <v>7.5</v>
          </cell>
          <cell r="E61">
            <v>32.5</v>
          </cell>
          <cell r="F61">
            <v>154.5</v>
          </cell>
          <cell r="G61">
            <v>354.5</v>
          </cell>
          <cell r="H61">
            <v>403</v>
          </cell>
          <cell r="I61">
            <v>463</v>
          </cell>
          <cell r="J61">
            <v>489</v>
          </cell>
        </row>
        <row r="62">
          <cell r="A62" t="str">
            <v>Percent Comp.</v>
          </cell>
          <cell r="C62">
            <v>0</v>
          </cell>
          <cell r="D62">
            <v>1.3992537049767492E-2</v>
          </cell>
          <cell r="E62">
            <v>6.0634327215659124E-2</v>
          </cell>
          <cell r="F62">
            <v>0.2882462632252103</v>
          </cell>
          <cell r="G62">
            <v>0.82840799167412627</v>
          </cell>
          <cell r="H62">
            <v>0.82413086232367749</v>
          </cell>
          <cell r="I62">
            <v>0.9468302658486708</v>
          </cell>
          <cell r="J62">
            <v>1</v>
          </cell>
        </row>
        <row r="66">
          <cell r="A66" t="str">
            <v>Hours per Month</v>
          </cell>
          <cell r="C66">
            <v>160</v>
          </cell>
          <cell r="D66">
            <v>160</v>
          </cell>
          <cell r="E66">
            <v>160</v>
          </cell>
          <cell r="F66">
            <v>200</v>
          </cell>
          <cell r="G66">
            <v>160</v>
          </cell>
          <cell r="H66">
            <v>160</v>
          </cell>
          <cell r="I66">
            <v>200</v>
          </cell>
          <cell r="J66">
            <v>160</v>
          </cell>
        </row>
        <row r="68">
          <cell r="A68" t="str">
            <v>STAFF PLAN HOURS</v>
          </cell>
          <cell r="B68" t="str">
            <v>Forecast</v>
          </cell>
          <cell r="C68">
            <v>37377</v>
          </cell>
          <cell r="D68">
            <v>37408</v>
          </cell>
          <cell r="E68">
            <v>37438</v>
          </cell>
          <cell r="F68">
            <v>37469</v>
          </cell>
          <cell r="G68">
            <v>37500</v>
          </cell>
          <cell r="H68">
            <v>37530</v>
          </cell>
          <cell r="I68">
            <v>37561</v>
          </cell>
          <cell r="J68">
            <v>37591</v>
          </cell>
        </row>
        <row r="69">
          <cell r="A69" t="str">
            <v>DESCRIPTION</v>
          </cell>
          <cell r="K69" t="str">
            <v>Total</v>
          </cell>
          <cell r="L69" t="str">
            <v>Diff</v>
          </cell>
        </row>
        <row r="71">
          <cell r="A71" t="str">
            <v>Civil Engineering</v>
          </cell>
          <cell r="B71">
            <v>361.0000101</v>
          </cell>
          <cell r="C71">
            <v>0</v>
          </cell>
          <cell r="D71">
            <v>3</v>
          </cell>
          <cell r="E71">
            <v>25</v>
          </cell>
          <cell r="F71">
            <v>122</v>
          </cell>
          <cell r="G71">
            <v>103.5</v>
          </cell>
          <cell r="H71">
            <v>48.5</v>
          </cell>
          <cell r="I71">
            <v>40</v>
          </cell>
          <cell r="J71">
            <v>19</v>
          </cell>
          <cell r="K71">
            <v>361</v>
          </cell>
          <cell r="L71">
            <v>1.0099999997237319E-5</v>
          </cell>
        </row>
        <row r="72">
          <cell r="A72" t="str">
            <v>Civil Design</v>
          </cell>
          <cell r="B72">
            <v>128</v>
          </cell>
          <cell r="C72">
            <v>0</v>
          </cell>
          <cell r="D72">
            <v>4.5</v>
          </cell>
          <cell r="E72">
            <v>0</v>
          </cell>
          <cell r="F72">
            <v>0</v>
          </cell>
          <cell r="G72">
            <v>96.5</v>
          </cell>
          <cell r="H72">
            <v>0</v>
          </cell>
          <cell r="I72">
            <v>20</v>
          </cell>
          <cell r="J72">
            <v>7</v>
          </cell>
          <cell r="K72">
            <v>128</v>
          </cell>
          <cell r="L72">
            <v>0</v>
          </cell>
        </row>
        <row r="74">
          <cell r="A74" t="str">
            <v>TOTAL</v>
          </cell>
          <cell r="B74">
            <v>489.0000101</v>
          </cell>
          <cell r="C74">
            <v>0</v>
          </cell>
          <cell r="D74">
            <v>7.5</v>
          </cell>
          <cell r="E74">
            <v>25</v>
          </cell>
          <cell r="F74">
            <v>122</v>
          </cell>
          <cell r="G74">
            <v>200</v>
          </cell>
          <cell r="H74">
            <v>48.5</v>
          </cell>
          <cell r="I74">
            <v>60</v>
          </cell>
          <cell r="J74">
            <v>26</v>
          </cell>
          <cell r="K74">
            <v>489</v>
          </cell>
          <cell r="L74">
            <v>1.0099999997237319E-5</v>
          </cell>
        </row>
        <row r="78">
          <cell r="A78" t="str">
            <v>STAFF PLAN EQUIVALENTS</v>
          </cell>
          <cell r="B78" t="str">
            <v>Forecast</v>
          </cell>
          <cell r="C78">
            <v>37377</v>
          </cell>
          <cell r="D78">
            <v>37408</v>
          </cell>
          <cell r="E78">
            <v>37438</v>
          </cell>
          <cell r="F78">
            <v>37469</v>
          </cell>
          <cell r="G78">
            <v>37500</v>
          </cell>
          <cell r="H78">
            <v>37530</v>
          </cell>
          <cell r="I78">
            <v>37561</v>
          </cell>
          <cell r="J78">
            <v>37591</v>
          </cell>
        </row>
        <row r="79">
          <cell r="A79" t="str">
            <v>DESCRIPTION</v>
          </cell>
          <cell r="K79" t="str">
            <v>Total</v>
          </cell>
          <cell r="L79" t="str">
            <v>Diff</v>
          </cell>
        </row>
        <row r="81">
          <cell r="A81" t="str">
            <v>Civil Engineering</v>
          </cell>
          <cell r="B81">
            <v>361.0000101</v>
          </cell>
          <cell r="C81">
            <v>0</v>
          </cell>
          <cell r="D81">
            <v>1.8749999999999999E-2</v>
          </cell>
          <cell r="E81">
            <v>0.15625</v>
          </cell>
          <cell r="F81">
            <v>0.61</v>
          </cell>
          <cell r="G81">
            <v>0.64687499999999998</v>
          </cell>
          <cell r="H81">
            <v>0.30312499999999998</v>
          </cell>
          <cell r="I81">
            <v>0.2</v>
          </cell>
          <cell r="J81">
            <v>0.11874999999999999</v>
          </cell>
          <cell r="K81">
            <v>361</v>
          </cell>
          <cell r="L81">
            <v>1.0099999997237319E-5</v>
          </cell>
        </row>
        <row r="82">
          <cell r="A82" t="str">
            <v>Civil Design</v>
          </cell>
          <cell r="B82">
            <v>128</v>
          </cell>
          <cell r="C82">
            <v>0</v>
          </cell>
          <cell r="D82">
            <v>2.8125000000000001E-2</v>
          </cell>
          <cell r="E82">
            <v>0</v>
          </cell>
          <cell r="F82">
            <v>0</v>
          </cell>
          <cell r="G82">
            <v>0.60312500000000002</v>
          </cell>
          <cell r="H82">
            <v>0</v>
          </cell>
          <cell r="I82">
            <v>0.1</v>
          </cell>
          <cell r="J82">
            <v>4.3749999999999997E-2</v>
          </cell>
          <cell r="K82">
            <v>128</v>
          </cell>
          <cell r="L82">
            <v>0</v>
          </cell>
        </row>
        <row r="84">
          <cell r="A84" t="str">
            <v>TOTAL</v>
          </cell>
          <cell r="B84">
            <v>489.0000101</v>
          </cell>
          <cell r="C84">
            <v>0</v>
          </cell>
          <cell r="D84">
            <v>4.6875E-2</v>
          </cell>
          <cell r="E84">
            <v>0.15625</v>
          </cell>
          <cell r="F84">
            <v>0.61</v>
          </cell>
          <cell r="G84">
            <v>1.25</v>
          </cell>
          <cell r="H84">
            <v>0.30312499999999998</v>
          </cell>
          <cell r="I84">
            <v>0.30000000000000004</v>
          </cell>
          <cell r="J84">
            <v>0.16249999999999998</v>
          </cell>
          <cell r="K84">
            <v>489</v>
          </cell>
          <cell r="L84">
            <v>1.0099999997237319E-5</v>
          </cell>
        </row>
        <row r="89">
          <cell r="A89" t="str">
            <v>ORIGINAL PLAN HOURS</v>
          </cell>
          <cell r="B89" t="str">
            <v>Forecast</v>
          </cell>
          <cell r="C89">
            <v>37377</v>
          </cell>
          <cell r="D89">
            <v>37408</v>
          </cell>
          <cell r="E89">
            <v>37438</v>
          </cell>
          <cell r="F89">
            <v>37469</v>
          </cell>
          <cell r="G89">
            <v>37500</v>
          </cell>
          <cell r="H89">
            <v>37530</v>
          </cell>
          <cell r="I89">
            <v>37561</v>
          </cell>
          <cell r="J89">
            <v>37591</v>
          </cell>
        </row>
        <row r="90">
          <cell r="A90" t="str">
            <v>DESCRIPTION</v>
          </cell>
          <cell r="K90" t="str">
            <v>Total</v>
          </cell>
          <cell r="L90" t="str">
            <v>Diff</v>
          </cell>
        </row>
        <row r="92">
          <cell r="A92" t="str">
            <v>Civil Engineering</v>
          </cell>
          <cell r="B92">
            <v>360.0000101</v>
          </cell>
          <cell r="C92">
            <v>0</v>
          </cell>
          <cell r="D92">
            <v>3</v>
          </cell>
          <cell r="E92">
            <v>25</v>
          </cell>
          <cell r="F92">
            <v>140</v>
          </cell>
          <cell r="G92">
            <v>170</v>
          </cell>
          <cell r="H92">
            <v>22</v>
          </cell>
          <cell r="I92">
            <v>0</v>
          </cell>
          <cell r="J92">
            <v>0</v>
          </cell>
          <cell r="K92">
            <v>360</v>
          </cell>
          <cell r="L92">
            <v>1.0099999997237319E-5</v>
          </cell>
        </row>
        <row r="93">
          <cell r="A93" t="str">
            <v>Civil Design</v>
          </cell>
          <cell r="B93">
            <v>120</v>
          </cell>
          <cell r="C93">
            <v>0</v>
          </cell>
          <cell r="D93">
            <v>4.5</v>
          </cell>
          <cell r="E93">
            <v>0</v>
          </cell>
          <cell r="F93">
            <v>20</v>
          </cell>
          <cell r="G93">
            <v>86</v>
          </cell>
          <cell r="H93">
            <v>9.5</v>
          </cell>
          <cell r="I93">
            <v>0</v>
          </cell>
          <cell r="J93">
            <v>0</v>
          </cell>
          <cell r="K93">
            <v>120</v>
          </cell>
          <cell r="L93">
            <v>0</v>
          </cell>
        </row>
        <row r="95">
          <cell r="A95" t="str">
            <v>TOTAL</v>
          </cell>
          <cell r="B95">
            <v>480.0000101</v>
          </cell>
          <cell r="C95">
            <v>0</v>
          </cell>
          <cell r="D95">
            <v>7.5</v>
          </cell>
          <cell r="E95">
            <v>25</v>
          </cell>
          <cell r="F95">
            <v>160</v>
          </cell>
          <cell r="G95">
            <v>256</v>
          </cell>
          <cell r="H95">
            <v>31.5</v>
          </cell>
          <cell r="I95">
            <v>0</v>
          </cell>
          <cell r="J95">
            <v>0</v>
          </cell>
          <cell r="K95">
            <v>480</v>
          </cell>
          <cell r="L95">
            <v>1.0099999997237319E-5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33">
          <cell r="C33">
            <v>0.35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tribution"/>
      <sheetName val="Contents"/>
      <sheetName val="1"/>
      <sheetName val="Summary"/>
      <sheetName val="2"/>
      <sheetName val="Cost"/>
      <sheetName val="3"/>
      <sheetName val="Trend Log"/>
      <sheetName val="4"/>
      <sheetName val="CF Chart"/>
      <sheetName val="Cash Flow_MW"/>
      <sheetName val="5"/>
      <sheetName val="6"/>
      <sheetName val="7"/>
      <sheetName val="Validation"/>
      <sheetName val="WBS"/>
      <sheetName val="CBS"/>
      <sheetName val="PO Log"/>
      <sheetName val="009JC"/>
      <sheetName val="009JJ"/>
      <sheetName val="009N9"/>
      <sheetName val="009SZ"/>
      <sheetName val="Accruals"/>
      <sheetName val="Master Estimate"/>
      <sheetName val="Cash_Flow"/>
      <sheetName val="Escalation"/>
      <sheetName val="Project Summary "/>
      <sheetName val="MSC"/>
      <sheetName val="Photo Voltaic - MSC"/>
      <sheetName val="Warehouse"/>
      <sheetName val="Warehouse Racking"/>
      <sheetName val="Photo Voltaic - Warehouse"/>
      <sheetName val="Sitework"/>
      <sheetName val="Electrical Bldg."/>
      <sheetName val="FF &amp; E"/>
      <sheetName val="Migration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0">
          <cell r="P50">
            <v>1</v>
          </cell>
          <cell r="Q50">
            <v>1</v>
          </cell>
          <cell r="T50">
            <v>2</v>
          </cell>
          <cell r="U50">
            <v>2</v>
          </cell>
        </row>
        <row r="51">
          <cell r="P51">
            <v>545834.30584618624</v>
          </cell>
          <cell r="Q51">
            <v>545834.30584618624</v>
          </cell>
          <cell r="T51">
            <v>545834.30584618624</v>
          </cell>
          <cell r="U51">
            <v>545834.30584618624</v>
          </cell>
        </row>
        <row r="52">
          <cell r="Q52">
            <v>1</v>
          </cell>
          <cell r="R52">
            <v>1</v>
          </cell>
          <cell r="U52">
            <v>2</v>
          </cell>
          <cell r="V52">
            <v>2</v>
          </cell>
        </row>
        <row r="53">
          <cell r="Q53">
            <v>274029.09436019621</v>
          </cell>
          <cell r="R53">
            <v>274029.09436019621</v>
          </cell>
          <cell r="U53">
            <v>274029.09436019621</v>
          </cell>
          <cell r="V53">
            <v>274029.09436019621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Test Year"/>
      <sheetName val="Tables"/>
      <sheetName val="SAPBW70_DOWNLOAD"/>
      <sheetName val="Sheet2"/>
      <sheetName val="Sheet3"/>
    </sheetNames>
    <sheetDataSet>
      <sheetData sheetId="0"/>
      <sheetData sheetId="1">
        <row r="37">
          <cell r="B37" t="str">
            <v>Steam O&amp;M</v>
          </cell>
          <cell r="C37">
            <v>10</v>
          </cell>
        </row>
        <row r="38">
          <cell r="B38" t="str">
            <v>Other O&amp;M</v>
          </cell>
          <cell r="C38">
            <v>30</v>
          </cell>
        </row>
        <row r="39">
          <cell r="B39" t="str">
            <v>Hydro O&amp;M</v>
          </cell>
          <cell r="C39">
            <v>20</v>
          </cell>
        </row>
        <row r="40">
          <cell r="B40" t="str">
            <v>Syst Cntrl &amp; Disp</v>
          </cell>
          <cell r="C40">
            <v>40</v>
          </cell>
        </row>
        <row r="44">
          <cell r="A44">
            <v>500</v>
          </cell>
          <cell r="B44" t="str">
            <v>Steam O&amp;M</v>
          </cell>
          <cell r="C44" t="str">
            <v>Steam Oper</v>
          </cell>
          <cell r="D44">
            <v>10</v>
          </cell>
        </row>
        <row r="45">
          <cell r="A45">
            <v>502</v>
          </cell>
          <cell r="B45" t="str">
            <v>Steam O&amp;M</v>
          </cell>
          <cell r="C45" t="str">
            <v>Steam Oper</v>
          </cell>
          <cell r="D45">
            <v>10</v>
          </cell>
        </row>
        <row r="46">
          <cell r="A46">
            <v>505</v>
          </cell>
          <cell r="B46" t="str">
            <v>Steam O&amp;M</v>
          </cell>
          <cell r="C46" t="str">
            <v>Steam Oper</v>
          </cell>
          <cell r="D46">
            <v>10</v>
          </cell>
        </row>
        <row r="47">
          <cell r="A47">
            <v>506</v>
          </cell>
          <cell r="B47" t="str">
            <v>Steam O&amp;M</v>
          </cell>
          <cell r="C47" t="str">
            <v>Steam Oper</v>
          </cell>
          <cell r="D47">
            <v>10</v>
          </cell>
        </row>
        <row r="48">
          <cell r="A48">
            <v>507</v>
          </cell>
          <cell r="B48" t="str">
            <v>Steam O&amp;M</v>
          </cell>
          <cell r="C48" t="str">
            <v>Steam Oper</v>
          </cell>
          <cell r="D48">
            <v>10</v>
          </cell>
        </row>
        <row r="49">
          <cell r="A49">
            <v>510</v>
          </cell>
          <cell r="B49" t="str">
            <v>Steam O&amp;M</v>
          </cell>
          <cell r="C49" t="str">
            <v>Steam Maint</v>
          </cell>
          <cell r="D49">
            <v>20</v>
          </cell>
        </row>
        <row r="50">
          <cell r="A50">
            <v>511</v>
          </cell>
          <cell r="B50" t="str">
            <v>Steam O&amp;M</v>
          </cell>
          <cell r="C50" t="str">
            <v>Steam Maint</v>
          </cell>
          <cell r="D50">
            <v>20</v>
          </cell>
        </row>
        <row r="51">
          <cell r="A51">
            <v>512</v>
          </cell>
          <cell r="B51" t="str">
            <v>Steam O&amp;M</v>
          </cell>
          <cell r="C51" t="str">
            <v>Steam Maint</v>
          </cell>
          <cell r="D51">
            <v>20</v>
          </cell>
        </row>
        <row r="52">
          <cell r="A52">
            <v>513</v>
          </cell>
          <cell r="B52" t="str">
            <v>Steam O&amp;M</v>
          </cell>
          <cell r="C52" t="str">
            <v>Steam Maint</v>
          </cell>
          <cell r="D52">
            <v>20</v>
          </cell>
        </row>
        <row r="53">
          <cell r="A53">
            <v>514</v>
          </cell>
          <cell r="B53" t="str">
            <v>Steam O&amp;M</v>
          </cell>
          <cell r="C53" t="str">
            <v>Steam Maint</v>
          </cell>
          <cell r="D53">
            <v>20</v>
          </cell>
        </row>
        <row r="54">
          <cell r="A54">
            <v>535</v>
          </cell>
          <cell r="B54" t="str">
            <v>Hydro O&amp;M</v>
          </cell>
          <cell r="C54" t="str">
            <v>Hydro Oper</v>
          </cell>
          <cell r="D54">
            <v>30</v>
          </cell>
        </row>
        <row r="55">
          <cell r="A55">
            <v>537</v>
          </cell>
          <cell r="B55" t="str">
            <v>Hydro O&amp;M</v>
          </cell>
          <cell r="C55" t="str">
            <v>Hydro Oper</v>
          </cell>
          <cell r="D55">
            <v>30</v>
          </cell>
        </row>
        <row r="56">
          <cell r="A56">
            <v>538</v>
          </cell>
          <cell r="B56" t="str">
            <v>Hydro O&amp;M</v>
          </cell>
          <cell r="C56" t="str">
            <v>Hydro Oper</v>
          </cell>
          <cell r="D56">
            <v>30</v>
          </cell>
        </row>
        <row r="57">
          <cell r="A57">
            <v>539</v>
          </cell>
          <cell r="B57" t="str">
            <v>Hydro O&amp;M</v>
          </cell>
          <cell r="C57" t="str">
            <v>Hydro Oper</v>
          </cell>
          <cell r="D57">
            <v>30</v>
          </cell>
        </row>
        <row r="58">
          <cell r="A58">
            <v>541</v>
          </cell>
          <cell r="B58" t="str">
            <v>Hydro O&amp;M</v>
          </cell>
          <cell r="C58" t="str">
            <v>Hydro Maint</v>
          </cell>
          <cell r="D58">
            <v>40</v>
          </cell>
        </row>
        <row r="59">
          <cell r="A59">
            <v>542</v>
          </cell>
          <cell r="B59" t="str">
            <v>Hydro O&amp;M</v>
          </cell>
          <cell r="C59" t="str">
            <v>Hydro Maint</v>
          </cell>
          <cell r="D59">
            <v>40</v>
          </cell>
        </row>
        <row r="60">
          <cell r="A60">
            <v>543</v>
          </cell>
          <cell r="B60" t="str">
            <v>Hydro O&amp;M</v>
          </cell>
          <cell r="C60" t="str">
            <v>Hydro Maint</v>
          </cell>
          <cell r="D60">
            <v>40</v>
          </cell>
        </row>
        <row r="61">
          <cell r="A61">
            <v>544</v>
          </cell>
          <cell r="B61" t="str">
            <v>Hydro O&amp;M</v>
          </cell>
          <cell r="C61" t="str">
            <v>Hydro Maint</v>
          </cell>
          <cell r="D61">
            <v>40</v>
          </cell>
        </row>
        <row r="62">
          <cell r="A62">
            <v>545</v>
          </cell>
          <cell r="B62" t="str">
            <v>Hydro O&amp;M</v>
          </cell>
          <cell r="C62" t="str">
            <v>Hydro Maint</v>
          </cell>
          <cell r="D62">
            <v>40</v>
          </cell>
        </row>
        <row r="63">
          <cell r="A63">
            <v>546</v>
          </cell>
          <cell r="B63" t="str">
            <v>Other O&amp;M</v>
          </cell>
          <cell r="C63" t="str">
            <v>Other Oper</v>
          </cell>
          <cell r="D63">
            <v>50</v>
          </cell>
        </row>
        <row r="64">
          <cell r="A64">
            <v>548</v>
          </cell>
          <cell r="B64" t="str">
            <v>Other O&amp;M</v>
          </cell>
          <cell r="C64" t="str">
            <v>Other Oper</v>
          </cell>
          <cell r="D64">
            <v>50</v>
          </cell>
        </row>
        <row r="65">
          <cell r="A65">
            <v>549</v>
          </cell>
          <cell r="B65" t="str">
            <v>Other O&amp;M</v>
          </cell>
          <cell r="C65" t="str">
            <v>Other Oper</v>
          </cell>
          <cell r="D65">
            <v>50</v>
          </cell>
        </row>
        <row r="66">
          <cell r="A66">
            <v>550</v>
          </cell>
          <cell r="B66" t="str">
            <v>Other O&amp;M</v>
          </cell>
          <cell r="C66" t="str">
            <v>Other Oper</v>
          </cell>
          <cell r="D66">
            <v>50</v>
          </cell>
        </row>
        <row r="67">
          <cell r="A67">
            <v>551</v>
          </cell>
          <cell r="B67" t="str">
            <v>Other O&amp;M</v>
          </cell>
          <cell r="C67" t="str">
            <v>Other Maint</v>
          </cell>
          <cell r="D67">
            <v>60</v>
          </cell>
        </row>
        <row r="68">
          <cell r="A68">
            <v>552</v>
          </cell>
          <cell r="B68" t="str">
            <v>Other O&amp;M</v>
          </cell>
          <cell r="C68" t="str">
            <v>Other Maint</v>
          </cell>
          <cell r="D68">
            <v>60</v>
          </cell>
        </row>
        <row r="69">
          <cell r="A69">
            <v>553</v>
          </cell>
          <cell r="B69" t="str">
            <v>Other O&amp;M</v>
          </cell>
          <cell r="C69" t="str">
            <v>Other Maint</v>
          </cell>
          <cell r="D69">
            <v>60</v>
          </cell>
        </row>
        <row r="70">
          <cell r="A70">
            <v>554</v>
          </cell>
          <cell r="B70" t="str">
            <v>Other O&amp;M</v>
          </cell>
          <cell r="C70" t="str">
            <v>Other Maint</v>
          </cell>
          <cell r="D70">
            <v>60</v>
          </cell>
        </row>
        <row r="71">
          <cell r="A71">
            <v>556</v>
          </cell>
          <cell r="B71" t="str">
            <v>Syst Cntrl &amp; Disp</v>
          </cell>
          <cell r="C71" t="str">
            <v>Syst Cntrl &amp; Disp</v>
          </cell>
          <cell r="D71">
            <v>80</v>
          </cell>
        </row>
      </sheetData>
      <sheetData sheetId="2"/>
      <sheetData sheetId="3"/>
      <sheetData sheetId="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Links and Notes"/>
      <sheetName val="As Filed vs 11GRC"/>
      <sheetName val="Rate Year Power Cost Summary"/>
      <sheetName val="AURORA + NIM"/>
      <sheetName val="13PCORC vs 11GRC"/>
      <sheetName val="13PCORC vs PCORC Maybe"/>
      <sheetName val="Supplemental vs As Filed"/>
      <sheetName val="13PCORC vs 09GRC"/>
      <sheetName val="13PCORC vs TY"/>
      <sheetName val="TY Oct11_Sep12"/>
      <sheetName val="Regulatory Asset Amort"/>
      <sheetName val="Colstrip 500KV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2 Load Compare"/>
      <sheetName val="F12 Load Rate Year"/>
      <sheetName val="13PCORC vs Feb13Draft"/>
      <sheetName val="Wind Generation for Prod'n O&amp;M"/>
    </sheetNames>
    <sheetDataSet>
      <sheetData sheetId="0"/>
      <sheetData sheetId="1"/>
      <sheetData sheetId="2"/>
      <sheetData sheetId="3"/>
      <sheetData sheetId="4"/>
      <sheetData sheetId="5">
        <row r="29">
          <cell r="Q29">
            <v>389098.35136011569</v>
          </cell>
        </row>
      </sheetData>
      <sheetData sheetId="6"/>
      <sheetData sheetId="7"/>
      <sheetData sheetId="8"/>
      <sheetData sheetId="9"/>
      <sheetData sheetId="10">
        <row r="210">
          <cell r="E210">
            <v>37312.639999999999</v>
          </cell>
        </row>
      </sheetData>
      <sheetData sheetId="11"/>
      <sheetData sheetId="12"/>
      <sheetData sheetId="13"/>
      <sheetData sheetId="14">
        <row r="105">
          <cell r="E105">
            <v>33894</v>
          </cell>
        </row>
      </sheetData>
      <sheetData sheetId="15"/>
      <sheetData sheetId="16">
        <row r="6">
          <cell r="A6" t="str">
            <v>Baker Replacement</v>
          </cell>
        </row>
      </sheetData>
      <sheetData sheetId="17"/>
      <sheetData sheetId="18"/>
      <sheetData sheetId="19"/>
      <sheetData sheetId="20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B5" t="str">
            <v>BC Hydro Point Roberts 2009-2014</v>
          </cell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B6" t="str">
            <v>BC Hydro Point Roberts 2007-2009</v>
          </cell>
          <cell r="C6" t="str">
            <v>Point Roberts BC Hydro</v>
          </cell>
          <cell r="D6">
            <v>555</v>
          </cell>
          <cell r="E6" t="str">
            <v>Colstrip 1&amp;2</v>
          </cell>
          <cell r="F6">
            <v>501</v>
          </cell>
        </row>
        <row r="7">
          <cell r="B7" t="str">
            <v>Canadian EA 2004-2025</v>
          </cell>
          <cell r="C7" t="str">
            <v>Mid-C Canadian EA</v>
          </cell>
          <cell r="D7">
            <v>555</v>
          </cell>
          <cell r="E7" t="str">
            <v>Colstrip 1&amp;2</v>
          </cell>
          <cell r="F7">
            <v>501</v>
          </cell>
        </row>
        <row r="8">
          <cell r="B8" t="str">
            <v>Colstrip 1</v>
          </cell>
          <cell r="C8" t="str">
            <v>Colstrip 1&amp;2</v>
          </cell>
          <cell r="D8">
            <v>501</v>
          </cell>
          <cell r="E8" t="str">
            <v>Colstrip 3&amp;4</v>
          </cell>
          <cell r="F8">
            <v>501</v>
          </cell>
        </row>
        <row r="9">
          <cell r="B9" t="str">
            <v>Colstrip 2</v>
          </cell>
          <cell r="C9" t="str">
            <v>Colstrip 1&amp;2</v>
          </cell>
          <cell r="D9">
            <v>501</v>
          </cell>
          <cell r="E9" t="str">
            <v>Colstrip 3&amp;4</v>
          </cell>
          <cell r="F9">
            <v>501</v>
          </cell>
        </row>
        <row r="10">
          <cell r="B10" t="str">
            <v>Colstrip 3</v>
          </cell>
          <cell r="C10" t="str">
            <v>Colstrip 3&amp;4</v>
          </cell>
          <cell r="D10">
            <v>501</v>
          </cell>
          <cell r="E10" t="str">
            <v>Credit Suisse</v>
          </cell>
          <cell r="F10">
            <v>555</v>
          </cell>
        </row>
        <row r="11">
          <cell r="B11" t="str">
            <v>Colstrip 4</v>
          </cell>
          <cell r="C11" t="str">
            <v>Colstrip 3&amp;4</v>
          </cell>
          <cell r="D11">
            <v>501</v>
          </cell>
          <cell r="E11" t="str">
            <v>Electron</v>
          </cell>
          <cell r="F11" t="str">
            <v>555H</v>
          </cell>
        </row>
        <row r="12">
          <cell r="B12" t="str">
            <v>Electron</v>
          </cell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B13" t="str">
            <v>Encogen 1</v>
          </cell>
          <cell r="C13" t="str">
            <v>Encogen</v>
          </cell>
          <cell r="D13">
            <v>547</v>
          </cell>
          <cell r="E13" t="str">
            <v>Farm Power Lynden (Sch 91)</v>
          </cell>
          <cell r="F13">
            <v>555</v>
          </cell>
        </row>
        <row r="14">
          <cell r="B14" t="str">
            <v>Frederickson 1</v>
          </cell>
          <cell r="C14" t="str">
            <v>Frederickson 1&amp;2</v>
          </cell>
          <cell r="D14">
            <v>547</v>
          </cell>
          <cell r="E14" t="str">
            <v>Farm Power Rexville (Sch 91)</v>
          </cell>
          <cell r="F14">
            <v>555</v>
          </cell>
        </row>
        <row r="15">
          <cell r="B15" t="str">
            <v>Frederickson 2</v>
          </cell>
          <cell r="C15" t="str">
            <v>Frederickson 1&amp;2</v>
          </cell>
          <cell r="D15">
            <v>547</v>
          </cell>
          <cell r="E15" t="str">
            <v>Ferndale</v>
          </cell>
          <cell r="F15">
            <v>547</v>
          </cell>
        </row>
        <row r="16">
          <cell r="B16" t="str">
            <v>Frederickson Primary</v>
          </cell>
          <cell r="C16" t="str">
            <v>Freddy1</v>
          </cell>
          <cell r="D16">
            <v>547</v>
          </cell>
          <cell r="E16" t="str">
            <v>FerndaleDF</v>
          </cell>
          <cell r="F16">
            <v>547</v>
          </cell>
        </row>
        <row r="17">
          <cell r="B17" t="str">
            <v>Frederickson Duct Firing</v>
          </cell>
          <cell r="C17" t="str">
            <v>Freddy1</v>
          </cell>
          <cell r="D17">
            <v>547</v>
          </cell>
          <cell r="E17" t="str">
            <v>Freddy1</v>
          </cell>
          <cell r="F17">
            <v>547</v>
          </cell>
        </row>
        <row r="18">
          <cell r="B18" t="str">
            <v>Fredonia 1</v>
          </cell>
          <cell r="C18" t="str">
            <v>Fredonia 1&amp;2</v>
          </cell>
          <cell r="D18">
            <v>547</v>
          </cell>
          <cell r="E18" t="str">
            <v>Freddy1</v>
          </cell>
          <cell r="F18">
            <v>547</v>
          </cell>
        </row>
        <row r="19">
          <cell r="B19" t="str">
            <v>Fredonia 2</v>
          </cell>
          <cell r="C19" t="str">
            <v>Fredonia 1&amp;2</v>
          </cell>
          <cell r="D19">
            <v>547</v>
          </cell>
          <cell r="E19" t="str">
            <v>Frederickson 1&amp;2</v>
          </cell>
          <cell r="F19">
            <v>547</v>
          </cell>
        </row>
        <row r="20">
          <cell r="B20" t="str">
            <v>Fredonia 3-4</v>
          </cell>
          <cell r="C20" t="str">
            <v>Fredonia 3&amp;4</v>
          </cell>
          <cell r="D20">
            <v>547</v>
          </cell>
          <cell r="E20" t="str">
            <v>Frederickson 1&amp;2</v>
          </cell>
          <cell r="F20">
            <v>547</v>
          </cell>
        </row>
        <row r="21">
          <cell r="B21" t="str">
            <v>Fredonia 3</v>
          </cell>
          <cell r="C21" t="str">
            <v>Fredonia 3&amp;4</v>
          </cell>
          <cell r="D21">
            <v>547</v>
          </cell>
          <cell r="E21" t="str">
            <v>Fredonia 1&amp;2</v>
          </cell>
          <cell r="F21">
            <v>547</v>
          </cell>
        </row>
        <row r="22">
          <cell r="B22" t="str">
            <v>Fredonia 4</v>
          </cell>
          <cell r="C22" t="str">
            <v>Fredonia 3&amp;4</v>
          </cell>
          <cell r="D22">
            <v>547</v>
          </cell>
          <cell r="E22" t="str">
            <v>Fredonia 1&amp;2</v>
          </cell>
          <cell r="F22">
            <v>547</v>
          </cell>
        </row>
        <row r="23">
          <cell r="B23" t="str">
            <v>Goldendale Energy Center</v>
          </cell>
          <cell r="C23" t="str">
            <v>Goldendale</v>
          </cell>
          <cell r="D23">
            <v>547</v>
          </cell>
          <cell r="E23" t="str">
            <v>Fredonia 3&amp;4</v>
          </cell>
          <cell r="F23">
            <v>547</v>
          </cell>
        </row>
        <row r="24">
          <cell r="B24" t="str">
            <v>Goldendale Duct Firing</v>
          </cell>
          <cell r="C24" t="str">
            <v>Goldendale</v>
          </cell>
          <cell r="D24">
            <v>547</v>
          </cell>
          <cell r="E24" t="str">
            <v>Fredonia 3&amp;4</v>
          </cell>
          <cell r="F24">
            <v>547</v>
          </cell>
        </row>
        <row r="25">
          <cell r="B25" t="str">
            <v>Hopkins Ridge Wind</v>
          </cell>
          <cell r="C25" t="str">
            <v>Hopkins Ridge</v>
          </cell>
          <cell r="D25" t="str">
            <v>555W</v>
          </cell>
          <cell r="E25" t="str">
            <v>Fredonia 3&amp;4</v>
          </cell>
          <cell r="F25">
            <v>547</v>
          </cell>
        </row>
        <row r="26">
          <cell r="B26" t="str">
            <v>Lower Baker 1</v>
          </cell>
          <cell r="C26" t="str">
            <v>Lower Baker</v>
          </cell>
          <cell r="D26" t="str">
            <v>555H</v>
          </cell>
          <cell r="E26" t="str">
            <v>Goldendale</v>
          </cell>
          <cell r="F26">
            <v>547</v>
          </cell>
        </row>
        <row r="27">
          <cell r="B27" t="str">
            <v>March Point 1 MRun 2004-2011</v>
          </cell>
          <cell r="C27" t="str">
            <v>QF March Point 1</v>
          </cell>
          <cell r="D27">
            <v>555</v>
          </cell>
          <cell r="E27" t="str">
            <v>Goldendale</v>
          </cell>
          <cell r="F27">
            <v>547</v>
          </cell>
        </row>
        <row r="28">
          <cell r="B28" t="str">
            <v>March Point 2 Dis 2004-2011</v>
          </cell>
          <cell r="C28" t="str">
            <v>QF March Point 2</v>
          </cell>
          <cell r="D28">
            <v>555</v>
          </cell>
          <cell r="E28" t="str">
            <v>Hopkins Ridge</v>
          </cell>
          <cell r="F28" t="str">
            <v>555W</v>
          </cell>
        </row>
        <row r="29">
          <cell r="B29" t="str">
            <v>March Point 2 MRun  2004-2011</v>
          </cell>
          <cell r="C29" t="str">
            <v>QF March Point 2</v>
          </cell>
          <cell r="D29">
            <v>555</v>
          </cell>
          <cell r="E29" t="str">
            <v>JP Morgan</v>
          </cell>
          <cell r="F29">
            <v>555</v>
          </cell>
        </row>
        <row r="30">
          <cell r="B30" t="str">
            <v>Market Purchases</v>
          </cell>
          <cell r="C30" t="str">
            <v>Market Purchase</v>
          </cell>
          <cell r="D30" t="str">
            <v>555MP</v>
          </cell>
          <cell r="E30" t="str">
            <v>KlamathPeaker</v>
          </cell>
          <cell r="F30">
            <v>555</v>
          </cell>
        </row>
        <row r="31">
          <cell r="B31" t="str">
            <v>Market Sales</v>
          </cell>
          <cell r="C31" t="str">
            <v>Market Sale</v>
          </cell>
          <cell r="D31">
            <v>447</v>
          </cell>
          <cell r="E31" t="str">
            <v>Klondike Wind PPA</v>
          </cell>
          <cell r="F31" t="str">
            <v>555W</v>
          </cell>
        </row>
        <row r="32">
          <cell r="B32" t="str">
            <v>Northwestern Energy 2004-2010</v>
          </cell>
          <cell r="C32" t="str">
            <v>Northwestern Energy</v>
          </cell>
          <cell r="D32">
            <v>555</v>
          </cell>
          <cell r="E32" t="str">
            <v>Lehman Brothers PPA</v>
          </cell>
          <cell r="F32">
            <v>555</v>
          </cell>
        </row>
        <row r="33">
          <cell r="B33" t="str">
            <v>Nooksack Hydro 2004-2013</v>
          </cell>
          <cell r="C33" t="str">
            <v>QF Nooksack</v>
          </cell>
          <cell r="D33">
            <v>555</v>
          </cell>
          <cell r="E33" t="str">
            <v>Lower Baker</v>
          </cell>
          <cell r="F33" t="str">
            <v>555H</v>
          </cell>
        </row>
        <row r="34">
          <cell r="B34" t="str">
            <v>North Wasco 2004-2012</v>
          </cell>
          <cell r="C34" t="str">
            <v>Wasco Hydro</v>
          </cell>
          <cell r="D34">
            <v>555</v>
          </cell>
          <cell r="E34" t="str">
            <v>LSR1</v>
          </cell>
          <cell r="F34" t="str">
            <v>555W</v>
          </cell>
        </row>
        <row r="35">
          <cell r="B35" t="str">
            <v>PG&amp;E IN Jan_Feb_Nov_Dec_Onpeak</v>
          </cell>
          <cell r="C35" t="str">
            <v>PG&amp;E Exchange</v>
          </cell>
          <cell r="D35">
            <v>555</v>
          </cell>
          <cell r="E35" t="str">
            <v>Market Purchase</v>
          </cell>
          <cell r="F35" t="str">
            <v>555MP</v>
          </cell>
        </row>
        <row r="36">
          <cell r="B36" t="str">
            <v>PG&amp;E IN Jan_Feb_Nov_Dec_Offpeak</v>
          </cell>
          <cell r="C36" t="str">
            <v>PG&amp;E Exchange</v>
          </cell>
          <cell r="D36">
            <v>555</v>
          </cell>
          <cell r="E36" t="str">
            <v>Market Purchase PSE's</v>
          </cell>
          <cell r="F36">
            <v>555</v>
          </cell>
        </row>
        <row r="37">
          <cell r="B37" t="str">
            <v>PG&amp;E OUT Jun-Sep_Onpeak</v>
          </cell>
          <cell r="C37" t="str">
            <v>PG&amp;E Exchange</v>
          </cell>
          <cell r="D37">
            <v>555</v>
          </cell>
          <cell r="E37" t="str">
            <v>Market Purchase PSE's</v>
          </cell>
          <cell r="F37">
            <v>555</v>
          </cell>
        </row>
        <row r="38">
          <cell r="B38" t="str">
            <v>PG&amp;E OUT Jun-Sep_Offpeak</v>
          </cell>
          <cell r="C38" t="str">
            <v>PG&amp;E Exchange</v>
          </cell>
          <cell r="D38">
            <v>555</v>
          </cell>
          <cell r="E38" t="str">
            <v>Market Sale</v>
          </cell>
          <cell r="F38">
            <v>447</v>
          </cell>
        </row>
        <row r="39">
          <cell r="B39" t="str">
            <v>PR Disp Product 2005-2011</v>
          </cell>
          <cell r="C39" t="str">
            <v>PR Displacement Product</v>
          </cell>
          <cell r="D39">
            <v>555</v>
          </cell>
          <cell r="E39" t="str">
            <v>Market Sale PSE's</v>
          </cell>
          <cell r="F39">
            <v>447</v>
          </cell>
        </row>
        <row r="40">
          <cell r="B40" t="str">
            <v>Priest Rapids</v>
          </cell>
          <cell r="C40" t="str">
            <v>Mid-C Priest Rapids Project</v>
          </cell>
          <cell r="D40" t="str">
            <v>555H</v>
          </cell>
          <cell r="E40" t="str">
            <v>Market Sale PSE's</v>
          </cell>
          <cell r="F40">
            <v>447</v>
          </cell>
        </row>
        <row r="41">
          <cell r="B41" t="str">
            <v>Priest RapidsPSE</v>
          </cell>
          <cell r="C41" t="str">
            <v>Mid-C Priest Rapids Project</v>
          </cell>
          <cell r="D41" t="str">
            <v>555H</v>
          </cell>
          <cell r="E41" t="str">
            <v>Mid-C Canadian EA</v>
          </cell>
          <cell r="F41">
            <v>555</v>
          </cell>
        </row>
        <row r="42">
          <cell r="B42" t="str">
            <v>QF Koma Kulshan Hydro 2004-2025</v>
          </cell>
          <cell r="C42" t="str">
            <v>QF Koma Kulshan</v>
          </cell>
          <cell r="D42">
            <v>555</v>
          </cell>
          <cell r="E42" t="str">
            <v>Mid-C Douglas Wells</v>
          </cell>
          <cell r="F42" t="str">
            <v>555H</v>
          </cell>
        </row>
        <row r="43">
          <cell r="B43" t="str">
            <v>QF Port Townsend Hydro 2000-2025</v>
          </cell>
          <cell r="C43" t="str">
            <v>QF Port Townsend (Sch 91)</v>
          </cell>
          <cell r="D43">
            <v>555</v>
          </cell>
          <cell r="E43" t="str">
            <v>Mid-C Douglas Wells</v>
          </cell>
          <cell r="F43" t="str">
            <v>555H</v>
          </cell>
        </row>
        <row r="44">
          <cell r="B44" t="str">
            <v>QF_HutchinsonHydro</v>
          </cell>
          <cell r="C44" t="str">
            <v>QF Hutchinson Hydro</v>
          </cell>
          <cell r="D44">
            <v>555</v>
          </cell>
          <cell r="E44" t="str">
            <v>Mid-C Priest Rapids Project</v>
          </cell>
          <cell r="F44" t="str">
            <v>555H</v>
          </cell>
        </row>
        <row r="45">
          <cell r="B45" t="str">
            <v>QF Spokane MSW 2004-2011</v>
          </cell>
          <cell r="C45" t="str">
            <v>QF Spokane MSW</v>
          </cell>
          <cell r="D45">
            <v>555</v>
          </cell>
          <cell r="E45" t="str">
            <v>Mid-C Priest Rapids Project</v>
          </cell>
          <cell r="F45" t="str">
            <v>555H</v>
          </cell>
        </row>
        <row r="46">
          <cell r="B46" t="str">
            <v>QF Sygitowicz 2004-2014</v>
          </cell>
          <cell r="C46" t="str">
            <v>QF Sygitowicz</v>
          </cell>
          <cell r="D46">
            <v>555</v>
          </cell>
          <cell r="E46" t="str">
            <v>Mid-C Priest Rapids Project</v>
          </cell>
          <cell r="F46" t="str">
            <v>555H</v>
          </cell>
        </row>
        <row r="47">
          <cell r="B47" t="str">
            <v>QF Sygitowicz 2014 - 2025</v>
          </cell>
          <cell r="C47" t="str">
            <v>QF Sygitowicz</v>
          </cell>
          <cell r="D47">
            <v>555</v>
          </cell>
          <cell r="E47" t="str">
            <v>Mid-C Priest Rapids Project</v>
          </cell>
          <cell r="F47" t="str">
            <v>555H</v>
          </cell>
        </row>
        <row r="48">
          <cell r="B48" t="str">
            <v>QF Twin Falls 2004-2025</v>
          </cell>
          <cell r="C48" t="str">
            <v>QF Twin Falls</v>
          </cell>
          <cell r="D48">
            <v>555</v>
          </cell>
          <cell r="E48" t="str">
            <v>Mid-C Rock Island</v>
          </cell>
          <cell r="F48" t="str">
            <v>555H</v>
          </cell>
        </row>
        <row r="49">
          <cell r="B49" t="str">
            <v>QF Weeks Falls 2004-2025</v>
          </cell>
          <cell r="C49" t="str">
            <v>QF Weeks Falls</v>
          </cell>
          <cell r="D49">
            <v>555</v>
          </cell>
          <cell r="E49" t="str">
            <v>Mid-C Rock Island</v>
          </cell>
          <cell r="F49" t="str">
            <v>555H</v>
          </cell>
        </row>
        <row r="50">
          <cell r="B50" t="str">
            <v>Resource Total</v>
          </cell>
          <cell r="C50" t="str">
            <v>Resource Total</v>
          </cell>
          <cell r="D50" t="str">
            <v>NA</v>
          </cell>
          <cell r="E50" t="str">
            <v>Mid-C Rock Island</v>
          </cell>
          <cell r="F50" t="str">
            <v>555H</v>
          </cell>
        </row>
        <row r="51">
          <cell r="B51" t="str">
            <v>Rock Island 1</v>
          </cell>
          <cell r="C51" t="str">
            <v>Mid-C Rock Island</v>
          </cell>
          <cell r="D51" t="str">
            <v>555H</v>
          </cell>
          <cell r="E51" t="str">
            <v>Mid-C Rock Island</v>
          </cell>
          <cell r="F51" t="str">
            <v>555H</v>
          </cell>
        </row>
        <row r="52">
          <cell r="B52" t="str">
            <v>Rock Island 1PSE</v>
          </cell>
          <cell r="C52" t="str">
            <v>Mid-C Rock Island</v>
          </cell>
          <cell r="D52" t="str">
            <v>555H</v>
          </cell>
          <cell r="E52" t="str">
            <v>Mid-C Rock Island</v>
          </cell>
          <cell r="F52" t="str">
            <v>555H</v>
          </cell>
        </row>
        <row r="53">
          <cell r="B53" t="str">
            <v>Rock Island 2</v>
          </cell>
          <cell r="C53" t="str">
            <v>Mid-C Rock Island</v>
          </cell>
          <cell r="D53" t="str">
            <v>555H</v>
          </cell>
          <cell r="E53" t="str">
            <v>Mid-C Rocky Reach</v>
          </cell>
          <cell r="F53" t="str">
            <v>555H</v>
          </cell>
        </row>
        <row r="54">
          <cell r="B54" t="str">
            <v>Rock Island 2PSE</v>
          </cell>
          <cell r="C54" t="str">
            <v>Mid-C Rock Island</v>
          </cell>
          <cell r="D54" t="str">
            <v>555H</v>
          </cell>
          <cell r="E54" t="str">
            <v>Mid-C Rocky Reach</v>
          </cell>
          <cell r="F54" t="str">
            <v>555H</v>
          </cell>
        </row>
        <row r="55">
          <cell r="B55" t="str">
            <v>Rocky Reach 1-11</v>
          </cell>
          <cell r="C55" t="str">
            <v>Mid-C Rocky Reach</v>
          </cell>
          <cell r="D55" t="str">
            <v>555H</v>
          </cell>
          <cell r="E55" t="str">
            <v>Mint Farm</v>
          </cell>
          <cell r="F55">
            <v>547</v>
          </cell>
        </row>
        <row r="56">
          <cell r="B56" t="str">
            <v>Rocky Reach 1-11PSE</v>
          </cell>
          <cell r="C56" t="str">
            <v>Mid-C Rocky Reach</v>
          </cell>
          <cell r="D56" t="str">
            <v>555H</v>
          </cell>
          <cell r="E56" t="str">
            <v>Mint Farm</v>
          </cell>
          <cell r="F56">
            <v>547</v>
          </cell>
        </row>
        <row r="57">
          <cell r="B57" t="str">
            <v>Tenaska 2004-2011</v>
          </cell>
          <cell r="C57" t="str">
            <v>QF Tenaska</v>
          </cell>
          <cell r="D57">
            <v>555</v>
          </cell>
          <cell r="E57" t="str">
            <v>Northwestern Energy</v>
          </cell>
          <cell r="F57">
            <v>555</v>
          </cell>
        </row>
        <row r="58">
          <cell r="B58" t="str">
            <v>Tenaska Excess Energy 2004-2011</v>
          </cell>
          <cell r="C58" t="str">
            <v>Tenaska Excess Energy</v>
          </cell>
          <cell r="D58">
            <v>555</v>
          </cell>
          <cell r="E58" t="str">
            <v>Peak Planning</v>
          </cell>
          <cell r="F58">
            <v>555</v>
          </cell>
        </row>
        <row r="59">
          <cell r="B59" t="str">
            <v>Total</v>
          </cell>
          <cell r="C59" t="str">
            <v>Total</v>
          </cell>
          <cell r="D59" t="str">
            <v>NA</v>
          </cell>
          <cell r="E59" t="str">
            <v>PG&amp;E Exchange</v>
          </cell>
          <cell r="F59">
            <v>555</v>
          </cell>
        </row>
        <row r="60">
          <cell r="B60" t="str">
            <v>Total Contract Purchases</v>
          </cell>
          <cell r="C60" t="str">
            <v>Total Contract Purchases</v>
          </cell>
          <cell r="D60" t="str">
            <v>NA</v>
          </cell>
          <cell r="E60" t="str">
            <v>PG&amp;E Exchange</v>
          </cell>
          <cell r="F60">
            <v>555</v>
          </cell>
        </row>
        <row r="61">
          <cell r="B61" t="str">
            <v>Total Contract Sales</v>
          </cell>
          <cell r="C61" t="str">
            <v>Total Contract Sales</v>
          </cell>
          <cell r="D61" t="str">
            <v>NA</v>
          </cell>
          <cell r="E61" t="str">
            <v>PG&amp;E Exchange</v>
          </cell>
          <cell r="F61">
            <v>555</v>
          </cell>
        </row>
        <row r="62">
          <cell r="B62" t="str">
            <v>Upper Baker</v>
          </cell>
          <cell r="C62" t="str">
            <v>Upper Baker</v>
          </cell>
          <cell r="D62" t="str">
            <v>555H</v>
          </cell>
          <cell r="E62" t="str">
            <v>PG&amp;E Exchange</v>
          </cell>
          <cell r="F62">
            <v>555</v>
          </cell>
        </row>
        <row r="63">
          <cell r="B63" t="str">
            <v>Wanapum</v>
          </cell>
          <cell r="C63" t="str">
            <v>Mid-C Priest Rapids Project</v>
          </cell>
          <cell r="D63" t="str">
            <v>555H</v>
          </cell>
          <cell r="E63" t="str">
            <v>Point Roberts BC Hydro</v>
          </cell>
          <cell r="F63">
            <v>555</v>
          </cell>
        </row>
        <row r="64">
          <cell r="B64" t="str">
            <v>WanapumPSE</v>
          </cell>
          <cell r="C64" t="str">
            <v>Mid-C Priest Rapids Project</v>
          </cell>
          <cell r="D64" t="str">
            <v>555H</v>
          </cell>
          <cell r="E64" t="str">
            <v>Point Roberts BC Hydro</v>
          </cell>
          <cell r="F64">
            <v>555</v>
          </cell>
        </row>
        <row r="65">
          <cell r="B65" t="str">
            <v>Wells</v>
          </cell>
          <cell r="C65" t="str">
            <v>Mid-C Douglas Wells</v>
          </cell>
          <cell r="D65" t="str">
            <v>555H</v>
          </cell>
          <cell r="E65" t="str">
            <v>Powerex OnPeak PPA</v>
          </cell>
          <cell r="F65">
            <v>555</v>
          </cell>
        </row>
        <row r="66">
          <cell r="B66" t="str">
            <v>WellsPSE</v>
          </cell>
          <cell r="C66" t="str">
            <v>Mid-C Douglas Wells</v>
          </cell>
          <cell r="D66" t="str">
            <v>555H</v>
          </cell>
          <cell r="E66" t="str">
            <v>PR Displacement Product</v>
          </cell>
          <cell r="F66">
            <v>555</v>
          </cell>
        </row>
        <row r="67">
          <cell r="B67" t="str">
            <v>Whitehorn 2 (Point Whitehorn)</v>
          </cell>
          <cell r="C67" t="str">
            <v>Whitehorn 2&amp;3</v>
          </cell>
          <cell r="D67">
            <v>547</v>
          </cell>
          <cell r="E67" t="str">
            <v>QF Hutchinson Hydro</v>
          </cell>
          <cell r="F67">
            <v>555</v>
          </cell>
        </row>
        <row r="68">
          <cell r="B68" t="str">
            <v>Whitehorn 3 (Point Whitehorn)</v>
          </cell>
          <cell r="C68" t="str">
            <v>Whitehorn 2&amp;3</v>
          </cell>
          <cell r="D68">
            <v>547</v>
          </cell>
          <cell r="E68" t="str">
            <v>QF Koma Kulshan</v>
          </cell>
          <cell r="F68">
            <v>555</v>
          </cell>
        </row>
        <row r="69">
          <cell r="B69" t="str">
            <v>Wild Horse Wind Project</v>
          </cell>
          <cell r="C69" t="str">
            <v>Wild Horse</v>
          </cell>
          <cell r="D69" t="str">
            <v>555W</v>
          </cell>
          <cell r="E69" t="str">
            <v>QF March Point 1</v>
          </cell>
          <cell r="F69">
            <v>555</v>
          </cell>
        </row>
        <row r="70">
          <cell r="B70" t="str">
            <v>WNP-3 BPA Exch Power 2004-2017</v>
          </cell>
          <cell r="C70" t="str">
            <v>WNP-3 Exchange BPA Firm</v>
          </cell>
          <cell r="D70">
            <v>555</v>
          </cell>
          <cell r="E70" t="str">
            <v>QF March Point 2</v>
          </cell>
          <cell r="F70">
            <v>555</v>
          </cell>
        </row>
        <row r="71">
          <cell r="B71" t="str">
            <v>WNP-3 Return  2000 - 2017</v>
          </cell>
          <cell r="C71" t="str">
            <v>WNP-3 Return</v>
          </cell>
          <cell r="D71">
            <v>555</v>
          </cell>
          <cell r="E71" t="str">
            <v>QF March Point 2</v>
          </cell>
          <cell r="F71">
            <v>555</v>
          </cell>
        </row>
        <row r="72">
          <cell r="B72" t="str">
            <v>Klondike III PPA 2007-2026</v>
          </cell>
          <cell r="C72" t="str">
            <v>Klondike Wind PPA</v>
          </cell>
          <cell r="D72" t="str">
            <v>555W</v>
          </cell>
          <cell r="E72" t="str">
            <v>QF Nooksack</v>
          </cell>
          <cell r="F72">
            <v>555</v>
          </cell>
        </row>
        <row r="73">
          <cell r="B73" t="str">
            <v>Lehman Brothers 2009-2013</v>
          </cell>
          <cell r="C73" t="str">
            <v>Lehman Brothers PPA</v>
          </cell>
          <cell r="D73">
            <v>555</v>
          </cell>
          <cell r="E73" t="str">
            <v>QF Port Townsend (Sch 91)</v>
          </cell>
          <cell r="F73">
            <v>555</v>
          </cell>
        </row>
        <row r="74">
          <cell r="B74" t="str">
            <v>Powerex OnPeak PPA 2008-2012</v>
          </cell>
          <cell r="C74" t="str">
            <v>Powerex OnPeak PPA</v>
          </cell>
          <cell r="D74">
            <v>555</v>
          </cell>
          <cell r="E74" t="str">
            <v>QF Spokane MSW</v>
          </cell>
          <cell r="F74">
            <v>555</v>
          </cell>
        </row>
        <row r="75">
          <cell r="B75" t="str">
            <v>Sempra Energy 2009-2013</v>
          </cell>
          <cell r="C75" t="str">
            <v>Sempra PPA</v>
          </cell>
          <cell r="D75">
            <v>555</v>
          </cell>
          <cell r="E75" t="str">
            <v>QF Sygitowicz</v>
          </cell>
          <cell r="F75">
            <v>555</v>
          </cell>
        </row>
        <row r="76">
          <cell r="B76" t="str">
            <v>Sumas Energy 1-2</v>
          </cell>
          <cell r="C76" t="str">
            <v>Sumas</v>
          </cell>
          <cell r="D76">
            <v>547</v>
          </cell>
          <cell r="E76" t="str">
            <v>QF Sygitowicz</v>
          </cell>
          <cell r="F76">
            <v>555</v>
          </cell>
        </row>
        <row r="77">
          <cell r="B77" t="str">
            <v>TransAlta Exchange in 2007-2010</v>
          </cell>
          <cell r="C77" t="str">
            <v>TransAlta Exchange</v>
          </cell>
          <cell r="D77">
            <v>555</v>
          </cell>
        </row>
        <row r="78">
          <cell r="B78" t="str">
            <v>TransAlta Exchange out 2007-2010</v>
          </cell>
          <cell r="C78" t="str">
            <v>TransAlta Exchange</v>
          </cell>
          <cell r="D78">
            <v>555</v>
          </cell>
        </row>
        <row r="79">
          <cell r="B79" t="str">
            <v>Credit Suisse 2009-2013</v>
          </cell>
          <cell r="C79" t="str">
            <v>Credit Suisse</v>
          </cell>
          <cell r="D79">
            <v>555</v>
          </cell>
        </row>
        <row r="80">
          <cell r="B80" t="str">
            <v>Qualco</v>
          </cell>
          <cell r="C80" t="str">
            <v>Qualco Dairy Digester</v>
          </cell>
          <cell r="D80">
            <v>555</v>
          </cell>
        </row>
        <row r="81">
          <cell r="B81" t="str">
            <v>Mint Farm Energy Center</v>
          </cell>
          <cell r="C81" t="str">
            <v>Mint Farm</v>
          </cell>
          <cell r="D81">
            <v>547</v>
          </cell>
        </row>
        <row r="82">
          <cell r="B82" t="str">
            <v>Mint Farm Duct Firing</v>
          </cell>
          <cell r="C82" t="str">
            <v>Mint Farm</v>
          </cell>
          <cell r="D82">
            <v>547</v>
          </cell>
        </row>
        <row r="83">
          <cell r="B83" t="str">
            <v>Wild Horse Expansion</v>
          </cell>
          <cell r="C83" t="str">
            <v>Wild Horse Expansion</v>
          </cell>
          <cell r="D83">
            <v>555</v>
          </cell>
        </row>
        <row r="84">
          <cell r="B84" t="str">
            <v>Barclays PPA</v>
          </cell>
          <cell r="C84" t="str">
            <v>Barclays PPA</v>
          </cell>
          <cell r="D84">
            <v>555</v>
          </cell>
        </row>
        <row r="85">
          <cell r="B85" t="str">
            <v>Shell Energy North America 2009-2013</v>
          </cell>
          <cell r="C85" t="str">
            <v>Shell Energy PPA</v>
          </cell>
          <cell r="D85">
            <v>555</v>
          </cell>
        </row>
        <row r="86">
          <cell r="B86" t="str">
            <v>PSE ST Fixed Sales OnPk Contracts</v>
          </cell>
          <cell r="C86" t="str">
            <v>Market Sale PSE's</v>
          </cell>
          <cell r="D86">
            <v>447</v>
          </cell>
        </row>
        <row r="87">
          <cell r="B87" t="str">
            <v>PSE ST Fixed Sales OffPk Contracts</v>
          </cell>
          <cell r="C87" t="str">
            <v>Market Sale PSE's</v>
          </cell>
          <cell r="D87">
            <v>447</v>
          </cell>
        </row>
        <row r="88">
          <cell r="B88" t="str">
            <v>PSE ST Fixed Purch OnPk Contracts</v>
          </cell>
          <cell r="C88" t="str">
            <v>Market Purchase PSE's</v>
          </cell>
          <cell r="D88">
            <v>555</v>
          </cell>
        </row>
        <row r="89">
          <cell r="B89" t="str">
            <v>PSE ST Fixed  Purch OffPk Contracts</v>
          </cell>
          <cell r="C89" t="str">
            <v>Market Purchase PSE's</v>
          </cell>
          <cell r="D89">
            <v>555</v>
          </cell>
        </row>
        <row r="90">
          <cell r="B90" t="str">
            <v xml:space="preserve">Upper Baker </v>
          </cell>
          <cell r="C90" t="str">
            <v>Upper Baker</v>
          </cell>
          <cell r="D90">
            <v>555</v>
          </cell>
        </row>
        <row r="91">
          <cell r="B91" t="str">
            <v>Snoqualmie 1-7</v>
          </cell>
          <cell r="C91" t="str">
            <v>Snoqualmie Falls</v>
          </cell>
          <cell r="D91" t="str">
            <v>555H</v>
          </cell>
        </row>
        <row r="92">
          <cell r="B92" t="str">
            <v>Wild Horse Wind Expansion</v>
          </cell>
          <cell r="C92" t="str">
            <v>Wild Horse Expansion</v>
          </cell>
          <cell r="D92" t="str">
            <v>555W</v>
          </cell>
        </row>
        <row r="93">
          <cell r="B93" t="str">
            <v>Farm Power Rexville PPA</v>
          </cell>
          <cell r="C93" t="str">
            <v>Farm Power Rexville (Sch 91)</v>
          </cell>
          <cell r="D93">
            <v>555</v>
          </cell>
        </row>
        <row r="94">
          <cell r="B94" t="str">
            <v>Vanderhaak PPA</v>
          </cell>
          <cell r="C94" t="str">
            <v>Vanderhaak PPA (Sch 91)</v>
          </cell>
          <cell r="D94">
            <v>555</v>
          </cell>
        </row>
        <row r="95">
          <cell r="B95" t="str">
            <v>Farm Power Lynden</v>
          </cell>
          <cell r="C95" t="str">
            <v>Farm Power Lynden (Sch 91)</v>
          </cell>
          <cell r="D95">
            <v>555</v>
          </cell>
        </row>
        <row r="96">
          <cell r="B96" t="str">
            <v>LSR1</v>
          </cell>
          <cell r="C96" t="str">
            <v>LSR1</v>
          </cell>
          <cell r="D96" t="str">
            <v>555W</v>
          </cell>
        </row>
        <row r="97">
          <cell r="B97" t="str">
            <v>KlamathPeaker</v>
          </cell>
          <cell r="C97" t="str">
            <v>KlamathPeaker</v>
          </cell>
          <cell r="D97">
            <v>555</v>
          </cell>
        </row>
        <row r="98">
          <cell r="B98" t="str">
            <v>Sch91Contracts</v>
          </cell>
          <cell r="C98" t="str">
            <v>Sch91Contracts</v>
          </cell>
          <cell r="D98">
            <v>555</v>
          </cell>
        </row>
        <row r="99">
          <cell r="B99" t="str">
            <v>JPMorgan Ventures Energy Corp 09-2013</v>
          </cell>
          <cell r="C99" t="str">
            <v>JP Morgan</v>
          </cell>
          <cell r="D99">
            <v>555</v>
          </cell>
        </row>
        <row r="100">
          <cell r="B100" t="str">
            <v>Rock Island</v>
          </cell>
          <cell r="C100" t="str">
            <v>Mid-C Rock Island</v>
          </cell>
          <cell r="D100">
            <v>555</v>
          </cell>
        </row>
        <row r="101">
          <cell r="B101" t="str">
            <v>Ferndale</v>
          </cell>
          <cell r="C101" t="str">
            <v>Ferndale</v>
          </cell>
          <cell r="D101">
            <v>547</v>
          </cell>
        </row>
        <row r="102">
          <cell r="B102" t="str">
            <v>FerndaleDF</v>
          </cell>
          <cell r="C102" t="str">
            <v>Ferndale</v>
          </cell>
          <cell r="D102">
            <v>547</v>
          </cell>
        </row>
        <row r="103">
          <cell r="B103" t="str">
            <v>Rock IslandPSE</v>
          </cell>
          <cell r="C103" t="str">
            <v>Mid-C Rock Island</v>
          </cell>
          <cell r="D103" t="str">
            <v>555H</v>
          </cell>
        </row>
        <row r="104">
          <cell r="B104" t="str">
            <v>N/A</v>
          </cell>
          <cell r="C104" t="str">
            <v>Peak Planning</v>
          </cell>
          <cell r="D104">
            <v>555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4.2000000000000003E-2</v>
          </cell>
        </row>
        <row r="47">
          <cell r="P47">
            <v>100000</v>
          </cell>
        </row>
        <row r="51">
          <cell r="G51">
            <v>149.4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ly Confidential"/>
      <sheetName val="Sumas"/>
      <sheetName val="Financial Statements"/>
      <sheetName val="General Inputs"/>
      <sheetName val="Revenue Calculation"/>
      <sheetName val="Notes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  <sheetName val="emails"/>
      <sheetName val="exhibit 1 Actual&amp;Forecast exp"/>
      <sheetName val="2007 Sumas Monthly O&amp;M Budget"/>
      <sheetName val="Sumas Prop Tax Est"/>
      <sheetName val="Planned Maintenance Expenditure"/>
      <sheetName val="Staffing"/>
      <sheetName val="exhibit 2 Start charges"/>
      <sheetName val="permitting"/>
      <sheetName val="Variable Pricing Amendment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133</v>
          </cell>
        </row>
        <row r="10">
          <cell r="E10">
            <v>0</v>
          </cell>
        </row>
        <row r="11">
          <cell r="E11">
            <v>8120</v>
          </cell>
        </row>
        <row r="12">
          <cell r="E12">
            <v>0</v>
          </cell>
        </row>
        <row r="14">
          <cell r="E14">
            <v>104331</v>
          </cell>
        </row>
        <row r="15">
          <cell r="E15">
            <v>133344</v>
          </cell>
        </row>
        <row r="21">
          <cell r="E21">
            <v>8.4000000000000005E-2</v>
          </cell>
        </row>
        <row r="30">
          <cell r="E30">
            <v>77294000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B6">
            <v>4000000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 OM"/>
      <sheetName val="Zilkha WH OM"/>
      <sheetName val="Notes"/>
      <sheetName val="Pro Forma Income Statement"/>
      <sheetName val="BS-proforma"/>
      <sheetName val="CF-proforma"/>
      <sheetName val="Title Page"/>
      <sheetName val="Summary"/>
      <sheetName val="Income Statement"/>
      <sheetName val="Capital Cost Summary"/>
      <sheetName val="Purchase Period Cash Flow"/>
      <sheetName val="Balance Sheet"/>
      <sheetName val="Cash Flow"/>
      <sheetName val="Operating Expense Summary"/>
      <sheetName val="Construction Summary"/>
      <sheetName val="Capex &amp; Depreciation Summary"/>
      <sheetName val="Transaction Cost"/>
      <sheetName val="&lt;presentation sheets  "/>
      <sheetName val="NON presentation sheets&gt;"/>
      <sheetName val="Book Depr Table"/>
      <sheetName val="OM Inputs"/>
      <sheetName val="Capex Inputs &amp; Tax Depr. Calcs."/>
      <sheetName val="Misc Tables Linked to Notes"/>
      <sheetName val="Combined Financials"/>
      <sheetName val="General Inputs"/>
      <sheetName val="PSE Financial Structur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6">
          <cell r="D46">
            <v>0.35</v>
          </cell>
        </row>
      </sheetData>
      <sheetData sheetId="2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Information"/>
      <sheetName val="Instructions &amp; Notes"/>
      <sheetName val="Controls"/>
      <sheetName val="Hydro Data"/>
      <sheetName val="Hydro to XMP"/>
      <sheetName val="Portfolio Average"/>
      <sheetName val="Market Prices"/>
      <sheetName val="Detail Summary Results 2005"/>
      <sheetName val="Detail Summary Results 2006"/>
      <sheetName val="Portfolio Hydro Year 1929"/>
      <sheetName val="Portfolio Hydro Year 1930"/>
      <sheetName val="Portfolio Hydro Year 1931"/>
      <sheetName val="Portfolio Hydro Year 1932"/>
      <sheetName val="Portfolio Hydro Year 1933"/>
      <sheetName val="Portfolio Hydro Year 1934"/>
      <sheetName val="Portfolio Hydro Year 1935"/>
      <sheetName val="Portfolio Hydro Year 1936"/>
      <sheetName val="Portfolio Hydro Year 1937"/>
      <sheetName val="Portfolio Hydro Year 1938"/>
      <sheetName val="Portfolio Hydro Year 1939"/>
      <sheetName val="Portfolio Hydro Year 1940"/>
      <sheetName val="Portfolio Hydro Year 1941"/>
      <sheetName val="Portfolio Hydro Year 1942"/>
      <sheetName val="Portfolio Hydro Year 1943"/>
      <sheetName val="Portfolio Hydro Year 1944"/>
      <sheetName val="Portfolio Hydro Year 1945"/>
      <sheetName val="Portfolio Hydro Year 1946"/>
      <sheetName val="Portfolio Hydro Year 1947"/>
      <sheetName val="Portfolio Hydro Year 1948"/>
      <sheetName val="Portfolio Hydro Year 1949"/>
      <sheetName val="Portfolio Hydro Year 1950"/>
      <sheetName val="Portfolio Hydro Year 1951"/>
      <sheetName val="Portfolio Hydro Year 1952"/>
      <sheetName val="Portfolio Hydro Year 1953"/>
      <sheetName val="Portfolio Hydro Year 1954"/>
      <sheetName val="Portfolio Hydro Year 1955"/>
      <sheetName val="Portfolio Hydro Year 1956"/>
      <sheetName val="Portfolio Hydro Year 1957"/>
      <sheetName val="Portfolio Hydro Year 1958"/>
      <sheetName val="Portfolio Hydro Year 1959"/>
      <sheetName val="Portfolio Hydro Year 1960"/>
      <sheetName val="Portfolio Hydro Year 1961"/>
      <sheetName val="Portfolio Hydro Year 1962"/>
      <sheetName val="Portfolio Hydro Year 1963"/>
      <sheetName val="Portfolio Hydro Year 1964"/>
      <sheetName val="Portfolio Hydro Year 1965"/>
      <sheetName val="Portfolio Hydro Year 1966"/>
      <sheetName val="Portfolio Hydro Year 1967"/>
      <sheetName val="Portfolio Hydro Year 1968"/>
      <sheetName val="Portfolio Hydro Year 1969"/>
      <sheetName val="Portfolio Hydro Year 1970"/>
      <sheetName val="Portfolio Hydro Year 1971"/>
      <sheetName val="Portfolio Hydro Year 1972"/>
      <sheetName val="Portfolio Hydro Year 1973"/>
      <sheetName val="Portfolio Hydro Year 1974"/>
      <sheetName val="Portfolio Hydro Year 1975"/>
      <sheetName val="Portfolio Hydro Year 1976"/>
      <sheetName val="Portfolio Hydro Year 1977"/>
      <sheetName val="Portfolio Hydro Year 197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-Summary"/>
      <sheetName val="Recon-Electric"/>
      <sheetName val="Recon-Gas"/>
      <sheetName val="GL"/>
      <sheetName val="Energy Efficency"/>
      <sheetName val="SAP 18230032"/>
      <sheetName val="SAP 18230021"/>
      <sheetName val="Unmatched"/>
      <sheetName val="Iss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_Flow"/>
      <sheetName val="Escalation"/>
      <sheetName val="Adders"/>
      <sheetName val="Summary"/>
      <sheetName val="Project Summary "/>
      <sheetName val="AOC"/>
      <sheetName val="Lab"/>
      <sheetName val="Security &amp; Change Room"/>
      <sheetName val="MAC"/>
      <sheetName val="MSC"/>
      <sheetName val="Auto Shop"/>
      <sheetName val="Paint Shop"/>
      <sheetName val="Fire Hall "/>
      <sheetName val="Warehouse"/>
      <sheetName val="Sitework"/>
      <sheetName val="Electrical Bldg."/>
      <sheetName val="Demolition"/>
      <sheetName val="Abatement"/>
      <sheetName val="FF &amp; E"/>
      <sheetName val="Migration Cost"/>
      <sheetName val="Warehouse Racking"/>
      <sheetName val="Photo Voltaic - Warehouse"/>
      <sheetName val="Photo Voltaic - MSC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0">
          <cell r="C50">
            <v>1</v>
          </cell>
          <cell r="D50" t="str">
            <v>Substructure</v>
          </cell>
          <cell r="I50">
            <v>1735639.4566600001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67911</v>
          </cell>
          <cell r="G52" t="str">
            <v>sf</v>
          </cell>
          <cell r="H52">
            <v>2.1240000000000001</v>
          </cell>
          <cell r="I52">
            <v>144242.96400000001</v>
          </cell>
        </row>
        <row r="53">
          <cell r="D53">
            <v>1.02</v>
          </cell>
          <cell r="E53" t="str">
            <v>Spread Footings</v>
          </cell>
          <cell r="F53">
            <v>169.7775</v>
          </cell>
          <cell r="G53" t="str">
            <v>ea</v>
          </cell>
          <cell r="H53">
            <v>642.20000000000005</v>
          </cell>
          <cell r="I53">
            <v>109031.11050000001</v>
          </cell>
        </row>
        <row r="54">
          <cell r="D54">
            <v>1.03</v>
          </cell>
          <cell r="E54" t="str">
            <v>Continuous Footings</v>
          </cell>
          <cell r="F54">
            <v>10140</v>
          </cell>
          <cell r="G54" t="str">
            <v>lf</v>
          </cell>
          <cell r="H54">
            <v>88.92</v>
          </cell>
          <cell r="I54">
            <v>901648.8</v>
          </cell>
        </row>
        <row r="55">
          <cell r="D55">
            <v>1.04</v>
          </cell>
          <cell r="E55" t="str">
            <v>Slab on Grade - 8" thick</v>
          </cell>
          <cell r="F55">
            <v>67911</v>
          </cell>
          <cell r="G55" t="str">
            <v>sf</v>
          </cell>
          <cell r="H55">
            <v>7.3112000000000004</v>
          </cell>
          <cell r="I55">
            <v>496510.9032</v>
          </cell>
        </row>
        <row r="56">
          <cell r="D56">
            <v>1.05</v>
          </cell>
          <cell r="E56" t="str">
            <v>4" Sand, Compaction</v>
          </cell>
          <cell r="F56">
            <v>996.02800000000002</v>
          </cell>
          <cell r="G56" t="str">
            <v>cy</v>
          </cell>
          <cell r="H56">
            <v>34.58</v>
          </cell>
          <cell r="I56">
            <v>34442.648240000002</v>
          </cell>
        </row>
        <row r="57">
          <cell r="D57">
            <v>1.06</v>
          </cell>
          <cell r="E57" t="str">
            <v>6 mil membrane</v>
          </cell>
          <cell r="F57">
            <v>67911</v>
          </cell>
          <cell r="G57" t="str">
            <v>sf</v>
          </cell>
          <cell r="H57">
            <v>0.23712</v>
          </cell>
          <cell r="I57">
            <v>16103.05632</v>
          </cell>
        </row>
        <row r="58">
          <cell r="D58">
            <v>1.07</v>
          </cell>
          <cell r="E58" t="str">
            <v>Structural excavation, Backfill</v>
          </cell>
          <cell r="F58">
            <v>1703.4399999999998</v>
          </cell>
          <cell r="G58" t="str">
            <v>cy</v>
          </cell>
          <cell r="H58">
            <v>19.759999999999998</v>
          </cell>
          <cell r="I58">
            <v>33659.974399999992</v>
          </cell>
        </row>
        <row r="60">
          <cell r="C60">
            <v>2</v>
          </cell>
          <cell r="D60" t="str">
            <v>Superstructure</v>
          </cell>
          <cell r="I60">
            <v>4041105.36</v>
          </cell>
        </row>
        <row r="62">
          <cell r="D62">
            <v>2.0099999999999998</v>
          </cell>
          <cell r="E62" t="str">
            <v>Pre-Engineered Metal Bldg.</v>
          </cell>
          <cell r="F62">
            <v>89411</v>
          </cell>
          <cell r="G62" t="str">
            <v>sf</v>
          </cell>
          <cell r="H62">
            <v>38.76</v>
          </cell>
          <cell r="I62">
            <v>3465570.36</v>
          </cell>
        </row>
        <row r="63">
          <cell r="D63">
            <v>2.0199999999999996</v>
          </cell>
          <cell r="E63" t="str">
            <v>Structural Steel - Additional Steel for Cranes</v>
          </cell>
          <cell r="F63">
            <v>120</v>
          </cell>
          <cell r="G63" t="str">
            <v>tons</v>
          </cell>
          <cell r="H63">
            <v>3060</v>
          </cell>
          <cell r="I63">
            <v>367200</v>
          </cell>
        </row>
        <row r="64">
          <cell r="D64">
            <v>2.0299999999999994</v>
          </cell>
          <cell r="E64" t="str">
            <v>Roof Framing</v>
          </cell>
          <cell r="G64" t="str">
            <v>tons</v>
          </cell>
          <cell r="H64">
            <v>3264</v>
          </cell>
          <cell r="I64">
            <v>0</v>
          </cell>
        </row>
        <row r="65">
          <cell r="D65">
            <v>2.0399999999999991</v>
          </cell>
          <cell r="E65" t="str">
            <v>Misc. Steel - Connections, Plates etc</v>
          </cell>
          <cell r="G65" t="str">
            <v>tons</v>
          </cell>
          <cell r="H65">
            <v>4080</v>
          </cell>
          <cell r="I65">
            <v>0</v>
          </cell>
        </row>
        <row r="66">
          <cell r="D66">
            <v>2.0499999999999989</v>
          </cell>
          <cell r="E66" t="str">
            <v>Roof Deck - 11/2" Deck</v>
          </cell>
          <cell r="G66" t="str">
            <v>sf</v>
          </cell>
          <cell r="H66">
            <v>3.8250000000000002</v>
          </cell>
          <cell r="I66">
            <v>0</v>
          </cell>
        </row>
        <row r="67">
          <cell r="D67">
            <v>2.0599999999999987</v>
          </cell>
          <cell r="E67" t="str">
            <v>2nd Floor Metal Deck - 3" Deck</v>
          </cell>
          <cell r="F67">
            <v>10750</v>
          </cell>
          <cell r="G67" t="str">
            <v>sf</v>
          </cell>
          <cell r="H67">
            <v>4.59</v>
          </cell>
          <cell r="I67">
            <v>49342.5</v>
          </cell>
        </row>
        <row r="68">
          <cell r="D68">
            <v>2.0699999999999985</v>
          </cell>
          <cell r="E68" t="str">
            <v>2nd Floor Concrete Floor</v>
          </cell>
          <cell r="F68">
            <v>10750</v>
          </cell>
          <cell r="G68" t="str">
            <v>sf</v>
          </cell>
          <cell r="H68">
            <v>5.0999999999999996</v>
          </cell>
          <cell r="I68">
            <v>54824.999999999993</v>
          </cell>
        </row>
        <row r="69">
          <cell r="D69">
            <v>2.0799999999999983</v>
          </cell>
          <cell r="E69" t="str">
            <v>3rd Floor Metal Deck - 3" Deck</v>
          </cell>
          <cell r="F69">
            <v>10750</v>
          </cell>
          <cell r="G69" t="str">
            <v>sf</v>
          </cell>
          <cell r="H69">
            <v>4.59</v>
          </cell>
          <cell r="I69">
            <v>49342.5</v>
          </cell>
        </row>
        <row r="70">
          <cell r="D70">
            <v>2.0899999999999981</v>
          </cell>
          <cell r="E70" t="str">
            <v>2rd Floor Concrete Floor</v>
          </cell>
          <cell r="F70">
            <v>10750</v>
          </cell>
          <cell r="G70" t="str">
            <v>sf</v>
          </cell>
          <cell r="H70">
            <v>5.0999999999999996</v>
          </cell>
          <cell r="I70">
            <v>54824.999999999993</v>
          </cell>
        </row>
        <row r="71">
          <cell r="D71">
            <v>2.0999999999999979</v>
          </cell>
          <cell r="E71" t="str">
            <v>Stairs</v>
          </cell>
          <cell r="G71" t="str">
            <v>ea</v>
          </cell>
          <cell r="H71">
            <v>8670</v>
          </cell>
          <cell r="I71">
            <v>0</v>
          </cell>
        </row>
        <row r="72">
          <cell r="D72">
            <v>2.1099999999999977</v>
          </cell>
          <cell r="E72" t="str">
            <v>Fireproofing - Steel</v>
          </cell>
          <cell r="G72" t="str">
            <v>tons</v>
          </cell>
          <cell r="H72">
            <v>484.5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596866.07999999996</v>
          </cell>
        </row>
        <row r="76">
          <cell r="D76">
            <v>3.01</v>
          </cell>
          <cell r="E76" t="str">
            <v>Exterior Metal Stud Framing, Gyp. Bd, Insulation</v>
          </cell>
          <cell r="G76" t="str">
            <v>sf</v>
          </cell>
          <cell r="H76">
            <v>10.241999999999999</v>
          </cell>
          <cell r="I76">
            <v>0</v>
          </cell>
        </row>
        <row r="77">
          <cell r="D77">
            <v>3.0199999999999996</v>
          </cell>
          <cell r="E77" t="str">
            <v>Exterior Concrete Walls - 6" thick, 8' high</v>
          </cell>
          <cell r="F77">
            <v>9440</v>
          </cell>
          <cell r="G77" t="str">
            <v>sf</v>
          </cell>
          <cell r="H77">
            <v>28.449999999999996</v>
          </cell>
          <cell r="I77">
            <v>268567.99999999994</v>
          </cell>
        </row>
        <row r="78">
          <cell r="D78">
            <v>3.0299999999999994</v>
          </cell>
          <cell r="E78" t="str">
            <v>Alum Glass Windows, Storefronts - 10%</v>
          </cell>
          <cell r="F78">
            <v>944</v>
          </cell>
          <cell r="G78" t="str">
            <v>sf</v>
          </cell>
          <cell r="H78">
            <v>73.97</v>
          </cell>
          <cell r="I78">
            <v>69827.679999999993</v>
          </cell>
        </row>
        <row r="79">
          <cell r="D79">
            <v>3.0399999999999991</v>
          </cell>
          <cell r="E79" t="str">
            <v xml:space="preserve">Metal Panel Systems </v>
          </cell>
          <cell r="G79" t="str">
            <v>sf</v>
          </cell>
          <cell r="H79">
            <v>20.483999999999998</v>
          </cell>
          <cell r="I79">
            <v>0</v>
          </cell>
        </row>
        <row r="80">
          <cell r="D80">
            <v>3.0499999999999989</v>
          </cell>
          <cell r="E80" t="str">
            <v>Coping</v>
          </cell>
          <cell r="G80" t="str">
            <v>lf</v>
          </cell>
          <cell r="H80">
            <v>25.4</v>
          </cell>
          <cell r="I80">
            <v>0</v>
          </cell>
        </row>
        <row r="81">
          <cell r="D81">
            <v>3.0599999999999987</v>
          </cell>
          <cell r="E81" t="str">
            <v xml:space="preserve">Exterior Double Doors 6080 </v>
          </cell>
          <cell r="F81">
            <v>4</v>
          </cell>
          <cell r="G81" t="str">
            <v>ea</v>
          </cell>
          <cell r="H81">
            <v>7721.6</v>
          </cell>
          <cell r="I81">
            <v>30886.400000000001</v>
          </cell>
        </row>
        <row r="82">
          <cell r="D82">
            <v>3.0699999999999985</v>
          </cell>
          <cell r="E82" t="str">
            <v>Exterior Single Doors 3070</v>
          </cell>
          <cell r="F82">
            <v>10</v>
          </cell>
          <cell r="G82" t="str">
            <v>ea</v>
          </cell>
          <cell r="H82">
            <v>3860.8</v>
          </cell>
          <cell r="I82">
            <v>38608</v>
          </cell>
        </row>
        <row r="83">
          <cell r="D83">
            <v>3.0799999999999983</v>
          </cell>
          <cell r="E83" t="str">
            <v>Roll-up Doors</v>
          </cell>
          <cell r="F83">
            <v>20</v>
          </cell>
          <cell r="G83" t="str">
            <v>ea</v>
          </cell>
          <cell r="H83">
            <v>8636</v>
          </cell>
          <cell r="I83">
            <v>172720</v>
          </cell>
        </row>
        <row r="84">
          <cell r="D84">
            <v>3.0899999999999981</v>
          </cell>
          <cell r="E84" t="str">
            <v>Exterior Building Sign</v>
          </cell>
          <cell r="F84">
            <v>1</v>
          </cell>
          <cell r="G84" t="str">
            <v>ls</v>
          </cell>
          <cell r="H84">
            <v>4064</v>
          </cell>
          <cell r="I84">
            <v>4064</v>
          </cell>
        </row>
        <row r="85">
          <cell r="D85">
            <v>3.0999999999999979</v>
          </cell>
          <cell r="E85" t="str">
            <v>Exterior Paint</v>
          </cell>
          <cell r="F85">
            <v>1</v>
          </cell>
          <cell r="G85" t="str">
            <v>ls</v>
          </cell>
          <cell r="H85">
            <v>12192</v>
          </cell>
          <cell r="I85">
            <v>12192</v>
          </cell>
        </row>
        <row r="87">
          <cell r="C87">
            <v>4</v>
          </cell>
          <cell r="D87" t="str">
            <v>Roofing</v>
          </cell>
          <cell r="I87">
            <v>223920.16499999998</v>
          </cell>
        </row>
        <row r="89">
          <cell r="D89">
            <v>4.01</v>
          </cell>
          <cell r="E89" t="str">
            <v>Roof Coverings - Built-Up Flat Roof Cover</v>
          </cell>
          <cell r="F89">
            <v>0</v>
          </cell>
          <cell r="G89" t="str">
            <v>sf</v>
          </cell>
          <cell r="H89">
            <v>7.1049999999999995</v>
          </cell>
          <cell r="I89">
            <v>0</v>
          </cell>
        </row>
        <row r="90">
          <cell r="D90">
            <v>4.0199999999999996</v>
          </cell>
          <cell r="E90" t="str">
            <v>Insulation</v>
          </cell>
          <cell r="F90">
            <v>0</v>
          </cell>
          <cell r="G90" t="str">
            <v>sf</v>
          </cell>
          <cell r="H90">
            <v>2.0299999999999998</v>
          </cell>
          <cell r="I90">
            <v>0</v>
          </cell>
        </row>
        <row r="91">
          <cell r="D91">
            <v>4.0299999999999994</v>
          </cell>
          <cell r="E91" t="str">
            <v>Flashing and Trim</v>
          </cell>
          <cell r="F91">
            <v>2360</v>
          </cell>
          <cell r="G91" t="str">
            <v>lf</v>
          </cell>
          <cell r="H91">
            <v>8.1199999999999992</v>
          </cell>
          <cell r="I91">
            <v>19163.199999999997</v>
          </cell>
        </row>
        <row r="92">
          <cell r="D92">
            <v>4.0399999999999991</v>
          </cell>
          <cell r="E92" t="str">
            <v>Roof Drains</v>
          </cell>
          <cell r="F92">
            <v>720</v>
          </cell>
          <cell r="G92" t="str">
            <v>lf</v>
          </cell>
          <cell r="H92">
            <v>77.139999999999986</v>
          </cell>
          <cell r="I92">
            <v>55540.799999999988</v>
          </cell>
        </row>
        <row r="93">
          <cell r="D93">
            <v>4.0499999999999989</v>
          </cell>
          <cell r="E93" t="str">
            <v>Misc. Roof Openings, Hatches</v>
          </cell>
          <cell r="F93">
            <v>89411</v>
          </cell>
          <cell r="G93" t="str">
            <v>sf</v>
          </cell>
          <cell r="H93">
            <v>1.0149999999999999</v>
          </cell>
          <cell r="I93">
            <v>90752.164999999994</v>
          </cell>
        </row>
        <row r="94">
          <cell r="D94">
            <v>4.0599999999999987</v>
          </cell>
          <cell r="E94" t="str">
            <v>Skylights - 3 x 8</v>
          </cell>
          <cell r="F94">
            <v>60</v>
          </cell>
          <cell r="G94" t="str">
            <v>ea</v>
          </cell>
          <cell r="H94">
            <v>974.39999999999986</v>
          </cell>
          <cell r="I94">
            <v>58463.999999999993</v>
          </cell>
        </row>
        <row r="96">
          <cell r="C96">
            <v>5</v>
          </cell>
          <cell r="D96" t="str">
            <v>Interior Construction</v>
          </cell>
          <cell r="I96">
            <v>1358926.6047</v>
          </cell>
        </row>
        <row r="98">
          <cell r="D98">
            <v>5.01</v>
          </cell>
          <cell r="E98" t="str">
            <v>Int. Partitions Full Ht.- Framing, Gypboard, Insulation</v>
          </cell>
          <cell r="F98">
            <v>13411.65</v>
          </cell>
          <cell r="G98" t="str">
            <v>sf</v>
          </cell>
          <cell r="H98">
            <v>10.709999999999999</v>
          </cell>
          <cell r="I98">
            <v>143638.77149999997</v>
          </cell>
        </row>
        <row r="99">
          <cell r="D99">
            <v>5.0199999999999996</v>
          </cell>
          <cell r="E99" t="str">
            <v xml:space="preserve">Int. Partitions 10' - Framing, Gypboard, Insulation </v>
          </cell>
          <cell r="F99">
            <v>20862.566666666666</v>
          </cell>
          <cell r="G99" t="str">
            <v>sf</v>
          </cell>
          <cell r="H99">
            <v>8.5679999999999996</v>
          </cell>
          <cell r="I99">
            <v>178750.47119999997</v>
          </cell>
        </row>
        <row r="100">
          <cell r="D100">
            <v>5.0299999999999994</v>
          </cell>
          <cell r="E100" t="str">
            <v>Translucent Walls</v>
          </cell>
          <cell r="F100">
            <v>15540</v>
          </cell>
          <cell r="G100" t="str">
            <v>sf</v>
          </cell>
          <cell r="H100">
            <v>23.561999999999998</v>
          </cell>
          <cell r="I100">
            <v>366153.48</v>
          </cell>
        </row>
        <row r="101">
          <cell r="D101">
            <v>5.0399999999999991</v>
          </cell>
          <cell r="E101" t="str">
            <v xml:space="preserve">Interior Doors - Double </v>
          </cell>
          <cell r="F101">
            <v>10</v>
          </cell>
          <cell r="G101" t="str">
            <v>ea</v>
          </cell>
          <cell r="H101">
            <v>2356.1999999999998</v>
          </cell>
          <cell r="I101">
            <v>23562</v>
          </cell>
        </row>
        <row r="102">
          <cell r="D102">
            <v>5.0499999999999989</v>
          </cell>
          <cell r="E102" t="str">
            <v>Interior Doors - Single</v>
          </cell>
          <cell r="F102">
            <v>60</v>
          </cell>
          <cell r="G102" t="str">
            <v>ea</v>
          </cell>
          <cell r="H102">
            <v>1392.3</v>
          </cell>
          <cell r="I102">
            <v>83538</v>
          </cell>
        </row>
        <row r="103">
          <cell r="D103">
            <v>5.0599999999999987</v>
          </cell>
          <cell r="E103" t="str">
            <v>Interior Roll-Up Doors</v>
          </cell>
          <cell r="F103">
            <v>4</v>
          </cell>
          <cell r="G103" t="str">
            <v>ea</v>
          </cell>
          <cell r="H103">
            <v>13387.5</v>
          </cell>
          <cell r="I103">
            <v>53550</v>
          </cell>
        </row>
        <row r="104">
          <cell r="D104">
            <v>5.0599999999999987</v>
          </cell>
          <cell r="E104" t="str">
            <v>Cabinets, Uppers, Lowers, Contertops - Breakrooms etc</v>
          </cell>
          <cell r="F104">
            <v>200</v>
          </cell>
          <cell r="G104" t="str">
            <v>lf</v>
          </cell>
          <cell r="H104">
            <v>428.4</v>
          </cell>
          <cell r="I104">
            <v>85680</v>
          </cell>
        </row>
        <row r="105">
          <cell r="D105">
            <v>5.0699999999999985</v>
          </cell>
          <cell r="E105" t="str">
            <v>Storage, Shelving</v>
          </cell>
          <cell r="F105">
            <v>160</v>
          </cell>
          <cell r="G105" t="str">
            <v>lf</v>
          </cell>
          <cell r="H105">
            <v>214.2</v>
          </cell>
          <cell r="I105">
            <v>34272</v>
          </cell>
        </row>
        <row r="106">
          <cell r="D106">
            <v>5.0799999999999983</v>
          </cell>
          <cell r="E106" t="str">
            <v>HC Toilet Compartments - Plastic Laminated</v>
          </cell>
          <cell r="F106">
            <v>4</v>
          </cell>
          <cell r="G106" t="str">
            <v>ea</v>
          </cell>
          <cell r="H106">
            <v>1071</v>
          </cell>
          <cell r="I106">
            <v>4284</v>
          </cell>
        </row>
        <row r="107">
          <cell r="D107">
            <v>5.0899999999999981</v>
          </cell>
          <cell r="E107" t="str">
            <v>Toilet Compartments - Plastic Laminated</v>
          </cell>
          <cell r="F107">
            <v>16</v>
          </cell>
          <cell r="G107" t="str">
            <v>ea</v>
          </cell>
          <cell r="H107">
            <v>963.9</v>
          </cell>
          <cell r="I107">
            <v>15422.4</v>
          </cell>
        </row>
        <row r="108">
          <cell r="D108">
            <v>5.0999999999999979</v>
          </cell>
          <cell r="E108" t="str">
            <v>Urinal Screens - Plastic Laminated</v>
          </cell>
          <cell r="F108">
            <v>12</v>
          </cell>
          <cell r="G108" t="str">
            <v>ea</v>
          </cell>
          <cell r="H108">
            <v>481.95</v>
          </cell>
          <cell r="I108">
            <v>5783.4</v>
          </cell>
        </row>
        <row r="109">
          <cell r="D109">
            <v>5.0999999999999979</v>
          </cell>
          <cell r="E109" t="str">
            <v>Lockers</v>
          </cell>
          <cell r="F109">
            <v>60</v>
          </cell>
          <cell r="G109" t="str">
            <v>ea</v>
          </cell>
          <cell r="H109">
            <v>492.65999999999997</v>
          </cell>
          <cell r="I109">
            <v>29559.599999999999</v>
          </cell>
        </row>
        <row r="110">
          <cell r="D110">
            <v>5.1099999999999977</v>
          </cell>
          <cell r="E110" t="str">
            <v>Locker Benches</v>
          </cell>
          <cell r="F110">
            <v>48</v>
          </cell>
          <cell r="G110" t="str">
            <v>lf</v>
          </cell>
          <cell r="H110">
            <v>58.904999999999994</v>
          </cell>
          <cell r="I110">
            <v>2827.4399999999996</v>
          </cell>
        </row>
        <row r="111">
          <cell r="D111">
            <v>5.1199999999999974</v>
          </cell>
          <cell r="E111" t="str">
            <v>Grab Bars - 36"</v>
          </cell>
          <cell r="F111">
            <v>8</v>
          </cell>
          <cell r="G111" t="str">
            <v>ea</v>
          </cell>
          <cell r="H111">
            <v>428.4</v>
          </cell>
          <cell r="I111">
            <v>3427.2</v>
          </cell>
        </row>
        <row r="112">
          <cell r="D112">
            <v>5.1299999999999972</v>
          </cell>
          <cell r="E112" t="str">
            <v>Grab Bars - 42"</v>
          </cell>
          <cell r="F112">
            <v>8</v>
          </cell>
          <cell r="G112" t="str">
            <v>ea</v>
          </cell>
          <cell r="H112">
            <v>481.95</v>
          </cell>
          <cell r="I112">
            <v>3855.6</v>
          </cell>
        </row>
        <row r="113">
          <cell r="D113">
            <v>5.139999999999997</v>
          </cell>
          <cell r="E113" t="str">
            <v>Toilet Seat Cover/Paper Dispenser - Recessed</v>
          </cell>
          <cell r="F113">
            <v>20</v>
          </cell>
          <cell r="G113" t="str">
            <v>ea</v>
          </cell>
          <cell r="H113">
            <v>83.537999999999997</v>
          </cell>
          <cell r="I113">
            <v>1670.76</v>
          </cell>
        </row>
        <row r="114">
          <cell r="D114">
            <v>5.1499999999999968</v>
          </cell>
          <cell r="E114" t="str">
            <v>Soap Dispenser</v>
          </cell>
          <cell r="F114">
            <v>20</v>
          </cell>
          <cell r="G114" t="str">
            <v>ea</v>
          </cell>
          <cell r="H114">
            <v>124.23599999999999</v>
          </cell>
          <cell r="I114">
            <v>2484.7199999999998</v>
          </cell>
        </row>
        <row r="115">
          <cell r="D115">
            <v>5.1599999999999966</v>
          </cell>
          <cell r="E115" t="str">
            <v xml:space="preserve">Paper Towel Dispenser </v>
          </cell>
          <cell r="F115">
            <v>20</v>
          </cell>
          <cell r="G115" t="str">
            <v>ea</v>
          </cell>
          <cell r="H115">
            <v>265.608</v>
          </cell>
          <cell r="I115">
            <v>5312.16</v>
          </cell>
        </row>
        <row r="116">
          <cell r="D116">
            <v>5.1699999999999964</v>
          </cell>
          <cell r="E116" t="str">
            <v>Trash Receptacle</v>
          </cell>
          <cell r="F116">
            <v>20</v>
          </cell>
          <cell r="G116" t="str">
            <v>ea</v>
          </cell>
          <cell r="H116">
            <v>104.958</v>
          </cell>
          <cell r="I116">
            <v>2099.16</v>
          </cell>
        </row>
        <row r="117">
          <cell r="D117">
            <v>5.1799999999999962</v>
          </cell>
          <cell r="E117" t="str">
            <v>Mirrors</v>
          </cell>
          <cell r="F117">
            <v>48</v>
          </cell>
          <cell r="G117" t="str">
            <v>ea</v>
          </cell>
          <cell r="H117">
            <v>299.88</v>
          </cell>
          <cell r="I117">
            <v>14394.24</v>
          </cell>
        </row>
        <row r="118">
          <cell r="D118">
            <v>5.1899999999999959</v>
          </cell>
          <cell r="E118" t="str">
            <v>Mop Rack</v>
          </cell>
          <cell r="F118">
            <v>2</v>
          </cell>
          <cell r="G118" t="str">
            <v>ea</v>
          </cell>
          <cell r="H118">
            <v>128.51999999999998</v>
          </cell>
          <cell r="I118">
            <v>257.03999999999996</v>
          </cell>
        </row>
        <row r="119">
          <cell r="D119">
            <v>5.1999999999999957</v>
          </cell>
          <cell r="E119" t="str">
            <v>Interior Signage</v>
          </cell>
          <cell r="F119">
            <v>10</v>
          </cell>
          <cell r="G119" t="str">
            <v>ea</v>
          </cell>
          <cell r="H119">
            <v>214.2</v>
          </cell>
          <cell r="I119">
            <v>2142</v>
          </cell>
        </row>
        <row r="120">
          <cell r="D120">
            <v>5.2099999999999955</v>
          </cell>
          <cell r="E120" t="str">
            <v>Fire Extinguishers</v>
          </cell>
          <cell r="F120">
            <v>12</v>
          </cell>
          <cell r="G120" t="str">
            <v>ea</v>
          </cell>
          <cell r="H120">
            <v>481.95</v>
          </cell>
          <cell r="I120">
            <v>5783.4</v>
          </cell>
        </row>
        <row r="121">
          <cell r="D121">
            <v>5.2199999999999953</v>
          </cell>
          <cell r="E121" t="str">
            <v>Interior Glass/Fixed Glass</v>
          </cell>
          <cell r="F121">
            <v>480</v>
          </cell>
          <cell r="G121" t="str">
            <v>sf</v>
          </cell>
          <cell r="H121">
            <v>48.195</v>
          </cell>
          <cell r="I121">
            <v>23133.599999999999</v>
          </cell>
        </row>
        <row r="122">
          <cell r="D122">
            <v>5.2299999999999951</v>
          </cell>
          <cell r="E122" t="str">
            <v>Grated Entry</v>
          </cell>
          <cell r="F122">
            <v>420</v>
          </cell>
          <cell r="G122" t="str">
            <v>lf</v>
          </cell>
          <cell r="H122">
            <v>107.1</v>
          </cell>
          <cell r="I122">
            <v>44982</v>
          </cell>
        </row>
        <row r="123">
          <cell r="D123">
            <v>5.2399999999999949</v>
          </cell>
          <cell r="E123" t="str">
            <v>Corner Guards</v>
          </cell>
          <cell r="F123">
            <v>0</v>
          </cell>
          <cell r="G123" t="str">
            <v>ea</v>
          </cell>
          <cell r="H123">
            <v>37.484999999999999</v>
          </cell>
          <cell r="I123">
            <v>0</v>
          </cell>
        </row>
        <row r="124">
          <cell r="D124">
            <v>5.2499999999999947</v>
          </cell>
          <cell r="E124" t="str">
            <v>Projector Screen and Clg Hung Projector</v>
          </cell>
          <cell r="F124">
            <v>4</v>
          </cell>
          <cell r="G124" t="str">
            <v>ea</v>
          </cell>
          <cell r="H124">
            <v>7711.2</v>
          </cell>
          <cell r="I124">
            <v>30844.799999999999</v>
          </cell>
        </row>
        <row r="125">
          <cell r="D125">
            <v>5.2599999999999945</v>
          </cell>
          <cell r="E125" t="str">
            <v>Misc. Specialties</v>
          </cell>
          <cell r="F125">
            <v>89411</v>
          </cell>
          <cell r="G125" t="str">
            <v>sf</v>
          </cell>
          <cell r="H125">
            <v>2.1419999999999999</v>
          </cell>
          <cell r="I125">
            <v>191518.36199999999</v>
          </cell>
        </row>
        <row r="127">
          <cell r="C127">
            <v>6</v>
          </cell>
          <cell r="D127" t="str">
            <v>Interior Finishes</v>
          </cell>
          <cell r="I127">
            <v>808763.08705850004</v>
          </cell>
        </row>
        <row r="129">
          <cell r="D129">
            <v>6.01</v>
          </cell>
          <cell r="E129" t="str">
            <v>Walls- Paint</v>
          </cell>
          <cell r="F129">
            <v>92252.123333333322</v>
          </cell>
          <cell r="G129" t="str">
            <v>sf</v>
          </cell>
          <cell r="H129">
            <v>0.69615000000000005</v>
          </cell>
          <cell r="I129">
            <v>64221.315658499996</v>
          </cell>
        </row>
        <row r="130">
          <cell r="D130">
            <v>6.02</v>
          </cell>
          <cell r="E130" t="str">
            <v>Paint - Doors</v>
          </cell>
          <cell r="F130">
            <v>70</v>
          </cell>
          <cell r="G130" t="str">
            <v>ea</v>
          </cell>
          <cell r="H130">
            <v>133.875</v>
          </cell>
          <cell r="I130">
            <v>9371.25</v>
          </cell>
        </row>
        <row r="131">
          <cell r="D131">
            <v>6.0299999999999994</v>
          </cell>
          <cell r="E131" t="str">
            <v xml:space="preserve">Floor Finishes - Epoxy, VCT </v>
          </cell>
          <cell r="F131">
            <v>78069.900000000009</v>
          </cell>
          <cell r="G131" t="str">
            <v>sf</v>
          </cell>
          <cell r="H131">
            <v>4.2839999999999998</v>
          </cell>
          <cell r="I131">
            <v>334451.45160000003</v>
          </cell>
        </row>
        <row r="132">
          <cell r="D132">
            <v>6.0399999999999991</v>
          </cell>
          <cell r="E132" t="str">
            <v>Ceramic Tile - Walls - Bathrooms</v>
          </cell>
          <cell r="F132">
            <v>2600</v>
          </cell>
          <cell r="G132" t="str">
            <v>sf</v>
          </cell>
          <cell r="H132">
            <v>13.387499999999999</v>
          </cell>
          <cell r="I132">
            <v>34807.5</v>
          </cell>
        </row>
        <row r="133">
          <cell r="D133">
            <v>6.0499999999999989</v>
          </cell>
          <cell r="E133" t="str">
            <v>Ceramic Tile - Floors - Bathrooms</v>
          </cell>
          <cell r="F133">
            <v>2400</v>
          </cell>
          <cell r="G133" t="str">
            <v>sf</v>
          </cell>
          <cell r="H133">
            <v>11.2455</v>
          </cell>
          <cell r="I133">
            <v>26989.200000000001</v>
          </cell>
        </row>
        <row r="134">
          <cell r="D134">
            <v>6.0599999999999987</v>
          </cell>
          <cell r="E134" t="str">
            <v>Ceiling - Open, Painted Black</v>
          </cell>
          <cell r="F134">
            <v>77269.900000000009</v>
          </cell>
          <cell r="G134" t="str">
            <v>sf</v>
          </cell>
          <cell r="H134">
            <v>2.1419999999999999</v>
          </cell>
          <cell r="I134">
            <v>165512.12580000001</v>
          </cell>
        </row>
        <row r="135">
          <cell r="D135">
            <v>6.0699999999999985</v>
          </cell>
          <cell r="E135" t="str">
            <v xml:space="preserve">Hard Lid Ceiling </v>
          </cell>
          <cell r="F135">
            <v>3200</v>
          </cell>
          <cell r="G135" t="str">
            <v>sf</v>
          </cell>
          <cell r="H135">
            <v>8.5679999999999996</v>
          </cell>
          <cell r="I135">
            <v>27417.599999999999</v>
          </cell>
        </row>
        <row r="136">
          <cell r="D136">
            <v>6.0799999999999983</v>
          </cell>
          <cell r="E136" t="str">
            <v>Front Counters</v>
          </cell>
          <cell r="F136">
            <v>80</v>
          </cell>
          <cell r="G136" t="str">
            <v>lf</v>
          </cell>
          <cell r="H136">
            <v>602.4</v>
          </cell>
          <cell r="I136">
            <v>48192</v>
          </cell>
        </row>
        <row r="137">
          <cell r="D137">
            <v>6.0899999999999981</v>
          </cell>
          <cell r="E137" t="str">
            <v>Lobby additional finishes</v>
          </cell>
          <cell r="F137">
            <v>400</v>
          </cell>
          <cell r="G137" t="str">
            <v>sf</v>
          </cell>
          <cell r="H137">
            <v>20.079999999999998</v>
          </cell>
          <cell r="I137">
            <v>8031.9999999999991</v>
          </cell>
        </row>
        <row r="138">
          <cell r="D138">
            <v>6.0999999999999979</v>
          </cell>
          <cell r="E138" t="str">
            <v>Millwork, Finish Carpentry</v>
          </cell>
          <cell r="F138">
            <v>89411</v>
          </cell>
          <cell r="G138" t="str">
            <v>sf</v>
          </cell>
          <cell r="H138">
            <v>1.004</v>
          </cell>
          <cell r="I138">
            <v>89768.644</v>
          </cell>
        </row>
        <row r="140">
          <cell r="C140">
            <v>7</v>
          </cell>
          <cell r="D140" t="str">
            <v>Conveying</v>
          </cell>
          <cell r="I140">
            <v>206422.39999999999</v>
          </cell>
        </row>
        <row r="142">
          <cell r="D142">
            <v>7.01</v>
          </cell>
          <cell r="E142" t="str">
            <v>Hydraulic Elevator - 3 Stops, 3500 lbs</v>
          </cell>
          <cell r="F142">
            <v>2</v>
          </cell>
          <cell r="G142" t="str">
            <v>ea</v>
          </cell>
          <cell r="H142">
            <v>103211.2</v>
          </cell>
          <cell r="I142">
            <v>206422.39999999999</v>
          </cell>
        </row>
        <row r="144">
          <cell r="C144">
            <v>8</v>
          </cell>
          <cell r="D144" t="str">
            <v>Plumbing</v>
          </cell>
          <cell r="I144">
            <v>579983.36599999992</v>
          </cell>
        </row>
        <row r="146">
          <cell r="D146">
            <v>8.01</v>
          </cell>
          <cell r="E146" t="str">
            <v>Plumbing Fixtures</v>
          </cell>
          <cell r="F146">
            <v>62</v>
          </cell>
          <cell r="G146" t="str">
            <v>sf</v>
          </cell>
          <cell r="H146">
            <v>2133.6</v>
          </cell>
          <cell r="I146">
            <v>132283.19999999998</v>
          </cell>
        </row>
        <row r="147">
          <cell r="D147">
            <v>8.02</v>
          </cell>
          <cell r="E147" t="str">
            <v>Water Heaters - 200 MBH</v>
          </cell>
          <cell r="F147">
            <v>2</v>
          </cell>
          <cell r="G147" t="str">
            <v>ea</v>
          </cell>
          <cell r="H147">
            <v>16064</v>
          </cell>
          <cell r="I147">
            <v>32128</v>
          </cell>
        </row>
        <row r="148">
          <cell r="D148">
            <v>8.0299999999999994</v>
          </cell>
          <cell r="E148" t="str">
            <v>Boilers - 3000 MBH</v>
          </cell>
          <cell r="F148">
            <v>2</v>
          </cell>
          <cell r="G148" t="str">
            <v>ea</v>
          </cell>
          <cell r="H148">
            <v>20080</v>
          </cell>
          <cell r="I148">
            <v>40160</v>
          </cell>
        </row>
        <row r="149">
          <cell r="D149">
            <v>8.0399999999999991</v>
          </cell>
          <cell r="E149" t="str">
            <v>Hot and Cold Water Piping</v>
          </cell>
          <cell r="F149">
            <v>89411</v>
          </cell>
          <cell r="G149" t="str">
            <v>sf</v>
          </cell>
          <cell r="H149">
            <v>1.506</v>
          </cell>
          <cell r="I149">
            <v>134652.96600000001</v>
          </cell>
        </row>
        <row r="150">
          <cell r="D150">
            <v>8.0499999999999989</v>
          </cell>
          <cell r="E150" t="str">
            <v>Air Lines</v>
          </cell>
          <cell r="F150">
            <v>3200</v>
          </cell>
          <cell r="G150" t="str">
            <v>lf</v>
          </cell>
          <cell r="H150">
            <v>35.14</v>
          </cell>
          <cell r="I150">
            <v>112448</v>
          </cell>
        </row>
        <row r="151">
          <cell r="D151">
            <v>8.0599999999999987</v>
          </cell>
          <cell r="E151" t="str">
            <v>Gas Piping - 2"</v>
          </cell>
          <cell r="F151">
            <v>400</v>
          </cell>
          <cell r="G151" t="str">
            <v>lf</v>
          </cell>
          <cell r="H151">
            <v>35.14</v>
          </cell>
          <cell r="I151">
            <v>14056</v>
          </cell>
        </row>
        <row r="152">
          <cell r="D152">
            <v>8.0699999999999985</v>
          </cell>
          <cell r="E152" t="str">
            <v>Misc. Piping</v>
          </cell>
          <cell r="F152">
            <v>2200</v>
          </cell>
          <cell r="G152" t="str">
            <v>lf</v>
          </cell>
          <cell r="H152">
            <v>25.1</v>
          </cell>
          <cell r="I152">
            <v>55220</v>
          </cell>
        </row>
        <row r="153">
          <cell r="D153">
            <v>8.0799999999999983</v>
          </cell>
          <cell r="E153" t="str">
            <v>Emergency Showers</v>
          </cell>
          <cell r="F153">
            <v>4</v>
          </cell>
          <cell r="G153" t="str">
            <v>ea</v>
          </cell>
          <cell r="H153">
            <v>1606.4</v>
          </cell>
          <cell r="I153">
            <v>6425.6</v>
          </cell>
        </row>
        <row r="154">
          <cell r="D154">
            <v>8.0899999999999981</v>
          </cell>
          <cell r="E154" t="str">
            <v>Eye Washes</v>
          </cell>
          <cell r="F154">
            <v>6</v>
          </cell>
          <cell r="G154" t="str">
            <v>ea</v>
          </cell>
          <cell r="H154">
            <v>1405.6</v>
          </cell>
          <cell r="I154">
            <v>8433.5999999999985</v>
          </cell>
        </row>
        <row r="155">
          <cell r="D155">
            <v>8.0799999999999983</v>
          </cell>
          <cell r="E155" t="str">
            <v>Exhaust Hoods</v>
          </cell>
          <cell r="F155">
            <v>2</v>
          </cell>
          <cell r="G155" t="str">
            <v>ea</v>
          </cell>
          <cell r="H155">
            <v>22088</v>
          </cell>
          <cell r="I155">
            <v>44176</v>
          </cell>
        </row>
        <row r="157">
          <cell r="C157">
            <v>9</v>
          </cell>
          <cell r="D157" t="str">
            <v>HVAC</v>
          </cell>
          <cell r="I157">
            <v>2568153.2864000001</v>
          </cell>
        </row>
        <row r="159">
          <cell r="D159">
            <v>9.01</v>
          </cell>
          <cell r="E159" t="str">
            <v>Heating and Cooling Systems</v>
          </cell>
          <cell r="F159">
            <v>89411</v>
          </cell>
          <cell r="G159" t="str">
            <v>sf</v>
          </cell>
          <cell r="H159">
            <v>14.056000000000001</v>
          </cell>
          <cell r="I159">
            <v>1256761.0160000001</v>
          </cell>
        </row>
        <row r="160">
          <cell r="D160">
            <v>9.02</v>
          </cell>
          <cell r="E160" t="str">
            <v>Package Units Units</v>
          </cell>
          <cell r="F160">
            <v>89411</v>
          </cell>
          <cell r="G160" t="str">
            <v>sf</v>
          </cell>
          <cell r="H160">
            <v>3.012</v>
          </cell>
          <cell r="I160">
            <v>269305.93200000003</v>
          </cell>
        </row>
        <row r="161">
          <cell r="D161">
            <v>9.0299999999999994</v>
          </cell>
          <cell r="E161" t="str">
            <v>Distribution - Ducts, Registers, Diffusers</v>
          </cell>
          <cell r="F161">
            <v>89411</v>
          </cell>
          <cell r="G161" t="str">
            <v>sf</v>
          </cell>
          <cell r="H161">
            <v>8.032</v>
          </cell>
          <cell r="I161">
            <v>718149.152</v>
          </cell>
        </row>
        <row r="162">
          <cell r="D162">
            <v>9.0399999999999991</v>
          </cell>
          <cell r="E162" t="str">
            <v>Insulation</v>
          </cell>
          <cell r="F162">
            <v>1</v>
          </cell>
          <cell r="G162" t="str">
            <v>ls</v>
          </cell>
          <cell r="H162">
            <v>25100</v>
          </cell>
          <cell r="I162">
            <v>25100</v>
          </cell>
        </row>
        <row r="163">
          <cell r="D163">
            <v>9.0499999999999989</v>
          </cell>
          <cell r="E163" t="str">
            <v>VAV Boxes</v>
          </cell>
          <cell r="F163">
            <v>120</v>
          </cell>
          <cell r="G163" t="str">
            <v>ea</v>
          </cell>
          <cell r="H163">
            <v>451.8</v>
          </cell>
          <cell r="I163">
            <v>54216</v>
          </cell>
        </row>
        <row r="164">
          <cell r="D164">
            <v>9.0599999999999987</v>
          </cell>
          <cell r="E164" t="str">
            <v>Controls</v>
          </cell>
          <cell r="F164">
            <v>200</v>
          </cell>
          <cell r="G164" t="str">
            <v>ea</v>
          </cell>
          <cell r="H164">
            <v>953.8</v>
          </cell>
          <cell r="I164">
            <v>190760</v>
          </cell>
        </row>
        <row r="165">
          <cell r="D165">
            <v>9.0699999999999985</v>
          </cell>
          <cell r="E165" t="str">
            <v>Test Balance</v>
          </cell>
          <cell r="F165">
            <v>89411</v>
          </cell>
          <cell r="G165" t="str">
            <v>sf</v>
          </cell>
          <cell r="H165">
            <v>0.60239999999999994</v>
          </cell>
          <cell r="I165">
            <v>53861.186399999991</v>
          </cell>
        </row>
        <row r="167">
          <cell r="C167">
            <v>10</v>
          </cell>
          <cell r="D167" t="str">
            <v>Fire Protection</v>
          </cell>
          <cell r="I167">
            <v>648083.03200000001</v>
          </cell>
        </row>
        <row r="169">
          <cell r="D169">
            <v>10.01</v>
          </cell>
          <cell r="E169" t="str">
            <v>Fire Protection</v>
          </cell>
          <cell r="F169">
            <v>89411</v>
          </cell>
          <cell r="H169">
            <v>4.0640000000000001</v>
          </cell>
          <cell r="I169">
            <v>363366.304</v>
          </cell>
        </row>
        <row r="170">
          <cell r="D170">
            <v>10.02</v>
          </cell>
          <cell r="E170" t="str">
            <v>Stand Pipe</v>
          </cell>
          <cell r="F170">
            <v>2</v>
          </cell>
          <cell r="G170" t="str">
            <v>ea</v>
          </cell>
          <cell r="H170">
            <v>6096</v>
          </cell>
          <cell r="I170">
            <v>12192</v>
          </cell>
        </row>
        <row r="171">
          <cell r="D171">
            <v>10.029999999999999</v>
          </cell>
          <cell r="E171" t="str">
            <v>Fire Pumps</v>
          </cell>
          <cell r="G171" t="str">
            <v>ea</v>
          </cell>
          <cell r="H171">
            <v>15240</v>
          </cell>
          <cell r="I171">
            <v>0</v>
          </cell>
        </row>
        <row r="172">
          <cell r="D172">
            <v>10.039999999999999</v>
          </cell>
          <cell r="E172" t="str">
            <v>Fire Alarm System, Mass Notification - 3.00</v>
          </cell>
          <cell r="F172">
            <v>89411</v>
          </cell>
          <cell r="G172" t="str">
            <v>sf</v>
          </cell>
          <cell r="H172">
            <v>3.048</v>
          </cell>
          <cell r="I172">
            <v>272524.728</v>
          </cell>
        </row>
        <row r="174">
          <cell r="C174">
            <v>11</v>
          </cell>
          <cell r="D174" t="str">
            <v>Electrical</v>
          </cell>
          <cell r="I174">
            <v>1975804.2779999999</v>
          </cell>
        </row>
        <row r="176">
          <cell r="D176">
            <v>11.01</v>
          </cell>
          <cell r="E176" t="str">
            <v>Service and Distribution</v>
          </cell>
          <cell r="F176">
            <v>89411</v>
          </cell>
          <cell r="H176">
            <v>7.1120000000000001</v>
          </cell>
          <cell r="I176">
            <v>635891.03200000001</v>
          </cell>
        </row>
        <row r="177">
          <cell r="D177">
            <v>11.02</v>
          </cell>
          <cell r="E177" t="str">
            <v>Feeders, Cables, Wiring</v>
          </cell>
          <cell r="F177">
            <v>89411</v>
          </cell>
          <cell r="H177">
            <v>3.048</v>
          </cell>
          <cell r="I177">
            <v>272524.728</v>
          </cell>
        </row>
        <row r="178">
          <cell r="D178">
            <v>11.03</v>
          </cell>
          <cell r="E178" t="str">
            <v>Lighting and power</v>
          </cell>
          <cell r="F178">
            <v>89411</v>
          </cell>
          <cell r="H178">
            <v>8.1280000000000001</v>
          </cell>
          <cell r="I178">
            <v>726732.60800000001</v>
          </cell>
        </row>
        <row r="179">
          <cell r="D179">
            <v>11.04</v>
          </cell>
          <cell r="E179" t="str">
            <v>Switches</v>
          </cell>
          <cell r="F179">
            <v>89411</v>
          </cell>
          <cell r="H179">
            <v>3.048</v>
          </cell>
          <cell r="I179">
            <v>272524.728</v>
          </cell>
        </row>
        <row r="180">
          <cell r="D180">
            <v>11.049999999999999</v>
          </cell>
          <cell r="E180" t="str">
            <v>Grounding</v>
          </cell>
          <cell r="F180">
            <v>89411</v>
          </cell>
          <cell r="H180">
            <v>0.76200000000000001</v>
          </cell>
          <cell r="I180">
            <v>68131.182000000001</v>
          </cell>
        </row>
        <row r="182">
          <cell r="C182">
            <v>12</v>
          </cell>
          <cell r="D182" t="str">
            <v>Electrical Systems</v>
          </cell>
          <cell r="I182">
            <v>726732.60800000001</v>
          </cell>
        </row>
        <row r="184">
          <cell r="D184">
            <v>12.1</v>
          </cell>
          <cell r="E184" t="str">
            <v>Data/Communications, Security</v>
          </cell>
          <cell r="F184">
            <v>89411</v>
          </cell>
          <cell r="H184">
            <v>8.1280000000000001</v>
          </cell>
          <cell r="I184">
            <v>726732.60800000001</v>
          </cell>
        </row>
        <row r="186">
          <cell r="C186">
            <v>13</v>
          </cell>
          <cell r="D186" t="str">
            <v xml:space="preserve">Equipment </v>
          </cell>
          <cell r="I186">
            <v>1417188</v>
          </cell>
        </row>
        <row r="188">
          <cell r="D188">
            <v>13.01</v>
          </cell>
          <cell r="E188" t="str">
            <v>Compressors</v>
          </cell>
          <cell r="F188">
            <v>6</v>
          </cell>
          <cell r="G188" t="str">
            <v>ea</v>
          </cell>
          <cell r="H188">
            <v>25500</v>
          </cell>
          <cell r="I188">
            <v>153000</v>
          </cell>
        </row>
        <row r="189">
          <cell r="D189">
            <v>13.02</v>
          </cell>
          <cell r="E189" t="str">
            <v xml:space="preserve">Bridge Crane - 20 Ton </v>
          </cell>
          <cell r="F189">
            <v>2</v>
          </cell>
          <cell r="G189" t="str">
            <v>ea</v>
          </cell>
          <cell r="H189">
            <v>168300</v>
          </cell>
          <cell r="I189">
            <v>336600</v>
          </cell>
        </row>
        <row r="190">
          <cell r="D190">
            <v>13.03</v>
          </cell>
          <cell r="E190" t="str">
            <v xml:space="preserve">Bridge Crane - 30 Ton </v>
          </cell>
          <cell r="F190">
            <v>1</v>
          </cell>
          <cell r="G190" t="str">
            <v>ea</v>
          </cell>
          <cell r="H190">
            <v>188700</v>
          </cell>
          <cell r="I190">
            <v>188700</v>
          </cell>
        </row>
        <row r="191">
          <cell r="D191">
            <v>13.04</v>
          </cell>
          <cell r="E191" t="str">
            <v xml:space="preserve">Jib Cranes - 2 Ton </v>
          </cell>
          <cell r="F191">
            <v>23</v>
          </cell>
          <cell r="G191" t="str">
            <v>ea</v>
          </cell>
          <cell r="H191">
            <v>28560</v>
          </cell>
          <cell r="I191">
            <v>656880</v>
          </cell>
        </row>
        <row r="192">
          <cell r="D192">
            <v>13.049999999999999</v>
          </cell>
          <cell r="E192" t="str">
            <v xml:space="preserve">Workstation Cranes - 1 Ton </v>
          </cell>
          <cell r="F192">
            <v>1</v>
          </cell>
          <cell r="G192" t="str">
            <v>ea</v>
          </cell>
          <cell r="H192">
            <v>67320</v>
          </cell>
          <cell r="I192">
            <v>67320</v>
          </cell>
        </row>
        <row r="193">
          <cell r="D193">
            <v>13.049999999999999</v>
          </cell>
          <cell r="E193" t="str">
            <v>Breakroom Appliances</v>
          </cell>
          <cell r="F193">
            <v>12</v>
          </cell>
          <cell r="G193" t="str">
            <v>ea</v>
          </cell>
          <cell r="H193">
            <v>1224</v>
          </cell>
          <cell r="I193">
            <v>14688</v>
          </cell>
        </row>
        <row r="195">
          <cell r="C195">
            <v>14</v>
          </cell>
          <cell r="D195" t="str">
            <v>Furnishings</v>
          </cell>
          <cell r="I195">
            <v>45599.61</v>
          </cell>
        </row>
        <row r="197">
          <cell r="D197">
            <v>14.01</v>
          </cell>
          <cell r="E197" t="str">
            <v>Furnishings</v>
          </cell>
          <cell r="F197">
            <v>89411</v>
          </cell>
          <cell r="G197" t="str">
            <v>sf</v>
          </cell>
          <cell r="H197">
            <v>0.51</v>
          </cell>
          <cell r="I197">
            <v>45599.61</v>
          </cell>
        </row>
        <row r="200">
          <cell r="C200">
            <v>15</v>
          </cell>
          <cell r="D200" t="str">
            <v>Special Construction</v>
          </cell>
          <cell r="I200">
            <v>24480</v>
          </cell>
        </row>
        <row r="202">
          <cell r="D202">
            <v>15.01</v>
          </cell>
          <cell r="E202" t="str">
            <v>Entry Canopy/Structure</v>
          </cell>
          <cell r="F202">
            <v>1200</v>
          </cell>
          <cell r="G202" t="str">
            <v>sf</v>
          </cell>
          <cell r="H202">
            <v>20.399999999999999</v>
          </cell>
          <cell r="I202">
            <v>24480</v>
          </cell>
        </row>
        <row r="204">
          <cell r="C204">
            <v>16</v>
          </cell>
          <cell r="D204" t="str">
            <v>Building Sitework</v>
          </cell>
          <cell r="I204">
            <v>46136.076000000001</v>
          </cell>
        </row>
        <row r="206">
          <cell r="D206">
            <v>16.010000000000002</v>
          </cell>
          <cell r="E206" t="str">
            <v>Building Sitework</v>
          </cell>
          <cell r="F206">
            <v>89411</v>
          </cell>
          <cell r="G206" t="str">
            <v>sf</v>
          </cell>
          <cell r="H206">
            <v>0.51600000000000001</v>
          </cell>
          <cell r="I206">
            <v>46136.076000000001</v>
          </cell>
        </row>
        <row r="209">
          <cell r="C209">
            <v>17</v>
          </cell>
          <cell r="D209" t="str">
            <v>Landscaping</v>
          </cell>
          <cell r="I209">
            <v>27681.6456</v>
          </cell>
        </row>
        <row r="211">
          <cell r="D211">
            <v>17.010000000000002</v>
          </cell>
          <cell r="E211" t="str">
            <v>Landscaping and Irrigation</v>
          </cell>
          <cell r="F211">
            <v>89411</v>
          </cell>
          <cell r="G211" t="str">
            <v>sf</v>
          </cell>
          <cell r="H211">
            <v>0.30959999999999999</v>
          </cell>
          <cell r="I211">
            <v>27681.6456</v>
          </cell>
        </row>
        <row r="215">
          <cell r="C215">
            <v>31</v>
          </cell>
          <cell r="E215" t="str">
            <v>Subtotal A</v>
          </cell>
          <cell r="H215">
            <v>190.48534358656653</v>
          </cell>
          <cell r="I215">
            <v>17031485.055418499</v>
          </cell>
        </row>
        <row r="216">
          <cell r="C216">
            <v>32</v>
          </cell>
          <cell r="E216" t="str">
            <v>General Conditions OH &amp; P</v>
          </cell>
          <cell r="F216">
            <v>0.23</v>
          </cell>
          <cell r="H216">
            <v>43.811629024910296</v>
          </cell>
          <cell r="I216">
            <v>3917241.5627462547</v>
          </cell>
        </row>
        <row r="218">
          <cell r="E218" t="str">
            <v>Subtotal B</v>
          </cell>
          <cell r="H218">
            <v>234.29697261147683</v>
          </cell>
          <cell r="I218">
            <v>20948726.618164755</v>
          </cell>
        </row>
        <row r="219">
          <cell r="C219">
            <v>33</v>
          </cell>
          <cell r="E219" t="str">
            <v>Local Sales Tax</v>
          </cell>
          <cell r="F219">
            <v>8.4000000000000005E-2</v>
          </cell>
          <cell r="H219">
            <v>19.680945699364056</v>
          </cell>
          <cell r="I219">
            <v>1759693.0359258396</v>
          </cell>
        </row>
        <row r="221">
          <cell r="C221">
            <v>34</v>
          </cell>
          <cell r="E221" t="str">
            <v>Permits, Bonds &amp; Insurance</v>
          </cell>
          <cell r="F221">
            <v>2.5000000000000001E-2</v>
          </cell>
          <cell r="H221">
            <v>5.857424315286921</v>
          </cell>
          <cell r="I221">
            <v>523718.16545411892</v>
          </cell>
        </row>
        <row r="223">
          <cell r="E223" t="str">
            <v>Subtotal C</v>
          </cell>
          <cell r="H223">
            <v>259.83534262612784</v>
          </cell>
          <cell r="I223">
            <v>23232137.819544714</v>
          </cell>
        </row>
        <row r="224">
          <cell r="C224">
            <v>35</v>
          </cell>
          <cell r="E224" t="str">
            <v>Design Contingency</v>
          </cell>
          <cell r="F224">
            <v>0.2</v>
          </cell>
          <cell r="H224">
            <v>51.967068525225564</v>
          </cell>
          <cell r="I224">
            <v>4646427.563908943</v>
          </cell>
        </row>
        <row r="226">
          <cell r="E226" t="str">
            <v>Subtotal D</v>
          </cell>
          <cell r="H226">
            <v>311.80241115135334</v>
          </cell>
          <cell r="I226">
            <v>27878565.383453656</v>
          </cell>
        </row>
        <row r="227">
          <cell r="C227">
            <v>36</v>
          </cell>
          <cell r="E227" t="str">
            <v>Escalation MOC June 2009</v>
          </cell>
          <cell r="F227">
            <v>0.12</v>
          </cell>
          <cell r="H227">
            <v>37.4162893381624</v>
          </cell>
          <cell r="I227">
            <v>3345427.8460144387</v>
          </cell>
        </row>
        <row r="229">
          <cell r="E229" t="str">
            <v>Subtotal E</v>
          </cell>
          <cell r="H229">
            <v>349.21870048951581</v>
          </cell>
          <cell r="I229">
            <v>31223993.229468096</v>
          </cell>
        </row>
        <row r="230">
          <cell r="C230">
            <v>37</v>
          </cell>
          <cell r="E230" t="str">
            <v>LEED</v>
          </cell>
          <cell r="F230">
            <v>0.02</v>
          </cell>
          <cell r="H230">
            <v>6.984374009790316</v>
          </cell>
          <cell r="I230">
            <v>624479.86458936194</v>
          </cell>
        </row>
        <row r="232">
          <cell r="E232" t="str">
            <v>Subtoal F</v>
          </cell>
          <cell r="H232">
            <v>356.20307449930613</v>
          </cell>
          <cell r="I232">
            <v>31848473.094057459</v>
          </cell>
        </row>
        <row r="233">
          <cell r="C233">
            <v>38</v>
          </cell>
          <cell r="E233" t="str">
            <v>Construction Contingency</v>
          </cell>
          <cell r="F233">
            <v>0.1</v>
          </cell>
          <cell r="H233">
            <v>35.620307449930614</v>
          </cell>
          <cell r="I233">
            <v>3184847.3094057459</v>
          </cell>
        </row>
        <row r="235">
          <cell r="E235" t="str">
            <v>Subtotal H</v>
          </cell>
          <cell r="H235">
            <v>391.82338194923676</v>
          </cell>
          <cell r="I235">
            <v>35033320.403463207</v>
          </cell>
        </row>
        <row r="236">
          <cell r="C236">
            <v>39</v>
          </cell>
          <cell r="E236" t="str">
            <v>Design/Engineering Fee</v>
          </cell>
          <cell r="F236">
            <v>0.1</v>
          </cell>
          <cell r="H236">
            <v>39.182338194923673</v>
          </cell>
          <cell r="I236">
            <v>3503332.0403463207</v>
          </cell>
        </row>
        <row r="238">
          <cell r="C238">
            <v>40</v>
          </cell>
          <cell r="E238" t="str">
            <v>Total Cost</v>
          </cell>
          <cell r="H238">
            <v>431.00572014416036</v>
          </cell>
          <cell r="I238">
            <v>38536652.443809524</v>
          </cell>
        </row>
        <row r="244">
          <cell r="C244">
            <v>51</v>
          </cell>
          <cell r="E244" t="str">
            <v>Civil</v>
          </cell>
          <cell r="I244">
            <v>5822880.8926600004</v>
          </cell>
        </row>
        <row r="245">
          <cell r="D245">
            <v>1</v>
          </cell>
          <cell r="E245" t="str">
            <v>Substructure</v>
          </cell>
          <cell r="H245">
            <v>1735639.4566600001</v>
          </cell>
        </row>
        <row r="246">
          <cell r="D246">
            <v>2</v>
          </cell>
          <cell r="E246" t="str">
            <v>Superstructure</v>
          </cell>
          <cell r="H246">
            <v>4041105.36</v>
          </cell>
        </row>
        <row r="247">
          <cell r="D247">
            <v>16</v>
          </cell>
          <cell r="E247" t="str">
            <v>Building Sitework</v>
          </cell>
          <cell r="H247">
            <v>46136.076000000001</v>
          </cell>
        </row>
        <row r="249">
          <cell r="C249">
            <v>52</v>
          </cell>
          <cell r="E249" t="str">
            <v>Shell &amp; Core</v>
          </cell>
          <cell r="I249">
            <v>3867461.3687585001</v>
          </cell>
        </row>
        <row r="250">
          <cell r="D250">
            <v>3</v>
          </cell>
          <cell r="E250" t="str">
            <v>Exterior Closure</v>
          </cell>
          <cell r="H250">
            <v>596866.07999999996</v>
          </cell>
        </row>
        <row r="251">
          <cell r="D251">
            <v>4</v>
          </cell>
          <cell r="E251" t="str">
            <v>Roofing</v>
          </cell>
          <cell r="H251">
            <v>223920.16499999998</v>
          </cell>
        </row>
        <row r="252">
          <cell r="D252">
            <v>5</v>
          </cell>
          <cell r="E252" t="str">
            <v>Interior Construction</v>
          </cell>
          <cell r="H252">
            <v>1358926.6047</v>
          </cell>
        </row>
        <row r="253">
          <cell r="D253">
            <v>6</v>
          </cell>
          <cell r="E253" t="str">
            <v>Interior Finishes</v>
          </cell>
          <cell r="H253">
            <v>808763.08705850004</v>
          </cell>
        </row>
        <row r="254">
          <cell r="D254">
            <v>7</v>
          </cell>
          <cell r="E254" t="str">
            <v>Conveying</v>
          </cell>
          <cell r="H254">
            <v>206422.39999999999</v>
          </cell>
        </row>
        <row r="255">
          <cell r="D255">
            <v>10</v>
          </cell>
          <cell r="E255" t="str">
            <v>Fire Protection</v>
          </cell>
          <cell r="H255">
            <v>648083.03200000001</v>
          </cell>
        </row>
        <row r="256">
          <cell r="D256">
            <v>15</v>
          </cell>
          <cell r="E256" t="str">
            <v>Special Construction</v>
          </cell>
          <cell r="H256">
            <v>24480</v>
          </cell>
        </row>
        <row r="258">
          <cell r="C258">
            <v>53</v>
          </cell>
          <cell r="E258" t="str">
            <v>Mechanical</v>
          </cell>
          <cell r="I258">
            <v>3148136.6524</v>
          </cell>
        </row>
        <row r="259">
          <cell r="D259">
            <v>8</v>
          </cell>
          <cell r="E259" t="str">
            <v>Plumbing</v>
          </cell>
          <cell r="H259">
            <v>579983.36599999992</v>
          </cell>
        </row>
        <row r="260">
          <cell r="D260">
            <v>9</v>
          </cell>
          <cell r="E260" t="str">
            <v>HVAC</v>
          </cell>
          <cell r="H260">
            <v>2568153.2864000001</v>
          </cell>
        </row>
        <row r="262">
          <cell r="C262">
            <v>54</v>
          </cell>
          <cell r="E262" t="str">
            <v>Electrical</v>
          </cell>
          <cell r="I262">
            <v>2702536.8859999999</v>
          </cell>
        </row>
        <row r="263">
          <cell r="D263">
            <v>11</v>
          </cell>
          <cell r="E263" t="str">
            <v>Electrical</v>
          </cell>
          <cell r="H263">
            <v>1975804.2779999999</v>
          </cell>
        </row>
        <row r="264">
          <cell r="D264">
            <v>12</v>
          </cell>
          <cell r="E264" t="str">
            <v>Electrical Systems</v>
          </cell>
          <cell r="H264">
            <v>726732.60800000001</v>
          </cell>
        </row>
        <row r="266">
          <cell r="C266">
            <v>55</v>
          </cell>
          <cell r="E266" t="str">
            <v>Furnishing</v>
          </cell>
          <cell r="I266">
            <v>1490469.2556</v>
          </cell>
        </row>
        <row r="267">
          <cell r="D267">
            <v>13</v>
          </cell>
          <cell r="E267" t="str">
            <v xml:space="preserve">Equipment </v>
          </cell>
          <cell r="H267">
            <v>1417188</v>
          </cell>
        </row>
        <row r="268">
          <cell r="D268">
            <v>14</v>
          </cell>
          <cell r="E268" t="str">
            <v>Furnishings</v>
          </cell>
          <cell r="H268">
            <v>45599.61</v>
          </cell>
        </row>
        <row r="269">
          <cell r="D269">
            <v>17</v>
          </cell>
          <cell r="E269" t="str">
            <v>Landscaping</v>
          </cell>
          <cell r="H269">
            <v>27681.6456</v>
          </cell>
        </row>
        <row r="271">
          <cell r="C271">
            <v>56</v>
          </cell>
          <cell r="E271" t="str">
            <v>General Conditions &amp; Contingency</v>
          </cell>
          <cell r="I271">
            <v>18001835.348044701</v>
          </cell>
        </row>
        <row r="272">
          <cell r="D272">
            <v>32</v>
          </cell>
          <cell r="E272" t="str">
            <v>General Conditions OH &amp; P</v>
          </cell>
          <cell r="H272">
            <v>3917241.5627462547</v>
          </cell>
        </row>
        <row r="273">
          <cell r="D273">
            <v>33</v>
          </cell>
          <cell r="E273" t="str">
            <v>Local Sales Tax</v>
          </cell>
          <cell r="H273">
            <v>1759693.0359258396</v>
          </cell>
        </row>
        <row r="274">
          <cell r="D274">
            <v>34</v>
          </cell>
          <cell r="E274" t="str">
            <v>Permits, Bonds &amp; Insurance</v>
          </cell>
          <cell r="H274">
            <v>523718.16545411892</v>
          </cell>
        </row>
        <row r="275">
          <cell r="D275">
            <v>35</v>
          </cell>
          <cell r="E275" t="str">
            <v>Design Contingency</v>
          </cell>
          <cell r="H275">
            <v>4646427.563908943</v>
          </cell>
        </row>
        <row r="276">
          <cell r="D276">
            <v>36</v>
          </cell>
          <cell r="E276" t="str">
            <v>Escalation MOC June 2009</v>
          </cell>
          <cell r="H276">
            <v>3345427.8460144387</v>
          </cell>
        </row>
        <row r="277">
          <cell r="D277">
            <v>37</v>
          </cell>
          <cell r="E277" t="str">
            <v>LEED</v>
          </cell>
          <cell r="H277">
            <v>624479.86458936194</v>
          </cell>
        </row>
        <row r="278">
          <cell r="D278">
            <v>38</v>
          </cell>
          <cell r="E278" t="str">
            <v>Construction Contingency</v>
          </cell>
          <cell r="H278">
            <v>3184847.3094057459</v>
          </cell>
        </row>
        <row r="280">
          <cell r="C280">
            <v>57</v>
          </cell>
          <cell r="E280" t="str">
            <v>Design/Engineering Fee</v>
          </cell>
          <cell r="I280">
            <v>3503332.0403463207</v>
          </cell>
        </row>
        <row r="281">
          <cell r="D281">
            <v>39</v>
          </cell>
          <cell r="E281" t="str">
            <v>Design/Engineering Fee</v>
          </cell>
          <cell r="H281">
            <v>3503332.0403463207</v>
          </cell>
        </row>
        <row r="283">
          <cell r="H283">
            <v>38536652.443809524</v>
          </cell>
          <cell r="I283">
            <v>38536652.443809524</v>
          </cell>
        </row>
        <row r="284">
          <cell r="H284" t="str">
            <v>OK</v>
          </cell>
          <cell r="I284" t="str">
            <v>OK</v>
          </cell>
        </row>
      </sheetData>
      <sheetData sheetId="10" refreshError="1"/>
      <sheetData sheetId="11" refreshError="1"/>
      <sheetData sheetId="12" refreshError="1"/>
      <sheetData sheetId="13" refreshError="1">
        <row r="50">
          <cell r="C50">
            <v>1</v>
          </cell>
          <cell r="D50" t="str">
            <v>Substructure</v>
          </cell>
          <cell r="I50">
            <v>503320.65818666667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27872</v>
          </cell>
          <cell r="G52" t="str">
            <v>sf</v>
          </cell>
          <cell r="H52">
            <v>2.1240000000000001</v>
          </cell>
          <cell r="I52">
            <v>59200.128000000004</v>
          </cell>
        </row>
        <row r="53">
          <cell r="D53">
            <v>1.02</v>
          </cell>
          <cell r="E53" t="str">
            <v>Spread Footings - 6x6x 2- Exc. Forms, Rebar, Conc</v>
          </cell>
          <cell r="F53">
            <v>40</v>
          </cell>
          <cell r="G53" t="str">
            <v>ea</v>
          </cell>
          <cell r="H53">
            <v>839.8</v>
          </cell>
          <cell r="I53">
            <v>33592</v>
          </cell>
        </row>
        <row r="54">
          <cell r="D54">
            <v>1.03</v>
          </cell>
          <cell r="E54" t="str">
            <v>Cont. Footings -1.5x1.5 - Exc., Forms, Rebar, Conc</v>
          </cell>
          <cell r="F54">
            <v>3423</v>
          </cell>
          <cell r="G54" t="str">
            <v>lf</v>
          </cell>
          <cell r="H54">
            <v>54.339999999999996</v>
          </cell>
          <cell r="I54">
            <v>186005.81999999998</v>
          </cell>
        </row>
        <row r="55">
          <cell r="D55">
            <v>1.04</v>
          </cell>
          <cell r="E55" t="str">
            <v>Addl. Spread Footings For Mezzanine</v>
          </cell>
          <cell r="G55" t="str">
            <v>ea</v>
          </cell>
          <cell r="H55">
            <v>642.20000000000005</v>
          </cell>
          <cell r="I55">
            <v>0</v>
          </cell>
        </row>
        <row r="56">
          <cell r="D56">
            <v>1.05</v>
          </cell>
          <cell r="E56" t="str">
            <v>Addl. Cont. Footings for Mezzanine</v>
          </cell>
          <cell r="G56" t="str">
            <v>lf</v>
          </cell>
          <cell r="H56">
            <v>49.4</v>
          </cell>
          <cell r="I56">
            <v>0</v>
          </cell>
        </row>
        <row r="57">
          <cell r="D57">
            <v>1.06</v>
          </cell>
          <cell r="E57" t="str">
            <v>Slab on Grade - 8" thick</v>
          </cell>
          <cell r="F57">
            <v>27872</v>
          </cell>
          <cell r="G57" t="str">
            <v>sf</v>
          </cell>
          <cell r="H57">
            <v>7.3112000000000004</v>
          </cell>
          <cell r="I57">
            <v>203777.76640000002</v>
          </cell>
        </row>
        <row r="58">
          <cell r="D58">
            <v>1.07</v>
          </cell>
          <cell r="E58" t="str">
            <v>4" Sand, Compaction</v>
          </cell>
          <cell r="F58">
            <v>408.78933333333339</v>
          </cell>
          <cell r="G58" t="str">
            <v>cy</v>
          </cell>
          <cell r="H58">
            <v>34.58</v>
          </cell>
          <cell r="I58">
            <v>14135.935146666669</v>
          </cell>
        </row>
        <row r="59">
          <cell r="D59">
            <v>1.08</v>
          </cell>
          <cell r="E59" t="str">
            <v>6 mil membrane</v>
          </cell>
          <cell r="F59">
            <v>27872</v>
          </cell>
          <cell r="G59" t="str">
            <v>sf</v>
          </cell>
          <cell r="H59">
            <v>0.23712</v>
          </cell>
          <cell r="I59">
            <v>6609.00864</v>
          </cell>
        </row>
        <row r="61">
          <cell r="C61">
            <v>2</v>
          </cell>
          <cell r="D61" t="str">
            <v>Superstructure</v>
          </cell>
          <cell r="I61">
            <v>1023459.84</v>
          </cell>
        </row>
        <row r="63">
          <cell r="D63">
            <v>2.0099999999999998</v>
          </cell>
          <cell r="E63" t="str">
            <v>Pre-Engineered Metal Bldg.</v>
          </cell>
          <cell r="F63">
            <v>27872</v>
          </cell>
          <cell r="G63" t="str">
            <v>sf</v>
          </cell>
          <cell r="H63">
            <v>36.72</v>
          </cell>
          <cell r="I63">
            <v>1023459.84</v>
          </cell>
        </row>
        <row r="64">
          <cell r="D64">
            <v>2.0199999999999996</v>
          </cell>
          <cell r="E64" t="str">
            <v>Heavy Mezzanine - Structural Steel - 9600 sf</v>
          </cell>
          <cell r="G64" t="str">
            <v>tons</v>
          </cell>
          <cell r="H64">
            <v>3060</v>
          </cell>
          <cell r="I64">
            <v>0</v>
          </cell>
        </row>
        <row r="65">
          <cell r="D65">
            <v>2.0299999999999994</v>
          </cell>
          <cell r="E65" t="str">
            <v>Heavy Mezzanine - Steel Deck</v>
          </cell>
          <cell r="G65" t="str">
            <v>sf</v>
          </cell>
          <cell r="H65">
            <v>4.08</v>
          </cell>
          <cell r="I65">
            <v>0</v>
          </cell>
        </row>
        <row r="66">
          <cell r="D66">
            <v>2.0399999999999991</v>
          </cell>
          <cell r="E66" t="str">
            <v>Heavy Mezzanine - Concrete Slab</v>
          </cell>
          <cell r="G66" t="str">
            <v>sf</v>
          </cell>
          <cell r="H66">
            <v>5.0999999999999996</v>
          </cell>
          <cell r="I66">
            <v>0</v>
          </cell>
        </row>
        <row r="67">
          <cell r="D67">
            <v>2.0499999999999989</v>
          </cell>
          <cell r="E67" t="str">
            <v>Heavy Mezzanine - Finishes, Misc. items</v>
          </cell>
          <cell r="G67" t="str">
            <v>sf</v>
          </cell>
          <cell r="H67">
            <v>6.12</v>
          </cell>
          <cell r="I67">
            <v>0</v>
          </cell>
        </row>
        <row r="68">
          <cell r="D68">
            <v>2.0599999999999987</v>
          </cell>
          <cell r="E68" t="str">
            <v>Light Mezzanine - Structural Steel - 9600 sf</v>
          </cell>
          <cell r="G68" t="str">
            <v>tons</v>
          </cell>
          <cell r="H68">
            <v>3060</v>
          </cell>
          <cell r="I68">
            <v>0</v>
          </cell>
        </row>
        <row r="69">
          <cell r="D69">
            <v>2.0699999999999985</v>
          </cell>
          <cell r="E69" t="str">
            <v>Light Mezzanine - Steel Deck</v>
          </cell>
          <cell r="G69" t="str">
            <v>sf</v>
          </cell>
          <cell r="H69">
            <v>3.5700000000000003</v>
          </cell>
          <cell r="I69">
            <v>0</v>
          </cell>
        </row>
        <row r="70">
          <cell r="D70">
            <v>2.0799999999999983</v>
          </cell>
          <cell r="E70" t="str">
            <v>Light Mezzanine - Concrete Slab</v>
          </cell>
          <cell r="G70" t="str">
            <v>sf</v>
          </cell>
          <cell r="H70">
            <v>5.0999999999999996</v>
          </cell>
          <cell r="I70">
            <v>0</v>
          </cell>
        </row>
        <row r="71">
          <cell r="D71">
            <v>2.0899999999999981</v>
          </cell>
          <cell r="E71" t="str">
            <v>Light Mezzanine - Finishes, Misc. items</v>
          </cell>
          <cell r="G71" t="str">
            <v>sf</v>
          </cell>
          <cell r="H71">
            <v>5.0999999999999996</v>
          </cell>
          <cell r="I71">
            <v>0</v>
          </cell>
        </row>
        <row r="72">
          <cell r="D72">
            <v>2.0999999999999979</v>
          </cell>
          <cell r="E72" t="str">
            <v>Roof Deck</v>
          </cell>
          <cell r="G72" t="str">
            <v>sf</v>
          </cell>
          <cell r="H72">
            <v>3.8250000000000002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116184.08999999998</v>
          </cell>
        </row>
        <row r="76">
          <cell r="D76">
            <v>3.01</v>
          </cell>
          <cell r="E76" t="str">
            <v>Roll-up Doors</v>
          </cell>
          <cell r="F76">
            <v>7</v>
          </cell>
          <cell r="G76" t="str">
            <v>ea</v>
          </cell>
          <cell r="H76">
            <v>7924.8</v>
          </cell>
          <cell r="I76">
            <v>55473.599999999999</v>
          </cell>
        </row>
        <row r="77">
          <cell r="D77">
            <v>3.0199999999999996</v>
          </cell>
          <cell r="E77" t="str">
            <v>Improved Insulation</v>
          </cell>
          <cell r="F77">
            <v>28920</v>
          </cell>
          <cell r="G77" t="str">
            <v>sf</v>
          </cell>
          <cell r="H77">
            <v>1.2687499999999998</v>
          </cell>
          <cell r="I77">
            <v>36692.249999999993</v>
          </cell>
        </row>
        <row r="78">
          <cell r="D78">
            <v>3.0299999999999994</v>
          </cell>
          <cell r="E78" t="str">
            <v>Windows &amp; Glazed Walls</v>
          </cell>
          <cell r="F78">
            <v>480</v>
          </cell>
          <cell r="G78" t="str">
            <v>sf</v>
          </cell>
          <cell r="H78">
            <v>45.72</v>
          </cell>
          <cell r="I78">
            <v>21945.599999999999</v>
          </cell>
        </row>
        <row r="79">
          <cell r="D79">
            <v>3.0399999999999991</v>
          </cell>
          <cell r="E79" t="str">
            <v>Glass Blocks</v>
          </cell>
          <cell r="F79">
            <v>120</v>
          </cell>
          <cell r="G79" t="str">
            <v>ea</v>
          </cell>
          <cell r="H79">
            <v>17.271999999999998</v>
          </cell>
          <cell r="I79">
            <v>2072.64</v>
          </cell>
        </row>
        <row r="80">
          <cell r="D80">
            <v>3.0499999999999989</v>
          </cell>
          <cell r="E80" t="str">
            <v>Anti Graffiti Paint - 10' High</v>
          </cell>
          <cell r="G80" t="str">
            <v>sf</v>
          </cell>
          <cell r="H80">
            <v>1.8796000000000002</v>
          </cell>
          <cell r="I80">
            <v>0</v>
          </cell>
        </row>
        <row r="83">
          <cell r="C83">
            <v>4</v>
          </cell>
          <cell r="D83" t="str">
            <v>Roofing</v>
          </cell>
          <cell r="I83">
            <v>181575.37999999998</v>
          </cell>
        </row>
        <row r="85">
          <cell r="D85">
            <v>4.01</v>
          </cell>
          <cell r="E85" t="str">
            <v xml:space="preserve">Roof Coverings - Modify Standard </v>
          </cell>
          <cell r="F85">
            <v>27872</v>
          </cell>
          <cell r="G85" t="str">
            <v>sf</v>
          </cell>
          <cell r="H85">
            <v>1.7762499999999999</v>
          </cell>
          <cell r="I85">
            <v>49507.64</v>
          </cell>
        </row>
        <row r="86">
          <cell r="D86">
            <v>4.0199999999999996</v>
          </cell>
          <cell r="E86" t="str">
            <v>Insulation</v>
          </cell>
          <cell r="F86">
            <v>27872</v>
          </cell>
          <cell r="G86" t="str">
            <v>sf</v>
          </cell>
          <cell r="H86">
            <v>2.0299999999999998</v>
          </cell>
          <cell r="I86">
            <v>56580.159999999996</v>
          </cell>
        </row>
        <row r="87">
          <cell r="D87">
            <v>4.0299999999999994</v>
          </cell>
          <cell r="E87" t="str">
            <v>Gutters</v>
          </cell>
          <cell r="F87">
            <v>723</v>
          </cell>
          <cell r="G87" t="str">
            <v>lf</v>
          </cell>
          <cell r="H87">
            <v>14.209999999999999</v>
          </cell>
          <cell r="I87">
            <v>10273.83</v>
          </cell>
        </row>
        <row r="88">
          <cell r="D88">
            <v>4.0399999999999991</v>
          </cell>
          <cell r="E88" t="str">
            <v>Down Pipes</v>
          </cell>
          <cell r="F88">
            <v>500</v>
          </cell>
          <cell r="G88" t="str">
            <v>lf</v>
          </cell>
          <cell r="H88">
            <v>14.717499999999999</v>
          </cell>
          <cell r="I88">
            <v>7358.75</v>
          </cell>
        </row>
        <row r="89">
          <cell r="D89">
            <v>4.0499999999999989</v>
          </cell>
          <cell r="E89" t="str">
            <v>Skylights 5'x10'</v>
          </cell>
          <cell r="F89">
            <v>30</v>
          </cell>
          <cell r="G89" t="str">
            <v>ea</v>
          </cell>
          <cell r="H89">
            <v>1928.4999999999998</v>
          </cell>
          <cell r="I89">
            <v>57854.999999999993</v>
          </cell>
        </row>
        <row r="91">
          <cell r="C91">
            <v>5</v>
          </cell>
          <cell r="D91" t="str">
            <v>Interior Construction</v>
          </cell>
          <cell r="I91">
            <v>188439.552</v>
          </cell>
        </row>
        <row r="93">
          <cell r="D93">
            <v>5.01</v>
          </cell>
          <cell r="E93" t="str">
            <v>Metal Stud Framing - Interior</v>
          </cell>
          <cell r="F93">
            <v>11250</v>
          </cell>
          <cell r="G93" t="str">
            <v>sf</v>
          </cell>
          <cell r="H93">
            <v>5.08</v>
          </cell>
          <cell r="I93">
            <v>89733.119999999995</v>
          </cell>
        </row>
        <row r="94">
          <cell r="D94">
            <v>5.0199999999999996</v>
          </cell>
          <cell r="E94" t="str">
            <v>Gyp.Board Walls - Interior, Insulation, Paint</v>
          </cell>
          <cell r="F94">
            <v>11250</v>
          </cell>
          <cell r="G94" t="str">
            <v>sf</v>
          </cell>
          <cell r="H94">
            <v>5.5880000000000001</v>
          </cell>
          <cell r="I94">
            <v>98706.432000000001</v>
          </cell>
        </row>
        <row r="96">
          <cell r="C96">
            <v>6</v>
          </cell>
          <cell r="D96" t="str">
            <v>Interior Finishes</v>
          </cell>
          <cell r="I96">
            <v>48476.137499999997</v>
          </cell>
        </row>
        <row r="98">
          <cell r="D98">
            <v>6.01</v>
          </cell>
          <cell r="E98" t="str">
            <v>Floor Finishes - Seal Concrete</v>
          </cell>
          <cell r="F98">
            <v>27872</v>
          </cell>
          <cell r="G98" t="str">
            <v>sf</v>
          </cell>
          <cell r="H98">
            <v>1.3387499999999999</v>
          </cell>
          <cell r="I98">
            <v>37313.64</v>
          </cell>
        </row>
        <row r="99">
          <cell r="E99" t="str">
            <v>Floor Finishes - Corridors - VCT</v>
          </cell>
          <cell r="F99">
            <v>800</v>
          </cell>
          <cell r="G99" t="str">
            <v>sf</v>
          </cell>
          <cell r="H99">
            <v>2.6774999999999998</v>
          </cell>
          <cell r="I99">
            <v>2142</v>
          </cell>
        </row>
        <row r="100">
          <cell r="E100" t="str">
            <v>Floor Finishes - Offices - Carpet</v>
          </cell>
          <cell r="F100">
            <v>1125</v>
          </cell>
          <cell r="G100" t="str">
            <v>sf</v>
          </cell>
          <cell r="H100">
            <v>4.8194999999999997</v>
          </cell>
          <cell r="I100">
            <v>5421.9375</v>
          </cell>
        </row>
        <row r="101">
          <cell r="E101" t="str">
            <v>Floor Finishes - Restrooms - Ceramic Tiles</v>
          </cell>
          <cell r="F101">
            <v>240</v>
          </cell>
          <cell r="G101" t="str">
            <v>sf</v>
          </cell>
          <cell r="H101">
            <v>14.994</v>
          </cell>
          <cell r="I101">
            <v>3598.56</v>
          </cell>
        </row>
        <row r="104">
          <cell r="C104">
            <v>7</v>
          </cell>
          <cell r="D104" t="str">
            <v>Conveying</v>
          </cell>
          <cell r="I104">
            <v>0</v>
          </cell>
        </row>
        <row r="107">
          <cell r="C107">
            <v>8</v>
          </cell>
          <cell r="D107" t="str">
            <v>Plumbing</v>
          </cell>
          <cell r="I107">
            <v>35397.440000000002</v>
          </cell>
        </row>
        <row r="109">
          <cell r="D109">
            <v>8.01</v>
          </cell>
          <cell r="E109" t="str">
            <v xml:space="preserve">Plumbing </v>
          </cell>
          <cell r="F109">
            <v>27872</v>
          </cell>
          <cell r="G109" t="str">
            <v>sf</v>
          </cell>
          <cell r="H109">
            <v>1.27</v>
          </cell>
          <cell r="I109">
            <v>35397.440000000002</v>
          </cell>
        </row>
        <row r="111">
          <cell r="C111">
            <v>9</v>
          </cell>
          <cell r="D111" t="str">
            <v>HVAC</v>
          </cell>
          <cell r="I111">
            <v>126863.856</v>
          </cell>
        </row>
        <row r="113">
          <cell r="D113">
            <v>9.01</v>
          </cell>
          <cell r="E113" t="str">
            <v>Heating and Air Conditioning</v>
          </cell>
          <cell r="F113">
            <v>1050</v>
          </cell>
          <cell r="G113" t="str">
            <v>sf</v>
          </cell>
          <cell r="H113">
            <v>25.4</v>
          </cell>
          <cell r="I113">
            <v>26670</v>
          </cell>
        </row>
        <row r="114">
          <cell r="D114">
            <v>9.02</v>
          </cell>
          <cell r="E114" t="str">
            <v>Ventililating and Radiant Heating</v>
          </cell>
          <cell r="F114">
            <v>1000</v>
          </cell>
          <cell r="G114" t="str">
            <v>sf</v>
          </cell>
          <cell r="H114">
            <v>15.24</v>
          </cell>
          <cell r="I114">
            <v>15240</v>
          </cell>
        </row>
        <row r="115">
          <cell r="D115">
            <v>9.0299999999999994</v>
          </cell>
          <cell r="E115" t="str">
            <v>HVAC - Ventilating Fans</v>
          </cell>
          <cell r="F115">
            <v>27872</v>
          </cell>
          <cell r="G115" t="str">
            <v>sf</v>
          </cell>
          <cell r="H115">
            <v>3.048</v>
          </cell>
          <cell r="I115">
            <v>84953.856</v>
          </cell>
        </row>
        <row r="118">
          <cell r="C118">
            <v>10</v>
          </cell>
          <cell r="D118" t="str">
            <v>Fire Protection</v>
          </cell>
          <cell r="I118">
            <v>86408.767999999996</v>
          </cell>
        </row>
        <row r="120">
          <cell r="D120">
            <v>10.01</v>
          </cell>
          <cell r="E120" t="str">
            <v>Fire Protection</v>
          </cell>
          <cell r="F120">
            <v>27872</v>
          </cell>
          <cell r="G120" t="str">
            <v>sf</v>
          </cell>
          <cell r="H120">
            <v>2.794</v>
          </cell>
          <cell r="I120">
            <v>77874.368000000002</v>
          </cell>
        </row>
        <row r="121">
          <cell r="D121">
            <v>10.02</v>
          </cell>
          <cell r="E121" t="str">
            <v>Mass Notification Alarm System</v>
          </cell>
          <cell r="F121">
            <v>1050</v>
          </cell>
          <cell r="G121" t="str">
            <v>sf</v>
          </cell>
          <cell r="H121">
            <v>8.1280000000000001</v>
          </cell>
          <cell r="I121">
            <v>8534.4</v>
          </cell>
        </row>
        <row r="123">
          <cell r="C123">
            <v>11</v>
          </cell>
          <cell r="D123" t="str">
            <v>Electrical</v>
          </cell>
          <cell r="I123">
            <v>436096.4608</v>
          </cell>
        </row>
        <row r="125">
          <cell r="D125">
            <v>11.01</v>
          </cell>
          <cell r="E125" t="str">
            <v>Service and Distribution</v>
          </cell>
          <cell r="F125">
            <v>27872</v>
          </cell>
          <cell r="H125">
            <v>7.1120000000000001</v>
          </cell>
          <cell r="I125">
            <v>198225.66399999999</v>
          </cell>
        </row>
        <row r="126">
          <cell r="D126">
            <v>11.02</v>
          </cell>
          <cell r="E126" t="str">
            <v>Lighting and Power</v>
          </cell>
          <cell r="F126">
            <v>27872</v>
          </cell>
          <cell r="H126">
            <v>8.1280000000000001</v>
          </cell>
          <cell r="I126">
            <v>226543.61600000001</v>
          </cell>
        </row>
        <row r="127">
          <cell r="D127">
            <v>11.03</v>
          </cell>
          <cell r="E127" t="str">
            <v>Grounding</v>
          </cell>
          <cell r="F127">
            <v>27872</v>
          </cell>
          <cell r="H127">
            <v>0.40640000000000004</v>
          </cell>
          <cell r="I127">
            <v>11327.180800000002</v>
          </cell>
        </row>
        <row r="129">
          <cell r="C129">
            <v>12</v>
          </cell>
          <cell r="D129" t="str">
            <v>Electrical Systems</v>
          </cell>
          <cell r="I129">
            <v>226543.61600000001</v>
          </cell>
        </row>
        <row r="131">
          <cell r="D131">
            <v>12.1</v>
          </cell>
          <cell r="E131" t="str">
            <v>Data/Communications, Fire Alarm, Security</v>
          </cell>
          <cell r="F131">
            <v>27872</v>
          </cell>
          <cell r="H131">
            <v>8.1280000000000001</v>
          </cell>
          <cell r="I131">
            <v>226543.61600000001</v>
          </cell>
        </row>
        <row r="133">
          <cell r="C133">
            <v>13</v>
          </cell>
          <cell r="D133" t="str">
            <v xml:space="preserve">Equipment </v>
          </cell>
          <cell r="I133">
            <v>35113.5</v>
          </cell>
        </row>
        <row r="135">
          <cell r="D135">
            <v>13.01</v>
          </cell>
          <cell r="E135" t="str">
            <v>Dock Bumpers</v>
          </cell>
          <cell r="F135">
            <v>3</v>
          </cell>
          <cell r="G135" t="str">
            <v>sets</v>
          </cell>
          <cell r="H135">
            <v>265.2</v>
          </cell>
          <cell r="I135">
            <v>795.59999999999991</v>
          </cell>
        </row>
        <row r="136">
          <cell r="D136">
            <v>13.02</v>
          </cell>
          <cell r="E136" t="str">
            <v>Dock Levellers/Locks</v>
          </cell>
          <cell r="F136">
            <v>3</v>
          </cell>
          <cell r="G136" t="str">
            <v>ea</v>
          </cell>
          <cell r="H136">
            <v>10786.5</v>
          </cell>
          <cell r="I136">
            <v>32359.5</v>
          </cell>
        </row>
        <row r="137">
          <cell r="D137">
            <v>13.03</v>
          </cell>
          <cell r="E137" t="str">
            <v>Vehicle Restraints</v>
          </cell>
          <cell r="F137">
            <v>3</v>
          </cell>
          <cell r="G137" t="str">
            <v>sets</v>
          </cell>
          <cell r="H137">
            <v>652.79999999999995</v>
          </cell>
          <cell r="I137">
            <v>1958.3999999999999</v>
          </cell>
        </row>
        <row r="139">
          <cell r="C139">
            <v>14</v>
          </cell>
          <cell r="D139" t="str">
            <v>Furnishings</v>
          </cell>
          <cell r="I139">
            <v>0</v>
          </cell>
        </row>
        <row r="142">
          <cell r="C142">
            <v>15</v>
          </cell>
          <cell r="D142" t="str">
            <v>Special Construction</v>
          </cell>
          <cell r="I142">
            <v>127500</v>
          </cell>
        </row>
        <row r="144">
          <cell r="D144">
            <v>15.01</v>
          </cell>
          <cell r="E144" t="str">
            <v>Loading Docks</v>
          </cell>
          <cell r="F144">
            <v>1</v>
          </cell>
          <cell r="G144" t="str">
            <v>ea</v>
          </cell>
          <cell r="H144">
            <v>45900</v>
          </cell>
          <cell r="I144">
            <v>45900</v>
          </cell>
        </row>
        <row r="145">
          <cell r="D145">
            <v>15.02</v>
          </cell>
          <cell r="E145" t="str">
            <v xml:space="preserve">Canopy over Loading Dock </v>
          </cell>
          <cell r="F145">
            <v>4000</v>
          </cell>
          <cell r="G145" t="str">
            <v>sf</v>
          </cell>
          <cell r="H145">
            <v>20.399999999999999</v>
          </cell>
          <cell r="I145">
            <v>81600</v>
          </cell>
        </row>
        <row r="147">
          <cell r="C147">
            <v>16</v>
          </cell>
          <cell r="D147" t="str">
            <v>Building Sitework</v>
          </cell>
          <cell r="I147">
            <v>14158.976000000001</v>
          </cell>
        </row>
        <row r="149">
          <cell r="D149">
            <v>16.010000000000002</v>
          </cell>
          <cell r="E149" t="str">
            <v>Building Sitework</v>
          </cell>
          <cell r="F149">
            <v>27872</v>
          </cell>
          <cell r="H149">
            <v>0.50800000000000001</v>
          </cell>
          <cell r="I149">
            <v>14158.976000000001</v>
          </cell>
        </row>
        <row r="151">
          <cell r="C151">
            <v>17</v>
          </cell>
          <cell r="D151" t="str">
            <v>Landscaping</v>
          </cell>
          <cell r="I151">
            <v>14158.976000000001</v>
          </cell>
        </row>
        <row r="153">
          <cell r="D153">
            <v>17.010000000000002</v>
          </cell>
          <cell r="E153" t="str">
            <v>Landscaping</v>
          </cell>
          <cell r="F153">
            <v>27872</v>
          </cell>
          <cell r="H153">
            <v>0.50800000000000001</v>
          </cell>
          <cell r="I153">
            <v>14158.976000000001</v>
          </cell>
        </row>
        <row r="156">
          <cell r="C156">
            <v>31</v>
          </cell>
          <cell r="E156" t="str">
            <v>Subtotal A</v>
          </cell>
          <cell r="H156">
            <v>113.50808160471681</v>
          </cell>
          <cell r="I156">
            <v>3163697.2504866668</v>
          </cell>
        </row>
        <row r="157">
          <cell r="C157">
            <v>32</v>
          </cell>
          <cell r="E157" t="str">
            <v>General Conditions OH &amp; P</v>
          </cell>
          <cell r="F157">
            <v>0.23</v>
          </cell>
          <cell r="H157">
            <v>26.106858769084866</v>
          </cell>
          <cell r="I157">
            <v>727650.36761193338</v>
          </cell>
        </row>
        <row r="159">
          <cell r="E159" t="str">
            <v>Subtotal B</v>
          </cell>
          <cell r="H159">
            <v>139.61494037380169</v>
          </cell>
          <cell r="I159">
            <v>3891347.6180986003</v>
          </cell>
        </row>
        <row r="160">
          <cell r="C160">
            <v>33</v>
          </cell>
          <cell r="E160" t="str">
            <v>Local Sales Tax</v>
          </cell>
          <cell r="F160">
            <v>8.4000000000000005E-2</v>
          </cell>
          <cell r="H160">
            <v>11.727654991399342</v>
          </cell>
          <cell r="I160">
            <v>326873.19992028247</v>
          </cell>
        </row>
        <row r="162">
          <cell r="C162">
            <v>34</v>
          </cell>
          <cell r="E162" t="str">
            <v>Permits, Bonds &amp; Insurance</v>
          </cell>
          <cell r="F162">
            <v>2.5000000000000001E-2</v>
          </cell>
          <cell r="H162">
            <v>3.4903735093450421</v>
          </cell>
          <cell r="I162">
            <v>97283.690452465016</v>
          </cell>
        </row>
        <row r="164">
          <cell r="E164" t="str">
            <v>Subtotal C</v>
          </cell>
          <cell r="H164">
            <v>154.83296887454605</v>
          </cell>
          <cell r="I164">
            <v>4315504.5084713474</v>
          </cell>
        </row>
        <row r="165">
          <cell r="C165">
            <v>35</v>
          </cell>
          <cell r="E165" t="str">
            <v>Design Contingency</v>
          </cell>
          <cell r="F165">
            <v>0.2</v>
          </cell>
          <cell r="H165">
            <v>30.96659377490921</v>
          </cell>
          <cell r="I165">
            <v>863100.9016942695</v>
          </cell>
        </row>
        <row r="167">
          <cell r="E167" t="str">
            <v>Subtotal D</v>
          </cell>
          <cell r="H167">
            <v>185.79956264945528</v>
          </cell>
          <cell r="I167">
            <v>5178605.4101656172</v>
          </cell>
        </row>
        <row r="168">
          <cell r="C168">
            <v>36</v>
          </cell>
          <cell r="E168" t="str">
            <v>Escalation MOC June 2009</v>
          </cell>
          <cell r="F168">
            <v>0.12</v>
          </cell>
          <cell r="H168">
            <v>22.295947517934632</v>
          </cell>
          <cell r="I168">
            <v>621432.64921987406</v>
          </cell>
        </row>
        <row r="170">
          <cell r="E170" t="str">
            <v>Subtotal E</v>
          </cell>
          <cell r="H170">
            <v>208.0955101673899</v>
          </cell>
          <cell r="I170">
            <v>5800038.0593854915</v>
          </cell>
        </row>
        <row r="171">
          <cell r="C171">
            <v>37</v>
          </cell>
          <cell r="E171" t="str">
            <v>LEED</v>
          </cell>
          <cell r="F171">
            <v>0.02</v>
          </cell>
          <cell r="H171">
            <v>4.1619102033477988</v>
          </cell>
          <cell r="I171">
            <v>116000.76118770984</v>
          </cell>
        </row>
        <row r="173">
          <cell r="E173" t="str">
            <v>Subtoal F</v>
          </cell>
          <cell r="H173">
            <v>212.25742037073772</v>
          </cell>
          <cell r="I173">
            <v>5916038.8205732014</v>
          </cell>
        </row>
        <row r="174">
          <cell r="C174">
            <v>38</v>
          </cell>
          <cell r="E174" t="str">
            <v>Construction Contingency</v>
          </cell>
          <cell r="F174">
            <v>0.1</v>
          </cell>
          <cell r="H174">
            <v>21.225742037073772</v>
          </cell>
          <cell r="I174">
            <v>591603.88205732021</v>
          </cell>
        </row>
        <row r="176">
          <cell r="E176" t="str">
            <v>Subtotal H</v>
          </cell>
          <cell r="H176">
            <v>233.48316240781148</v>
          </cell>
          <cell r="I176">
            <v>6507642.7026305217</v>
          </cell>
        </row>
        <row r="177">
          <cell r="C177">
            <v>39</v>
          </cell>
          <cell r="E177" t="str">
            <v>Design/Engineering Fee</v>
          </cell>
          <cell r="F177">
            <v>0.1</v>
          </cell>
          <cell r="H177">
            <v>23.348316240781148</v>
          </cell>
          <cell r="I177">
            <v>650764.2702630522</v>
          </cell>
        </row>
        <row r="179">
          <cell r="C179">
            <v>40</v>
          </cell>
          <cell r="E179" t="str">
            <v>Total Cost</v>
          </cell>
          <cell r="H179">
            <v>256.83147864859262</v>
          </cell>
          <cell r="I179">
            <v>7158406.9728935743</v>
          </cell>
        </row>
        <row r="185">
          <cell r="C185">
            <v>51</v>
          </cell>
          <cell r="E185" t="str">
            <v>Civil</v>
          </cell>
          <cell r="I185">
            <v>1540939.4741866665</v>
          </cell>
        </row>
        <row r="186">
          <cell r="D186">
            <v>1</v>
          </cell>
          <cell r="E186" t="str">
            <v>Substructure</v>
          </cell>
          <cell r="H186">
            <v>503320.65818666667</v>
          </cell>
        </row>
        <row r="187">
          <cell r="D187">
            <v>2</v>
          </cell>
          <cell r="E187" t="str">
            <v>Superstructure</v>
          </cell>
          <cell r="H187">
            <v>1023459.84</v>
          </cell>
        </row>
        <row r="188">
          <cell r="D188">
            <v>16</v>
          </cell>
          <cell r="E188" t="str">
            <v>Building Sitework</v>
          </cell>
          <cell r="H188">
            <v>14158.976000000001</v>
          </cell>
        </row>
        <row r="190">
          <cell r="C190">
            <v>52</v>
          </cell>
          <cell r="E190" t="str">
            <v>Shell &amp; Core</v>
          </cell>
          <cell r="I190">
            <v>748583.92749999999</v>
          </cell>
        </row>
        <row r="191">
          <cell r="D191">
            <v>3</v>
          </cell>
          <cell r="E191" t="str">
            <v>Exterior Closure</v>
          </cell>
          <cell r="H191">
            <v>116184.08999999998</v>
          </cell>
        </row>
        <row r="192">
          <cell r="D192">
            <v>4</v>
          </cell>
          <cell r="E192" t="str">
            <v>Roofing</v>
          </cell>
          <cell r="H192">
            <v>181575.37999999998</v>
          </cell>
        </row>
        <row r="193">
          <cell r="D193">
            <v>5</v>
          </cell>
          <cell r="E193" t="str">
            <v>Interior Construction</v>
          </cell>
          <cell r="H193">
            <v>188439.552</v>
          </cell>
        </row>
        <row r="194">
          <cell r="D194">
            <v>6</v>
          </cell>
          <cell r="E194" t="str">
            <v>Interior Finishes</v>
          </cell>
          <cell r="H194">
            <v>48476.137499999997</v>
          </cell>
        </row>
        <row r="195">
          <cell r="D195">
            <v>7</v>
          </cell>
          <cell r="E195" t="str">
            <v>Conveying</v>
          </cell>
          <cell r="H195">
            <v>0</v>
          </cell>
        </row>
        <row r="196">
          <cell r="D196">
            <v>10</v>
          </cell>
          <cell r="E196" t="str">
            <v>Fire Protection</v>
          </cell>
          <cell r="H196">
            <v>86408.767999999996</v>
          </cell>
        </row>
        <row r="197">
          <cell r="D197">
            <v>15</v>
          </cell>
          <cell r="E197" t="str">
            <v>Special Construction</v>
          </cell>
          <cell r="H197">
            <v>127500</v>
          </cell>
        </row>
        <row r="199">
          <cell r="C199">
            <v>53</v>
          </cell>
          <cell r="E199" t="str">
            <v>Mechanical</v>
          </cell>
          <cell r="I199">
            <v>162261.296</v>
          </cell>
        </row>
        <row r="200">
          <cell r="D200">
            <v>8</v>
          </cell>
          <cell r="E200" t="str">
            <v>Plumbing</v>
          </cell>
          <cell r="H200">
            <v>35397.440000000002</v>
          </cell>
        </row>
        <row r="201">
          <cell r="D201">
            <v>9</v>
          </cell>
          <cell r="E201" t="str">
            <v>HVAC</v>
          </cell>
          <cell r="H201">
            <v>126863.856</v>
          </cell>
        </row>
        <row r="203">
          <cell r="C203">
            <v>54</v>
          </cell>
          <cell r="E203" t="str">
            <v>Electrical</v>
          </cell>
          <cell r="I203">
            <v>662640.07680000004</v>
          </cell>
        </row>
        <row r="204">
          <cell r="D204">
            <v>11</v>
          </cell>
          <cell r="E204" t="str">
            <v>Electrical</v>
          </cell>
          <cell r="H204">
            <v>436096.4608</v>
          </cell>
        </row>
        <row r="205">
          <cell r="D205">
            <v>12</v>
          </cell>
          <cell r="E205" t="str">
            <v>Electrical Systems</v>
          </cell>
          <cell r="H205">
            <v>226543.61600000001</v>
          </cell>
        </row>
        <row r="207">
          <cell r="C207">
            <v>55</v>
          </cell>
          <cell r="E207" t="str">
            <v>Furnishing</v>
          </cell>
          <cell r="I207">
            <v>49272.476000000002</v>
          </cell>
        </row>
        <row r="208">
          <cell r="D208">
            <v>13</v>
          </cell>
          <cell r="E208" t="str">
            <v xml:space="preserve">Equipment </v>
          </cell>
          <cell r="H208">
            <v>35113.5</v>
          </cell>
        </row>
        <row r="209">
          <cell r="D209">
            <v>14</v>
          </cell>
          <cell r="E209" t="str">
            <v>Furnishings</v>
          </cell>
          <cell r="H209">
            <v>0</v>
          </cell>
        </row>
        <row r="210">
          <cell r="D210">
            <v>17</v>
          </cell>
          <cell r="E210" t="str">
            <v>Landscaping</v>
          </cell>
          <cell r="H210">
            <v>14158.976000000001</v>
          </cell>
        </row>
        <row r="212">
          <cell r="C212">
            <v>56</v>
          </cell>
          <cell r="E212" t="str">
            <v>General Conditions &amp; Contingency</v>
          </cell>
          <cell r="I212">
            <v>3343945.4521438545</v>
          </cell>
        </row>
        <row r="213">
          <cell r="D213">
            <v>32</v>
          </cell>
          <cell r="E213" t="str">
            <v>General Conditions OH &amp; P</v>
          </cell>
          <cell r="H213">
            <v>727650.36761193338</v>
          </cell>
        </row>
        <row r="214">
          <cell r="D214">
            <v>33</v>
          </cell>
          <cell r="E214" t="str">
            <v>Local Sales Tax</v>
          </cell>
          <cell r="H214">
            <v>326873.19992028247</v>
          </cell>
        </row>
        <row r="215">
          <cell r="D215">
            <v>34</v>
          </cell>
          <cell r="E215" t="str">
            <v>Permits, Bonds &amp; Insurance</v>
          </cell>
          <cell r="H215">
            <v>97283.690452465016</v>
          </cell>
        </row>
        <row r="216">
          <cell r="D216">
            <v>35</v>
          </cell>
          <cell r="E216" t="str">
            <v>Design Contingency</v>
          </cell>
          <cell r="H216">
            <v>863100.9016942695</v>
          </cell>
        </row>
        <row r="217">
          <cell r="D217">
            <v>36</v>
          </cell>
          <cell r="E217" t="str">
            <v>Escalation MOC June 2009</v>
          </cell>
          <cell r="H217">
            <v>621432.64921987406</v>
          </cell>
        </row>
        <row r="218">
          <cell r="D218">
            <v>37</v>
          </cell>
          <cell r="E218" t="str">
            <v>LEED</v>
          </cell>
          <cell r="H218">
            <v>116000.76118770984</v>
          </cell>
        </row>
        <row r="219">
          <cell r="D219">
            <v>38</v>
          </cell>
          <cell r="E219" t="str">
            <v>Construction Contingency</v>
          </cell>
          <cell r="H219">
            <v>591603.88205732021</v>
          </cell>
        </row>
        <row r="221">
          <cell r="C221">
            <v>57</v>
          </cell>
          <cell r="E221" t="str">
            <v>Design/Engineering Fee</v>
          </cell>
          <cell r="I221">
            <v>650764.2702630522</v>
          </cell>
        </row>
        <row r="222">
          <cell r="D222">
            <v>39</v>
          </cell>
          <cell r="E222" t="str">
            <v>Design/Engineering Fee</v>
          </cell>
          <cell r="H222">
            <v>650764.2702630522</v>
          </cell>
        </row>
        <row r="224">
          <cell r="H224">
            <v>7158406.9728935743</v>
          </cell>
          <cell r="I224">
            <v>7158406.9728935733</v>
          </cell>
        </row>
        <row r="225">
          <cell r="H225" t="str">
            <v>OK</v>
          </cell>
          <cell r="I225" t="str">
            <v>OK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1058853.3999999999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537748.30000000005</v>
          </cell>
          <cell r="J4">
            <v>619351.19999999995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3370940.2373833801</v>
          </cell>
          <cell r="F6">
            <v>2990430.0593619202</v>
          </cell>
          <cell r="G6">
            <v>3264615.20652476</v>
          </cell>
          <cell r="H6">
            <v>2565083.6710455702</v>
          </cell>
          <cell r="I6">
            <v>2071943.7297099</v>
          </cell>
          <cell r="J6">
            <v>2269514.7588315201</v>
          </cell>
          <cell r="K6">
            <v>3622147.63539617</v>
          </cell>
          <cell r="L6">
            <v>3894503.07977683</v>
          </cell>
          <cell r="M6">
            <v>3851761.3834458501</v>
          </cell>
          <cell r="N6">
            <v>3765543.64583212</v>
          </cell>
          <cell r="O6">
            <v>3425510.3199360101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80498.399999999994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5289093.4000000004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5919207.4006818654</v>
          </cell>
          <cell r="F13">
            <v>5833285.5704054506</v>
          </cell>
          <cell r="G13">
            <v>7003827.6602652092</v>
          </cell>
          <cell r="H13">
            <v>6007029.2470523799</v>
          </cell>
          <cell r="I13">
            <v>7264500.7798634181</v>
          </cell>
          <cell r="J13">
            <v>18673362.797216538</v>
          </cell>
          <cell r="K13">
            <v>5935161.583685115</v>
          </cell>
          <cell r="L13">
            <v>6263462.6582967173</v>
          </cell>
          <cell r="M13">
            <v>5624115.019626379</v>
          </cell>
          <cell r="N13">
            <v>5484387.7208060818</v>
          </cell>
          <cell r="O13">
            <v>5903328.2998628253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2651859.7999999998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268140.79999999999</v>
          </cell>
          <cell r="J18">
            <v>649798.80000000005</v>
          </cell>
          <cell r="K18">
            <v>511552</v>
          </cell>
          <cell r="L18">
            <v>249242</v>
          </cell>
          <cell r="M18">
            <v>84612.800000000003</v>
          </cell>
          <cell r="N18">
            <v>130730.2</v>
          </cell>
          <cell r="O18">
            <v>296733.59999999998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2178598.7999999998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2429709.7000000002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2185705.7000000002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8363.7000000000007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5002.3999999999996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76703.600000000006</v>
          </cell>
          <cell r="F23">
            <v>70152.100000000006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71394.399999999994</v>
          </cell>
          <cell r="L23">
            <v>75496.2</v>
          </cell>
          <cell r="M23">
            <v>76480.600000000006</v>
          </cell>
          <cell r="N23">
            <v>79299.3</v>
          </cell>
          <cell r="O23">
            <v>77030.899999999994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1328254.1000000001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1319307.3999999999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6921465.7000000002</v>
          </cell>
          <cell r="F25">
            <v>6091341.2000000002</v>
          </cell>
          <cell r="G25">
            <v>6917109.4000000004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5404617.5999999996</v>
          </cell>
          <cell r="M25">
            <v>7485468.7000000002</v>
          </cell>
          <cell r="N25">
            <v>7534459.7999999998</v>
          </cell>
          <cell r="O25">
            <v>6822689.7999999998</v>
          </cell>
          <cell r="P25">
            <v>6843202.7999999998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11192767.199999999</v>
          </cell>
          <cell r="F27">
            <v>9875802.9000000004</v>
          </cell>
          <cell r="G27">
            <v>10832995</v>
          </cell>
          <cell r="H27">
            <v>8996303.1999999993</v>
          </cell>
          <cell r="I27">
            <v>980007.2</v>
          </cell>
          <cell r="J27">
            <v>8475232.6999999993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11453445.699999999</v>
          </cell>
          <cell r="O27">
            <v>11069403.199999999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43186.400000000001</v>
          </cell>
          <cell r="M28">
            <v>14175</v>
          </cell>
          <cell r="N28">
            <v>145002.29999999999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142217.70000000001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68860.899999999994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23237.833333333299</v>
          </cell>
          <cell r="F36">
            <v>23237.833333333299</v>
          </cell>
          <cell r="G36">
            <v>23237.833333333299</v>
          </cell>
          <cell r="H36">
            <v>23237.833333333299</v>
          </cell>
          <cell r="I36">
            <v>23237.833333333299</v>
          </cell>
          <cell r="J36">
            <v>23237.833333333299</v>
          </cell>
          <cell r="K36">
            <v>23237.833333333299</v>
          </cell>
          <cell r="L36">
            <v>23237.833333333299</v>
          </cell>
          <cell r="M36">
            <v>23237.833333333299</v>
          </cell>
          <cell r="N36">
            <v>23237.833333333299</v>
          </cell>
          <cell r="O36">
            <v>23237.833333333299</v>
          </cell>
          <cell r="P36">
            <v>23237.833333333299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3276770.3149999999</v>
          </cell>
          <cell r="J38">
            <v>3261664.62</v>
          </cell>
          <cell r="K38">
            <v>3444121.7749999999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3455758.2804999999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284082.40000000002</v>
          </cell>
          <cell r="F40">
            <v>284082.40000000002</v>
          </cell>
          <cell r="G40">
            <v>284082.40000000002</v>
          </cell>
          <cell r="H40">
            <v>284082.40000000002</v>
          </cell>
          <cell r="I40">
            <v>284082.40000000002</v>
          </cell>
          <cell r="J40">
            <v>284082.40000000002</v>
          </cell>
          <cell r="K40">
            <v>284082.40000000002</v>
          </cell>
          <cell r="L40">
            <v>284082.40000000002</v>
          </cell>
          <cell r="M40">
            <v>284082.40000000002</v>
          </cell>
          <cell r="N40">
            <v>284082.40000000002</v>
          </cell>
          <cell r="O40">
            <v>284082.40000000002</v>
          </cell>
          <cell r="P40">
            <v>284082.40000000002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11979.166666666701</v>
          </cell>
          <cell r="F44">
            <v>11979.166666666701</v>
          </cell>
          <cell r="G44">
            <v>11979.166666666701</v>
          </cell>
          <cell r="H44">
            <v>11979.166666666701</v>
          </cell>
          <cell r="I44">
            <v>11979.166666666701</v>
          </cell>
          <cell r="J44">
            <v>11979.166666666701</v>
          </cell>
          <cell r="K44">
            <v>11979.166666666701</v>
          </cell>
          <cell r="L44">
            <v>11979.166666666701</v>
          </cell>
          <cell r="M44">
            <v>11979.166666666701</v>
          </cell>
          <cell r="N44">
            <v>11979.166666666701</v>
          </cell>
          <cell r="O44">
            <v>11979.166666666701</v>
          </cell>
          <cell r="P44">
            <v>11979.166666666701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590706.53333333298</v>
          </cell>
          <cell r="F49">
            <v>590706.53333333298</v>
          </cell>
          <cell r="G49">
            <v>590706.53333333298</v>
          </cell>
          <cell r="H49">
            <v>590706.53333333298</v>
          </cell>
          <cell r="I49">
            <v>590706.53333333298</v>
          </cell>
          <cell r="J49">
            <v>590706.53333333298</v>
          </cell>
          <cell r="K49">
            <v>590706.53333333298</v>
          </cell>
          <cell r="L49">
            <v>590706.53333333298</v>
          </cell>
          <cell r="M49">
            <v>590706.53333333298</v>
          </cell>
          <cell r="N49">
            <v>590706.53333333298</v>
          </cell>
          <cell r="O49">
            <v>590706.53333333298</v>
          </cell>
          <cell r="P49">
            <v>590706.53333333298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0" refreshError="1"/>
      <sheetData sheetId="1" refreshError="1"/>
      <sheetData sheetId="2" refreshError="1">
        <row r="4">
          <cell r="E4">
            <v>8</v>
          </cell>
        </row>
        <row r="8">
          <cell r="M8">
            <v>104.5</v>
          </cell>
        </row>
        <row r="9">
          <cell r="M9">
            <v>86.7</v>
          </cell>
        </row>
        <row r="10">
          <cell r="M10">
            <v>80.959999999999994</v>
          </cell>
        </row>
        <row r="11">
          <cell r="M11">
            <v>80.709999999999994</v>
          </cell>
        </row>
      </sheetData>
      <sheetData sheetId="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spective Changes"/>
      <sheetName val="Financial Statements"/>
      <sheetName val="General Inputs"/>
      <sheetName val="Revenue Calculation"/>
      <sheetName val="Expenses"/>
      <sheetName val="FFH Fees"/>
      <sheetName val="CSA costs"/>
      <sheetName val="Major Maint (LTSA)"/>
      <sheetName val="Major Maint"/>
      <sheetName val="Generation &amp; Fuel"/>
      <sheetName val="Error Checks &amp; Notes"/>
      <sheetName val="Depreciation"/>
      <sheetName val="CapEx"/>
      <sheetName val="Links to Notes"/>
      <sheetName val="Gas Transportation"/>
      <sheetName val="Time Interval Tables"/>
      <sheetName val="Final Escalation Calculatio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s Pricing"/>
      <sheetName val="Annual Price Calc"/>
      <sheetName val="InvoiceData"/>
      <sheetName val="Contract Summary"/>
      <sheetName val="MeterConvert"/>
      <sheetName val="QFSumas_A"/>
      <sheetName val="QFSumas_DAmt"/>
      <sheetName val="GDP"/>
      <sheetName val="April-07 Displacement"/>
      <sheetName val="2006 Hourly KWhr"/>
      <sheetName val="July 06 Disp-Toll"/>
      <sheetName val="Sheet2"/>
      <sheetName val="2006GDP"/>
      <sheetName val="2005 Hourly KWhr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M5">
            <v>30.1</v>
          </cell>
        </row>
        <row r="6">
          <cell r="M6">
            <v>30.1</v>
          </cell>
        </row>
        <row r="7">
          <cell r="M7">
            <v>30.1</v>
          </cell>
        </row>
        <row r="8">
          <cell r="M8">
            <v>26.4</v>
          </cell>
        </row>
        <row r="9">
          <cell r="M9">
            <v>26.4</v>
          </cell>
        </row>
        <row r="10">
          <cell r="M10">
            <v>26.4</v>
          </cell>
        </row>
        <row r="11">
          <cell r="M11">
            <v>26.4</v>
          </cell>
        </row>
        <row r="12">
          <cell r="M12">
            <v>26.4</v>
          </cell>
        </row>
        <row r="13">
          <cell r="M13">
            <v>30.1</v>
          </cell>
        </row>
        <row r="14">
          <cell r="M14">
            <v>30.1</v>
          </cell>
        </row>
        <row r="15">
          <cell r="M15">
            <v>30.1</v>
          </cell>
        </row>
        <row r="16">
          <cell r="M16">
            <v>30.1</v>
          </cell>
        </row>
        <row r="17">
          <cell r="M17">
            <v>30.7</v>
          </cell>
        </row>
        <row r="18">
          <cell r="M18">
            <v>30.7</v>
          </cell>
        </row>
        <row r="19">
          <cell r="M19">
            <v>30.7</v>
          </cell>
        </row>
        <row r="20">
          <cell r="M20">
            <v>26.9</v>
          </cell>
        </row>
        <row r="21">
          <cell r="M21">
            <v>26.9</v>
          </cell>
        </row>
        <row r="22">
          <cell r="M22">
            <v>26.9</v>
          </cell>
        </row>
        <row r="23">
          <cell r="M23">
            <v>26.9</v>
          </cell>
        </row>
        <row r="24">
          <cell r="M24">
            <v>26.9</v>
          </cell>
        </row>
        <row r="25">
          <cell r="M25">
            <v>30.7</v>
          </cell>
        </row>
        <row r="26">
          <cell r="M26">
            <v>30.7</v>
          </cell>
        </row>
        <row r="27">
          <cell r="M27">
            <v>30.7</v>
          </cell>
        </row>
        <row r="28">
          <cell r="M28">
            <v>30.7</v>
          </cell>
        </row>
        <row r="29">
          <cell r="M29">
            <v>31.1</v>
          </cell>
        </row>
        <row r="30">
          <cell r="M30">
            <v>31.1</v>
          </cell>
        </row>
        <row r="31">
          <cell r="M31">
            <v>31.1</v>
          </cell>
        </row>
        <row r="32">
          <cell r="M32">
            <v>27.2</v>
          </cell>
        </row>
        <row r="33">
          <cell r="M33">
            <v>27.2</v>
          </cell>
        </row>
        <row r="34">
          <cell r="M34">
            <v>27.2</v>
          </cell>
        </row>
        <row r="35">
          <cell r="M35">
            <v>27.2</v>
          </cell>
        </row>
        <row r="36">
          <cell r="M36">
            <v>27.2</v>
          </cell>
        </row>
        <row r="37">
          <cell r="M37">
            <v>31.1</v>
          </cell>
        </row>
        <row r="38">
          <cell r="M38">
            <v>31.1</v>
          </cell>
        </row>
        <row r="39">
          <cell r="M39">
            <v>31.1</v>
          </cell>
        </row>
        <row r="40">
          <cell r="M40">
            <v>31.1</v>
          </cell>
        </row>
        <row r="41">
          <cell r="M41">
            <v>44.2</v>
          </cell>
        </row>
        <row r="42">
          <cell r="M42">
            <v>44.2</v>
          </cell>
        </row>
        <row r="43">
          <cell r="M43">
            <v>44.2</v>
          </cell>
        </row>
        <row r="44">
          <cell r="M44">
            <v>37.9</v>
          </cell>
        </row>
        <row r="45">
          <cell r="M45">
            <v>37.9</v>
          </cell>
        </row>
        <row r="46">
          <cell r="M46">
            <v>37.9</v>
          </cell>
        </row>
        <row r="47">
          <cell r="M47">
            <v>37.9</v>
          </cell>
        </row>
        <row r="48">
          <cell r="M48">
            <v>37.9</v>
          </cell>
        </row>
        <row r="49">
          <cell r="M49">
            <v>44.2</v>
          </cell>
        </row>
        <row r="50">
          <cell r="M50">
            <v>44.2</v>
          </cell>
        </row>
        <row r="51">
          <cell r="M51">
            <v>44.2</v>
          </cell>
        </row>
        <row r="52">
          <cell r="M52">
            <v>44.2</v>
          </cell>
        </row>
        <row r="53">
          <cell r="M53">
            <v>46.6</v>
          </cell>
        </row>
        <row r="54">
          <cell r="M54">
            <v>46.6</v>
          </cell>
        </row>
        <row r="55">
          <cell r="M55">
            <v>46.6</v>
          </cell>
        </row>
        <row r="56">
          <cell r="M56">
            <v>40</v>
          </cell>
        </row>
        <row r="57">
          <cell r="M57">
            <v>40</v>
          </cell>
        </row>
        <row r="58">
          <cell r="M58">
            <v>40</v>
          </cell>
        </row>
        <row r="59">
          <cell r="M59">
            <v>40</v>
          </cell>
        </row>
        <row r="60">
          <cell r="M60">
            <v>40</v>
          </cell>
        </row>
        <row r="61">
          <cell r="M61">
            <v>46.6</v>
          </cell>
        </row>
        <row r="62">
          <cell r="M62">
            <v>46.6</v>
          </cell>
        </row>
        <row r="63">
          <cell r="M63">
            <v>46.6</v>
          </cell>
        </row>
        <row r="64">
          <cell r="M64">
            <v>46.6</v>
          </cell>
        </row>
        <row r="65">
          <cell r="M65">
            <v>49.61</v>
          </cell>
        </row>
        <row r="66">
          <cell r="M66">
            <v>49.61</v>
          </cell>
        </row>
        <row r="67">
          <cell r="M67">
            <v>49.61</v>
          </cell>
        </row>
        <row r="68">
          <cell r="M68">
            <v>42.61</v>
          </cell>
        </row>
        <row r="69">
          <cell r="M69">
            <v>42.61</v>
          </cell>
        </row>
        <row r="70">
          <cell r="M70">
            <v>42.61</v>
          </cell>
        </row>
        <row r="71">
          <cell r="M71">
            <v>42.61</v>
          </cell>
        </row>
        <row r="72">
          <cell r="M72">
            <v>42.61</v>
          </cell>
        </row>
        <row r="73">
          <cell r="M73">
            <v>49.61</v>
          </cell>
        </row>
        <row r="74">
          <cell r="M74">
            <v>49.61</v>
          </cell>
        </row>
        <row r="75">
          <cell r="M75">
            <v>49.61</v>
          </cell>
        </row>
        <row r="76">
          <cell r="M76">
            <v>49.61</v>
          </cell>
        </row>
        <row r="77">
          <cell r="M77">
            <v>53.33</v>
          </cell>
        </row>
        <row r="78">
          <cell r="M78">
            <v>53.33</v>
          </cell>
        </row>
        <row r="79">
          <cell r="M79">
            <v>53.33</v>
          </cell>
        </row>
        <row r="80">
          <cell r="M80">
            <v>45.63</v>
          </cell>
        </row>
        <row r="81">
          <cell r="M81">
            <v>45.63</v>
          </cell>
        </row>
        <row r="82">
          <cell r="M82">
            <v>45.63</v>
          </cell>
        </row>
        <row r="83">
          <cell r="M83">
            <v>45.63</v>
          </cell>
        </row>
        <row r="84">
          <cell r="M84">
            <v>45.63</v>
          </cell>
        </row>
        <row r="85">
          <cell r="M85">
            <v>53.33</v>
          </cell>
        </row>
        <row r="86">
          <cell r="M86">
            <v>53.33</v>
          </cell>
        </row>
        <row r="87">
          <cell r="M87">
            <v>53.33</v>
          </cell>
        </row>
        <row r="88">
          <cell r="M88">
            <v>53.33</v>
          </cell>
        </row>
        <row r="89">
          <cell r="M89">
            <v>55.8</v>
          </cell>
        </row>
        <row r="90">
          <cell r="M90">
            <v>55.8</v>
          </cell>
        </row>
        <row r="91">
          <cell r="M91">
            <v>55.8</v>
          </cell>
        </row>
        <row r="92">
          <cell r="M92">
            <v>47.7</v>
          </cell>
        </row>
        <row r="93">
          <cell r="M93">
            <v>47.7</v>
          </cell>
        </row>
        <row r="94">
          <cell r="M94">
            <v>47.7</v>
          </cell>
        </row>
        <row r="95">
          <cell r="M95">
            <v>47.7</v>
          </cell>
        </row>
        <row r="96">
          <cell r="M96">
            <v>47.7</v>
          </cell>
        </row>
        <row r="97">
          <cell r="M97">
            <v>55.8</v>
          </cell>
        </row>
        <row r="98">
          <cell r="M98">
            <v>55.8</v>
          </cell>
        </row>
        <row r="99">
          <cell r="M99">
            <v>55.8</v>
          </cell>
        </row>
        <row r="100">
          <cell r="M100">
            <v>55.8</v>
          </cell>
        </row>
        <row r="101">
          <cell r="M101">
            <v>82.1</v>
          </cell>
        </row>
        <row r="102">
          <cell r="M102">
            <v>82.1</v>
          </cell>
        </row>
        <row r="103">
          <cell r="M103">
            <v>82.1</v>
          </cell>
        </row>
        <row r="104">
          <cell r="M104">
            <v>59</v>
          </cell>
        </row>
        <row r="105">
          <cell r="M105">
            <v>59</v>
          </cell>
        </row>
        <row r="106">
          <cell r="M106">
            <v>59</v>
          </cell>
        </row>
        <row r="107">
          <cell r="M107">
            <v>59</v>
          </cell>
        </row>
        <row r="108">
          <cell r="M108">
            <v>59</v>
          </cell>
        </row>
        <row r="109">
          <cell r="M109">
            <v>82.1</v>
          </cell>
        </row>
        <row r="110">
          <cell r="M110">
            <v>82.1</v>
          </cell>
        </row>
        <row r="111">
          <cell r="M111">
            <v>82.1</v>
          </cell>
        </row>
        <row r="112">
          <cell r="M112">
            <v>82.1</v>
          </cell>
        </row>
        <row r="113">
          <cell r="M113">
            <v>81.16</v>
          </cell>
        </row>
        <row r="114">
          <cell r="M114">
            <v>81.16</v>
          </cell>
        </row>
        <row r="115">
          <cell r="M115">
            <v>81.16</v>
          </cell>
        </row>
        <row r="116">
          <cell r="M116">
            <v>58.26</v>
          </cell>
        </row>
        <row r="117">
          <cell r="M117">
            <v>58.26</v>
          </cell>
        </row>
        <row r="118">
          <cell r="M118">
            <v>58.26</v>
          </cell>
        </row>
        <row r="119">
          <cell r="M119">
            <v>58.26</v>
          </cell>
        </row>
        <row r="120">
          <cell r="M120">
            <v>58.26</v>
          </cell>
        </row>
        <row r="121">
          <cell r="M121">
            <v>81.16</v>
          </cell>
        </row>
        <row r="122">
          <cell r="M122">
            <v>81.16</v>
          </cell>
        </row>
        <row r="123">
          <cell r="M123">
            <v>81.16</v>
          </cell>
        </row>
        <row r="124">
          <cell r="M124">
            <v>81.16</v>
          </cell>
        </row>
        <row r="125">
          <cell r="M125">
            <v>82.46</v>
          </cell>
        </row>
        <row r="126">
          <cell r="M126">
            <v>82.46</v>
          </cell>
        </row>
        <row r="127">
          <cell r="M127">
            <v>82.46</v>
          </cell>
        </row>
        <row r="128">
          <cell r="M128">
            <v>59.26</v>
          </cell>
        </row>
        <row r="129">
          <cell r="M129">
            <v>59.26</v>
          </cell>
        </row>
        <row r="130">
          <cell r="M130">
            <v>59.26</v>
          </cell>
        </row>
        <row r="131">
          <cell r="M131">
            <v>59.26</v>
          </cell>
        </row>
        <row r="132">
          <cell r="M132">
            <v>59.26</v>
          </cell>
        </row>
        <row r="133">
          <cell r="M133">
            <v>82.46</v>
          </cell>
        </row>
        <row r="134">
          <cell r="M134">
            <v>82.46</v>
          </cell>
        </row>
        <row r="135">
          <cell r="M135">
            <v>82.46</v>
          </cell>
        </row>
        <row r="136">
          <cell r="M136">
            <v>82.46</v>
          </cell>
        </row>
        <row r="137">
          <cell r="M137">
            <v>83.8</v>
          </cell>
        </row>
        <row r="138">
          <cell r="M138">
            <v>83.8</v>
          </cell>
        </row>
        <row r="139">
          <cell r="M139">
            <v>83.8</v>
          </cell>
        </row>
        <row r="140">
          <cell r="M140">
            <v>60.4</v>
          </cell>
        </row>
        <row r="141">
          <cell r="M141">
            <v>60.4</v>
          </cell>
        </row>
        <row r="142">
          <cell r="M142">
            <v>60.4</v>
          </cell>
        </row>
        <row r="143">
          <cell r="M143">
            <v>60.4</v>
          </cell>
        </row>
        <row r="144">
          <cell r="M144">
            <v>60.4</v>
          </cell>
        </row>
        <row r="145">
          <cell r="M145">
            <v>83.8</v>
          </cell>
        </row>
        <row r="146">
          <cell r="M146">
            <v>83.8</v>
          </cell>
        </row>
        <row r="147">
          <cell r="M147">
            <v>83.8</v>
          </cell>
        </row>
        <row r="148">
          <cell r="M148">
            <v>83.8</v>
          </cell>
        </row>
        <row r="149">
          <cell r="M149">
            <v>85.4</v>
          </cell>
        </row>
        <row r="150">
          <cell r="M150">
            <v>85.4</v>
          </cell>
        </row>
        <row r="151">
          <cell r="M151">
            <v>85.4</v>
          </cell>
        </row>
        <row r="152">
          <cell r="M152">
            <v>61.7</v>
          </cell>
        </row>
        <row r="153">
          <cell r="M153">
            <v>61.7</v>
          </cell>
        </row>
        <row r="154">
          <cell r="M154">
            <v>61.7</v>
          </cell>
        </row>
        <row r="155">
          <cell r="M155">
            <v>61.7</v>
          </cell>
        </row>
        <row r="156">
          <cell r="M156">
            <v>61.7</v>
          </cell>
        </row>
        <row r="157">
          <cell r="M157">
            <v>85.4</v>
          </cell>
        </row>
        <row r="158">
          <cell r="M158">
            <v>85.4</v>
          </cell>
        </row>
        <row r="159">
          <cell r="M159">
            <v>85.4</v>
          </cell>
        </row>
        <row r="160">
          <cell r="M160">
            <v>85.4</v>
          </cell>
        </row>
        <row r="161">
          <cell r="M161">
            <v>87.1</v>
          </cell>
        </row>
        <row r="162">
          <cell r="M162">
            <v>87.1</v>
          </cell>
        </row>
        <row r="163">
          <cell r="M163">
            <v>87.1</v>
          </cell>
        </row>
        <row r="164">
          <cell r="M164">
            <v>63.2</v>
          </cell>
        </row>
        <row r="165">
          <cell r="M165">
            <v>63.2</v>
          </cell>
        </row>
        <row r="166">
          <cell r="M166">
            <v>63.2</v>
          </cell>
        </row>
        <row r="167">
          <cell r="M167">
            <v>63.2</v>
          </cell>
        </row>
        <row r="168">
          <cell r="M168">
            <v>63.2</v>
          </cell>
        </row>
        <row r="169">
          <cell r="M169">
            <v>87.1</v>
          </cell>
        </row>
        <row r="170">
          <cell r="M170">
            <v>87.1</v>
          </cell>
        </row>
        <row r="171">
          <cell r="M171">
            <v>87.1</v>
          </cell>
        </row>
        <row r="172">
          <cell r="M172">
            <v>87.1</v>
          </cell>
        </row>
        <row r="173">
          <cell r="M173">
            <v>74.5</v>
          </cell>
        </row>
        <row r="174">
          <cell r="M174">
            <v>74.5</v>
          </cell>
        </row>
        <row r="175">
          <cell r="M175">
            <v>74.5</v>
          </cell>
        </row>
        <row r="176">
          <cell r="M176">
            <v>49.4</v>
          </cell>
        </row>
        <row r="177">
          <cell r="M177">
            <v>49.4</v>
          </cell>
        </row>
        <row r="178">
          <cell r="M178">
            <v>49.4</v>
          </cell>
        </row>
        <row r="179">
          <cell r="M179">
            <v>49.4</v>
          </cell>
        </row>
        <row r="180">
          <cell r="M180">
            <v>49.4</v>
          </cell>
        </row>
        <row r="181">
          <cell r="M181">
            <v>74.5</v>
          </cell>
        </row>
        <row r="182">
          <cell r="M182">
            <v>74.5</v>
          </cell>
        </row>
        <row r="183">
          <cell r="M183">
            <v>74.5</v>
          </cell>
        </row>
        <row r="184">
          <cell r="M184">
            <v>74.5</v>
          </cell>
        </row>
        <row r="185">
          <cell r="M185">
            <v>75.8</v>
          </cell>
        </row>
        <row r="186">
          <cell r="M186">
            <v>75.8</v>
          </cell>
        </row>
        <row r="187">
          <cell r="M187">
            <v>75.8</v>
          </cell>
        </row>
        <row r="188">
          <cell r="M188">
            <v>50.4</v>
          </cell>
        </row>
        <row r="189">
          <cell r="M189">
            <v>50.4</v>
          </cell>
        </row>
        <row r="190">
          <cell r="M190">
            <v>50.4</v>
          </cell>
        </row>
        <row r="191">
          <cell r="M191">
            <v>50.4</v>
          </cell>
        </row>
        <row r="192">
          <cell r="M192">
            <v>50.4</v>
          </cell>
        </row>
        <row r="193">
          <cell r="M193">
            <v>75.8</v>
          </cell>
        </row>
        <row r="194">
          <cell r="M194">
            <v>75.8</v>
          </cell>
        </row>
        <row r="195">
          <cell r="M195">
            <v>75.8</v>
          </cell>
        </row>
        <row r="196">
          <cell r="M196">
            <v>75.8</v>
          </cell>
        </row>
        <row r="197">
          <cell r="M197">
            <v>77.099999999999994</v>
          </cell>
        </row>
        <row r="198">
          <cell r="M198">
            <v>77.099999999999994</v>
          </cell>
        </row>
        <row r="199">
          <cell r="M199">
            <v>77.099999999999994</v>
          </cell>
        </row>
        <row r="200">
          <cell r="M200">
            <v>51.3</v>
          </cell>
        </row>
        <row r="201">
          <cell r="M201">
            <v>51.3</v>
          </cell>
        </row>
        <row r="202">
          <cell r="M202">
            <v>51.3</v>
          </cell>
        </row>
        <row r="203">
          <cell r="M203">
            <v>51.3</v>
          </cell>
        </row>
        <row r="204">
          <cell r="M204">
            <v>51.3</v>
          </cell>
        </row>
        <row r="205">
          <cell r="M205">
            <v>77.099999999999994</v>
          </cell>
        </row>
        <row r="206">
          <cell r="M206">
            <v>77.099999999999994</v>
          </cell>
        </row>
        <row r="207">
          <cell r="M207">
            <v>77.099999999999994</v>
          </cell>
        </row>
        <row r="208">
          <cell r="M208">
            <v>77.099999999999994</v>
          </cell>
        </row>
        <row r="209">
          <cell r="M209">
            <v>78.5</v>
          </cell>
        </row>
        <row r="210">
          <cell r="M210">
            <v>78.5</v>
          </cell>
        </row>
        <row r="211">
          <cell r="M211">
            <v>78.5</v>
          </cell>
        </row>
        <row r="212">
          <cell r="M212">
            <v>52.3</v>
          </cell>
        </row>
        <row r="213">
          <cell r="M213">
            <v>52.3</v>
          </cell>
        </row>
        <row r="214">
          <cell r="M214">
            <v>52.3</v>
          </cell>
        </row>
        <row r="215">
          <cell r="M215">
            <v>52.3</v>
          </cell>
        </row>
        <row r="216">
          <cell r="M216">
            <v>52.3</v>
          </cell>
        </row>
        <row r="217">
          <cell r="M217">
            <v>78.5</v>
          </cell>
        </row>
        <row r="218">
          <cell r="M218">
            <v>78.5</v>
          </cell>
        </row>
        <row r="219">
          <cell r="M219">
            <v>78.5</v>
          </cell>
        </row>
        <row r="220">
          <cell r="M220">
            <v>78.5</v>
          </cell>
        </row>
        <row r="221">
          <cell r="M221">
            <v>79.8</v>
          </cell>
        </row>
        <row r="222">
          <cell r="M222">
            <v>79.8</v>
          </cell>
        </row>
        <row r="223">
          <cell r="M223">
            <v>79.8</v>
          </cell>
        </row>
        <row r="224">
          <cell r="M224">
            <v>53.4</v>
          </cell>
        </row>
        <row r="225">
          <cell r="M225">
            <v>53.4</v>
          </cell>
        </row>
        <row r="226">
          <cell r="M226">
            <v>53.4</v>
          </cell>
        </row>
        <row r="227">
          <cell r="M227">
            <v>53.4</v>
          </cell>
        </row>
        <row r="228">
          <cell r="M228">
            <v>53.4</v>
          </cell>
        </row>
        <row r="229">
          <cell r="M229">
            <v>79.8</v>
          </cell>
        </row>
        <row r="230">
          <cell r="M230">
            <v>79.8</v>
          </cell>
        </row>
        <row r="231">
          <cell r="M231">
            <v>79.8</v>
          </cell>
        </row>
        <row r="232">
          <cell r="M232">
            <v>79.8</v>
          </cell>
        </row>
        <row r="233">
          <cell r="M233">
            <v>80.099999999999994</v>
          </cell>
        </row>
        <row r="234">
          <cell r="M234">
            <v>80.099999999999994</v>
          </cell>
        </row>
        <row r="235">
          <cell r="M235">
            <v>80.099999999999994</v>
          </cell>
        </row>
        <row r="236">
          <cell r="M236">
            <v>53.7</v>
          </cell>
        </row>
        <row r="237">
          <cell r="M237">
            <v>53.7</v>
          </cell>
        </row>
        <row r="238">
          <cell r="M238">
            <v>53.7</v>
          </cell>
        </row>
        <row r="239">
          <cell r="M239">
            <v>53.7</v>
          </cell>
        </row>
        <row r="240">
          <cell r="M240">
            <v>53.7</v>
          </cell>
        </row>
        <row r="241">
          <cell r="M241">
            <v>80.099999999999994</v>
          </cell>
        </row>
        <row r="242">
          <cell r="M242">
            <v>80.099999999999994</v>
          </cell>
        </row>
        <row r="243">
          <cell r="M243">
            <v>80.099999999999994</v>
          </cell>
        </row>
        <row r="244">
          <cell r="M244">
            <v>80.099999999999994</v>
          </cell>
        </row>
        <row r="245">
          <cell r="M245">
            <v>80.400000000000006</v>
          </cell>
        </row>
        <row r="246">
          <cell r="M246">
            <v>80.400000000000006</v>
          </cell>
        </row>
        <row r="247">
          <cell r="M247">
            <v>80.400000000000006</v>
          </cell>
        </row>
        <row r="248">
          <cell r="M248">
            <v>54</v>
          </cell>
        </row>
        <row r="249">
          <cell r="M249">
            <v>54</v>
          </cell>
        </row>
        <row r="250">
          <cell r="M250">
            <v>54</v>
          </cell>
        </row>
        <row r="251">
          <cell r="M251">
            <v>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ocess"/>
      <sheetName val="2008 Hourly KWhr"/>
      <sheetName val="MeterConvert"/>
      <sheetName val="Info"/>
      <sheetName val="QFSpokane_DAmt"/>
      <sheetName val="QFSpokane_DRate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ocess"/>
      <sheetName val="2008 Hourly KWhr"/>
      <sheetName val="MeterConvert"/>
      <sheetName val="QFSpokane_DAmt"/>
      <sheetName val="QFSpokane_DRate"/>
      <sheetName val="Info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  <sheetName val="2009 Hourly KWhr"/>
      <sheetName val="2006 Hourly KWhr"/>
      <sheetName val="2006GDP"/>
      <sheetName val="Daily Output"/>
      <sheetName val="2011 Hourly KWhr"/>
      <sheetName val="EXT Offer 20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JB-03 P.1 Deficiency"/>
      <sheetName val="KJB-03 P.2 ERF 2011"/>
      <sheetName val="2011 GRC Related==&gt;"/>
      <sheetName val="KJB-03 P.3 2011 GRC ERF"/>
      <sheetName val="KJB-03 P.4 11GRC NonERF Revs"/>
      <sheetName val="RORs &amp; Conv &amp; Prod Fctrs"/>
      <sheetName val="2011 GRC ERF - COS"/>
      <sheetName val="2011 GRC LSR"/>
      <sheetName val="Property Tax 2011 CBR==&gt;"/>
      <sheetName val="11CBR Prop Tax Summary"/>
      <sheetName val="2009 GRC - Revs in 2011 PCA&amp;PT"/>
      <sheetName val="2009 GRC TY Prop Taxes"/>
      <sheetName val="2009 GRC A-1"/>
      <sheetName val="2009 GRC Elec Prop Tax"/>
      <sheetName val="Prop Taxes 12ME Dec11"/>
      <sheetName val="Property Tax 2011 GRC==&gt;"/>
      <sheetName val="11GRC Prop Tax Summary"/>
      <sheetName val="11GRC Prop Tax adj"/>
      <sheetName val="LSR 20.02 Prop Taxes"/>
      <sheetName val="2011 PCA Prop 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 1"/>
      <sheetName val="Sum 2"/>
      <sheetName val="Sum 3"/>
      <sheetName val="Sum 4"/>
      <sheetName val="Sum 5"/>
      <sheetName val="Sum 6"/>
      <sheetName val="Sum 7"/>
      <sheetName val="Sum 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5"/>
      <sheetName val="47"/>
      <sheetName val="48"/>
      <sheetName val="49"/>
      <sheetName val="50"/>
      <sheetName val="51"/>
      <sheetName val="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Category:  Safety Supply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11">
          <cell r="B11" t="str">
            <v>Budget Estimate Basis:</v>
          </cell>
        </row>
        <row r="13">
          <cell r="B13" t="str">
            <v>Estimate Based On 15% of Base Wages</v>
          </cell>
        </row>
        <row r="19">
          <cell r="B19" t="str">
            <v>Calculations:</v>
          </cell>
        </row>
        <row r="21">
          <cell r="B21" t="str">
            <v>15 % of 1999 Base Wage</v>
          </cell>
          <cell r="C21">
            <v>91655.25</v>
          </cell>
        </row>
        <row r="22">
          <cell r="B22" t="str">
            <v>(611,035)</v>
          </cell>
        </row>
        <row r="30">
          <cell r="F30">
            <v>91655.25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7637.9375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7637.9375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7637.9375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7637.9375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7637.9375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7637.9375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7637.9375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7637.9375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7637.9375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7637.9375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7637.9375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7637.9375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1">
        <row r="1">
          <cell r="B1" t="str">
            <v>Category:  Assoc. Dues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7">
          <cell r="B7" t="str">
            <v>Cost of membership in professional groups such as accounting associations, engineering societies, etc.</v>
          </cell>
        </row>
        <row r="11">
          <cell r="B11" t="str">
            <v>Budget Estimate Basis:</v>
          </cell>
        </row>
        <row r="13">
          <cell r="B13" t="str">
            <v>Known costs gathered from existing memberships.</v>
          </cell>
        </row>
        <row r="19">
          <cell r="B19" t="str">
            <v>Calculations:</v>
          </cell>
        </row>
        <row r="21">
          <cell r="B21" t="str">
            <v>Stationary Eng. Cert.</v>
          </cell>
          <cell r="C21">
            <v>400</v>
          </cell>
        </row>
        <row r="22">
          <cell r="B22" t="str">
            <v>OACETT</v>
          </cell>
          <cell r="C22">
            <v>200</v>
          </cell>
        </row>
        <row r="23">
          <cell r="B23" t="str">
            <v>CMA</v>
          </cell>
          <cell r="C23">
            <v>600</v>
          </cell>
        </row>
        <row r="24">
          <cell r="B24" t="str">
            <v>P. Eng.</v>
          </cell>
          <cell r="C24">
            <v>200</v>
          </cell>
        </row>
        <row r="25">
          <cell r="B25" t="str">
            <v>IPPSO</v>
          </cell>
          <cell r="C25">
            <v>200</v>
          </cell>
        </row>
        <row r="26">
          <cell r="B26" t="str">
            <v>Durham Business Assoc.</v>
          </cell>
          <cell r="C26">
            <v>300</v>
          </cell>
        </row>
        <row r="27">
          <cell r="B27" t="str">
            <v xml:space="preserve">Other </v>
          </cell>
          <cell r="C27">
            <v>200</v>
          </cell>
        </row>
        <row r="28">
          <cell r="C28">
            <v>2100</v>
          </cell>
        </row>
        <row r="30">
          <cell r="F30">
            <v>2100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175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175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175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175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175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175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175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175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175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175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175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175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rm Resale"/>
      <sheetName val="Seatac"/>
      <sheetName val="Total Small by Month"/>
      <sheetName val="Bremerton"/>
      <sheetName val="Brownsville"/>
      <sheetName val="Des Moines"/>
      <sheetName val="Kingston"/>
      <sheetName val="Kittitas"/>
      <sheetName val="Oak Harbor"/>
      <sheetName val="Poulsbo"/>
      <sheetName val="Skagit"/>
      <sheetName val="LaCon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</sheetNames>
    <definedNames>
      <definedName name="Round5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2"/>
  <sheetViews>
    <sheetView zoomScale="88" zoomScaleNormal="88" workbookViewId="0">
      <pane xSplit="2" ySplit="7" topLeftCell="C8" activePane="bottomRight" state="frozen"/>
      <selection activeCell="D44" sqref="D44"/>
      <selection pane="topRight" activeCell="D44" sqref="D44"/>
      <selection pane="bottomLeft" activeCell="D44" sqref="D44"/>
      <selection pane="bottomRight" activeCell="F45" sqref="F45"/>
    </sheetView>
  </sheetViews>
  <sheetFormatPr defaultColWidth="11.28515625" defaultRowHeight="15" customHeight="1" outlineLevelRow="1" outlineLevelCol="1"/>
  <cols>
    <col min="1" max="1" width="10.42578125" style="1" customWidth="1"/>
    <col min="2" max="2" width="39.5703125" style="1" customWidth="1"/>
    <col min="3" max="3" width="19" style="1" bestFit="1" customWidth="1"/>
    <col min="4" max="4" width="1.7109375" style="1" customWidth="1"/>
    <col min="5" max="5" width="14.5703125" style="1" bestFit="1" customWidth="1"/>
    <col min="6" max="6" width="13.7109375" style="1" bestFit="1" customWidth="1"/>
    <col min="7" max="7" width="15.85546875" style="1" customWidth="1"/>
    <col min="8" max="8" width="16" style="1" customWidth="1"/>
    <col min="9" max="9" width="15.5703125" style="1" bestFit="1" customWidth="1"/>
    <col min="10" max="10" width="13.42578125" style="1" customWidth="1"/>
    <col min="11" max="11" width="15.7109375" style="1" customWidth="1"/>
    <col min="12" max="12" width="14.7109375" style="1" bestFit="1" customWidth="1"/>
    <col min="13" max="13" width="14.28515625" style="1" customWidth="1"/>
    <col min="14" max="15" width="14.5703125" style="1" customWidth="1"/>
    <col min="16" max="16" width="17" style="1" customWidth="1"/>
    <col min="17" max="17" width="19.42578125" style="1" customWidth="1"/>
    <col min="18" max="18" width="16" style="1" customWidth="1"/>
    <col min="19" max="19" width="15.5703125" style="1" customWidth="1"/>
    <col min="20" max="20" width="16.5703125" style="1" customWidth="1"/>
    <col min="21" max="21" width="15" style="1" customWidth="1"/>
    <col min="22" max="22" width="14.5703125" style="1" customWidth="1"/>
    <col min="23" max="24" width="18.28515625" style="1" hidden="1" customWidth="1" outlineLevel="1"/>
    <col min="25" max="25" width="14.28515625" style="1" bestFit="1" customWidth="1" collapsed="1"/>
    <col min="26" max="26" width="19" style="1" customWidth="1"/>
    <col min="27" max="27" width="11.42578125" style="1" bestFit="1" customWidth="1"/>
    <col min="28" max="29" width="11.28515625" style="1"/>
    <col min="30" max="30" width="13.5703125" style="1" bestFit="1" customWidth="1"/>
    <col min="31" max="16384" width="11.28515625" style="1"/>
  </cols>
  <sheetData>
    <row r="1" spans="1:29" ht="6" customHeight="1">
      <c r="B1" s="48" t="s">
        <v>86</v>
      </c>
    </row>
    <row r="2" spans="1:29" ht="15" customHeight="1">
      <c r="A2" s="35"/>
      <c r="B2" s="47" t="s">
        <v>86</v>
      </c>
      <c r="C2" s="43"/>
      <c r="D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5"/>
      <c r="V2" s="43"/>
      <c r="W2" s="44"/>
      <c r="X2" s="44"/>
      <c r="Y2" s="43"/>
      <c r="Z2" s="43"/>
    </row>
    <row r="3" spans="1:29" ht="15" customHeight="1">
      <c r="A3" s="21"/>
      <c r="B3" s="42" t="s">
        <v>86</v>
      </c>
      <c r="C3" s="21"/>
      <c r="D3" s="21"/>
      <c r="E3" s="41">
        <v>4.01</v>
      </c>
      <c r="F3" s="41">
        <f t="shared" ref="F3:X3" si="0">E3+0.01</f>
        <v>4.0199999999999996</v>
      </c>
      <c r="G3" s="41">
        <f t="shared" si="0"/>
        <v>4.0299999999999994</v>
      </c>
      <c r="H3" s="41">
        <f t="shared" si="0"/>
        <v>4.0399999999999991</v>
      </c>
      <c r="I3" s="41">
        <f t="shared" si="0"/>
        <v>4.0499999999999989</v>
      </c>
      <c r="J3" s="41">
        <f t="shared" si="0"/>
        <v>4.0599999999999987</v>
      </c>
      <c r="K3" s="41">
        <f t="shared" si="0"/>
        <v>4.0699999999999985</v>
      </c>
      <c r="L3" s="41">
        <f t="shared" si="0"/>
        <v>4.0799999999999983</v>
      </c>
      <c r="M3" s="41">
        <f t="shared" si="0"/>
        <v>4.0899999999999981</v>
      </c>
      <c r="N3" s="41">
        <f t="shared" si="0"/>
        <v>4.0999999999999979</v>
      </c>
      <c r="O3" s="41">
        <f t="shared" si="0"/>
        <v>4.1099999999999977</v>
      </c>
      <c r="P3" s="41">
        <f t="shared" si="0"/>
        <v>4.1199999999999974</v>
      </c>
      <c r="Q3" s="41">
        <f t="shared" si="0"/>
        <v>4.1299999999999972</v>
      </c>
      <c r="R3" s="41">
        <f t="shared" si="0"/>
        <v>4.139999999999997</v>
      </c>
      <c r="S3" s="41">
        <f t="shared" si="0"/>
        <v>4.1499999999999968</v>
      </c>
      <c r="T3" s="41">
        <f t="shared" si="0"/>
        <v>4.1599999999999966</v>
      </c>
      <c r="U3" s="41">
        <f t="shared" si="0"/>
        <v>4.1699999999999964</v>
      </c>
      <c r="V3" s="41">
        <f t="shared" si="0"/>
        <v>4.1799999999999962</v>
      </c>
      <c r="W3" s="41">
        <f t="shared" si="0"/>
        <v>4.1899999999999959</v>
      </c>
      <c r="X3" s="41">
        <f t="shared" si="0"/>
        <v>4.1999999999999957</v>
      </c>
      <c r="Y3" s="21"/>
      <c r="Z3" s="40"/>
    </row>
    <row r="4" spans="1:29" ht="15" customHeight="1">
      <c r="B4"/>
      <c r="E4" s="39">
        <v>1</v>
      </c>
      <c r="F4" s="39">
        <f>E4+1</f>
        <v>2</v>
      </c>
      <c r="G4" s="39">
        <f>F4+1</f>
        <v>3</v>
      </c>
      <c r="H4" s="39">
        <f>G4+1</f>
        <v>4</v>
      </c>
      <c r="I4" s="39">
        <f>+H4+1</f>
        <v>5</v>
      </c>
      <c r="J4" s="39">
        <f t="shared" ref="J4:X4" si="1">I4+1</f>
        <v>6</v>
      </c>
      <c r="K4" s="39">
        <f t="shared" si="1"/>
        <v>7</v>
      </c>
      <c r="L4" s="39">
        <f t="shared" si="1"/>
        <v>8</v>
      </c>
      <c r="M4" s="39">
        <f t="shared" si="1"/>
        <v>9</v>
      </c>
      <c r="N4" s="39">
        <f t="shared" si="1"/>
        <v>10</v>
      </c>
      <c r="O4" s="39">
        <f t="shared" si="1"/>
        <v>11</v>
      </c>
      <c r="P4" s="39">
        <f t="shared" si="1"/>
        <v>12</v>
      </c>
      <c r="Q4" s="39">
        <f t="shared" si="1"/>
        <v>13</v>
      </c>
      <c r="R4" s="39">
        <f t="shared" si="1"/>
        <v>14</v>
      </c>
      <c r="S4" s="39">
        <f t="shared" si="1"/>
        <v>15</v>
      </c>
      <c r="T4" s="39">
        <f t="shared" si="1"/>
        <v>16</v>
      </c>
      <c r="U4" s="39">
        <f t="shared" si="1"/>
        <v>17</v>
      </c>
      <c r="V4" s="39">
        <f t="shared" si="1"/>
        <v>18</v>
      </c>
      <c r="W4" s="39">
        <f t="shared" si="1"/>
        <v>19</v>
      </c>
      <c r="X4" s="39">
        <f t="shared" si="1"/>
        <v>20</v>
      </c>
    </row>
    <row r="5" spans="1:29" ht="15" customHeight="1">
      <c r="B5"/>
      <c r="C5" s="9" t="s">
        <v>92</v>
      </c>
      <c r="D5" s="9"/>
      <c r="E5" s="9"/>
      <c r="F5" s="9"/>
      <c r="G5" s="9" t="s">
        <v>10</v>
      </c>
      <c r="H5" s="9" t="s">
        <v>91</v>
      </c>
      <c r="J5" s="9" t="s">
        <v>83</v>
      </c>
      <c r="K5" s="9" t="s">
        <v>90</v>
      </c>
      <c r="L5" s="9"/>
      <c r="M5" s="9"/>
      <c r="N5" s="9" t="s">
        <v>88</v>
      </c>
      <c r="O5" s="9" t="s">
        <v>88</v>
      </c>
      <c r="P5" s="9" t="s">
        <v>88</v>
      </c>
      <c r="Q5" s="9" t="s">
        <v>89</v>
      </c>
      <c r="R5" s="9" t="s">
        <v>88</v>
      </c>
      <c r="S5" s="9" t="s">
        <v>88</v>
      </c>
      <c r="T5" s="9" t="s">
        <v>88</v>
      </c>
      <c r="U5" s="9" t="s">
        <v>87</v>
      </c>
      <c r="V5" s="9" t="s">
        <v>86</v>
      </c>
      <c r="W5" s="9"/>
      <c r="X5" s="9"/>
      <c r="Y5" s="9"/>
      <c r="Z5" s="9" t="s">
        <v>85</v>
      </c>
    </row>
    <row r="6" spans="1:29" ht="15" customHeight="1">
      <c r="B6"/>
      <c r="C6" s="9" t="s">
        <v>68</v>
      </c>
      <c r="D6" s="9"/>
      <c r="E6" s="9" t="s">
        <v>16</v>
      </c>
      <c r="F6" s="9" t="s">
        <v>14</v>
      </c>
      <c r="G6" s="9" t="s">
        <v>84</v>
      </c>
      <c r="H6" s="9" t="s">
        <v>84</v>
      </c>
      <c r="I6" s="9" t="s">
        <v>83</v>
      </c>
      <c r="J6" s="38" t="s">
        <v>65</v>
      </c>
      <c r="K6" s="9" t="s">
        <v>82</v>
      </c>
      <c r="L6" s="9" t="s">
        <v>1</v>
      </c>
      <c r="M6" s="9" t="s">
        <v>81</v>
      </c>
      <c r="N6" s="9" t="s">
        <v>80</v>
      </c>
      <c r="O6" s="9" t="s">
        <v>79</v>
      </c>
      <c r="P6" s="9" t="s">
        <v>78</v>
      </c>
      <c r="Q6" s="9" t="s">
        <v>77</v>
      </c>
      <c r="R6" s="9" t="s">
        <v>76</v>
      </c>
      <c r="S6" s="9" t="s">
        <v>75</v>
      </c>
      <c r="T6" s="9" t="s">
        <v>74</v>
      </c>
      <c r="U6" s="9" t="s">
        <v>73</v>
      </c>
      <c r="V6" s="9" t="s">
        <v>72</v>
      </c>
      <c r="W6" s="9" t="s">
        <v>71</v>
      </c>
      <c r="X6" s="9" t="s">
        <v>70</v>
      </c>
      <c r="Y6" s="9" t="s">
        <v>69</v>
      </c>
      <c r="Z6" s="9" t="s">
        <v>68</v>
      </c>
    </row>
    <row r="7" spans="1:29" ht="15" customHeight="1">
      <c r="A7" s="37"/>
      <c r="B7" s="37"/>
      <c r="C7" s="36">
        <v>41639</v>
      </c>
      <c r="D7" s="36"/>
      <c r="E7" s="36" t="s">
        <v>67</v>
      </c>
      <c r="F7" s="36" t="s">
        <v>13</v>
      </c>
      <c r="G7" s="36" t="s">
        <v>66</v>
      </c>
      <c r="H7" s="36" t="s">
        <v>66</v>
      </c>
      <c r="I7" s="36" t="s">
        <v>65</v>
      </c>
      <c r="J7" s="36" t="s">
        <v>2</v>
      </c>
      <c r="K7" s="36" t="s">
        <v>6</v>
      </c>
      <c r="L7" s="36" t="s">
        <v>0</v>
      </c>
      <c r="M7" s="36" t="s">
        <v>64</v>
      </c>
      <c r="N7" s="36" t="s">
        <v>63</v>
      </c>
      <c r="O7" s="36" t="s">
        <v>62</v>
      </c>
      <c r="P7" s="36" t="s">
        <v>61</v>
      </c>
      <c r="Q7" s="36" t="s">
        <v>60</v>
      </c>
      <c r="R7" s="36" t="s">
        <v>59</v>
      </c>
      <c r="S7" s="36" t="s">
        <v>58</v>
      </c>
      <c r="T7" s="36" t="s">
        <v>57</v>
      </c>
      <c r="U7" s="36" t="s">
        <v>56</v>
      </c>
      <c r="V7" s="36" t="s">
        <v>55</v>
      </c>
      <c r="W7" s="36" t="s">
        <v>54</v>
      </c>
      <c r="X7" s="36" t="s">
        <v>53</v>
      </c>
      <c r="Y7" s="36" t="s">
        <v>52</v>
      </c>
      <c r="Z7" s="36">
        <f>C7</f>
        <v>41639</v>
      </c>
    </row>
    <row r="8" spans="1:29" ht="12.75">
      <c r="A8" s="1" t="s">
        <v>51</v>
      </c>
      <c r="C8" s="34"/>
      <c r="D8" s="35"/>
      <c r="E8" s="34"/>
      <c r="F8" s="34"/>
      <c r="G8" s="34"/>
      <c r="H8" s="34"/>
      <c r="J8" s="34"/>
      <c r="K8" s="34"/>
      <c r="M8" s="34"/>
      <c r="N8" s="34"/>
      <c r="O8" s="34"/>
      <c r="P8" s="35"/>
      <c r="Q8" s="35"/>
      <c r="R8" s="34"/>
      <c r="S8" s="34"/>
      <c r="T8" s="34"/>
      <c r="U8" s="34"/>
      <c r="V8" s="34"/>
      <c r="Y8" s="34"/>
      <c r="Z8" s="34"/>
    </row>
    <row r="10" spans="1:29" ht="15" customHeight="1">
      <c r="A10" s="9" t="s">
        <v>50</v>
      </c>
      <c r="K10" s="20"/>
      <c r="AA10" s="21"/>
      <c r="AB10" s="21"/>
      <c r="AC10" s="21"/>
    </row>
    <row r="11" spans="1:29" ht="15" customHeight="1">
      <c r="A11" s="33">
        <v>3</v>
      </c>
      <c r="B11" s="1" t="s">
        <v>49</v>
      </c>
      <c r="C11" s="20">
        <v>310939288.61750001</v>
      </c>
      <c r="D11" s="20"/>
      <c r="E11" s="20"/>
      <c r="F11" s="20"/>
      <c r="G11" s="20"/>
      <c r="H11" s="20"/>
      <c r="I11" s="20"/>
      <c r="J11" s="20">
        <f>'KJB-04 Adjstmts'!AI41</f>
        <v>-4748692.1801902838</v>
      </c>
      <c r="K11" s="20">
        <f>'KJB-04 Adjstmts'!AO32</f>
        <v>0</v>
      </c>
      <c r="L11" s="20"/>
      <c r="M11" s="20"/>
      <c r="N11" s="20">
        <f>'KJB-04 Adjstmts'!BG20</f>
        <v>-4582986.6500000134</v>
      </c>
      <c r="O11" s="20">
        <f>'KJB-04 Adjstmts'!BM22</f>
        <v>-1848457.6857225783</v>
      </c>
      <c r="P11" s="20">
        <f>'KJB-04 Adjstmts'!BS23</f>
        <v>-3176757.6890456947</v>
      </c>
      <c r="Q11" s="20">
        <f>'KJB-04 Adjstmts'!BY20</f>
        <v>1158371.3224250246</v>
      </c>
      <c r="R11" s="20">
        <f>'KJB-04 Adjstmts'!CE20</f>
        <v>-11815757.92796053</v>
      </c>
      <c r="S11" s="20">
        <f>'KJB-04 Adjstmts'!CK20</f>
        <v>-1420763.6651666656</v>
      </c>
      <c r="T11" s="20">
        <f>'KJB-04 Adjstmts'!CQ20</f>
        <v>-24099933.714576762</v>
      </c>
      <c r="U11" s="20"/>
      <c r="V11" s="20">
        <f>'KJB-04 Adjstmts'!DB119</f>
        <v>-2554566.2852914413</v>
      </c>
      <c r="W11" s="20"/>
      <c r="X11" s="20"/>
      <c r="Y11" s="20">
        <f>SUM(E11:X11)</f>
        <v>-53089544.475528941</v>
      </c>
      <c r="Z11" s="20">
        <f>C11+Y11</f>
        <v>257849744.14197105</v>
      </c>
      <c r="AA11" s="7"/>
      <c r="AB11" s="7"/>
      <c r="AC11" s="7"/>
    </row>
    <row r="12" spans="1:29" ht="15" customHeight="1">
      <c r="A12" s="33">
        <v>4</v>
      </c>
      <c r="B12" s="1" t="s">
        <v>48</v>
      </c>
      <c r="C12" s="14">
        <v>91215647.577500045</v>
      </c>
      <c r="D12" s="17"/>
      <c r="E12" s="17"/>
      <c r="F12" s="17"/>
      <c r="G12" s="17"/>
      <c r="H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4"/>
      <c r="V12" s="11"/>
      <c r="W12" s="17"/>
      <c r="X12" s="17"/>
      <c r="Y12" s="14">
        <f>SUM(E12:X12)</f>
        <v>0</v>
      </c>
      <c r="Z12" s="11">
        <f>C12+Y12</f>
        <v>91215647.577500045</v>
      </c>
      <c r="AA12" s="10"/>
      <c r="AB12" s="10"/>
      <c r="AC12" s="10"/>
    </row>
    <row r="13" spans="1:29" ht="15" customHeight="1">
      <c r="A13" s="33">
        <v>5</v>
      </c>
      <c r="B13" s="1" t="s">
        <v>47</v>
      </c>
      <c r="C13" s="14">
        <v>2127725052.121938</v>
      </c>
      <c r="D13" s="15"/>
      <c r="E13" s="15"/>
      <c r="F13" s="11"/>
      <c r="G13" s="11">
        <f>'KJB-04 Adjstmts'!Q21</f>
        <v>121310792.05665365</v>
      </c>
      <c r="H13" s="11">
        <f>'KJB-04 Adjstmts'!W21</f>
        <v>43967724.643783607</v>
      </c>
      <c r="I13" s="11">
        <f>'KJB-04 Adjstmts'!AC28</f>
        <v>-104292654.39177209</v>
      </c>
      <c r="J13" s="11"/>
      <c r="K13" s="11">
        <f>'KJB-04 Adjstmts'!AO26</f>
        <v>0</v>
      </c>
      <c r="L13" s="11">
        <f>'KJB-04 Adjstmts'!AU22</f>
        <v>-2439424.0599999996</v>
      </c>
      <c r="M13" s="11"/>
      <c r="N13" s="11"/>
      <c r="O13" s="11"/>
      <c r="P13" s="11"/>
      <c r="Q13" s="11"/>
      <c r="R13" s="11"/>
      <c r="S13" s="11"/>
      <c r="T13" s="11"/>
      <c r="U13" s="11"/>
      <c r="V13" s="12">
        <f>'KJB-04 Adjstmts'!DB95</f>
        <v>-21447321.990189999</v>
      </c>
      <c r="W13" s="11"/>
      <c r="X13" s="11"/>
      <c r="Y13" s="11">
        <f>SUM(E13:X13)</f>
        <v>37099116.258475155</v>
      </c>
      <c r="Z13" s="11">
        <f>C13+Y13</f>
        <v>2164824168.3804131</v>
      </c>
      <c r="AA13" s="10"/>
      <c r="AB13" s="10"/>
      <c r="AC13" s="10"/>
    </row>
    <row r="14" spans="1:29" ht="15" customHeight="1">
      <c r="A14" s="9"/>
      <c r="C14" s="30">
        <f>SUM(C11:C13)</f>
        <v>2529879988.3169379</v>
      </c>
      <c r="D14" s="30"/>
      <c r="E14" s="30">
        <f t="shared" ref="E14:Z14" si="2">SUM(E11:E13)</f>
        <v>0</v>
      </c>
      <c r="F14" s="30">
        <f t="shared" si="2"/>
        <v>0</v>
      </c>
      <c r="G14" s="30">
        <f t="shared" si="2"/>
        <v>121310792.05665365</v>
      </c>
      <c r="H14" s="30">
        <f t="shared" si="2"/>
        <v>43967724.643783607</v>
      </c>
      <c r="I14" s="30">
        <f t="shared" si="2"/>
        <v>-104292654.39177209</v>
      </c>
      <c r="J14" s="30">
        <f t="shared" si="2"/>
        <v>-4748692.1801902838</v>
      </c>
      <c r="K14" s="30">
        <f t="shared" si="2"/>
        <v>0</v>
      </c>
      <c r="L14" s="30">
        <f t="shared" si="2"/>
        <v>-2439424.0599999996</v>
      </c>
      <c r="M14" s="30">
        <f t="shared" si="2"/>
        <v>0</v>
      </c>
      <c r="N14" s="30">
        <f t="shared" si="2"/>
        <v>-4582986.6500000134</v>
      </c>
      <c r="O14" s="30">
        <f t="shared" si="2"/>
        <v>-1848457.6857225783</v>
      </c>
      <c r="P14" s="30">
        <f t="shared" si="2"/>
        <v>-3176757.6890456947</v>
      </c>
      <c r="Q14" s="30">
        <f t="shared" si="2"/>
        <v>1158371.3224250246</v>
      </c>
      <c r="R14" s="30">
        <f t="shared" si="2"/>
        <v>-11815757.92796053</v>
      </c>
      <c r="S14" s="30">
        <f t="shared" si="2"/>
        <v>-1420763.6651666656</v>
      </c>
      <c r="T14" s="30">
        <f t="shared" si="2"/>
        <v>-24099933.714576762</v>
      </c>
      <c r="U14" s="30">
        <f t="shared" si="2"/>
        <v>0</v>
      </c>
      <c r="V14" s="32">
        <f t="shared" si="2"/>
        <v>-24001888.27548144</v>
      </c>
      <c r="W14" s="30">
        <f t="shared" si="2"/>
        <v>0</v>
      </c>
      <c r="X14" s="30">
        <f t="shared" si="2"/>
        <v>0</v>
      </c>
      <c r="Y14" s="31">
        <f t="shared" si="2"/>
        <v>-15990428.217053786</v>
      </c>
      <c r="Z14" s="30">
        <f t="shared" si="2"/>
        <v>2513889560.099884</v>
      </c>
      <c r="AA14" s="29"/>
      <c r="AB14" s="29"/>
      <c r="AC14" s="29"/>
    </row>
    <row r="15" spans="1:29" ht="15" customHeight="1">
      <c r="A15" s="9">
        <v>6</v>
      </c>
      <c r="C15" s="22"/>
      <c r="D15" s="22"/>
      <c r="E15" s="22"/>
      <c r="F15" s="22"/>
      <c r="G15" s="22"/>
      <c r="H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  <c r="W15" s="22"/>
      <c r="X15" s="22"/>
      <c r="Y15" s="22"/>
      <c r="Z15" s="22"/>
      <c r="AA15" s="21"/>
      <c r="AB15" s="21"/>
      <c r="AC15" s="21"/>
    </row>
    <row r="16" spans="1:29" ht="15" customHeight="1">
      <c r="A16" s="9">
        <v>7</v>
      </c>
      <c r="B16" s="1" t="s">
        <v>46</v>
      </c>
      <c r="C16" s="28">
        <v>6.6900000000000001E-2</v>
      </c>
      <c r="D16" s="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  <c r="W16" s="26"/>
      <c r="X16" s="26"/>
      <c r="Y16" s="11"/>
      <c r="Z16" s="25">
        <f>C16</f>
        <v>6.6900000000000001E-2</v>
      </c>
      <c r="AA16" s="24">
        <f>ROUND((SUM(Z11:Z13)*$C$16/0.65)-(SUM(Z19,Z21:Z22)),0)</f>
        <v>0</v>
      </c>
      <c r="AB16" s="24"/>
      <c r="AC16" s="24"/>
    </row>
    <row r="17" spans="1:29" ht="15" customHeight="1">
      <c r="A17" s="9">
        <v>8</v>
      </c>
      <c r="C17" s="22"/>
      <c r="D17" s="22"/>
      <c r="E17" s="22"/>
      <c r="F17" s="22"/>
      <c r="G17" s="22"/>
      <c r="H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2"/>
      <c r="X17" s="22"/>
      <c r="Y17" s="22"/>
      <c r="Z17" s="22"/>
      <c r="AA17" s="21"/>
      <c r="AB17" s="21"/>
      <c r="AC17" s="21"/>
    </row>
    <row r="18" spans="1:29" ht="15" customHeight="1">
      <c r="A18" s="9">
        <v>9</v>
      </c>
      <c r="C18" s="22"/>
      <c r="D18" s="22"/>
      <c r="E18" s="22"/>
      <c r="F18" s="22"/>
      <c r="G18" s="22"/>
      <c r="H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2"/>
      <c r="X18" s="22"/>
      <c r="Y18" s="22"/>
      <c r="Z18" s="22"/>
      <c r="AA18" s="21"/>
      <c r="AB18" s="21"/>
      <c r="AC18" s="21"/>
    </row>
    <row r="19" spans="1:29" ht="15" customHeight="1">
      <c r="A19" s="9">
        <v>10</v>
      </c>
      <c r="B19" s="1" t="s">
        <v>45</v>
      </c>
      <c r="C19" s="20">
        <f>C11*$C$16/0.65</f>
        <v>32002828.320785772</v>
      </c>
      <c r="D19" s="20"/>
      <c r="E19" s="20">
        <f t="shared" ref="E19:X19" si="3">E11*$C$16/0.65</f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-488750.01054573845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-471695.087515386</v>
      </c>
      <c r="O19" s="20">
        <f t="shared" si="3"/>
        <v>-190248.95257667766</v>
      </c>
      <c r="P19" s="20">
        <f t="shared" si="3"/>
        <v>-326961.67599562614</v>
      </c>
      <c r="Q19" s="20">
        <f t="shared" si="3"/>
        <v>119223.14072343716</v>
      </c>
      <c r="R19" s="20">
        <f t="shared" si="3"/>
        <v>-1216114.1621239376</v>
      </c>
      <c r="S19" s="20">
        <f t="shared" si="3"/>
        <v>-146229.36799946142</v>
      </c>
      <c r="T19" s="20">
        <f t="shared" si="3"/>
        <v>-2480439.3315464389</v>
      </c>
      <c r="U19" s="20">
        <f t="shared" si="3"/>
        <v>0</v>
      </c>
      <c r="V19" s="20">
        <f t="shared" si="3"/>
        <v>-262923.82228614984</v>
      </c>
      <c r="W19" s="20">
        <f t="shared" si="3"/>
        <v>0</v>
      </c>
      <c r="X19" s="20">
        <f t="shared" si="3"/>
        <v>0</v>
      </c>
      <c r="Y19" s="11">
        <f t="shared" ref="Y19:Y40" si="4">SUM(E19:X19)</f>
        <v>-5464139.2698659785</v>
      </c>
      <c r="Z19" s="20">
        <f t="shared" ref="Z19:Z40" si="5">C19+Y19</f>
        <v>26538689.050919794</v>
      </c>
      <c r="AA19" s="7"/>
      <c r="AB19" s="7"/>
      <c r="AC19" s="7"/>
    </row>
    <row r="20" spans="1:29" ht="15" customHeight="1">
      <c r="A20" s="9" t="s">
        <v>44</v>
      </c>
      <c r="B20" s="1" t="s">
        <v>43</v>
      </c>
      <c r="C20" s="11">
        <v>0</v>
      </c>
      <c r="D20" s="20"/>
      <c r="E20" s="11">
        <f>+'KJB-04 Adjstmts'!E28</f>
        <v>2326384.0720799998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1">
        <f t="shared" si="4"/>
        <v>2326384.0720799998</v>
      </c>
      <c r="Z20" s="20">
        <f t="shared" si="5"/>
        <v>2326384.0720799998</v>
      </c>
      <c r="AA20" s="7"/>
      <c r="AB20" s="7"/>
      <c r="AC20" s="7"/>
    </row>
    <row r="21" spans="1:29" ht="15" customHeight="1">
      <c r="A21" s="9">
        <v>11</v>
      </c>
      <c r="B21" s="1" t="s">
        <v>42</v>
      </c>
      <c r="C21" s="11">
        <f>(C12*$C$16/0.65)</f>
        <v>9388195.1122073121</v>
      </c>
      <c r="D21" s="15"/>
      <c r="E21" s="11">
        <f t="shared" ref="E21:X21" si="6">(E12*$C$16/0.65)</f>
        <v>0</v>
      </c>
      <c r="F21" s="11">
        <f t="shared" si="6"/>
        <v>0</v>
      </c>
      <c r="G21" s="11">
        <f t="shared" si="6"/>
        <v>0</v>
      </c>
      <c r="H21" s="11">
        <f t="shared" si="6"/>
        <v>0</v>
      </c>
      <c r="I21" s="11">
        <f t="shared" si="6"/>
        <v>0</v>
      </c>
      <c r="J21" s="11">
        <f t="shared" si="6"/>
        <v>0</v>
      </c>
      <c r="K21" s="11">
        <f t="shared" si="6"/>
        <v>0</v>
      </c>
      <c r="L21" s="11">
        <f t="shared" si="6"/>
        <v>0</v>
      </c>
      <c r="M21" s="11">
        <f t="shared" si="6"/>
        <v>0</v>
      </c>
      <c r="N21" s="11">
        <f t="shared" si="6"/>
        <v>0</v>
      </c>
      <c r="O21" s="11">
        <f t="shared" si="6"/>
        <v>0</v>
      </c>
      <c r="P21" s="11">
        <f t="shared" si="6"/>
        <v>0</v>
      </c>
      <c r="Q21" s="11">
        <f t="shared" si="6"/>
        <v>0</v>
      </c>
      <c r="R21" s="11">
        <f t="shared" si="6"/>
        <v>0</v>
      </c>
      <c r="S21" s="11">
        <f t="shared" si="6"/>
        <v>0</v>
      </c>
      <c r="T21" s="11">
        <f t="shared" si="6"/>
        <v>0</v>
      </c>
      <c r="U21" s="11">
        <f t="shared" si="6"/>
        <v>0</v>
      </c>
      <c r="V21" s="11">
        <f t="shared" si="6"/>
        <v>0</v>
      </c>
      <c r="W21" s="11">
        <f t="shared" si="6"/>
        <v>0</v>
      </c>
      <c r="X21" s="11">
        <f t="shared" si="6"/>
        <v>0</v>
      </c>
      <c r="Y21" s="11">
        <f t="shared" si="4"/>
        <v>0</v>
      </c>
      <c r="Z21" s="11">
        <f t="shared" si="5"/>
        <v>9388195.1122073121</v>
      </c>
      <c r="AA21" s="10"/>
      <c r="AB21" s="10"/>
      <c r="AC21" s="10"/>
    </row>
    <row r="22" spans="1:29" ht="15" customHeight="1">
      <c r="A22" s="9">
        <v>12</v>
      </c>
      <c r="B22" s="1" t="s">
        <v>41</v>
      </c>
      <c r="C22" s="11">
        <f>(C13*$C$16)/0.65</f>
        <v>218992009.21070406</v>
      </c>
      <c r="D22" s="15"/>
      <c r="E22" s="11">
        <f t="shared" ref="E22:X22" si="7">(E13*$C$16)/0.65</f>
        <v>0</v>
      </c>
      <c r="F22" s="11">
        <f t="shared" si="7"/>
        <v>0</v>
      </c>
      <c r="G22" s="11">
        <f t="shared" si="7"/>
        <v>12485679.982446352</v>
      </c>
      <c r="H22" s="11">
        <f t="shared" si="7"/>
        <v>4525293.5056448057</v>
      </c>
      <c r="I22" s="11">
        <f t="shared" si="7"/>
        <v>-10734120.890476234</v>
      </c>
      <c r="J22" s="11">
        <f t="shared" si="7"/>
        <v>0</v>
      </c>
      <c r="K22" s="11">
        <f t="shared" si="7"/>
        <v>0</v>
      </c>
      <c r="L22" s="11">
        <f t="shared" si="7"/>
        <v>-251073.03017538457</v>
      </c>
      <c r="M22" s="11">
        <f t="shared" si="7"/>
        <v>0</v>
      </c>
      <c r="N22" s="11">
        <f t="shared" si="7"/>
        <v>0</v>
      </c>
      <c r="O22" s="11">
        <f t="shared" si="7"/>
        <v>0</v>
      </c>
      <c r="P22" s="11">
        <f t="shared" si="7"/>
        <v>0</v>
      </c>
      <c r="Q22" s="11">
        <f t="shared" si="7"/>
        <v>0</v>
      </c>
      <c r="R22" s="11">
        <f t="shared" si="7"/>
        <v>0</v>
      </c>
      <c r="S22" s="11">
        <f t="shared" si="7"/>
        <v>0</v>
      </c>
      <c r="T22" s="11">
        <f t="shared" si="7"/>
        <v>0</v>
      </c>
      <c r="U22" s="11">
        <f t="shared" si="7"/>
        <v>0</v>
      </c>
      <c r="V22" s="11">
        <f t="shared" si="7"/>
        <v>-2207424.3709903248</v>
      </c>
      <c r="W22" s="11">
        <f t="shared" si="7"/>
        <v>0</v>
      </c>
      <c r="X22" s="11">
        <f t="shared" si="7"/>
        <v>0</v>
      </c>
      <c r="Y22" s="11">
        <f t="shared" si="4"/>
        <v>3818355.1964492127</v>
      </c>
      <c r="Z22" s="11">
        <f t="shared" si="5"/>
        <v>222810364.40715328</v>
      </c>
      <c r="AA22" s="10"/>
      <c r="AB22" s="10"/>
      <c r="AC22" s="10"/>
    </row>
    <row r="23" spans="1:29" ht="15" customHeight="1">
      <c r="A23" s="9">
        <v>13</v>
      </c>
      <c r="B23" s="1" t="s">
        <v>40</v>
      </c>
      <c r="C23" s="11">
        <v>78763679.179999992</v>
      </c>
      <c r="D23" s="15"/>
      <c r="E23" s="11">
        <f>'KJB-04 Adjstmts'!E18</f>
        <v>14513168.013892069</v>
      </c>
      <c r="F23" s="11"/>
      <c r="G23" s="11"/>
      <c r="H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f t="shared" si="4"/>
        <v>14513168.013892069</v>
      </c>
      <c r="Z23" s="11">
        <f t="shared" si="5"/>
        <v>93276847.193892062</v>
      </c>
      <c r="AA23" s="10"/>
      <c r="AB23" s="10"/>
      <c r="AC23" s="10"/>
    </row>
    <row r="24" spans="1:29" ht="15" customHeight="1">
      <c r="A24" s="9">
        <v>14</v>
      </c>
      <c r="B24" s="1" t="s">
        <v>39</v>
      </c>
      <c r="C24" s="11">
        <v>525278794.92000002</v>
      </c>
      <c r="D24" s="15"/>
      <c r="E24" s="11">
        <f>'KJB-04 Adjstmts'!E20</f>
        <v>-129164802.2656343</v>
      </c>
      <c r="F24" s="11"/>
      <c r="G24" s="11"/>
      <c r="H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>
        <f t="shared" si="4"/>
        <v>-129164802.2656343</v>
      </c>
      <c r="Z24" s="11">
        <f t="shared" si="5"/>
        <v>396113992.65436572</v>
      </c>
      <c r="AA24" s="10"/>
      <c r="AB24" s="10"/>
      <c r="AC24" s="10"/>
    </row>
    <row r="25" spans="1:29" ht="15" customHeight="1">
      <c r="A25" s="9">
        <v>15</v>
      </c>
      <c r="B25" s="1" t="s">
        <v>38</v>
      </c>
      <c r="C25" s="11">
        <v>17110572.750000007</v>
      </c>
      <c r="D25" s="15"/>
      <c r="E25" s="11">
        <f>'KJB-04 Adjstmts'!E21</f>
        <v>-10587125.717420008</v>
      </c>
      <c r="F25" s="11"/>
      <c r="G25" s="11"/>
      <c r="H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>
        <f t="shared" si="4"/>
        <v>-10587125.717420008</v>
      </c>
      <c r="Z25" s="11">
        <f t="shared" si="5"/>
        <v>6523447.0325799994</v>
      </c>
      <c r="AA25" s="10"/>
      <c r="AB25" s="10"/>
      <c r="AC25" s="10"/>
    </row>
    <row r="26" spans="1:29" ht="15" customHeight="1">
      <c r="A26" s="9" t="s">
        <v>37</v>
      </c>
      <c r="B26" s="19" t="s">
        <v>36</v>
      </c>
      <c r="C26" s="11">
        <v>7475380.0199999996</v>
      </c>
      <c r="D26" s="15"/>
      <c r="E26" s="11"/>
      <c r="F26" s="11"/>
      <c r="G26" s="11"/>
      <c r="H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f>+'KJB-04 Adjstmts'!DB18</f>
        <v>-73333.477996199887</v>
      </c>
      <c r="W26" s="11"/>
      <c r="X26" s="11"/>
      <c r="Y26" s="11">
        <f t="shared" si="4"/>
        <v>-73333.477996199887</v>
      </c>
      <c r="Z26" s="11">
        <f t="shared" si="5"/>
        <v>7402046.5420037992</v>
      </c>
      <c r="AA26" s="10"/>
      <c r="AB26" s="10"/>
      <c r="AC26" s="10"/>
    </row>
    <row r="27" spans="1:29" ht="15" customHeight="1">
      <c r="A27" s="9" t="s">
        <v>35</v>
      </c>
      <c r="B27" s="18" t="s">
        <v>34</v>
      </c>
      <c r="C27" s="11">
        <v>2898748.8105744296</v>
      </c>
      <c r="D27" s="15"/>
      <c r="E27" s="11"/>
      <c r="F27" s="11"/>
      <c r="G27" s="11"/>
      <c r="H27" s="11"/>
      <c r="J27" s="11"/>
      <c r="K27" s="11"/>
      <c r="L27" s="11"/>
      <c r="M27" s="11">
        <f>'KJB-04 Adjstmts'!BA18</f>
        <v>171261.07855197182</v>
      </c>
      <c r="N27" s="11"/>
      <c r="O27" s="11"/>
      <c r="P27" s="11"/>
      <c r="Q27" s="11"/>
      <c r="R27" s="11"/>
      <c r="S27" s="11"/>
      <c r="T27" s="11"/>
      <c r="U27" s="11"/>
      <c r="V27" s="11">
        <f>+'KJB-04 Adjstmts'!DB20</f>
        <v>-30116.797012329953</v>
      </c>
      <c r="W27" s="11"/>
      <c r="X27" s="11"/>
      <c r="Y27" s="11">
        <f t="shared" si="4"/>
        <v>141144.28153964187</v>
      </c>
      <c r="Z27" s="11">
        <f t="shared" si="5"/>
        <v>3039893.0921140714</v>
      </c>
      <c r="AA27" s="10"/>
      <c r="AB27" s="10"/>
      <c r="AC27" s="10"/>
    </row>
    <row r="28" spans="1:29" ht="15" customHeight="1">
      <c r="A28" s="9" t="s">
        <v>33</v>
      </c>
      <c r="B28" s="18" t="s">
        <v>32</v>
      </c>
      <c r="C28" s="11">
        <v>1692687.74</v>
      </c>
      <c r="D28" s="15"/>
      <c r="E28" s="11"/>
      <c r="F28" s="11">
        <f>'KJB-04 Adjstmts'!K22</f>
        <v>49314.060000000056</v>
      </c>
      <c r="G28" s="11"/>
      <c r="H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>
        <f>+'KJB-04 Adjstmts'!DB31</f>
        <v>-17089.037657999976</v>
      </c>
      <c r="W28" s="11"/>
      <c r="X28" s="11"/>
      <c r="Y28" s="11">
        <f t="shared" si="4"/>
        <v>32225.02234200008</v>
      </c>
      <c r="Z28" s="11">
        <f t="shared" si="5"/>
        <v>1724912.7623420001</v>
      </c>
      <c r="AA28" s="10"/>
      <c r="AB28" s="10"/>
      <c r="AC28" s="10"/>
    </row>
    <row r="29" spans="1:29" ht="15" customHeight="1">
      <c r="A29" s="9" t="s">
        <v>31</v>
      </c>
      <c r="B29" s="18" t="s">
        <v>30</v>
      </c>
      <c r="C29" s="11">
        <v>1974600.01</v>
      </c>
      <c r="D29" s="15"/>
      <c r="E29" s="11"/>
      <c r="F29" s="11"/>
      <c r="G29" s="11"/>
      <c r="H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>
        <f>+'KJB-04 Adjstmts'!DB19</f>
        <v>-19370.826098099973</v>
      </c>
      <c r="W29" s="11"/>
      <c r="X29" s="11"/>
      <c r="Y29" s="11">
        <f t="shared" si="4"/>
        <v>-19370.826098099973</v>
      </c>
      <c r="Z29" s="11">
        <f t="shared" si="5"/>
        <v>1955229.1839019</v>
      </c>
      <c r="AA29" s="10"/>
      <c r="AB29" s="10"/>
      <c r="AC29" s="10"/>
    </row>
    <row r="30" spans="1:29" ht="15" customHeight="1">
      <c r="A30" s="9">
        <v>16</v>
      </c>
      <c r="B30" s="1" t="s">
        <v>29</v>
      </c>
      <c r="C30" s="11">
        <v>182998404.38</v>
      </c>
      <c r="D30" s="15"/>
      <c r="E30" s="11">
        <f>'KJB-04 Adjstmts'!E19</f>
        <v>-21602765.110516578</v>
      </c>
      <c r="F30" s="11"/>
      <c r="G30" s="11"/>
      <c r="H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>
        <f t="shared" si="4"/>
        <v>-21602765.110516578</v>
      </c>
      <c r="Z30" s="11">
        <f t="shared" si="5"/>
        <v>161395639.26948342</v>
      </c>
      <c r="AA30" s="10"/>
      <c r="AB30" s="10"/>
      <c r="AC30" s="10"/>
    </row>
    <row r="31" spans="1:29" ht="15" customHeight="1">
      <c r="A31" s="9">
        <f t="shared" ref="A31:A41" si="8">+A30+1</f>
        <v>17</v>
      </c>
      <c r="B31" s="1" t="s">
        <v>28</v>
      </c>
      <c r="C31" s="11">
        <v>93480162.970000014</v>
      </c>
      <c r="D31" s="15"/>
      <c r="E31" s="11">
        <f>'KJB-04 Adjstmts'!E22</f>
        <v>14762751.058137879</v>
      </c>
      <c r="F31" s="11"/>
      <c r="G31" s="11"/>
      <c r="H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>
        <f t="shared" si="4"/>
        <v>14762751.058137879</v>
      </c>
      <c r="Z31" s="11">
        <f t="shared" si="5"/>
        <v>108242914.02813789</v>
      </c>
      <c r="AA31" s="10"/>
      <c r="AB31" s="10"/>
      <c r="AC31" s="10"/>
    </row>
    <row r="32" spans="1:29" ht="15" customHeight="1">
      <c r="A32" s="9">
        <f t="shared" si="8"/>
        <v>18</v>
      </c>
      <c r="B32" s="1" t="s">
        <v>27</v>
      </c>
      <c r="C32" s="11">
        <v>-10509941.57</v>
      </c>
      <c r="D32" s="15"/>
      <c r="E32" s="11">
        <f>'KJB-04 Adjstmts'!E27</f>
        <v>810186.82786455192</v>
      </c>
      <c r="F32" s="11"/>
      <c r="G32" s="11"/>
      <c r="H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>
        <f t="shared" si="4"/>
        <v>810186.82786455192</v>
      </c>
      <c r="Z32" s="11">
        <f t="shared" si="5"/>
        <v>-9699754.7421354484</v>
      </c>
      <c r="AA32" s="10"/>
      <c r="AB32" s="10"/>
      <c r="AC32" s="10"/>
    </row>
    <row r="33" spans="1:29" ht="15" customHeight="1">
      <c r="A33" s="9">
        <f t="shared" si="8"/>
        <v>19</v>
      </c>
      <c r="B33" s="1" t="s">
        <v>26</v>
      </c>
      <c r="C33" s="11">
        <v>116266189.11000001</v>
      </c>
      <c r="D33" s="15"/>
      <c r="E33" s="11">
        <f>'KJB-04 Adjstmts'!E25</f>
        <v>7830696.835155353</v>
      </c>
      <c r="F33" s="11"/>
      <c r="G33" s="11"/>
      <c r="H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>
        <f t="shared" si="4"/>
        <v>7830696.835155353</v>
      </c>
      <c r="Z33" s="11">
        <f t="shared" si="5"/>
        <v>124096885.94515537</v>
      </c>
      <c r="AA33" s="10"/>
      <c r="AB33" s="10"/>
      <c r="AC33" s="10"/>
    </row>
    <row r="34" spans="1:29" ht="15" customHeight="1">
      <c r="A34" s="9">
        <f t="shared" si="8"/>
        <v>20</v>
      </c>
      <c r="B34" s="1" t="s">
        <v>25</v>
      </c>
      <c r="C34" s="11">
        <v>-161624732.96999997</v>
      </c>
      <c r="D34" s="15"/>
      <c r="E34" s="11">
        <f>'KJB-04 Adjstmts'!E23</f>
        <v>141548560.29079983</v>
      </c>
      <c r="F34" s="11"/>
      <c r="G34" s="11"/>
      <c r="H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>
        <f t="shared" si="4"/>
        <v>141548560.29079983</v>
      </c>
      <c r="Z34" s="11">
        <f t="shared" si="5"/>
        <v>-20076172.679200143</v>
      </c>
      <c r="AA34" s="10"/>
      <c r="AB34" s="10"/>
      <c r="AC34" s="10"/>
    </row>
    <row r="35" spans="1:29" ht="15" customHeight="1">
      <c r="A35" s="9">
        <f t="shared" si="8"/>
        <v>21</v>
      </c>
      <c r="B35" s="1" t="s">
        <v>24</v>
      </c>
      <c r="C35" s="11">
        <v>5275299.0400000047</v>
      </c>
      <c r="D35" s="15"/>
      <c r="E35" s="11">
        <f>'KJB-04 Adjstmts'!E24</f>
        <v>-21421936.768734939</v>
      </c>
      <c r="F35" s="11"/>
      <c r="G35" s="11"/>
      <c r="H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>
        <f t="shared" si="4"/>
        <v>-21421936.768734939</v>
      </c>
      <c r="Z35" s="11">
        <f t="shared" si="5"/>
        <v>-16146637.728734935</v>
      </c>
      <c r="AA35" s="10"/>
      <c r="AB35" s="10"/>
      <c r="AC35" s="10"/>
    </row>
    <row r="36" spans="1:29" ht="15" customHeight="1">
      <c r="A36" s="9">
        <f t="shared" si="8"/>
        <v>22</v>
      </c>
      <c r="B36" s="1" t="s">
        <v>23</v>
      </c>
      <c r="C36" s="11">
        <v>935234.38</v>
      </c>
      <c r="D36" s="15"/>
      <c r="E36" s="11">
        <f>'KJB-04 Adjstmts'!E26</f>
        <v>-9174.6492678000359</v>
      </c>
      <c r="F36" s="11"/>
      <c r="G36" s="11"/>
      <c r="H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>
        <f t="shared" si="4"/>
        <v>-9174.6492678000359</v>
      </c>
      <c r="Z36" s="11">
        <f t="shared" si="5"/>
        <v>926059.73073219997</v>
      </c>
      <c r="AA36" s="10"/>
      <c r="AB36" s="10"/>
      <c r="AC36" s="10"/>
    </row>
    <row r="37" spans="1:29" ht="15" customHeight="1">
      <c r="A37" s="9">
        <f t="shared" si="8"/>
        <v>23</v>
      </c>
      <c r="B37" s="1" t="s">
        <v>22</v>
      </c>
      <c r="C37" s="11">
        <v>115220579.30600001</v>
      </c>
      <c r="D37" s="15"/>
      <c r="E37" s="11"/>
      <c r="F37" s="11"/>
      <c r="G37" s="11">
        <f>'KJB-04 Adjstmts'!Q30</f>
        <v>5624322.3626346383</v>
      </c>
      <c r="H37" s="11">
        <f>'KJB-04 Adjstmts'!W30</f>
        <v>1806577.6473729778</v>
      </c>
      <c r="I37" s="17">
        <f>'KJB-04 Adjstmts'!AC39</f>
        <v>-3279774.8007848398</v>
      </c>
      <c r="J37" s="11"/>
      <c r="K37" s="16">
        <f>'KJB-04 Adjstmts'!AO18</f>
        <v>0</v>
      </c>
      <c r="L37" s="11">
        <f>'KJB-04 Adjstmts'!AU31</f>
        <v>-187935.36000000007</v>
      </c>
      <c r="M37" s="11"/>
      <c r="N37" s="11"/>
      <c r="O37" s="11"/>
      <c r="P37" s="11"/>
      <c r="Q37" s="11"/>
      <c r="R37" s="11"/>
      <c r="S37" s="11"/>
      <c r="T37" s="11"/>
      <c r="U37" s="11"/>
      <c r="V37" s="11">
        <f>+'KJB-04 Adjstmts'!DB29</f>
        <v>-1169192.7754127337</v>
      </c>
      <c r="W37" s="11"/>
      <c r="X37" s="11"/>
      <c r="Y37" s="11">
        <f t="shared" si="4"/>
        <v>2793997.0738100428</v>
      </c>
      <c r="Z37" s="11">
        <f t="shared" si="5"/>
        <v>118014576.37981005</v>
      </c>
      <c r="AA37" s="10"/>
      <c r="AB37" s="10"/>
      <c r="AC37" s="10"/>
    </row>
    <row r="38" spans="1:29" ht="15" customHeight="1">
      <c r="A38" s="9">
        <f t="shared" si="8"/>
        <v>24</v>
      </c>
      <c r="B38" s="1" t="s">
        <v>21</v>
      </c>
      <c r="C38" s="11">
        <v>4204776.2634999994</v>
      </c>
      <c r="D38" s="15"/>
      <c r="E38" s="11"/>
      <c r="F38" s="11"/>
      <c r="G38" s="11"/>
      <c r="H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>
        <f t="shared" si="4"/>
        <v>0</v>
      </c>
      <c r="Z38" s="11">
        <f t="shared" si="5"/>
        <v>4204776.2634999994</v>
      </c>
      <c r="AA38" s="10"/>
      <c r="AB38" s="10"/>
      <c r="AC38" s="10"/>
    </row>
    <row r="39" spans="1:29" ht="15" customHeight="1">
      <c r="A39" s="9">
        <f t="shared" si="8"/>
        <v>25</v>
      </c>
      <c r="B39" s="1" t="s">
        <v>20</v>
      </c>
      <c r="C39" s="11">
        <v>22446530.800000001</v>
      </c>
      <c r="D39" s="15"/>
      <c r="E39" s="11"/>
      <c r="F39" s="11"/>
      <c r="G39" s="11"/>
      <c r="H39" s="11"/>
      <c r="J39" s="11">
        <f>'KJB-04 Adjstmts'!AI27</f>
        <v>-2138247.8860143879</v>
      </c>
      <c r="K39" s="14">
        <f>'KJB-04 Adjstmts'!AO19</f>
        <v>0</v>
      </c>
      <c r="L39" s="11"/>
      <c r="M39" s="11"/>
      <c r="N39" s="11">
        <f>'KJB-04 Adjstmts'!BG25</f>
        <v>0</v>
      </c>
      <c r="O39" s="11">
        <f>'KJB-04 Adjstmts'!BM25</f>
        <v>-0.27792897820472717</v>
      </c>
      <c r="P39" s="11">
        <f>'KJB-04 Adjstmts'!BS31</f>
        <v>6652846.5812165765</v>
      </c>
      <c r="Q39" s="11">
        <f>'KJB-04 Adjstmts'!BY26</f>
        <v>-2.5889958487823606E-4</v>
      </c>
      <c r="R39" s="11">
        <f>'KJB-04 Adjstmts'!CE25</f>
        <v>2.9499994590878487E-2</v>
      </c>
      <c r="S39" s="11">
        <f>'KJB-04 Adjstmts'!CK25</f>
        <v>-9.7999999852618203E-2</v>
      </c>
      <c r="T39" s="11">
        <f>'KJB-04 Adjstmts'!CQ25</f>
        <v>2026927.1365312813</v>
      </c>
      <c r="U39" s="11"/>
      <c r="V39" s="11">
        <f>'KJB-04 Adjstmts'!DB57</f>
        <v>-284372.83215629676</v>
      </c>
      <c r="W39" s="11"/>
      <c r="X39" s="11"/>
      <c r="Y39" s="11">
        <f t="shared" si="4"/>
        <v>6257152.6528892899</v>
      </c>
      <c r="Z39" s="11">
        <f t="shared" si="5"/>
        <v>28703683.45288929</v>
      </c>
      <c r="AA39" s="10"/>
      <c r="AB39" s="10"/>
      <c r="AC39" s="10"/>
    </row>
    <row r="40" spans="1:29" ht="15" customHeight="1">
      <c r="A40" s="9">
        <f t="shared" si="8"/>
        <v>26</v>
      </c>
      <c r="B40" s="1" t="s">
        <v>19</v>
      </c>
      <c r="C40" s="11">
        <v>857606.41469313181</v>
      </c>
      <c r="D40" s="13"/>
      <c r="E40" s="11"/>
      <c r="F40" s="11"/>
      <c r="G40" s="11"/>
      <c r="H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>+'KJB-04 Adjstmts'!CW18</f>
        <v>-325539.76942646515</v>
      </c>
      <c r="V40" s="12">
        <f>'KJB-04 Adjstmts'!DB23</f>
        <v>-5219.5737900659924</v>
      </c>
      <c r="W40" s="11"/>
      <c r="X40" s="11"/>
      <c r="Y40" s="11">
        <f t="shared" si="4"/>
        <v>-330759.34321653115</v>
      </c>
      <c r="Z40" s="11">
        <f t="shared" si="5"/>
        <v>526847.0714766006</v>
      </c>
      <c r="AA40" s="10"/>
      <c r="AB40" s="10"/>
      <c r="AC40" s="10"/>
    </row>
    <row r="41" spans="1:29" ht="15" customHeight="1">
      <c r="A41" s="9">
        <f t="shared" si="8"/>
        <v>27</v>
      </c>
      <c r="B41" s="1" t="s">
        <v>18</v>
      </c>
      <c r="C41" s="8">
        <f>SUM(C19:C40)</f>
        <v>1265127604.1984646</v>
      </c>
      <c r="D41" s="8"/>
      <c r="E41" s="8">
        <f t="shared" ref="E41:Z41" si="9">SUM(E19:E40)</f>
        <v>-994057.41364394117</v>
      </c>
      <c r="F41" s="6">
        <f t="shared" si="9"/>
        <v>49314.060000000056</v>
      </c>
      <c r="G41" s="6">
        <f t="shared" si="9"/>
        <v>18110002.34508099</v>
      </c>
      <c r="H41" s="6">
        <f t="shared" si="9"/>
        <v>6331871.1530177835</v>
      </c>
      <c r="I41" s="6">
        <f t="shared" si="9"/>
        <v>-14013895.691261074</v>
      </c>
      <c r="J41" s="6">
        <f t="shared" si="9"/>
        <v>-2626997.8965601264</v>
      </c>
      <c r="K41" s="6">
        <f t="shared" si="9"/>
        <v>0</v>
      </c>
      <c r="L41" s="6">
        <f t="shared" si="9"/>
        <v>-439008.39017538464</v>
      </c>
      <c r="M41" s="6">
        <f t="shared" si="9"/>
        <v>171261.07855197182</v>
      </c>
      <c r="N41" s="6">
        <f t="shared" si="9"/>
        <v>-471695.087515386</v>
      </c>
      <c r="O41" s="6">
        <f t="shared" si="9"/>
        <v>-190249.23050565587</v>
      </c>
      <c r="P41" s="6">
        <f t="shared" si="9"/>
        <v>6325884.90522095</v>
      </c>
      <c r="Q41" s="6">
        <f t="shared" si="9"/>
        <v>119223.14046453757</v>
      </c>
      <c r="R41" s="6">
        <f t="shared" si="9"/>
        <v>-1216114.132623943</v>
      </c>
      <c r="S41" s="6">
        <f t="shared" si="9"/>
        <v>-146229.46599946127</v>
      </c>
      <c r="T41" s="6">
        <f t="shared" si="9"/>
        <v>-453512.19501515757</v>
      </c>
      <c r="U41" s="6">
        <f t="shared" si="9"/>
        <v>-325539.76942646515</v>
      </c>
      <c r="V41" s="6">
        <f t="shared" si="9"/>
        <v>-4069043.5134002008</v>
      </c>
      <c r="W41" s="6">
        <f t="shared" si="9"/>
        <v>0</v>
      </c>
      <c r="X41" s="6">
        <f t="shared" si="9"/>
        <v>0</v>
      </c>
      <c r="Y41" s="6">
        <f t="shared" si="9"/>
        <v>6161213.8962094216</v>
      </c>
      <c r="Z41" s="6">
        <f t="shared" si="9"/>
        <v>1271288818.0946743</v>
      </c>
      <c r="AA41" s="7"/>
      <c r="AB41" s="7"/>
      <c r="AC41" s="7"/>
    </row>
    <row r="42" spans="1:29" ht="15" customHeight="1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9" customFormat="1" ht="15" customHeight="1"/>
    <row r="44" spans="1:29" customFormat="1" ht="15" customHeight="1"/>
    <row r="45" spans="1:29" customFormat="1" ht="15" customHeight="1"/>
    <row r="46" spans="1:29" customFormat="1" ht="15" customHeight="1"/>
    <row r="47" spans="1:29" customFormat="1" ht="15" customHeight="1"/>
    <row r="48" spans="1:29" customFormat="1" ht="15" customHeight="1"/>
    <row r="49" customFormat="1" ht="15" customHeight="1"/>
    <row r="50" customFormat="1" ht="15" customHeight="1"/>
    <row r="51" customFormat="1" ht="15" customHeight="1"/>
    <row r="52" customFormat="1" ht="15" customHeight="1"/>
    <row r="53" customFormat="1" ht="15" customHeight="1"/>
    <row r="54" customFormat="1" ht="15" customHeight="1"/>
    <row r="55" customFormat="1" ht="15" customHeight="1"/>
    <row r="56" customFormat="1" ht="15" customHeight="1"/>
    <row r="57" customFormat="1" ht="15" customHeight="1"/>
    <row r="58" customFormat="1" ht="15" customHeight="1"/>
    <row r="59" customFormat="1" ht="15" customHeight="1"/>
    <row r="60" customFormat="1" ht="15" customHeight="1"/>
    <row r="61" customFormat="1" ht="15" customHeight="1"/>
    <row r="62" customFormat="1" ht="15" customHeight="1"/>
    <row r="63" customFormat="1" ht="15" customHeight="1"/>
    <row r="64" customFormat="1" ht="15" customHeight="1"/>
    <row r="65" customFormat="1" ht="15" customHeight="1"/>
    <row r="66" customFormat="1" ht="15" customHeight="1"/>
    <row r="67" customFormat="1" ht="15" customHeight="1"/>
    <row r="68" customFormat="1" ht="15" customHeight="1"/>
    <row r="69" customFormat="1" ht="15" customHeight="1"/>
    <row r="70" customFormat="1" ht="15" customHeight="1"/>
    <row r="71" customFormat="1" ht="15" customHeight="1"/>
    <row r="72" customFormat="1" ht="15" customHeight="1"/>
    <row r="73" customFormat="1" ht="15" customHeight="1"/>
    <row r="74" customFormat="1" ht="15" customHeight="1"/>
    <row r="75" customFormat="1" ht="15" customHeight="1"/>
    <row r="76" customFormat="1" ht="15" customHeight="1"/>
    <row r="77" customFormat="1" ht="15" customHeight="1"/>
    <row r="78" customFormat="1" ht="15" customHeight="1"/>
    <row r="79" customFormat="1" ht="15" customHeight="1"/>
    <row r="80" customFormat="1" ht="15" customHeight="1"/>
    <row r="81" customFormat="1" ht="15" customHeight="1"/>
    <row r="82" customFormat="1" ht="15" customHeight="1"/>
    <row r="83" customFormat="1" ht="15" customHeight="1"/>
    <row r="84" customFormat="1" ht="15" customHeight="1"/>
    <row r="85" customFormat="1" ht="15" customHeight="1"/>
    <row r="86" customFormat="1" ht="15" customHeight="1"/>
    <row r="87" customFormat="1" ht="15" customHeight="1"/>
    <row r="88" customFormat="1" ht="15" customHeight="1"/>
    <row r="89" customFormat="1" ht="15" customHeight="1"/>
    <row r="90" customFormat="1" ht="15" customHeight="1"/>
    <row r="91" customFormat="1" ht="15" customHeight="1"/>
    <row r="92" customFormat="1" ht="15" customHeight="1"/>
    <row r="93" customFormat="1" ht="15" customHeight="1"/>
    <row r="94" customFormat="1" ht="15" customHeight="1"/>
    <row r="95" customFormat="1" ht="15" customHeight="1"/>
    <row r="96" customFormat="1" ht="15" customHeight="1"/>
    <row r="97" customFormat="1" ht="15" customHeight="1"/>
    <row r="98" customFormat="1" ht="15" customHeight="1"/>
    <row r="99" customFormat="1" ht="15" customHeight="1"/>
    <row r="100" customFormat="1" ht="15" customHeight="1"/>
    <row r="101" customFormat="1" ht="15" customHeight="1"/>
    <row r="102" customFormat="1" ht="15" customHeight="1"/>
    <row r="103" customFormat="1" ht="15" customHeight="1"/>
    <row r="104" customFormat="1" ht="15" customHeight="1"/>
    <row r="105" customFormat="1" ht="15" customHeight="1"/>
    <row r="106" customFormat="1" ht="15" customHeight="1"/>
    <row r="107" customFormat="1" ht="15" customHeight="1"/>
    <row r="108" customFormat="1" ht="15" customHeight="1"/>
    <row r="109" customFormat="1" ht="15" customHeight="1"/>
    <row r="110" customFormat="1" ht="15" customHeight="1"/>
    <row r="111" customFormat="1" ht="15" customHeight="1"/>
    <row r="112" customFormat="1" ht="15" customHeight="1"/>
    <row r="113" customFormat="1" ht="15" customHeight="1"/>
    <row r="114" customFormat="1" ht="15" customHeight="1"/>
    <row r="115" customFormat="1" ht="15" customHeight="1"/>
    <row r="116" customFormat="1" ht="15" customHeight="1"/>
    <row r="117" customFormat="1" ht="15" customHeight="1"/>
    <row r="118" customFormat="1" ht="15" customHeight="1"/>
    <row r="119" customFormat="1" ht="15" customHeight="1"/>
    <row r="120" customFormat="1" ht="15" customHeight="1"/>
    <row r="121" customFormat="1" ht="15" customHeight="1"/>
    <row r="122" customFormat="1" ht="15" customHeight="1"/>
    <row r="123" customFormat="1" ht="15" customHeight="1"/>
    <row r="124" customFormat="1" ht="15" customHeight="1"/>
    <row r="125" customFormat="1" ht="15" customHeight="1"/>
    <row r="126" customFormat="1" ht="15" customHeight="1"/>
    <row r="127" customFormat="1" ht="15" customHeight="1"/>
    <row r="128" customFormat="1" ht="15" customHeight="1"/>
    <row r="129" customFormat="1" ht="15" customHeight="1"/>
    <row r="130" customFormat="1" ht="15" customHeight="1"/>
    <row r="131" customFormat="1" ht="15" customHeight="1"/>
    <row r="132" customFormat="1" ht="15" customHeight="1"/>
    <row r="133" customFormat="1" ht="15" customHeight="1"/>
    <row r="134" customFormat="1" ht="15" customHeight="1"/>
    <row r="135" customFormat="1" ht="15" customHeight="1"/>
    <row r="136" customFormat="1" ht="15" customHeight="1"/>
    <row r="137" customFormat="1" ht="15" customHeight="1"/>
    <row r="138" customFormat="1" ht="15" customHeight="1"/>
    <row r="139" customFormat="1" ht="15" customHeight="1"/>
    <row r="140" customFormat="1" ht="15" customHeight="1"/>
    <row r="141" customFormat="1" ht="15" customHeight="1"/>
    <row r="142" customFormat="1" ht="15" customHeight="1"/>
    <row r="143" customFormat="1" ht="15" customHeight="1"/>
    <row r="144" customFormat="1" ht="15" customHeight="1"/>
    <row r="145" customFormat="1" ht="15" customHeight="1"/>
    <row r="146" customFormat="1" ht="15" customHeight="1"/>
    <row r="147" customFormat="1" ht="15" customHeight="1"/>
    <row r="148" customFormat="1" ht="15" customHeight="1"/>
    <row r="149" customFormat="1" ht="15" customHeight="1"/>
    <row r="150" customFormat="1" ht="15" customHeight="1"/>
    <row r="151" customFormat="1" ht="15" customHeight="1"/>
    <row r="152" customFormat="1" ht="15" customHeight="1"/>
    <row r="153" customFormat="1" ht="15" customHeight="1"/>
    <row r="154" customFormat="1" ht="15" customHeight="1"/>
    <row r="155" customFormat="1" ht="15" customHeight="1"/>
    <row r="156" customFormat="1" ht="15" customHeight="1"/>
    <row r="157" customFormat="1" ht="15" customHeight="1"/>
    <row r="158" customFormat="1" ht="15" customHeight="1"/>
    <row r="159" customFormat="1" ht="15" customHeight="1"/>
    <row r="160" customFormat="1" ht="15" customHeight="1"/>
    <row r="161" customFormat="1" ht="15" customHeight="1"/>
    <row r="162" customFormat="1" ht="15" customHeight="1"/>
    <row r="163" customFormat="1" ht="15" customHeight="1"/>
    <row r="164" customFormat="1" ht="15" customHeight="1"/>
    <row r="165" customFormat="1" ht="15" customHeight="1"/>
    <row r="166" customFormat="1" ht="15" customHeight="1"/>
    <row r="167" customFormat="1" ht="15" customHeight="1"/>
    <row r="168" customFormat="1" ht="15" customHeight="1"/>
    <row r="169" customFormat="1" ht="15" customHeight="1"/>
    <row r="170" customFormat="1" ht="15" customHeight="1"/>
    <row r="171" customFormat="1" ht="15" customHeight="1"/>
    <row r="172" customFormat="1" ht="15" customHeight="1"/>
    <row r="173" customFormat="1" ht="15" customHeight="1"/>
    <row r="174" customFormat="1" ht="15" customHeight="1"/>
    <row r="175" customFormat="1" ht="15" customHeight="1"/>
    <row r="176" customFormat="1" ht="15" customHeight="1"/>
    <row r="177" customFormat="1" ht="15" customHeight="1"/>
    <row r="178" customFormat="1" ht="15" customHeight="1"/>
    <row r="179" customFormat="1" ht="15" customHeight="1"/>
    <row r="180" customFormat="1" ht="15" customHeight="1"/>
    <row r="181" customFormat="1" ht="15" customHeight="1"/>
    <row r="182" customFormat="1" ht="15" customHeight="1"/>
    <row r="183" customFormat="1" ht="15" customHeight="1"/>
    <row r="184" customFormat="1" ht="15" customHeight="1"/>
    <row r="185" customFormat="1" ht="15" customHeight="1"/>
    <row r="186" customFormat="1" ht="15" customHeight="1"/>
    <row r="187" customFormat="1" ht="15" customHeight="1"/>
    <row r="188" customFormat="1" ht="15" customHeight="1"/>
    <row r="189" customFormat="1" ht="15" customHeight="1"/>
    <row r="190" customFormat="1" ht="15" customHeight="1"/>
    <row r="191" customFormat="1" ht="15" customHeight="1"/>
    <row r="192" customFormat="1" ht="15" customHeight="1"/>
    <row r="193" customFormat="1" ht="15" customHeight="1"/>
    <row r="194" customFormat="1" ht="15" customHeight="1"/>
    <row r="195" customFormat="1" ht="15" customHeight="1"/>
    <row r="196" customFormat="1" ht="15" customHeight="1"/>
    <row r="197" customFormat="1" ht="15" customHeight="1"/>
    <row r="198" customFormat="1" ht="15" customHeight="1"/>
    <row r="199" customFormat="1" ht="15" customHeight="1"/>
    <row r="200" customFormat="1" ht="15" customHeight="1"/>
    <row r="201" customFormat="1" ht="15" customHeight="1"/>
    <row r="202" customFormat="1" ht="15" customHeight="1"/>
    <row r="203" customFormat="1" ht="15" customHeight="1"/>
    <row r="204" customFormat="1" ht="15" customHeight="1"/>
    <row r="205" customFormat="1" ht="15" customHeight="1"/>
    <row r="206" customFormat="1" ht="15" customHeight="1"/>
    <row r="207" customFormat="1" ht="15" customHeight="1"/>
    <row r="208" customFormat="1" ht="15" customHeight="1"/>
    <row r="209" customFormat="1" ht="15" customHeight="1"/>
    <row r="210" customFormat="1" ht="15" customHeight="1"/>
    <row r="211" customFormat="1" ht="15" customHeight="1"/>
    <row r="212" customFormat="1" ht="15" customHeight="1"/>
    <row r="213" customFormat="1" ht="15" customHeight="1"/>
    <row r="214" customFormat="1" ht="15" customHeight="1"/>
    <row r="215" customFormat="1" ht="15" customHeight="1"/>
    <row r="216" customFormat="1" ht="15" customHeight="1"/>
    <row r="217" customFormat="1" ht="15" customHeight="1"/>
    <row r="218" customFormat="1" ht="15" customHeight="1"/>
    <row r="219" customFormat="1" ht="15" customHeight="1"/>
    <row r="220" customFormat="1" ht="15" customHeight="1"/>
    <row r="221" customFormat="1" ht="15" customHeight="1"/>
    <row r="222" customFormat="1" ht="15" customHeight="1"/>
    <row r="223" customFormat="1" ht="15" customHeight="1"/>
    <row r="224" customFormat="1" ht="15" customHeight="1"/>
    <row r="225" customFormat="1" ht="15" customHeight="1"/>
    <row r="226" customFormat="1" ht="15" customHeight="1"/>
    <row r="227" customFormat="1" ht="15" customHeight="1"/>
    <row r="228" customFormat="1" ht="15" customHeight="1"/>
    <row r="229" customFormat="1" ht="15" customHeight="1"/>
    <row r="230" customFormat="1" ht="15" customHeight="1"/>
    <row r="231" customFormat="1" ht="15" customHeight="1"/>
    <row r="232" customFormat="1" ht="15" customHeight="1"/>
    <row r="233" customFormat="1" ht="15" customHeight="1"/>
    <row r="234" customFormat="1" ht="15" customHeight="1"/>
    <row r="235" customFormat="1" ht="15" customHeight="1"/>
    <row r="236" customFormat="1" ht="15" customHeight="1"/>
    <row r="237" customFormat="1" ht="15" customHeight="1"/>
    <row r="238" customFormat="1" ht="15" customHeight="1"/>
    <row r="239" customFormat="1" ht="15" customHeight="1"/>
    <row r="240" customFormat="1" ht="15" customHeight="1"/>
    <row r="241" customFormat="1" ht="15" customHeight="1"/>
    <row r="242" customFormat="1" ht="15" customHeight="1"/>
    <row r="243" customFormat="1" ht="15" customHeight="1"/>
    <row r="244" customFormat="1" ht="15" customHeight="1"/>
    <row r="245" customFormat="1" ht="15" customHeight="1"/>
    <row r="246" customFormat="1" ht="15" customHeight="1"/>
    <row r="259" spans="5:8" ht="15" customHeight="1" outlineLevel="1">
      <c r="E259" s="1" t="s">
        <v>17</v>
      </c>
    </row>
    <row r="260" spans="5:8" ht="15" customHeight="1" outlineLevel="1">
      <c r="E260" s="5"/>
      <c r="F260" s="5" t="s">
        <v>16</v>
      </c>
      <c r="G260" s="4" t="s">
        <v>15</v>
      </c>
      <c r="H260" s="1" t="str">
        <f>CONCATENATE(E260, ,F260, , ,G260)</f>
        <v>POWERCOSTS</v>
      </c>
    </row>
    <row r="261" spans="5:8" ht="15" customHeight="1" outlineLevel="1">
      <c r="E261" s="3"/>
      <c r="F261" s="3" t="s">
        <v>14</v>
      </c>
      <c r="G261" s="2" t="s">
        <v>13</v>
      </c>
      <c r="H261" s="1" t="str">
        <f t="shared" ref="H261:H269" si="10">CONCATENATE(E261,F261,G261)</f>
        <v>MONTANAENERGY TAX</v>
      </c>
    </row>
    <row r="262" spans="5:8" ht="15" customHeight="1" outlineLevel="1">
      <c r="E262" s="3"/>
      <c r="F262" s="3" t="s">
        <v>12</v>
      </c>
      <c r="G262" s="2" t="s">
        <v>11</v>
      </c>
      <c r="H262" s="1" t="str">
        <f t="shared" si="10"/>
        <v>LOWER SNAKERIVER PROJECT</v>
      </c>
    </row>
    <row r="263" spans="5:8" ht="15" customHeight="1" outlineLevel="1">
      <c r="E263" s="5" t="s">
        <v>10</v>
      </c>
      <c r="F263" s="5" t="s">
        <v>9</v>
      </c>
      <c r="G263" s="4" t="s">
        <v>8</v>
      </c>
      <c r="H263" s="1" t="str">
        <f t="shared" si="10"/>
        <v>SNOQUALMIEFALLS PROJECTUPGRADES</v>
      </c>
    </row>
    <row r="264" spans="5:8" ht="15" customHeight="1" outlineLevel="1">
      <c r="E264" s="5" t="s">
        <v>10</v>
      </c>
      <c r="F264" s="5" t="s">
        <v>9</v>
      </c>
      <c r="G264" s="4" t="s">
        <v>2</v>
      </c>
      <c r="H264" s="1" t="str">
        <f t="shared" si="10"/>
        <v>SNOQUALMIEFALLS PROJECTDEFERRAL</v>
      </c>
    </row>
    <row r="265" spans="5:8" ht="15" customHeight="1" outlineLevel="1">
      <c r="E265" s="5" t="s">
        <v>7</v>
      </c>
      <c r="F265" s="5" t="s">
        <v>6</v>
      </c>
      <c r="G265" s="4" t="s">
        <v>8</v>
      </c>
      <c r="H265" s="1" t="str">
        <f t="shared" si="10"/>
        <v>LOWER BAKERPROJECTUPGRADES</v>
      </c>
    </row>
    <row r="266" spans="5:8" ht="15" customHeight="1" outlineLevel="1">
      <c r="E266" s="5" t="s">
        <v>7</v>
      </c>
      <c r="F266" s="5" t="s">
        <v>6</v>
      </c>
      <c r="G266" s="4" t="s">
        <v>2</v>
      </c>
      <c r="H266" s="1" t="str">
        <f t="shared" si="10"/>
        <v>LOWER BAKERPROJECTDEFERRAL</v>
      </c>
    </row>
    <row r="267" spans="5:8" ht="15" customHeight="1" outlineLevel="1">
      <c r="E267" s="5" t="s">
        <v>3</v>
      </c>
      <c r="F267" s="5" t="s">
        <v>5</v>
      </c>
      <c r="G267" s="4" t="s">
        <v>4</v>
      </c>
      <c r="H267" s="1" t="str">
        <f t="shared" si="10"/>
        <v>FERNDALEGENERATINGSTATION</v>
      </c>
    </row>
    <row r="268" spans="5:8" ht="15" customHeight="1" outlineLevel="1">
      <c r="E268" s="5"/>
      <c r="F268" s="5" t="s">
        <v>3</v>
      </c>
      <c r="G268" s="4" t="s">
        <v>2</v>
      </c>
      <c r="H268" s="1" t="str">
        <f t="shared" si="10"/>
        <v>FERNDALEDEFERRAL</v>
      </c>
    </row>
    <row r="269" spans="5:8" ht="15" customHeight="1" outlineLevel="1">
      <c r="E269" s="3"/>
      <c r="F269" s="3" t="s">
        <v>1</v>
      </c>
      <c r="G269" s="2" t="s">
        <v>0</v>
      </c>
      <c r="H269" s="1" t="str">
        <f t="shared" si="10"/>
        <v>REMOVE WILDHORSE SOLAR</v>
      </c>
    </row>
    <row r="270" spans="5:8" ht="15" customHeight="1" outlineLevel="1"/>
    <row r="271" spans="5:8" ht="15" customHeight="1" outlineLevel="1"/>
    <row r="272" spans="5:8" ht="15" customHeight="1" outlineLevel="1"/>
  </sheetData>
  <conditionalFormatting sqref="AA16:AC16 E16:F16 K16:X16">
    <cfRule type="cellIs" dxfId="2" priority="2" operator="notEqual">
      <formula>0</formula>
    </cfRule>
  </conditionalFormatting>
  <conditionalFormatting sqref="G16:J16">
    <cfRule type="cellIs" dxfId="1" priority="1" operator="notEqual">
      <formula>0</formula>
    </cfRule>
  </conditionalFormatting>
  <pageMargins left="0.5" right="0.6" top="1.27" bottom="0.5" header="0.5" footer="0.25"/>
  <pageSetup scale="80" firstPageNumber="2" fitToWidth="2" orientation="landscape" r:id="rId1"/>
  <headerFooter alignWithMargins="0">
    <oddHeader>&amp;C&amp;"Times New Roman,Bold"PUGET SOUND ENERGY
POWER COST ONLY RATE CASE
TWELVE MONTHS ENDED DECEMBER 31, 2013 
SUMMARY PAGES</oddHeader>
    <oddFooter xml:space="preserve">&amp;R
</oddFooter>
  </headerFooter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179"/>
  <sheetViews>
    <sheetView tabSelected="1" topLeftCell="CT1" zoomScaleNormal="100" workbookViewId="0">
      <pane ySplit="15" topLeftCell="A86" activePane="bottomLeft" state="frozen"/>
      <selection activeCell="D44" sqref="D44"/>
      <selection pane="bottomLeft" activeCell="CY1" sqref="CY1:DC121"/>
    </sheetView>
  </sheetViews>
  <sheetFormatPr defaultColWidth="9.140625" defaultRowHeight="12.75" outlineLevelCol="1"/>
  <cols>
    <col min="1" max="1" width="5" style="49" customWidth="1"/>
    <col min="2" max="2" width="55.28515625" style="49" customWidth="1"/>
    <col min="3" max="3" width="13.28515625" style="49" customWidth="1"/>
    <col min="4" max="4" width="13.42578125" style="49" bestFit="1" customWidth="1"/>
    <col min="5" max="5" width="13.5703125" style="49" customWidth="1"/>
    <col min="6" max="6" width="3.28515625" style="49" customWidth="1"/>
    <col min="7" max="7" width="5.5703125" style="49" bestFit="1" customWidth="1"/>
    <col min="8" max="8" width="35.7109375" style="49" customWidth="1"/>
    <col min="9" max="9" width="17.85546875" style="49" hidden="1" customWidth="1"/>
    <col min="10" max="10" width="14.5703125" style="49" bestFit="1" customWidth="1"/>
    <col min="11" max="11" width="20" style="49" customWidth="1"/>
    <col min="12" max="12" width="2.7109375" style="49" customWidth="1"/>
    <col min="13" max="13" width="5" style="49" bestFit="1" customWidth="1"/>
    <col min="14" max="14" width="46.7109375" style="49" bestFit="1" customWidth="1"/>
    <col min="15" max="15" width="15.28515625" style="49" customWidth="1"/>
    <col min="16" max="16" width="15.7109375" style="49" customWidth="1"/>
    <col min="17" max="17" width="16.5703125" style="49" customWidth="1"/>
    <col min="18" max="18" width="2.7109375" style="49" customWidth="1"/>
    <col min="19" max="19" width="5" style="49" bestFit="1" customWidth="1"/>
    <col min="20" max="20" width="49.5703125" style="49" customWidth="1"/>
    <col min="21" max="21" width="13.28515625" style="49" customWidth="1"/>
    <col min="22" max="22" width="14.5703125" style="49" bestFit="1" customWidth="1"/>
    <col min="23" max="23" width="15.28515625" style="49" customWidth="1"/>
    <col min="24" max="24" width="2.7109375" style="49" customWidth="1"/>
    <col min="25" max="25" width="5" style="49" customWidth="1"/>
    <col min="26" max="26" width="46.7109375" style="49" bestFit="1" customWidth="1"/>
    <col min="27" max="27" width="13.28515625" style="49" customWidth="1"/>
    <col min="28" max="28" width="15.28515625" style="49" bestFit="1" customWidth="1"/>
    <col min="29" max="29" width="15.28515625" style="49" customWidth="1"/>
    <col min="30" max="30" width="2.7109375" style="49" customWidth="1"/>
    <col min="31" max="31" width="6.85546875" style="49" customWidth="1"/>
    <col min="32" max="32" width="54.42578125" style="49" bestFit="1" customWidth="1"/>
    <col min="33" max="35" width="15.28515625" style="49" customWidth="1"/>
    <col min="36" max="36" width="2.7109375" style="49" customWidth="1"/>
    <col min="37" max="37" width="5" style="49" bestFit="1" customWidth="1"/>
    <col min="38" max="38" width="56.140625" style="49" bestFit="1" customWidth="1"/>
    <col min="39" max="40" width="14.7109375" style="49" customWidth="1"/>
    <col min="41" max="41" width="16.5703125" style="49" customWidth="1"/>
    <col min="42" max="42" width="2.42578125" style="49" customWidth="1"/>
    <col min="43" max="43" width="5" style="49" customWidth="1" outlineLevel="1"/>
    <col min="44" max="44" width="43.28515625" style="49" customWidth="1" outlineLevel="1"/>
    <col min="45" max="45" width="15.28515625" style="49" customWidth="1" outlineLevel="1"/>
    <col min="46" max="46" width="13.7109375" style="49" customWidth="1" outlineLevel="1"/>
    <col min="47" max="47" width="16.5703125" style="49" customWidth="1" outlineLevel="1"/>
    <col min="48" max="48" width="3" style="49" customWidth="1" outlineLevel="1"/>
    <col min="49" max="49" width="5.5703125" style="49" customWidth="1" outlineLevel="1"/>
    <col min="50" max="50" width="40.140625" style="49" customWidth="1" outlineLevel="1"/>
    <col min="51" max="51" width="16" style="49" customWidth="1" outlineLevel="1"/>
    <col min="52" max="52" width="13.85546875" style="49" customWidth="1" outlineLevel="1"/>
    <col min="53" max="53" width="15.7109375" style="49" customWidth="1" outlineLevel="1"/>
    <col min="54" max="54" width="2.5703125" style="49" customWidth="1" outlineLevel="1"/>
    <col min="55" max="55" width="5.7109375" style="49" customWidth="1" outlineLevel="1"/>
    <col min="56" max="56" width="41.85546875" style="49" customWidth="1" outlineLevel="1"/>
    <col min="57" max="57" width="15.7109375" style="49" customWidth="1" outlineLevel="1"/>
    <col min="58" max="58" width="13.140625" style="49" customWidth="1" outlineLevel="1"/>
    <col min="59" max="59" width="15.42578125" style="49" customWidth="1" outlineLevel="1"/>
    <col min="60" max="60" width="2.5703125" style="49" customWidth="1" outlineLevel="1"/>
    <col min="61" max="61" width="5.5703125" style="49" customWidth="1" outlineLevel="1"/>
    <col min="62" max="62" width="46.7109375" style="49" customWidth="1" outlineLevel="1"/>
    <col min="63" max="63" width="13.140625" style="49" customWidth="1" outlineLevel="1"/>
    <col min="64" max="65" width="14.28515625" style="49" customWidth="1" outlineLevel="1"/>
    <col min="66" max="66" width="2.5703125" style="49" customWidth="1" outlineLevel="1"/>
    <col min="67" max="67" width="5" style="49" customWidth="1" outlineLevel="1"/>
    <col min="68" max="68" width="55.7109375" style="49" customWidth="1" outlineLevel="1"/>
    <col min="69" max="69" width="15.28515625" style="49" customWidth="1" outlineLevel="1"/>
    <col min="70" max="70" width="13.7109375" style="49" customWidth="1" outlineLevel="1"/>
    <col min="71" max="71" width="16.5703125" style="49" customWidth="1" outlineLevel="1"/>
    <col min="72" max="72" width="3" style="49" customWidth="1" outlineLevel="1"/>
    <col min="73" max="73" width="5.140625" style="49" customWidth="1" outlineLevel="1"/>
    <col min="74" max="74" width="58.140625" style="49" customWidth="1" outlineLevel="1"/>
    <col min="75" max="75" width="14.28515625" style="49" customWidth="1" outlineLevel="1"/>
    <col min="76" max="76" width="12.7109375" style="49" customWidth="1" outlineLevel="1"/>
    <col min="77" max="77" width="14" style="49" customWidth="1" outlineLevel="1"/>
    <col min="78" max="78" width="3.28515625" style="49" customWidth="1" outlineLevel="1"/>
    <col min="79" max="79" width="5.5703125" style="49" customWidth="1" outlineLevel="1"/>
    <col min="80" max="80" width="55" style="49" customWidth="1" outlineLevel="1"/>
    <col min="81" max="81" width="14.5703125" style="49" customWidth="1" outlineLevel="1"/>
    <col min="82" max="83" width="14.140625" style="49" customWidth="1" outlineLevel="1"/>
    <col min="84" max="84" width="3.28515625" style="52" customWidth="1" outlineLevel="1"/>
    <col min="85" max="85" width="5.5703125" style="49" customWidth="1" outlineLevel="1"/>
    <col min="86" max="86" width="46.7109375" style="49" customWidth="1" outlineLevel="1"/>
    <col min="87" max="89" width="16.5703125" style="49" customWidth="1" outlineLevel="1"/>
    <col min="90" max="90" width="3.28515625" style="51" customWidth="1" outlineLevel="1"/>
    <col min="91" max="91" width="5.5703125" style="49" customWidth="1" outlineLevel="1"/>
    <col min="92" max="92" width="50.28515625" style="49" customWidth="1" outlineLevel="1"/>
    <col min="93" max="94" width="15.7109375" style="49" customWidth="1" outlineLevel="1"/>
    <col min="95" max="95" width="16.85546875" style="49" customWidth="1" outlineLevel="1"/>
    <col min="96" max="96" width="2.28515625" style="49" customWidth="1" outlineLevel="1"/>
    <col min="97" max="97" width="5.5703125" style="49" customWidth="1" outlineLevel="1"/>
    <col min="98" max="98" width="31.85546875" style="49" customWidth="1" outlineLevel="1"/>
    <col min="99" max="101" width="16.5703125" style="49" customWidth="1" outlineLevel="1"/>
    <col min="102" max="102" width="3" style="49" customWidth="1"/>
    <col min="103" max="103" width="5" style="49" bestFit="1" customWidth="1"/>
    <col min="104" max="104" width="70.28515625" style="49" bestFit="1" customWidth="1"/>
    <col min="105" max="107" width="16.5703125" style="49" customWidth="1"/>
    <col min="108" max="108" width="5.42578125" style="49" customWidth="1"/>
    <col min="109" max="109" width="4.28515625" style="49" customWidth="1"/>
    <col min="110" max="110" width="4.42578125" style="49" customWidth="1"/>
    <col min="111" max="111" width="3.7109375" style="49" customWidth="1"/>
    <col min="112" max="112" width="5" style="49" bestFit="1" customWidth="1"/>
    <col min="113" max="113" width="13.7109375" style="49" bestFit="1" customWidth="1"/>
    <col min="114" max="117" width="14.5703125" style="49" customWidth="1"/>
    <col min="118" max="118" width="6.5703125" style="49" customWidth="1"/>
    <col min="119" max="119" width="5.5703125" style="49" bestFit="1" customWidth="1"/>
    <col min="120" max="120" width="39.5703125" style="49" customWidth="1"/>
    <col min="121" max="121" width="3.7109375" style="49" customWidth="1"/>
    <col min="122" max="123" width="17.7109375" style="49" customWidth="1"/>
    <col min="124" max="124" width="2.42578125" style="50" customWidth="1"/>
    <col min="125" max="125" width="5" bestFit="1" customWidth="1"/>
    <col min="126" max="126" width="34.7109375" customWidth="1"/>
    <col min="127" max="129" width="15.28515625" customWidth="1"/>
    <col min="130" max="130" width="2.42578125" style="50" customWidth="1"/>
    <col min="131" max="131" width="5.5703125" bestFit="1" customWidth="1"/>
    <col min="132" max="132" width="69.28515625" bestFit="1" customWidth="1"/>
    <col min="133" max="133" width="19.7109375" bestFit="1" customWidth="1"/>
    <col min="134" max="134" width="18.140625" bestFit="1" customWidth="1"/>
    <col min="135" max="135" width="21" customWidth="1"/>
    <col min="136" max="136" width="13.85546875" bestFit="1" customWidth="1"/>
    <col min="137" max="137" width="14.85546875" bestFit="1" customWidth="1"/>
    <col min="138" max="138" width="12.85546875" bestFit="1" customWidth="1"/>
    <col min="139" max="139" width="13" bestFit="1" customWidth="1"/>
    <col min="140" max="140" width="14.5703125" bestFit="1" customWidth="1"/>
    <col min="141" max="143" width="15.140625" customWidth="1"/>
    <col min="144" max="144" width="18.5703125" customWidth="1"/>
    <col min="145" max="145" width="2.7109375" customWidth="1"/>
    <col min="146" max="146" width="5.5703125" bestFit="1" customWidth="1"/>
    <col min="147" max="147" width="39.7109375" bestFit="1" customWidth="1"/>
    <col min="149" max="149" width="10.42578125" customWidth="1"/>
    <col min="150" max="150" width="21.7109375" customWidth="1"/>
    <col min="151" max="151" width="8.85546875" customWidth="1"/>
    <col min="152" max="16384" width="9.140625" style="49"/>
  </cols>
  <sheetData>
    <row r="1" spans="1:151"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</row>
    <row r="2" spans="1:151">
      <c r="A2" s="1"/>
      <c r="B2" s="1"/>
      <c r="C2" s="1"/>
      <c r="D2" s="306"/>
      <c r="E2" s="306" t="s">
        <v>294</v>
      </c>
      <c r="F2" s="1"/>
      <c r="G2" s="269"/>
      <c r="H2" s="1"/>
      <c r="I2" s="1"/>
      <c r="J2" s="306"/>
      <c r="K2" s="306" t="str">
        <f>+$E$2</f>
        <v>Docket Number UE-14____</v>
      </c>
      <c r="L2" s="306"/>
      <c r="M2" s="1"/>
      <c r="N2" s="1"/>
      <c r="O2" s="1"/>
      <c r="P2" s="306"/>
      <c r="Q2" s="306" t="str">
        <f>+$E$2</f>
        <v>Docket Number UE-14____</v>
      </c>
      <c r="R2" s="1"/>
      <c r="S2" s="1"/>
      <c r="T2" s="1"/>
      <c r="U2" s="1"/>
      <c r="V2" s="306"/>
      <c r="W2" s="306" t="str">
        <f>+$E$2</f>
        <v>Docket Number UE-14____</v>
      </c>
      <c r="X2" s="306"/>
      <c r="Y2" s="306"/>
      <c r="Z2" s="306"/>
      <c r="AA2" s="306"/>
      <c r="AB2" s="306"/>
      <c r="AC2" s="306" t="str">
        <f>+$E$2</f>
        <v>Docket Number UE-14____</v>
      </c>
      <c r="AD2" s="306"/>
      <c r="AE2" s="306"/>
      <c r="AF2" s="306"/>
      <c r="AG2" s="306"/>
      <c r="AH2" s="306"/>
      <c r="AI2" s="306" t="str">
        <f>+$E$2</f>
        <v>Docket Number UE-14____</v>
      </c>
      <c r="AJ2" s="1"/>
      <c r="AK2" s="269"/>
      <c r="AL2" s="1"/>
      <c r="AM2" s="306"/>
      <c r="AN2" s="1"/>
      <c r="AO2" s="306" t="str">
        <f>+$E$2</f>
        <v>Docket Number UE-14____</v>
      </c>
      <c r="AP2" s="1"/>
      <c r="AQ2" s="1"/>
      <c r="AR2" s="1"/>
      <c r="AS2" s="1"/>
      <c r="AT2" s="306"/>
      <c r="AU2" s="306" t="str">
        <f>+$E$2</f>
        <v>Docket Number UE-14____</v>
      </c>
      <c r="AV2" s="1"/>
      <c r="AW2" s="1"/>
      <c r="AX2" s="1"/>
      <c r="AY2" s="1"/>
      <c r="AZ2" s="306"/>
      <c r="BA2" s="306" t="str">
        <f>+$E$2</f>
        <v>Docket Number UE-14____</v>
      </c>
      <c r="BB2" s="1"/>
      <c r="BC2" s="269"/>
      <c r="BD2" s="1"/>
      <c r="BE2" s="1"/>
      <c r="BF2" s="306"/>
      <c r="BG2" s="306" t="str">
        <f>+$E$2</f>
        <v>Docket Number UE-14____</v>
      </c>
      <c r="BH2" s="1"/>
      <c r="BI2" s="269"/>
      <c r="BJ2" s="1"/>
      <c r="BK2" s="306"/>
      <c r="BL2" s="1"/>
      <c r="BM2" s="306" t="str">
        <f>+$E$2</f>
        <v>Docket Number UE-14____</v>
      </c>
      <c r="BN2" s="1"/>
      <c r="BO2" s="269"/>
      <c r="BP2" s="1"/>
      <c r="BQ2" s="306"/>
      <c r="BR2" s="1"/>
      <c r="BS2" s="306" t="str">
        <f>+$E$2</f>
        <v>Docket Number UE-14____</v>
      </c>
      <c r="BT2" s="1"/>
      <c r="BU2" s="269"/>
      <c r="BV2" s="1"/>
      <c r="BW2" s="306"/>
      <c r="BX2" s="1"/>
      <c r="BY2" s="306" t="str">
        <f>+$E$2</f>
        <v>Docket Number UE-14____</v>
      </c>
      <c r="BZ2" s="306"/>
      <c r="CA2" s="306"/>
      <c r="CB2" s="306"/>
      <c r="CC2" s="306"/>
      <c r="CD2" s="306"/>
      <c r="CE2" s="306" t="str">
        <f>+$E$2</f>
        <v>Docket Number UE-14____</v>
      </c>
      <c r="CG2" s="306"/>
      <c r="CH2" s="306"/>
      <c r="CI2" s="306"/>
      <c r="CJ2" s="306"/>
      <c r="CK2" s="306" t="str">
        <f>+$E$2</f>
        <v>Docket Number UE-14____</v>
      </c>
      <c r="CL2" s="271"/>
      <c r="CM2" s="306"/>
      <c r="CN2" s="306"/>
      <c r="CO2" s="306"/>
      <c r="CP2" s="306"/>
      <c r="CQ2" s="306" t="str">
        <f>+$E$2</f>
        <v>Docket Number UE-14____</v>
      </c>
      <c r="CR2" s="306"/>
      <c r="CS2" s="306"/>
      <c r="CT2" s="306"/>
      <c r="CU2" s="306"/>
      <c r="CV2" s="306"/>
      <c r="CW2" s="306" t="str">
        <f>+$E$2</f>
        <v>Docket Number UE-14____</v>
      </c>
      <c r="CX2" s="306"/>
      <c r="CY2" s="306"/>
      <c r="CZ2" s="306"/>
      <c r="DA2" s="306"/>
      <c r="DB2" s="306"/>
      <c r="DC2" s="306" t="str">
        <f>+$E$2</f>
        <v>Docket Number UE-14____</v>
      </c>
      <c r="DD2" s="306"/>
      <c r="DE2" s="306"/>
      <c r="DF2" s="306"/>
      <c r="DG2" s="306"/>
      <c r="DH2" s="306"/>
      <c r="DI2" s="306"/>
      <c r="DJ2" s="306"/>
      <c r="DK2" s="306"/>
      <c r="DM2" s="306" t="str">
        <f>+$E$2</f>
        <v>Docket Number UE-14____</v>
      </c>
      <c r="DN2" s="306"/>
      <c r="DO2" s="306"/>
      <c r="DP2" s="306"/>
      <c r="DQ2" s="306"/>
      <c r="DR2" s="306"/>
      <c r="DS2" s="306" t="str">
        <f>+$E$2</f>
        <v>Docket Number UE-14____</v>
      </c>
      <c r="DT2" s="283"/>
      <c r="DZ2" s="283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</row>
    <row r="3" spans="1:151">
      <c r="A3" s="1"/>
      <c r="B3" s="1"/>
      <c r="C3" s="1"/>
      <c r="D3" s="306"/>
      <c r="E3" s="306" t="s">
        <v>347</v>
      </c>
      <c r="F3" s="1"/>
      <c r="G3" s="269"/>
      <c r="H3" s="1"/>
      <c r="I3" s="1"/>
      <c r="J3" s="306"/>
      <c r="K3" s="306" t="str">
        <f>+$E$3</f>
        <v>Exhibit No. _____ (KJB-4)</v>
      </c>
      <c r="L3" s="306"/>
      <c r="M3" s="1"/>
      <c r="N3" s="1"/>
      <c r="O3" s="1"/>
      <c r="P3" s="306"/>
      <c r="Q3" s="306" t="str">
        <f>+$E$3</f>
        <v>Exhibit No. _____ (KJB-4)</v>
      </c>
      <c r="R3" s="1"/>
      <c r="S3" s="1"/>
      <c r="T3" s="1"/>
      <c r="U3" s="1"/>
      <c r="V3" s="306"/>
      <c r="W3" s="306" t="str">
        <f>+$E$3</f>
        <v>Exhibit No. _____ (KJB-4)</v>
      </c>
      <c r="X3" s="306"/>
      <c r="Y3" s="306"/>
      <c r="Z3" s="306"/>
      <c r="AA3" s="306"/>
      <c r="AB3" s="306"/>
      <c r="AC3" s="306" t="str">
        <f>+$E$3</f>
        <v>Exhibit No. _____ (KJB-4)</v>
      </c>
      <c r="AD3" s="306"/>
      <c r="AE3" s="306"/>
      <c r="AF3" s="306"/>
      <c r="AG3" s="306"/>
      <c r="AH3" s="306"/>
      <c r="AI3" s="306" t="str">
        <f>+$E$3</f>
        <v>Exhibit No. _____ (KJB-4)</v>
      </c>
      <c r="AJ3" s="1"/>
      <c r="AK3" s="269"/>
      <c r="AL3" s="1"/>
      <c r="AM3" s="306"/>
      <c r="AN3" s="1"/>
      <c r="AO3" s="306" t="str">
        <f>+$E$3</f>
        <v>Exhibit No. _____ (KJB-4)</v>
      </c>
      <c r="AP3" s="1"/>
      <c r="AQ3" s="1"/>
      <c r="AR3" s="1"/>
      <c r="AS3" s="1"/>
      <c r="AT3" s="306"/>
      <c r="AU3" s="306" t="str">
        <f>+$E$3</f>
        <v>Exhibit No. _____ (KJB-4)</v>
      </c>
      <c r="AV3" s="1"/>
      <c r="AW3" s="1"/>
      <c r="AX3" s="1"/>
      <c r="AY3" s="1"/>
      <c r="AZ3" s="306"/>
      <c r="BA3" s="306" t="str">
        <f>+$E$3</f>
        <v>Exhibit No. _____ (KJB-4)</v>
      </c>
      <c r="BB3" s="1"/>
      <c r="BC3" s="269"/>
      <c r="BD3" s="1"/>
      <c r="BE3" s="1"/>
      <c r="BF3" s="306"/>
      <c r="BG3" s="306" t="str">
        <f>+$E$3</f>
        <v>Exhibit No. _____ (KJB-4)</v>
      </c>
      <c r="BH3" s="1"/>
      <c r="BI3" s="269"/>
      <c r="BJ3" s="1"/>
      <c r="BK3" s="306"/>
      <c r="BL3" s="1"/>
      <c r="BM3" s="306" t="str">
        <f>+$E$3</f>
        <v>Exhibit No. _____ (KJB-4)</v>
      </c>
      <c r="BN3" s="1"/>
      <c r="BO3" s="269"/>
      <c r="BP3" s="1"/>
      <c r="BQ3" s="306"/>
      <c r="BR3" s="1"/>
      <c r="BS3" s="306" t="str">
        <f>+$E$3</f>
        <v>Exhibit No. _____ (KJB-4)</v>
      </c>
      <c r="BT3" s="1"/>
      <c r="BU3" s="269"/>
      <c r="BV3" s="1"/>
      <c r="BW3" s="306"/>
      <c r="BX3" s="1"/>
      <c r="BY3" s="306" t="str">
        <f>+$E$3</f>
        <v>Exhibit No. _____ (KJB-4)</v>
      </c>
      <c r="BZ3" s="306"/>
      <c r="CA3" s="306"/>
      <c r="CB3" s="306"/>
      <c r="CC3" s="306"/>
      <c r="CD3" s="306"/>
      <c r="CE3" s="306" t="str">
        <f>+$E$3</f>
        <v>Exhibit No. _____ (KJB-4)</v>
      </c>
      <c r="CG3" s="306"/>
      <c r="CH3" s="306"/>
      <c r="CI3" s="306"/>
      <c r="CJ3" s="306"/>
      <c r="CK3" s="306" t="str">
        <f>+$E$3</f>
        <v>Exhibit No. _____ (KJB-4)</v>
      </c>
      <c r="CL3" s="271"/>
      <c r="CM3" s="306"/>
      <c r="CN3" s="306"/>
      <c r="CO3" s="306"/>
      <c r="CP3" s="306"/>
      <c r="CQ3" s="306" t="str">
        <f>+$E$3</f>
        <v>Exhibit No. _____ (KJB-4)</v>
      </c>
      <c r="CR3" s="306"/>
      <c r="CS3" s="306"/>
      <c r="CT3" s="306"/>
      <c r="CU3" s="306"/>
      <c r="CV3" s="306"/>
      <c r="CW3" s="306" t="str">
        <f>+$E$3</f>
        <v>Exhibit No. _____ (KJB-4)</v>
      </c>
      <c r="CX3" s="306"/>
      <c r="CY3" s="306"/>
      <c r="CZ3" s="306"/>
      <c r="DA3" s="306"/>
      <c r="DB3" s="306"/>
      <c r="DC3" s="306" t="str">
        <f>+$E$3</f>
        <v>Exhibit No. _____ (KJB-4)</v>
      </c>
      <c r="DD3" s="306"/>
      <c r="DE3" s="306"/>
      <c r="DF3" s="306"/>
      <c r="DG3" s="306"/>
      <c r="DH3" s="306"/>
      <c r="DI3" s="306"/>
      <c r="DJ3" s="306"/>
      <c r="DK3" s="306"/>
      <c r="DM3" s="306" t="str">
        <f>+$E$3</f>
        <v>Exhibit No. _____ (KJB-4)</v>
      </c>
      <c r="DN3" s="306"/>
      <c r="DO3" s="306"/>
      <c r="DP3" s="306"/>
      <c r="DQ3" s="306"/>
      <c r="DR3" s="306"/>
      <c r="DS3" s="306" t="str">
        <f>+$E$3</f>
        <v>Exhibit No. _____ (KJB-4)</v>
      </c>
      <c r="DT3" s="283"/>
      <c r="DZ3" s="283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</row>
    <row r="4" spans="1:151">
      <c r="A4" s="1"/>
      <c r="B4" s="1"/>
      <c r="C4" s="306"/>
      <c r="D4" s="1"/>
      <c r="E4" s="304" t="s">
        <v>292</v>
      </c>
      <c r="F4" s="1"/>
      <c r="G4" s="1"/>
      <c r="H4" s="1"/>
      <c r="I4" s="306"/>
      <c r="J4" s="1"/>
      <c r="K4" s="304" t="str">
        <f>+$E$4</f>
        <v>Adjustments to  Test Year Power Cost Rate</v>
      </c>
      <c r="L4" s="304"/>
      <c r="M4" s="1"/>
      <c r="N4" s="1"/>
      <c r="O4" s="306"/>
      <c r="P4" s="1"/>
      <c r="Q4" s="304" t="str">
        <f>+$E$4</f>
        <v>Adjustments to  Test Year Power Cost Rate</v>
      </c>
      <c r="R4" s="1"/>
      <c r="S4" s="1"/>
      <c r="T4" s="1"/>
      <c r="U4" s="306"/>
      <c r="V4" s="1"/>
      <c r="W4" s="304" t="str">
        <f>+$E$4</f>
        <v>Adjustments to  Test Year Power Cost Rate</v>
      </c>
      <c r="X4" s="304"/>
      <c r="Y4" s="304"/>
      <c r="Z4" s="304"/>
      <c r="AA4" s="304"/>
      <c r="AB4" s="304"/>
      <c r="AC4" s="304" t="str">
        <f>+$E$4</f>
        <v>Adjustments to  Test Year Power Cost Rate</v>
      </c>
      <c r="AD4" s="304"/>
      <c r="AE4" s="304"/>
      <c r="AF4" s="304"/>
      <c r="AG4" s="304"/>
      <c r="AH4" s="304"/>
      <c r="AI4" s="304" t="str">
        <f>+$E$4</f>
        <v>Adjustments to  Test Year Power Cost Rate</v>
      </c>
      <c r="AJ4" s="1"/>
      <c r="AK4" s="1"/>
      <c r="AL4" s="1"/>
      <c r="AM4" s="306"/>
      <c r="AN4" s="1"/>
      <c r="AO4" s="304" t="str">
        <f>+$E$4</f>
        <v>Adjustments to  Test Year Power Cost Rate</v>
      </c>
      <c r="AP4" s="1"/>
      <c r="AQ4" s="1"/>
      <c r="AR4" s="1"/>
      <c r="AS4" s="306"/>
      <c r="AT4" s="1"/>
      <c r="AU4" s="304" t="str">
        <f>+$E$4</f>
        <v>Adjustments to  Test Year Power Cost Rate</v>
      </c>
      <c r="AV4" s="1"/>
      <c r="AW4" s="1"/>
      <c r="AX4" s="1"/>
      <c r="AY4" s="306"/>
      <c r="AZ4" s="1"/>
      <c r="BA4" s="304" t="str">
        <f>+$E$4</f>
        <v>Adjustments to  Test Year Power Cost Rate</v>
      </c>
      <c r="BB4" s="1"/>
      <c r="BC4" s="1"/>
      <c r="BD4" s="1"/>
      <c r="BE4" s="306"/>
      <c r="BF4" s="1"/>
      <c r="BG4" s="304" t="str">
        <f>+$E$4</f>
        <v>Adjustments to  Test Year Power Cost Rate</v>
      </c>
      <c r="BH4" s="1"/>
      <c r="BI4" s="1"/>
      <c r="BJ4" s="1"/>
      <c r="BK4" s="306"/>
      <c r="BL4" s="1"/>
      <c r="BM4" s="304" t="str">
        <f>+$E$4</f>
        <v>Adjustments to  Test Year Power Cost Rate</v>
      </c>
      <c r="BN4" s="1"/>
      <c r="BO4" s="1"/>
      <c r="BP4" s="1"/>
      <c r="BQ4" s="306"/>
      <c r="BR4" s="1"/>
      <c r="BS4" s="304" t="str">
        <f>+$E$4</f>
        <v>Adjustments to  Test Year Power Cost Rate</v>
      </c>
      <c r="BT4" s="1"/>
      <c r="BU4" s="1"/>
      <c r="BV4" s="1"/>
      <c r="BW4" s="306"/>
      <c r="BX4" s="1"/>
      <c r="BY4" s="304" t="str">
        <f>+$E$4</f>
        <v>Adjustments to  Test Year Power Cost Rate</v>
      </c>
      <c r="BZ4" s="304"/>
      <c r="CA4" s="304"/>
      <c r="CB4" s="304"/>
      <c r="CC4" s="304"/>
      <c r="CD4" s="304"/>
      <c r="CE4" s="304" t="str">
        <f>+$E$4</f>
        <v>Adjustments to  Test Year Power Cost Rate</v>
      </c>
      <c r="CG4" s="304"/>
      <c r="CH4" s="304"/>
      <c r="CI4" s="304"/>
      <c r="CJ4" s="304"/>
      <c r="CK4" s="304" t="str">
        <f>+$E$4</f>
        <v>Adjustments to  Test Year Power Cost Rate</v>
      </c>
      <c r="CL4" s="266"/>
      <c r="CM4" s="304"/>
      <c r="CN4" s="304"/>
      <c r="CO4" s="304"/>
      <c r="CP4" s="304"/>
      <c r="CQ4" s="304" t="str">
        <f>+$E$4</f>
        <v>Adjustments to  Test Year Power Cost Rate</v>
      </c>
      <c r="CR4" s="304"/>
      <c r="CS4" s="304"/>
      <c r="CT4" s="304"/>
      <c r="CU4" s="304"/>
      <c r="CV4" s="304"/>
      <c r="CW4" s="304" t="str">
        <f>+$E$4</f>
        <v>Adjustments to  Test Year Power Cost Rate</v>
      </c>
      <c r="CX4" s="304"/>
      <c r="CY4" s="304"/>
      <c r="CZ4" s="304"/>
      <c r="DA4" s="304"/>
      <c r="DB4" s="304"/>
      <c r="DC4" s="304" t="str">
        <f>+$E$4</f>
        <v>Adjustments to  Test Year Power Cost Rate</v>
      </c>
      <c r="DD4" s="304"/>
      <c r="DE4" s="304"/>
      <c r="DF4" s="304"/>
      <c r="DG4" s="304"/>
      <c r="DH4" s="304"/>
      <c r="DI4" s="304"/>
      <c r="DJ4" s="304"/>
      <c r="DK4" s="304"/>
      <c r="DM4" s="304" t="str">
        <f>+$E$4</f>
        <v>Adjustments to  Test Year Power Cost Rate</v>
      </c>
      <c r="DN4" s="304"/>
      <c r="DO4" s="304"/>
      <c r="DP4" s="304"/>
      <c r="DQ4" s="304"/>
      <c r="DR4" s="304"/>
      <c r="DS4" s="304" t="str">
        <f>+$E$4</f>
        <v>Adjustments to  Test Year Power Cost Rate</v>
      </c>
      <c r="DT4" s="283"/>
      <c r="DZ4" s="283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</row>
    <row r="5" spans="1:151" s="1" customFormat="1" ht="13.5" thickBot="1">
      <c r="A5" s="305"/>
      <c r="B5" s="301"/>
      <c r="C5" s="301"/>
      <c r="D5" s="301"/>
      <c r="E5" s="304" t="s">
        <v>349</v>
      </c>
      <c r="G5" s="305"/>
      <c r="H5" s="301"/>
      <c r="I5" s="301"/>
      <c r="J5" s="301"/>
      <c r="K5" s="304" t="s">
        <v>350</v>
      </c>
      <c r="M5" s="305"/>
      <c r="N5" s="301"/>
      <c r="O5" s="301"/>
      <c r="P5" s="301"/>
      <c r="Q5" s="304" t="s">
        <v>351</v>
      </c>
      <c r="R5" s="304"/>
      <c r="S5" s="304"/>
      <c r="T5" s="304"/>
      <c r="U5" s="304"/>
      <c r="V5" s="304"/>
      <c r="W5" s="304" t="s">
        <v>352</v>
      </c>
      <c r="X5" s="304"/>
      <c r="Y5" s="304"/>
      <c r="Z5" s="304"/>
      <c r="AA5" s="304"/>
      <c r="AB5" s="304"/>
      <c r="AC5" s="304" t="s">
        <v>353</v>
      </c>
      <c r="AD5" s="304"/>
      <c r="AE5" s="304"/>
      <c r="AF5" s="304"/>
      <c r="AG5" s="304"/>
      <c r="AH5" s="304"/>
      <c r="AI5" s="304" t="s">
        <v>354</v>
      </c>
      <c r="AK5" s="305"/>
      <c r="AL5" s="301"/>
      <c r="AM5" s="301"/>
      <c r="AN5" s="301"/>
      <c r="AO5" s="304" t="s">
        <v>355</v>
      </c>
      <c r="AQ5" s="305"/>
      <c r="AR5" s="301"/>
      <c r="AS5" s="301"/>
      <c r="AT5" s="301"/>
      <c r="AU5" s="304" t="s">
        <v>356</v>
      </c>
      <c r="AW5" s="305"/>
      <c r="AX5" s="301"/>
      <c r="AY5" s="301"/>
      <c r="AZ5" s="301"/>
      <c r="BA5" s="304" t="s">
        <v>357</v>
      </c>
      <c r="BC5" s="305"/>
      <c r="BD5" s="301"/>
      <c r="BE5" s="301"/>
      <c r="BF5" s="301"/>
      <c r="BG5" s="304" t="s">
        <v>358</v>
      </c>
      <c r="BI5" s="305"/>
      <c r="BJ5" s="301"/>
      <c r="BK5" s="301"/>
      <c r="BL5" s="301"/>
      <c r="BM5" s="304" t="s">
        <v>359</v>
      </c>
      <c r="BO5" s="305"/>
      <c r="BP5" s="301"/>
      <c r="BQ5" s="301"/>
      <c r="BR5" s="301"/>
      <c r="BS5" s="304" t="s">
        <v>360</v>
      </c>
      <c r="BU5" s="305"/>
      <c r="BV5" s="301"/>
      <c r="BW5" s="301"/>
      <c r="BX5" s="301"/>
      <c r="BY5" s="304" t="s">
        <v>361</v>
      </c>
      <c r="BZ5" s="304"/>
      <c r="CA5" s="305"/>
      <c r="CB5" s="301"/>
      <c r="CC5" s="301"/>
      <c r="CD5" s="301"/>
      <c r="CE5" s="304" t="s">
        <v>362</v>
      </c>
      <c r="CF5" s="52"/>
      <c r="CG5" s="305"/>
      <c r="CH5" s="301"/>
      <c r="CI5" s="301"/>
      <c r="CJ5" s="301"/>
      <c r="CK5" s="304" t="s">
        <v>363</v>
      </c>
      <c r="CL5" s="266"/>
      <c r="CM5" s="305"/>
      <c r="CN5" s="301"/>
      <c r="CO5" s="301"/>
      <c r="CP5" s="301"/>
      <c r="CQ5" s="304" t="s">
        <v>364</v>
      </c>
      <c r="CR5" s="304"/>
      <c r="CS5" s="305"/>
      <c r="CT5" s="301"/>
      <c r="CU5" s="301"/>
      <c r="CV5" s="301"/>
      <c r="CW5" s="304" t="s">
        <v>365</v>
      </c>
      <c r="CX5" s="304"/>
      <c r="CY5" s="305"/>
      <c r="CZ5" s="301"/>
      <c r="DA5" s="301"/>
      <c r="DB5" s="301"/>
      <c r="DC5" s="304" t="s">
        <v>366</v>
      </c>
      <c r="DD5" s="304"/>
      <c r="DE5" s="304"/>
      <c r="DF5" s="304"/>
      <c r="DH5" s="305"/>
      <c r="DI5" s="301"/>
      <c r="DJ5" s="301"/>
      <c r="DK5" s="301"/>
      <c r="DM5" s="304" t="s">
        <v>368</v>
      </c>
      <c r="DN5" s="305"/>
      <c r="DO5" s="301"/>
      <c r="DP5" s="301"/>
      <c r="DQ5" s="301"/>
      <c r="DS5" s="304" t="s">
        <v>371</v>
      </c>
      <c r="DT5" s="304"/>
      <c r="DU5" s="305"/>
      <c r="DV5" s="301"/>
      <c r="DW5" s="301"/>
      <c r="DX5" s="301"/>
      <c r="DY5" s="304"/>
      <c r="DZ5" s="283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</row>
    <row r="6" spans="1:151" ht="15.75" thickBot="1">
      <c r="A6" s="302"/>
      <c r="B6" s="301"/>
      <c r="C6" s="301"/>
      <c r="D6" s="301"/>
      <c r="E6" s="52"/>
      <c r="F6" s="303"/>
      <c r="G6" s="302"/>
      <c r="H6" s="301"/>
      <c r="I6" s="301"/>
      <c r="J6" s="301"/>
      <c r="K6" s="52"/>
      <c r="L6" s="52"/>
      <c r="M6" s="302"/>
      <c r="N6" s="301"/>
      <c r="O6" s="301"/>
      <c r="P6" s="301"/>
      <c r="Q6" s="52"/>
      <c r="R6" s="1"/>
      <c r="S6" s="302"/>
      <c r="T6" s="301"/>
      <c r="U6" s="301"/>
      <c r="V6" s="301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1"/>
      <c r="AK6" s="302"/>
      <c r="AL6" s="301"/>
      <c r="AM6" s="301"/>
      <c r="AN6" s="301"/>
      <c r="AO6" s="52"/>
      <c r="AP6" s="1"/>
      <c r="AQ6" s="302"/>
      <c r="AR6" s="301"/>
      <c r="AS6" s="301"/>
      <c r="AT6" s="301"/>
      <c r="AU6" s="52"/>
      <c r="AV6" s="1"/>
      <c r="AW6" s="302"/>
      <c r="AX6" s="301"/>
      <c r="AY6" s="301"/>
      <c r="AZ6" s="301"/>
      <c r="BA6" s="52"/>
      <c r="BB6" s="1"/>
      <c r="BC6" s="302"/>
      <c r="BD6" s="301"/>
      <c r="BE6" s="301"/>
      <c r="BF6" s="301"/>
      <c r="BG6" s="52"/>
      <c r="BH6" s="1"/>
      <c r="BI6" s="302"/>
      <c r="BJ6" s="301"/>
      <c r="BK6" s="301"/>
      <c r="BL6" s="301"/>
      <c r="BM6" s="52"/>
      <c r="BN6" s="1"/>
      <c r="BO6" s="302"/>
      <c r="BP6" s="301"/>
      <c r="BQ6" s="301"/>
      <c r="BR6" s="301"/>
      <c r="BS6" s="52"/>
      <c r="BT6" s="1"/>
      <c r="BU6" s="302"/>
      <c r="BV6" s="301"/>
      <c r="BW6" s="301"/>
      <c r="BX6" s="301"/>
      <c r="BY6" s="52"/>
      <c r="BZ6" s="52"/>
      <c r="CA6" s="302"/>
      <c r="CB6" s="301"/>
      <c r="CC6" s="301"/>
      <c r="CD6" s="301"/>
      <c r="CE6" s="52"/>
      <c r="CG6" s="302"/>
      <c r="CH6" s="301"/>
      <c r="CI6" s="301"/>
      <c r="CJ6" s="301"/>
      <c r="CK6" s="52"/>
      <c r="CL6" s="279"/>
      <c r="CM6" s="302"/>
      <c r="CN6" s="301"/>
      <c r="CO6" s="301"/>
      <c r="CP6" s="301"/>
      <c r="CQ6" s="52"/>
      <c r="CR6" s="52"/>
      <c r="CS6" s="302"/>
      <c r="CT6" s="301"/>
      <c r="CU6" s="301"/>
      <c r="CV6" s="301"/>
      <c r="CW6" s="52"/>
      <c r="CX6" s="52"/>
      <c r="CY6" s="302"/>
      <c r="CZ6" s="301"/>
      <c r="DA6" s="301"/>
      <c r="DB6" s="301"/>
      <c r="DC6" s="343">
        <f>CW7+1</f>
        <v>18</v>
      </c>
      <c r="DD6" s="52"/>
      <c r="DE6" s="52"/>
      <c r="DF6" s="52"/>
      <c r="DG6" s="52"/>
      <c r="DH6" s="302"/>
      <c r="DI6" s="301"/>
      <c r="DJ6" s="301"/>
      <c r="DK6" s="301"/>
      <c r="DL6" s="52"/>
      <c r="DM6" s="52"/>
      <c r="DN6" s="52"/>
      <c r="DO6" s="302"/>
      <c r="DP6" s="301"/>
      <c r="DQ6" s="301"/>
      <c r="DR6" s="301"/>
      <c r="DS6" s="52"/>
      <c r="DT6" s="283"/>
      <c r="DZ6" s="283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</row>
    <row r="7" spans="1:151" ht="13.5" thickBot="1">
      <c r="A7" s="269"/>
      <c r="B7" s="269"/>
      <c r="C7" s="269"/>
      <c r="D7" s="269"/>
      <c r="E7" s="296">
        <v>1</v>
      </c>
      <c r="F7" s="269"/>
      <c r="G7" s="269"/>
      <c r="H7" s="269"/>
      <c r="I7" s="269"/>
      <c r="J7" s="269"/>
      <c r="K7" s="296">
        <f>E7+1</f>
        <v>2</v>
      </c>
      <c r="L7" s="264"/>
      <c r="M7" s="269"/>
      <c r="N7" s="269"/>
      <c r="O7" s="269"/>
      <c r="P7" s="269"/>
      <c r="Q7" s="296">
        <f>+K7+1</f>
        <v>3</v>
      </c>
      <c r="R7" s="1"/>
      <c r="S7" s="269"/>
      <c r="T7" s="269"/>
      <c r="U7" s="269"/>
      <c r="V7" s="269"/>
      <c r="W7" s="296">
        <f>Q7+1</f>
        <v>4</v>
      </c>
      <c r="X7" s="264"/>
      <c r="Y7" s="297"/>
      <c r="Z7" s="297"/>
      <c r="AA7" s="297"/>
      <c r="AB7" s="297"/>
      <c r="AC7" s="296">
        <f>W7+1</f>
        <v>5</v>
      </c>
      <c r="AD7" s="297"/>
      <c r="AE7" s="297"/>
      <c r="AF7" s="297"/>
      <c r="AG7" s="297"/>
      <c r="AH7" s="297"/>
      <c r="AI7" s="296">
        <f>AC7+1</f>
        <v>6</v>
      </c>
      <c r="AJ7" s="1"/>
      <c r="AK7" s="285"/>
      <c r="AL7" s="285"/>
      <c r="AM7" s="285"/>
      <c r="AN7" s="285"/>
      <c r="AO7" s="296">
        <f>AI7+1</f>
        <v>7</v>
      </c>
      <c r="AP7" s="1"/>
      <c r="AQ7" s="300"/>
      <c r="AR7" s="300"/>
      <c r="AS7" s="300"/>
      <c r="AT7" s="300"/>
      <c r="AU7" s="299">
        <f>AO7+1</f>
        <v>8</v>
      </c>
      <c r="AV7" s="1"/>
      <c r="AW7" s="300"/>
      <c r="AX7" s="300"/>
      <c r="AY7" s="300"/>
      <c r="AZ7" s="300"/>
      <c r="BA7" s="299">
        <f>AU7+1</f>
        <v>9</v>
      </c>
      <c r="BB7" s="1"/>
      <c r="BC7" s="269"/>
      <c r="BD7" s="269"/>
      <c r="BE7" s="269"/>
      <c r="BF7" s="269"/>
      <c r="BG7" s="296">
        <f>BA7+1</f>
        <v>10</v>
      </c>
      <c r="BH7" s="1"/>
      <c r="BI7" s="285"/>
      <c r="BJ7" s="285"/>
      <c r="BK7" s="285"/>
      <c r="BL7" s="285"/>
      <c r="BM7" s="296">
        <f>BG7+1</f>
        <v>11</v>
      </c>
      <c r="BN7" s="1"/>
      <c r="BO7" s="285"/>
      <c r="BP7" s="285"/>
      <c r="BQ7" s="285"/>
      <c r="BR7" s="285"/>
      <c r="BS7" s="296">
        <f>BM7+1</f>
        <v>12</v>
      </c>
      <c r="BT7" s="1"/>
      <c r="BU7" s="285"/>
      <c r="BV7" s="285"/>
      <c r="BW7" s="285"/>
      <c r="BX7" s="285"/>
      <c r="BY7" s="296">
        <f>BS7+1</f>
        <v>13</v>
      </c>
      <c r="BZ7" s="297"/>
      <c r="CA7" s="285"/>
      <c r="CB7" s="285"/>
      <c r="CC7" s="285"/>
      <c r="CD7" s="285"/>
      <c r="CE7" s="296">
        <f>BY7+1</f>
        <v>14</v>
      </c>
      <c r="CG7" s="285"/>
      <c r="CH7" s="285"/>
      <c r="CI7" s="285"/>
      <c r="CJ7" s="285"/>
      <c r="CK7" s="296">
        <f>CE7+1</f>
        <v>15</v>
      </c>
      <c r="CL7" s="298"/>
      <c r="CM7" s="285"/>
      <c r="CN7" s="285"/>
      <c r="CO7" s="285"/>
      <c r="CP7" s="285"/>
      <c r="CQ7" s="296">
        <f>CK7+1</f>
        <v>16</v>
      </c>
      <c r="CR7" s="297"/>
      <c r="CS7" s="285"/>
      <c r="CT7" s="285"/>
      <c r="CU7" s="285"/>
      <c r="CV7" s="285"/>
      <c r="CW7" s="296">
        <f>CQ7+1</f>
        <v>17</v>
      </c>
      <c r="CX7" s="297"/>
      <c r="CY7" s="285"/>
      <c r="CZ7" s="285"/>
      <c r="DA7" s="285"/>
      <c r="DB7" s="285"/>
      <c r="DC7" s="344" t="s">
        <v>369</v>
      </c>
      <c r="DD7" s="297"/>
      <c r="DE7" s="297"/>
      <c r="DF7" s="297"/>
      <c r="DG7" s="297"/>
      <c r="DH7" s="285"/>
      <c r="DI7" s="285"/>
      <c r="DJ7" s="285"/>
      <c r="DK7" s="285"/>
      <c r="DM7" s="296">
        <f>DC6+1</f>
        <v>19</v>
      </c>
      <c r="DN7" s="297"/>
      <c r="DO7" s="285"/>
      <c r="DP7" s="285"/>
      <c r="DQ7" s="285"/>
      <c r="DR7" s="285"/>
      <c r="DS7" s="296">
        <f>DM7+1</f>
        <v>20</v>
      </c>
      <c r="DT7" s="283"/>
      <c r="DZ7" s="283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</row>
    <row r="8" spans="1:151">
      <c r="A8" s="284" t="s">
        <v>291</v>
      </c>
      <c r="B8" s="284"/>
      <c r="C8" s="285"/>
      <c r="D8" s="285"/>
      <c r="E8" s="285"/>
      <c r="F8" s="295"/>
      <c r="G8" s="284" t="s">
        <v>291</v>
      </c>
      <c r="H8" s="284"/>
      <c r="I8" s="285"/>
      <c r="J8" s="285"/>
      <c r="K8" s="285"/>
      <c r="L8" s="285"/>
      <c r="M8" s="284" t="s">
        <v>291</v>
      </c>
      <c r="N8" s="284"/>
      <c r="O8" s="285"/>
      <c r="P8" s="285"/>
      <c r="Q8" s="285"/>
      <c r="R8" s="1"/>
      <c r="S8" s="284" t="s">
        <v>291</v>
      </c>
      <c r="T8" s="284"/>
      <c r="U8" s="284"/>
      <c r="V8" s="284"/>
      <c r="W8" s="284"/>
      <c r="X8" s="285"/>
      <c r="Y8" s="284" t="s">
        <v>291</v>
      </c>
      <c r="Z8" s="284"/>
      <c r="AA8" s="284"/>
      <c r="AB8" s="284"/>
      <c r="AC8" s="284"/>
      <c r="AD8" s="285"/>
      <c r="AE8" s="284" t="s">
        <v>291</v>
      </c>
      <c r="AF8" s="284"/>
      <c r="AG8" s="284"/>
      <c r="AH8" s="284"/>
      <c r="AI8" s="284"/>
      <c r="AJ8" s="1"/>
      <c r="AK8" s="284" t="s">
        <v>291</v>
      </c>
      <c r="AL8" s="284"/>
      <c r="AM8" s="285"/>
      <c r="AN8" s="285"/>
      <c r="AO8" s="285"/>
      <c r="AP8" s="1"/>
      <c r="AQ8" s="284" t="s">
        <v>291</v>
      </c>
      <c r="AR8" s="284"/>
      <c r="AS8" s="285"/>
      <c r="AT8" s="285"/>
      <c r="AU8" s="285"/>
      <c r="AV8" s="1"/>
      <c r="AW8" s="284" t="s">
        <v>291</v>
      </c>
      <c r="AX8" s="284"/>
      <c r="AY8" s="285"/>
      <c r="AZ8" s="285"/>
      <c r="BA8" s="285"/>
      <c r="BB8" s="1"/>
      <c r="BC8" s="284" t="s">
        <v>291</v>
      </c>
      <c r="BD8" s="284"/>
      <c r="BE8" s="285"/>
      <c r="BF8" s="285"/>
      <c r="BG8" s="285"/>
      <c r="BH8" s="1"/>
      <c r="BI8" s="284" t="s">
        <v>291</v>
      </c>
      <c r="BJ8" s="284"/>
      <c r="BK8" s="285"/>
      <c r="BL8" s="285"/>
      <c r="BM8" s="285"/>
      <c r="BN8" s="1"/>
      <c r="BO8" s="284" t="s">
        <v>291</v>
      </c>
      <c r="BP8" s="284"/>
      <c r="BQ8" s="285"/>
      <c r="BR8" s="285"/>
      <c r="BS8" s="285"/>
      <c r="BT8" s="1"/>
      <c r="BU8" s="294" t="s">
        <v>291</v>
      </c>
      <c r="BV8" s="294"/>
      <c r="BW8" s="294"/>
      <c r="BX8" s="294"/>
      <c r="BY8" s="294"/>
      <c r="BZ8" s="51"/>
      <c r="CA8" s="294" t="s">
        <v>291</v>
      </c>
      <c r="CB8" s="294"/>
      <c r="CC8" s="294"/>
      <c r="CD8" s="294"/>
      <c r="CE8" s="294"/>
      <c r="CF8" s="279"/>
      <c r="CG8" s="284" t="s">
        <v>291</v>
      </c>
      <c r="CH8" s="284"/>
      <c r="CI8" s="284"/>
      <c r="CJ8" s="284"/>
      <c r="CK8" s="284"/>
      <c r="CL8" s="271"/>
      <c r="CM8" s="284" t="s">
        <v>291</v>
      </c>
      <c r="CN8" s="284"/>
      <c r="CO8" s="284"/>
      <c r="CP8" s="284"/>
      <c r="CQ8" s="284"/>
      <c r="CR8" s="270"/>
      <c r="CS8" s="284" t="s">
        <v>291</v>
      </c>
      <c r="CT8" s="284"/>
      <c r="CU8" s="284"/>
      <c r="CV8" s="284"/>
      <c r="CW8" s="284"/>
      <c r="CX8" s="270"/>
      <c r="CY8" s="284" t="s">
        <v>291</v>
      </c>
      <c r="CZ8" s="284"/>
      <c r="DA8" s="284"/>
      <c r="DB8" s="284"/>
      <c r="DC8" s="284"/>
      <c r="DD8" s="270"/>
      <c r="DE8" s="270"/>
      <c r="DF8" s="270"/>
      <c r="DG8" s="270"/>
      <c r="DH8" s="284" t="s">
        <v>291</v>
      </c>
      <c r="DI8" s="284"/>
      <c r="DJ8" s="284"/>
      <c r="DK8" s="284"/>
      <c r="DL8" s="284"/>
      <c r="DM8" s="284"/>
      <c r="DN8" s="270"/>
      <c r="DO8" s="284" t="s">
        <v>291</v>
      </c>
      <c r="DP8" s="284"/>
      <c r="DQ8" s="284"/>
      <c r="DR8" s="284"/>
      <c r="DS8" s="284"/>
      <c r="DT8" s="293"/>
      <c r="DZ8" s="293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</row>
    <row r="9" spans="1:151">
      <c r="A9" s="285" t="s">
        <v>290</v>
      </c>
      <c r="B9" s="285"/>
      <c r="C9" s="285"/>
      <c r="D9" s="285"/>
      <c r="E9" s="291"/>
      <c r="F9" s="292"/>
      <c r="G9" s="285" t="str">
        <f>+$A$9</f>
        <v xml:space="preserve"> POWER COST ONLY RATE CASE</v>
      </c>
      <c r="H9" s="285"/>
      <c r="I9" s="285"/>
      <c r="J9" s="285"/>
      <c r="K9" s="291"/>
      <c r="L9" s="291"/>
      <c r="M9" s="285" t="str">
        <f>+$A$9</f>
        <v xml:space="preserve"> POWER COST ONLY RATE CASE</v>
      </c>
      <c r="N9" s="285"/>
      <c r="O9" s="285"/>
      <c r="P9" s="285"/>
      <c r="Q9" s="291"/>
      <c r="R9" s="1"/>
      <c r="S9" s="285" t="str">
        <f>+$A$9</f>
        <v xml:space="preserve"> POWER COST ONLY RATE CASE</v>
      </c>
      <c r="T9" s="285"/>
      <c r="U9" s="285"/>
      <c r="V9" s="285"/>
      <c r="W9" s="285"/>
      <c r="X9" s="291"/>
      <c r="Y9" s="285" t="str">
        <f>+$A$9</f>
        <v xml:space="preserve"> POWER COST ONLY RATE CASE</v>
      </c>
      <c r="Z9" s="285"/>
      <c r="AA9" s="285"/>
      <c r="AB9" s="285"/>
      <c r="AC9" s="285"/>
      <c r="AD9" s="291"/>
      <c r="AE9" s="285" t="str">
        <f>+$A$9</f>
        <v xml:space="preserve"> POWER COST ONLY RATE CASE</v>
      </c>
      <c r="AF9" s="285"/>
      <c r="AG9" s="285"/>
      <c r="AH9" s="285"/>
      <c r="AI9" s="285"/>
      <c r="AJ9" s="1"/>
      <c r="AK9" s="285" t="str">
        <f>+$A$9</f>
        <v xml:space="preserve"> POWER COST ONLY RATE CASE</v>
      </c>
      <c r="AL9" s="285"/>
      <c r="AM9" s="285"/>
      <c r="AN9" s="285"/>
      <c r="AO9" s="285"/>
      <c r="AP9" s="1"/>
      <c r="AQ9" s="285" t="str">
        <f>+$A$9</f>
        <v xml:space="preserve"> POWER COST ONLY RATE CASE</v>
      </c>
      <c r="AR9" s="285"/>
      <c r="AS9" s="285"/>
      <c r="AT9" s="285"/>
      <c r="AU9" s="291"/>
      <c r="AV9" s="1"/>
      <c r="AW9" s="285" t="str">
        <f>+$A$9</f>
        <v xml:space="preserve"> POWER COST ONLY RATE CASE</v>
      </c>
      <c r="AX9" s="285"/>
      <c r="AY9" s="285"/>
      <c r="AZ9" s="285"/>
      <c r="BA9" s="291"/>
      <c r="BB9" s="1"/>
      <c r="BC9" s="285" t="str">
        <f>+$A$9</f>
        <v xml:space="preserve"> POWER COST ONLY RATE CASE</v>
      </c>
      <c r="BD9" s="285"/>
      <c r="BE9" s="285"/>
      <c r="BF9" s="285"/>
      <c r="BG9" s="291"/>
      <c r="BH9" s="1"/>
      <c r="BI9" s="285" t="str">
        <f>+$A$9</f>
        <v xml:space="preserve"> POWER COST ONLY RATE CASE</v>
      </c>
      <c r="BJ9" s="285"/>
      <c r="BK9" s="285"/>
      <c r="BL9" s="285"/>
      <c r="BM9" s="291"/>
      <c r="BN9" s="1"/>
      <c r="BO9" s="285" t="str">
        <f>+$A$9</f>
        <v xml:space="preserve"> POWER COST ONLY RATE CASE</v>
      </c>
      <c r="BP9" s="285"/>
      <c r="BQ9" s="285"/>
      <c r="BR9" s="285"/>
      <c r="BS9" s="291"/>
      <c r="BT9" s="1"/>
      <c r="BU9" s="285" t="str">
        <f>+$A$9</f>
        <v xml:space="preserve"> POWER COST ONLY RATE CASE</v>
      </c>
      <c r="BV9" s="284"/>
      <c r="BW9" s="284"/>
      <c r="BX9" s="284"/>
      <c r="BY9" s="284"/>
      <c r="BZ9" s="290"/>
      <c r="CA9" s="285" t="str">
        <f>+$A$9</f>
        <v xml:space="preserve"> POWER COST ONLY RATE CASE</v>
      </c>
      <c r="CB9" s="284"/>
      <c r="CC9" s="284"/>
      <c r="CD9" s="284"/>
      <c r="CE9" s="284"/>
      <c r="CF9" s="279"/>
      <c r="CG9" s="285" t="str">
        <f>+$A$9</f>
        <v xml:space="preserve"> POWER COST ONLY RATE CASE</v>
      </c>
      <c r="CH9" s="284"/>
      <c r="CI9" s="284"/>
      <c r="CJ9" s="284"/>
      <c r="CK9" s="284"/>
      <c r="CL9" s="290"/>
      <c r="CM9" s="285" t="str">
        <f>+$A$9</f>
        <v xml:space="preserve"> POWER COST ONLY RATE CASE</v>
      </c>
      <c r="CN9" s="284"/>
      <c r="CO9" s="284"/>
      <c r="CP9" s="284"/>
      <c r="CQ9" s="284"/>
      <c r="CR9" s="270"/>
      <c r="CS9" s="285" t="str">
        <f>+$A$9</f>
        <v xml:space="preserve"> POWER COST ONLY RATE CASE</v>
      </c>
      <c r="CT9" s="284"/>
      <c r="CU9" s="284"/>
      <c r="CV9" s="284"/>
      <c r="CW9" s="284"/>
      <c r="CX9" s="270"/>
      <c r="CY9" s="285" t="str">
        <f>+$A$9</f>
        <v xml:space="preserve"> POWER COST ONLY RATE CASE</v>
      </c>
      <c r="CZ9" s="284"/>
      <c r="DA9" s="284"/>
      <c r="DB9" s="284"/>
      <c r="DC9" s="284"/>
      <c r="DD9" s="270"/>
      <c r="DE9" s="270"/>
      <c r="DF9" s="270"/>
      <c r="DG9" s="270"/>
      <c r="DH9" s="285" t="str">
        <f>+$A$9</f>
        <v xml:space="preserve"> POWER COST ONLY RATE CASE</v>
      </c>
      <c r="DI9" s="284"/>
      <c r="DJ9" s="284"/>
      <c r="DK9" s="284"/>
      <c r="DL9" s="284"/>
      <c r="DM9" s="284"/>
      <c r="DN9" s="270"/>
      <c r="DO9" s="285" t="str">
        <f>+$A$9</f>
        <v xml:space="preserve"> POWER COST ONLY RATE CASE</v>
      </c>
      <c r="DP9" s="284"/>
      <c r="DQ9" s="284"/>
      <c r="DR9" s="284"/>
      <c r="DS9" s="284"/>
      <c r="DT9" s="283"/>
      <c r="DZ9" s="283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</row>
    <row r="10" spans="1:151">
      <c r="A10" s="285" t="s">
        <v>289</v>
      </c>
      <c r="B10" s="285"/>
      <c r="C10" s="285"/>
      <c r="D10" s="285"/>
      <c r="E10" s="287"/>
      <c r="F10" s="288"/>
      <c r="G10" s="285" t="str">
        <f>+$A$10</f>
        <v>TWELVE MONTHS ENDED DECEMBER 31, 2013</v>
      </c>
      <c r="H10" s="285"/>
      <c r="I10" s="285"/>
      <c r="J10" s="285"/>
      <c r="K10" s="287"/>
      <c r="L10" s="287"/>
      <c r="M10" s="285" t="str">
        <f>+$A$10</f>
        <v>TWELVE MONTHS ENDED DECEMBER 31, 2013</v>
      </c>
      <c r="N10" s="285"/>
      <c r="O10" s="285"/>
      <c r="P10" s="285"/>
      <c r="Q10" s="287"/>
      <c r="R10" s="1"/>
      <c r="S10" s="285" t="str">
        <f>+$A$10</f>
        <v>TWELVE MONTHS ENDED DECEMBER 31, 2013</v>
      </c>
      <c r="T10" s="285"/>
      <c r="U10" s="285"/>
      <c r="V10" s="285"/>
      <c r="W10" s="285"/>
      <c r="X10" s="287"/>
      <c r="Y10" s="285" t="str">
        <f>+$A$10</f>
        <v>TWELVE MONTHS ENDED DECEMBER 31, 2013</v>
      </c>
      <c r="Z10" s="285"/>
      <c r="AA10" s="285"/>
      <c r="AB10" s="285"/>
      <c r="AC10" s="285"/>
      <c r="AD10" s="287"/>
      <c r="AE10" s="285" t="str">
        <f>+$A$10</f>
        <v>TWELVE MONTHS ENDED DECEMBER 31, 2013</v>
      </c>
      <c r="AF10" s="285"/>
      <c r="AG10" s="285"/>
      <c r="AH10" s="285"/>
      <c r="AI10" s="285"/>
      <c r="AJ10" s="1"/>
      <c r="AK10" s="285" t="str">
        <f>+$A$10</f>
        <v>TWELVE MONTHS ENDED DECEMBER 31, 2013</v>
      </c>
      <c r="AL10" s="285"/>
      <c r="AM10" s="285"/>
      <c r="AN10" s="285"/>
      <c r="AO10" s="285"/>
      <c r="AP10" s="1"/>
      <c r="AQ10" s="285" t="str">
        <f>+$A$10</f>
        <v>TWELVE MONTHS ENDED DECEMBER 31, 2013</v>
      </c>
      <c r="AR10" s="285"/>
      <c r="AS10" s="285"/>
      <c r="AT10" s="285"/>
      <c r="AU10" s="287"/>
      <c r="AV10" s="1"/>
      <c r="AW10" s="285" t="str">
        <f>+$A$10</f>
        <v>TWELVE MONTHS ENDED DECEMBER 31, 2013</v>
      </c>
      <c r="AX10" s="285"/>
      <c r="AY10" s="285"/>
      <c r="AZ10" s="285"/>
      <c r="BA10" s="287"/>
      <c r="BB10" s="1"/>
      <c r="BC10" s="285" t="str">
        <f>+$A$10</f>
        <v>TWELVE MONTHS ENDED DECEMBER 31, 2013</v>
      </c>
      <c r="BD10" s="285"/>
      <c r="BE10" s="285"/>
      <c r="BF10" s="285"/>
      <c r="BG10" s="287"/>
      <c r="BH10" s="1"/>
      <c r="BI10" s="285" t="str">
        <f>+$A$10</f>
        <v>TWELVE MONTHS ENDED DECEMBER 31, 2013</v>
      </c>
      <c r="BJ10" s="285"/>
      <c r="BK10" s="285"/>
      <c r="BL10" s="285"/>
      <c r="BM10" s="287"/>
      <c r="BN10" s="1"/>
      <c r="BO10" s="285" t="str">
        <f>+$A$10</f>
        <v>TWELVE MONTHS ENDED DECEMBER 31, 2013</v>
      </c>
      <c r="BP10" s="285"/>
      <c r="BQ10" s="285"/>
      <c r="BR10" s="285"/>
      <c r="BS10" s="287"/>
      <c r="BT10" s="1"/>
      <c r="BU10" s="285" t="str">
        <f>+$A$10</f>
        <v>TWELVE MONTHS ENDED DECEMBER 31, 2013</v>
      </c>
      <c r="BV10" s="284"/>
      <c r="BW10" s="284"/>
      <c r="BX10" s="284"/>
      <c r="BY10" s="284"/>
      <c r="BZ10" s="286"/>
      <c r="CA10" s="285" t="str">
        <f>+$A$10</f>
        <v>TWELVE MONTHS ENDED DECEMBER 31, 2013</v>
      </c>
      <c r="CB10" s="284"/>
      <c r="CC10" s="284"/>
      <c r="CD10" s="284"/>
      <c r="CE10" s="284"/>
      <c r="CF10" s="279"/>
      <c r="CG10" s="285" t="str">
        <f>+$A$10</f>
        <v>TWELVE MONTHS ENDED DECEMBER 31, 2013</v>
      </c>
      <c r="CH10" s="284"/>
      <c r="CI10" s="284"/>
      <c r="CJ10" s="284"/>
      <c r="CK10" s="284"/>
      <c r="CL10" s="286"/>
      <c r="CM10" s="285" t="str">
        <f>+$A$10</f>
        <v>TWELVE MONTHS ENDED DECEMBER 31, 2013</v>
      </c>
      <c r="CN10" s="284"/>
      <c r="CO10" s="284"/>
      <c r="CP10" s="284"/>
      <c r="CQ10" s="284"/>
      <c r="CR10" s="270"/>
      <c r="CS10" s="285" t="str">
        <f>+$A$10</f>
        <v>TWELVE MONTHS ENDED DECEMBER 31, 2013</v>
      </c>
      <c r="CT10" s="284"/>
      <c r="CU10" s="284"/>
      <c r="CV10" s="284"/>
      <c r="CW10" s="284"/>
      <c r="CX10" s="270"/>
      <c r="CY10" s="285" t="str">
        <f>+$A$10</f>
        <v>TWELVE MONTHS ENDED DECEMBER 31, 2013</v>
      </c>
      <c r="CZ10" s="284"/>
      <c r="DA10" s="284"/>
      <c r="DB10" s="284"/>
      <c r="DC10" s="284"/>
      <c r="DD10" s="270"/>
      <c r="DE10" s="270"/>
      <c r="DF10" s="270"/>
      <c r="DG10" s="270"/>
      <c r="DH10" s="285" t="str">
        <f>+$A$10</f>
        <v>TWELVE MONTHS ENDED DECEMBER 31, 2013</v>
      </c>
      <c r="DI10" s="284"/>
      <c r="DJ10" s="284"/>
      <c r="DK10" s="284"/>
      <c r="DL10" s="284"/>
      <c r="DM10" s="284"/>
      <c r="DN10" s="270"/>
      <c r="DO10" s="285" t="str">
        <f>+$A$10</f>
        <v>TWELVE MONTHS ENDED DECEMBER 31, 2013</v>
      </c>
      <c r="DP10" s="284"/>
      <c r="DQ10" s="284"/>
      <c r="DR10" s="284"/>
      <c r="DS10" s="284"/>
      <c r="DT10" s="289"/>
      <c r="DZ10" s="28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</row>
    <row r="11" spans="1:151" s="1" customFormat="1">
      <c r="A11" s="285" t="s">
        <v>288</v>
      </c>
      <c r="B11" s="285"/>
      <c r="C11" s="285"/>
      <c r="D11" s="285"/>
      <c r="E11" s="287"/>
      <c r="F11" s="288"/>
      <c r="G11" s="285" t="str">
        <f>+$A$11</f>
        <v>RATE YEAR ENDED NOVEMBER 30, 2015</v>
      </c>
      <c r="H11" s="285"/>
      <c r="I11" s="285"/>
      <c r="J11" s="285"/>
      <c r="K11" s="287"/>
      <c r="L11" s="287"/>
      <c r="M11" s="285" t="str">
        <f>+$A$11</f>
        <v>RATE YEAR ENDED NOVEMBER 30, 2015</v>
      </c>
      <c r="N11" s="285"/>
      <c r="O11" s="285"/>
      <c r="P11" s="285"/>
      <c r="Q11" s="287"/>
      <c r="S11" s="285" t="str">
        <f>+$A$11</f>
        <v>RATE YEAR ENDED NOVEMBER 30, 2015</v>
      </c>
      <c r="T11" s="285"/>
      <c r="U11" s="285"/>
      <c r="V11" s="285"/>
      <c r="W11" s="285"/>
      <c r="X11" s="287"/>
      <c r="Y11" s="285" t="str">
        <f>+$A$11</f>
        <v>RATE YEAR ENDED NOVEMBER 30, 2015</v>
      </c>
      <c r="Z11" s="285"/>
      <c r="AA11" s="285"/>
      <c r="AB11" s="285"/>
      <c r="AC11" s="285"/>
      <c r="AD11" s="287"/>
      <c r="AE11" s="285" t="str">
        <f>+$A$11</f>
        <v>RATE YEAR ENDED NOVEMBER 30, 2015</v>
      </c>
      <c r="AF11" s="285"/>
      <c r="AG11" s="285"/>
      <c r="AH11" s="285"/>
      <c r="AI11" s="285"/>
      <c r="AK11" s="285" t="str">
        <f>+$A$11</f>
        <v>RATE YEAR ENDED NOVEMBER 30, 2015</v>
      </c>
      <c r="AL11" s="285"/>
      <c r="AM11" s="285"/>
      <c r="AN11" s="285"/>
      <c r="AO11" s="285"/>
      <c r="AQ11" s="285" t="str">
        <f>+$A$11</f>
        <v>RATE YEAR ENDED NOVEMBER 30, 2015</v>
      </c>
      <c r="AR11" s="285"/>
      <c r="AS11" s="285"/>
      <c r="AT11" s="285"/>
      <c r="AU11" s="287"/>
      <c r="AW11" s="285" t="str">
        <f>+$A$11</f>
        <v>RATE YEAR ENDED NOVEMBER 30, 2015</v>
      </c>
      <c r="AX11" s="285"/>
      <c r="AY11" s="285"/>
      <c r="AZ11" s="285"/>
      <c r="BA11" s="287"/>
      <c r="BC11" s="285" t="str">
        <f>+$A$11</f>
        <v>RATE YEAR ENDED NOVEMBER 30, 2015</v>
      </c>
      <c r="BD11" s="285"/>
      <c r="BE11" s="285"/>
      <c r="BF11" s="285"/>
      <c r="BG11" s="287"/>
      <c r="BI11" s="285" t="str">
        <f>+$A$11</f>
        <v>RATE YEAR ENDED NOVEMBER 30, 2015</v>
      </c>
      <c r="BJ11" s="285"/>
      <c r="BK11" s="285"/>
      <c r="BL11" s="285"/>
      <c r="BM11" s="287"/>
      <c r="BO11" s="285" t="str">
        <f>+$A$11</f>
        <v>RATE YEAR ENDED NOVEMBER 30, 2015</v>
      </c>
      <c r="BP11" s="285"/>
      <c r="BQ11" s="285"/>
      <c r="BR11" s="285"/>
      <c r="BS11" s="287"/>
      <c r="BU11" s="285" t="str">
        <f>+$A$11</f>
        <v>RATE YEAR ENDED NOVEMBER 30, 2015</v>
      </c>
      <c r="BV11" s="284"/>
      <c r="BW11" s="284"/>
      <c r="BX11" s="284"/>
      <c r="BY11" s="284"/>
      <c r="BZ11" s="286"/>
      <c r="CA11" s="285" t="str">
        <f>+$A$11</f>
        <v>RATE YEAR ENDED NOVEMBER 30, 2015</v>
      </c>
      <c r="CB11" s="284"/>
      <c r="CC11" s="284"/>
      <c r="CD11" s="284"/>
      <c r="CE11" s="284"/>
      <c r="CF11" s="279"/>
      <c r="CG11" s="285" t="str">
        <f>+$A$11</f>
        <v>RATE YEAR ENDED NOVEMBER 30, 2015</v>
      </c>
      <c r="CH11" s="284"/>
      <c r="CI11" s="284"/>
      <c r="CJ11" s="284"/>
      <c r="CK11" s="284"/>
      <c r="CL11" s="286"/>
      <c r="CM11" s="285" t="str">
        <f>+$A$11</f>
        <v>RATE YEAR ENDED NOVEMBER 30, 2015</v>
      </c>
      <c r="CN11" s="284"/>
      <c r="CO11" s="284"/>
      <c r="CP11" s="284"/>
      <c r="CQ11" s="284"/>
      <c r="CR11" s="270"/>
      <c r="CS11" s="285" t="str">
        <f>+$A$11</f>
        <v>RATE YEAR ENDED NOVEMBER 30, 2015</v>
      </c>
      <c r="CT11" s="284"/>
      <c r="CU11" s="284"/>
      <c r="CV11" s="284"/>
      <c r="CW11" s="284"/>
      <c r="CX11" s="270"/>
      <c r="CY11" s="285" t="str">
        <f>+$A$11</f>
        <v>RATE YEAR ENDED NOVEMBER 30, 2015</v>
      </c>
      <c r="CZ11" s="284"/>
      <c r="DA11" s="284"/>
      <c r="DB11" s="284"/>
      <c r="DC11" s="284"/>
      <c r="DD11" s="270"/>
      <c r="DE11" s="270"/>
      <c r="DF11" s="270"/>
      <c r="DG11" s="270"/>
      <c r="DH11" s="285" t="str">
        <f>+$A$11</f>
        <v>RATE YEAR ENDED NOVEMBER 30, 2015</v>
      </c>
      <c r="DI11" s="284"/>
      <c r="DJ11" s="284"/>
      <c r="DK11" s="284"/>
      <c r="DL11" s="284"/>
      <c r="DM11" s="284"/>
      <c r="DN11" s="270"/>
      <c r="DO11" s="285" t="str">
        <f>+$A$11</f>
        <v>RATE YEAR ENDED NOVEMBER 30, 2015</v>
      </c>
      <c r="DP11" s="284"/>
      <c r="DQ11" s="284"/>
      <c r="DR11" s="284"/>
      <c r="DS11" s="284"/>
      <c r="DT11" s="283"/>
      <c r="DU11"/>
      <c r="DV11"/>
      <c r="DW11"/>
      <c r="DX11"/>
      <c r="DY11"/>
      <c r="DZ11" s="283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</row>
    <row r="12" spans="1:151" s="273" customFormat="1">
      <c r="A12" s="276" t="s">
        <v>287</v>
      </c>
      <c r="B12" s="276"/>
      <c r="C12" s="276"/>
      <c r="D12" s="276"/>
      <c r="E12" s="280"/>
      <c r="F12" s="282"/>
      <c r="G12" s="276" t="s">
        <v>286</v>
      </c>
      <c r="H12" s="276"/>
      <c r="I12" s="276"/>
      <c r="J12" s="276"/>
      <c r="K12" s="280"/>
      <c r="L12" s="280"/>
      <c r="M12" s="276" t="s">
        <v>285</v>
      </c>
      <c r="N12" s="276"/>
      <c r="O12" s="276"/>
      <c r="P12" s="276"/>
      <c r="Q12" s="280"/>
      <c r="R12" s="258"/>
      <c r="S12" s="276" t="s">
        <v>284</v>
      </c>
      <c r="T12" s="276"/>
      <c r="U12" s="276"/>
      <c r="V12" s="276"/>
      <c r="W12" s="280"/>
      <c r="X12" s="280"/>
      <c r="Y12" s="276" t="s">
        <v>283</v>
      </c>
      <c r="Z12" s="280"/>
      <c r="AA12" s="280"/>
      <c r="AB12" s="280"/>
      <c r="AC12" s="280"/>
      <c r="AD12" s="280"/>
      <c r="AE12" s="276" t="s">
        <v>282</v>
      </c>
      <c r="AF12" s="280"/>
      <c r="AG12" s="280"/>
      <c r="AH12" s="280"/>
      <c r="AI12" s="280"/>
      <c r="AJ12" s="258"/>
      <c r="AK12" s="276" t="s">
        <v>82</v>
      </c>
      <c r="AL12" s="276"/>
      <c r="AM12" s="281"/>
      <c r="AN12" s="276"/>
      <c r="AO12" s="280"/>
      <c r="AP12" s="258"/>
      <c r="AQ12" s="276" t="s">
        <v>281</v>
      </c>
      <c r="AR12" s="276"/>
      <c r="AS12" s="276"/>
      <c r="AT12" s="276"/>
      <c r="AU12" s="280"/>
      <c r="AV12" s="258"/>
      <c r="AW12" s="276" t="s">
        <v>224</v>
      </c>
      <c r="AX12" s="276"/>
      <c r="AY12" s="276"/>
      <c r="AZ12" s="276"/>
      <c r="BA12" s="280"/>
      <c r="BB12" s="258"/>
      <c r="BC12" s="276" t="s">
        <v>280</v>
      </c>
      <c r="BD12" s="276"/>
      <c r="BE12" s="276"/>
      <c r="BF12" s="276"/>
      <c r="BG12" s="280"/>
      <c r="BH12" s="258"/>
      <c r="BI12" s="276" t="s">
        <v>279</v>
      </c>
      <c r="BJ12" s="276"/>
      <c r="BK12" s="281"/>
      <c r="BL12" s="276"/>
      <c r="BM12" s="280"/>
      <c r="BN12" s="258"/>
      <c r="BO12" s="276" t="s">
        <v>278</v>
      </c>
      <c r="BP12" s="276"/>
      <c r="BQ12" s="281"/>
      <c r="BR12" s="276"/>
      <c r="BS12" s="280"/>
      <c r="BT12" s="258"/>
      <c r="BU12" s="336" t="s">
        <v>277</v>
      </c>
      <c r="BV12" s="336"/>
      <c r="BW12" s="336"/>
      <c r="BX12" s="336"/>
      <c r="BY12" s="336"/>
      <c r="BZ12" s="280"/>
      <c r="CA12" s="276" t="s">
        <v>276</v>
      </c>
      <c r="CB12" s="275"/>
      <c r="CC12" s="275"/>
      <c r="CD12" s="275"/>
      <c r="CE12" s="275"/>
      <c r="CF12" s="279"/>
      <c r="CG12" s="276" t="s">
        <v>275</v>
      </c>
      <c r="CH12" s="275"/>
      <c r="CI12" s="275"/>
      <c r="CJ12" s="275"/>
      <c r="CK12" s="275"/>
      <c r="CL12" s="278"/>
      <c r="CM12" s="276" t="s">
        <v>274</v>
      </c>
      <c r="CN12" s="275"/>
      <c r="CO12" s="275"/>
      <c r="CP12" s="275"/>
      <c r="CQ12" s="275"/>
      <c r="CR12" s="277"/>
      <c r="CS12" s="276" t="s">
        <v>207</v>
      </c>
      <c r="CT12" s="275"/>
      <c r="CU12" s="275"/>
      <c r="CV12" s="275"/>
      <c r="CW12" s="275"/>
      <c r="CX12" s="277"/>
      <c r="CY12" s="276" t="s">
        <v>273</v>
      </c>
      <c r="CZ12" s="275"/>
      <c r="DA12" s="275"/>
      <c r="DB12" s="275"/>
      <c r="DC12" s="275"/>
      <c r="DD12" s="277"/>
      <c r="DE12" s="277"/>
      <c r="DF12" s="277"/>
      <c r="DG12" s="277"/>
      <c r="DH12" s="276" t="s">
        <v>272</v>
      </c>
      <c r="DI12" s="275"/>
      <c r="DJ12" s="275"/>
      <c r="DK12" s="275"/>
      <c r="DL12" s="275"/>
      <c r="DM12" s="275"/>
      <c r="DN12" s="277"/>
      <c r="DO12" s="276" t="s">
        <v>271</v>
      </c>
      <c r="DP12" s="275"/>
      <c r="DQ12" s="275"/>
      <c r="DR12" s="275"/>
      <c r="DS12" s="275"/>
      <c r="DT12" s="274"/>
      <c r="DU12"/>
      <c r="DV12"/>
      <c r="DW12"/>
      <c r="DX12"/>
      <c r="DY12"/>
      <c r="DZ12" s="274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</row>
    <row r="13" spans="1:151">
      <c r="A13" s="269"/>
      <c r="B13" s="1"/>
      <c r="C13" s="269"/>
      <c r="D13" s="9"/>
      <c r="E13" s="1" t="s">
        <v>369</v>
      </c>
      <c r="F13" s="269"/>
      <c r="G13" s="269"/>
      <c r="H13" s="1"/>
      <c r="I13" s="269"/>
      <c r="J13" s="9"/>
      <c r="K13" s="269"/>
      <c r="L13" s="269"/>
      <c r="M13" s="269"/>
      <c r="N13" s="1"/>
      <c r="R13" s="1"/>
      <c r="S13" s="269"/>
      <c r="T13" s="1"/>
      <c r="U13" s="269"/>
      <c r="V13" s="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1"/>
      <c r="AK13" s="269"/>
      <c r="AL13" s="1"/>
      <c r="AM13" s="1"/>
      <c r="AN13" s="9"/>
      <c r="AO13" s="269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269"/>
      <c r="BD13" s="1"/>
      <c r="BE13" s="269"/>
      <c r="BF13" s="9"/>
      <c r="BG13" s="269"/>
      <c r="BH13" s="1"/>
      <c r="BI13" s="269"/>
      <c r="BJ13" s="1"/>
      <c r="BK13" s="1"/>
      <c r="BL13" s="9"/>
      <c r="BM13" s="269"/>
      <c r="BN13" s="1"/>
      <c r="BO13" s="269"/>
      <c r="BP13" s="1"/>
      <c r="BQ13" s="1"/>
      <c r="BR13" s="9"/>
      <c r="BS13" s="269"/>
      <c r="BT13" s="1"/>
      <c r="BU13" s="269"/>
      <c r="BV13" s="1"/>
      <c r="BW13" s="1"/>
      <c r="BX13" s="9"/>
      <c r="BY13" s="269"/>
      <c r="BZ13" s="269"/>
      <c r="CA13" s="269"/>
      <c r="CB13" s="269"/>
      <c r="CC13" s="269"/>
      <c r="CD13" s="269"/>
      <c r="CE13" s="269"/>
      <c r="CG13" s="269"/>
      <c r="CH13" s="269"/>
      <c r="CI13" s="269"/>
      <c r="CJ13" s="269"/>
      <c r="CK13" s="269"/>
      <c r="CL13" s="271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8" t="s">
        <v>72</v>
      </c>
      <c r="DD13" s="269"/>
      <c r="DE13" s="269"/>
      <c r="DF13" s="269"/>
      <c r="DG13" s="269"/>
      <c r="DH13" s="340"/>
      <c r="DI13" s="340"/>
      <c r="DJ13" s="340"/>
      <c r="DK13" s="340"/>
      <c r="DL13" s="340"/>
      <c r="DM13" s="270" t="s">
        <v>270</v>
      </c>
      <c r="DN13" s="270"/>
      <c r="DO13" s="340"/>
      <c r="DP13" s="340"/>
      <c r="DQ13" s="340"/>
      <c r="DR13" s="340"/>
      <c r="DS13" s="340"/>
      <c r="DT13" s="272"/>
      <c r="DZ13" s="272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</row>
    <row r="14" spans="1:151">
      <c r="A14" s="270" t="s">
        <v>262</v>
      </c>
      <c r="B14" s="269"/>
      <c r="C14" s="268"/>
      <c r="D14" s="268" t="s">
        <v>269</v>
      </c>
      <c r="E14" s="268"/>
      <c r="F14" s="268"/>
      <c r="G14" s="270" t="s">
        <v>262</v>
      </c>
      <c r="H14" s="269"/>
      <c r="I14" s="268"/>
      <c r="J14" s="268" t="s">
        <v>269</v>
      </c>
      <c r="K14" s="268"/>
      <c r="L14" s="268"/>
      <c r="M14" s="270" t="s">
        <v>262</v>
      </c>
      <c r="N14" s="269"/>
      <c r="O14" s="268"/>
      <c r="P14" s="268" t="s">
        <v>269</v>
      </c>
      <c r="Q14" s="268"/>
      <c r="R14" s="1"/>
      <c r="S14" s="270" t="s">
        <v>262</v>
      </c>
      <c r="T14" s="269"/>
      <c r="U14" s="268"/>
      <c r="V14" s="268" t="s">
        <v>269</v>
      </c>
      <c r="W14" s="268"/>
      <c r="X14" s="264"/>
      <c r="Y14" s="270" t="s">
        <v>262</v>
      </c>
      <c r="Z14" s="268"/>
      <c r="AA14" s="268"/>
      <c r="AB14" s="268" t="s">
        <v>269</v>
      </c>
      <c r="AC14" s="268"/>
      <c r="AD14" s="268"/>
      <c r="AE14" s="270" t="s">
        <v>262</v>
      </c>
      <c r="AF14" s="268"/>
      <c r="AG14" s="268"/>
      <c r="AH14" s="268" t="s">
        <v>269</v>
      </c>
      <c r="AI14" s="268"/>
      <c r="AJ14" s="1"/>
      <c r="AK14" s="270" t="s">
        <v>262</v>
      </c>
      <c r="AL14" s="269"/>
      <c r="AM14" s="268"/>
      <c r="AN14" s="268" t="s">
        <v>269</v>
      </c>
      <c r="AO14" s="268"/>
      <c r="AP14" s="1"/>
      <c r="AQ14" s="270" t="s">
        <v>262</v>
      </c>
      <c r="AR14" s="269"/>
      <c r="AS14" s="268"/>
      <c r="AT14" s="268" t="s">
        <v>269</v>
      </c>
      <c r="AU14" s="268"/>
      <c r="AV14" s="1"/>
      <c r="AW14" s="270" t="s">
        <v>262</v>
      </c>
      <c r="AX14" s="269"/>
      <c r="AY14" s="268"/>
      <c r="AZ14" s="268" t="s">
        <v>269</v>
      </c>
      <c r="BA14" s="268"/>
      <c r="BB14" s="1"/>
      <c r="BC14" s="270" t="s">
        <v>262</v>
      </c>
      <c r="BD14" s="269"/>
      <c r="BE14" s="268"/>
      <c r="BF14" s="268" t="s">
        <v>269</v>
      </c>
      <c r="BG14" s="268"/>
      <c r="BH14" s="1"/>
      <c r="BI14" s="270" t="s">
        <v>262</v>
      </c>
      <c r="BJ14" s="269"/>
      <c r="BK14" s="268"/>
      <c r="BL14" s="268" t="s">
        <v>269</v>
      </c>
      <c r="BM14" s="268"/>
      <c r="BN14" s="1"/>
      <c r="BO14" s="270" t="s">
        <v>262</v>
      </c>
      <c r="BP14" s="269"/>
      <c r="BQ14" s="268"/>
      <c r="BR14" s="268" t="s">
        <v>269</v>
      </c>
      <c r="BS14" s="268"/>
      <c r="BT14" s="1"/>
      <c r="BU14" s="270" t="s">
        <v>262</v>
      </c>
      <c r="BV14" s="269"/>
      <c r="BW14" s="268"/>
      <c r="BX14" s="268" t="s">
        <v>269</v>
      </c>
      <c r="BY14" s="268"/>
      <c r="BZ14" s="268"/>
      <c r="CA14" s="270" t="s">
        <v>262</v>
      </c>
      <c r="CB14" s="269"/>
      <c r="CC14" s="268"/>
      <c r="CD14" s="268" t="s">
        <v>269</v>
      </c>
      <c r="CE14" s="268"/>
      <c r="CG14" s="270" t="s">
        <v>262</v>
      </c>
      <c r="CH14" s="269"/>
      <c r="CI14" s="268"/>
      <c r="CJ14" s="268" t="s">
        <v>269</v>
      </c>
      <c r="CK14" s="268"/>
      <c r="CL14" s="271"/>
      <c r="CM14" s="270" t="s">
        <v>262</v>
      </c>
      <c r="CN14" s="269"/>
      <c r="CO14" s="268"/>
      <c r="CP14" s="268"/>
      <c r="CQ14" s="268"/>
      <c r="CR14" s="268"/>
      <c r="CS14" s="270" t="s">
        <v>262</v>
      </c>
      <c r="CT14" s="269"/>
      <c r="CU14" s="268"/>
      <c r="CV14" s="268"/>
      <c r="CW14" s="268"/>
      <c r="CX14" s="268"/>
      <c r="CY14" s="270" t="s">
        <v>262</v>
      </c>
      <c r="CZ14" s="269"/>
      <c r="DA14" s="268" t="s">
        <v>268</v>
      </c>
      <c r="DB14" s="268" t="s">
        <v>53</v>
      </c>
      <c r="DC14" s="268" t="s">
        <v>267</v>
      </c>
      <c r="DD14" s="268"/>
      <c r="DE14" s="268"/>
      <c r="DF14" s="268"/>
      <c r="DG14" s="268"/>
      <c r="DH14" s="270" t="s">
        <v>262</v>
      </c>
      <c r="DI14" s="269"/>
      <c r="DJ14" s="268" t="s">
        <v>266</v>
      </c>
      <c r="DK14" s="268" t="s">
        <v>265</v>
      </c>
      <c r="DL14" s="268" t="s">
        <v>264</v>
      </c>
      <c r="DM14" s="268" t="s">
        <v>263</v>
      </c>
      <c r="DN14" s="268"/>
      <c r="DO14" s="270" t="s">
        <v>262</v>
      </c>
      <c r="DP14" s="269"/>
      <c r="DQ14" s="268"/>
      <c r="DR14" s="268"/>
      <c r="DS14" s="268"/>
      <c r="DT14" s="259"/>
      <c r="DZ14" s="25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</row>
    <row r="15" spans="1:151">
      <c r="A15" s="260" t="s">
        <v>255</v>
      </c>
      <c r="B15" s="261" t="s">
        <v>254</v>
      </c>
      <c r="C15" s="260" t="s">
        <v>261</v>
      </c>
      <c r="D15" s="260" t="s">
        <v>261</v>
      </c>
      <c r="E15" s="260" t="s">
        <v>52</v>
      </c>
      <c r="F15" s="267"/>
      <c r="G15" s="260" t="s">
        <v>255</v>
      </c>
      <c r="H15" s="261" t="s">
        <v>254</v>
      </c>
      <c r="I15" s="260"/>
      <c r="J15" s="260" t="s">
        <v>260</v>
      </c>
      <c r="K15" s="260" t="s">
        <v>52</v>
      </c>
      <c r="L15" s="260"/>
      <c r="M15" s="260" t="s">
        <v>255</v>
      </c>
      <c r="N15" s="261" t="s">
        <v>254</v>
      </c>
      <c r="O15" s="260" t="str">
        <f>+C15</f>
        <v>TEST YEAR</v>
      </c>
      <c r="P15" s="260" t="s">
        <v>261</v>
      </c>
      <c r="Q15" s="260" t="s">
        <v>52</v>
      </c>
      <c r="R15" s="1"/>
      <c r="S15" s="260" t="s">
        <v>255</v>
      </c>
      <c r="T15" s="261" t="s">
        <v>254</v>
      </c>
      <c r="U15" s="260" t="s">
        <v>261</v>
      </c>
      <c r="V15" s="260" t="s">
        <v>260</v>
      </c>
      <c r="W15" s="260" t="s">
        <v>52</v>
      </c>
      <c r="X15" s="264"/>
      <c r="Y15" s="260" t="s">
        <v>255</v>
      </c>
      <c r="Z15" s="261" t="s">
        <v>254</v>
      </c>
      <c r="AA15" s="260" t="str">
        <f>+C15</f>
        <v>TEST YEAR</v>
      </c>
      <c r="AB15" s="260" t="s">
        <v>260</v>
      </c>
      <c r="AC15" s="260" t="s">
        <v>52</v>
      </c>
      <c r="AD15" s="264"/>
      <c r="AE15" s="260" t="s">
        <v>255</v>
      </c>
      <c r="AF15" s="261" t="s">
        <v>254</v>
      </c>
      <c r="AG15" s="260" t="str">
        <f>+C15</f>
        <v>TEST YEAR</v>
      </c>
      <c r="AH15" s="260" t="s">
        <v>260</v>
      </c>
      <c r="AI15" s="260" t="s">
        <v>52</v>
      </c>
      <c r="AJ15" s="1"/>
      <c r="AK15" s="260" t="s">
        <v>255</v>
      </c>
      <c r="AL15" s="261" t="s">
        <v>254</v>
      </c>
      <c r="AM15" s="260" t="str">
        <f>+C15</f>
        <v>TEST YEAR</v>
      </c>
      <c r="AN15" s="260" t="s">
        <v>260</v>
      </c>
      <c r="AO15" s="260" t="s">
        <v>52</v>
      </c>
      <c r="AP15" s="1"/>
      <c r="AQ15" s="260" t="s">
        <v>255</v>
      </c>
      <c r="AR15" s="261" t="s">
        <v>254</v>
      </c>
      <c r="AS15" s="260" t="str">
        <f>+C15</f>
        <v>TEST YEAR</v>
      </c>
      <c r="AT15" s="260" t="s">
        <v>260</v>
      </c>
      <c r="AU15" s="260" t="s">
        <v>52</v>
      </c>
      <c r="AV15" s="1"/>
      <c r="AW15" s="260" t="s">
        <v>255</v>
      </c>
      <c r="AX15" s="261" t="s">
        <v>254</v>
      </c>
      <c r="AY15" s="260" t="str">
        <f>+AS15</f>
        <v>TEST YEAR</v>
      </c>
      <c r="AZ15" s="260" t="s">
        <v>260</v>
      </c>
      <c r="BA15" s="260" t="s">
        <v>52</v>
      </c>
      <c r="BB15" s="1"/>
      <c r="BC15" s="260" t="s">
        <v>255</v>
      </c>
      <c r="BD15" s="261" t="s">
        <v>254</v>
      </c>
      <c r="BE15" s="260" t="str">
        <f>+AS15</f>
        <v>TEST YEAR</v>
      </c>
      <c r="BF15" s="260" t="s">
        <v>260</v>
      </c>
      <c r="BG15" s="260" t="s">
        <v>52</v>
      </c>
      <c r="BH15" s="1"/>
      <c r="BI15" s="260" t="s">
        <v>255</v>
      </c>
      <c r="BJ15" s="261" t="s">
        <v>254</v>
      </c>
      <c r="BK15" s="260" t="str">
        <f>+O15</f>
        <v>TEST YEAR</v>
      </c>
      <c r="BL15" s="260" t="s">
        <v>260</v>
      </c>
      <c r="BM15" s="260" t="s">
        <v>52</v>
      </c>
      <c r="BN15" s="1"/>
      <c r="BO15" s="260" t="s">
        <v>255</v>
      </c>
      <c r="BP15" s="261" t="s">
        <v>254</v>
      </c>
      <c r="BQ15" s="260" t="str">
        <f>+AM15</f>
        <v>TEST YEAR</v>
      </c>
      <c r="BR15" s="260" t="s">
        <v>260</v>
      </c>
      <c r="BS15" s="260" t="s">
        <v>52</v>
      </c>
      <c r="BT15" s="1"/>
      <c r="BU15" s="260" t="s">
        <v>255</v>
      </c>
      <c r="BV15" s="261" t="s">
        <v>254</v>
      </c>
      <c r="BW15" s="260" t="str">
        <f>+AS15</f>
        <v>TEST YEAR</v>
      </c>
      <c r="BX15" s="260" t="s">
        <v>260</v>
      </c>
      <c r="BY15" s="260" t="s">
        <v>52</v>
      </c>
      <c r="BZ15" s="264"/>
      <c r="CA15" s="260" t="s">
        <v>255</v>
      </c>
      <c r="CB15" s="261" t="s">
        <v>254</v>
      </c>
      <c r="CC15" s="260" t="str">
        <f>+AY15</f>
        <v>TEST YEAR</v>
      </c>
      <c r="CD15" s="260" t="s">
        <v>260</v>
      </c>
      <c r="CE15" s="260" t="s">
        <v>52</v>
      </c>
      <c r="CG15" s="260" t="s">
        <v>255</v>
      </c>
      <c r="CH15" s="261" t="s">
        <v>254</v>
      </c>
      <c r="CI15" s="260" t="str">
        <f>+BE15</f>
        <v>TEST YEAR</v>
      </c>
      <c r="CJ15" s="260" t="s">
        <v>260</v>
      </c>
      <c r="CK15" s="260" t="s">
        <v>52</v>
      </c>
      <c r="CL15" s="266"/>
      <c r="CM15" s="260" t="s">
        <v>255</v>
      </c>
      <c r="CN15" s="261" t="s">
        <v>254</v>
      </c>
      <c r="CO15" s="260" t="str">
        <f>+O15</f>
        <v>TEST YEAR</v>
      </c>
      <c r="CP15" s="260" t="s">
        <v>260</v>
      </c>
      <c r="CQ15" s="260" t="s">
        <v>52</v>
      </c>
      <c r="CR15" s="264"/>
      <c r="CS15" s="260" t="s">
        <v>255</v>
      </c>
      <c r="CT15" s="261" t="s">
        <v>254</v>
      </c>
      <c r="CU15" s="260" t="str">
        <f>+U15</f>
        <v>TEST YEAR</v>
      </c>
      <c r="CV15" s="260" t="s">
        <v>260</v>
      </c>
      <c r="CW15" s="260" t="s">
        <v>52</v>
      </c>
      <c r="CX15" s="264"/>
      <c r="CY15" s="260" t="s">
        <v>255</v>
      </c>
      <c r="CZ15" s="261" t="s">
        <v>254</v>
      </c>
      <c r="DA15" s="260" t="s">
        <v>259</v>
      </c>
      <c r="DB15" s="265">
        <v>9.8099999999999854E-3</v>
      </c>
      <c r="DC15" s="260" t="s">
        <v>258</v>
      </c>
      <c r="DD15" s="264"/>
      <c r="DE15" s="264"/>
      <c r="DF15" s="264"/>
      <c r="DG15" s="264"/>
      <c r="DH15" s="260" t="s">
        <v>255</v>
      </c>
      <c r="DI15" s="261" t="s">
        <v>254</v>
      </c>
      <c r="DJ15" s="260" t="s">
        <v>257</v>
      </c>
      <c r="DK15" s="260" t="s">
        <v>257</v>
      </c>
      <c r="DL15" s="260" t="s">
        <v>256</v>
      </c>
      <c r="DM15" s="263">
        <v>6.9999999999999951E-2</v>
      </c>
      <c r="DN15" s="262"/>
      <c r="DO15" s="260" t="s">
        <v>255</v>
      </c>
      <c r="DP15" s="261" t="s">
        <v>254</v>
      </c>
      <c r="DQ15" s="260"/>
      <c r="DR15" s="260"/>
      <c r="DS15" s="260" t="s">
        <v>53</v>
      </c>
      <c r="DT15" s="259"/>
      <c r="DZ15" s="25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</row>
    <row r="16" spans="1:151">
      <c r="A16" s="1"/>
      <c r="B16" s="258"/>
      <c r="D16" s="1"/>
      <c r="E16" s="1"/>
      <c r="F16" s="1"/>
      <c r="G16" s="9"/>
      <c r="H16" s="258"/>
      <c r="I16" s="1"/>
      <c r="K16" s="1"/>
      <c r="L16" s="1"/>
      <c r="M16" s="1"/>
      <c r="N16" s="258"/>
      <c r="P16" s="1"/>
      <c r="Q16" s="1"/>
      <c r="R16" s="1"/>
      <c r="S16" s="1"/>
      <c r="T16" s="258"/>
      <c r="V16" s="1"/>
      <c r="W16" s="1"/>
      <c r="X16" s="21"/>
      <c r="Y16" s="1"/>
      <c r="Z16" s="258"/>
      <c r="AB16" s="1"/>
      <c r="AC16" s="1"/>
      <c r="AD16" s="1"/>
      <c r="AE16" s="1"/>
      <c r="AF16" s="258"/>
      <c r="AH16" s="1"/>
      <c r="AI16" s="1"/>
      <c r="AJ16" s="1"/>
      <c r="AK16" s="1"/>
      <c r="AL16" s="258"/>
      <c r="AM16" s="1"/>
      <c r="AN16" s="1"/>
      <c r="AO16" s="1"/>
      <c r="AP16" s="1"/>
      <c r="AQ16" s="1"/>
      <c r="AR16" s="258"/>
      <c r="AT16" s="1"/>
      <c r="AU16" s="1"/>
      <c r="AV16" s="1"/>
      <c r="AW16" s="1"/>
      <c r="AX16" s="258" t="s">
        <v>86</v>
      </c>
      <c r="AY16"/>
      <c r="AZ16" s="1"/>
      <c r="BA16" s="1"/>
      <c r="BB16" s="1"/>
      <c r="BC16" s="1"/>
      <c r="BD16" s="258"/>
      <c r="BF16" s="1"/>
      <c r="BG16" s="1"/>
      <c r="BH16" s="1"/>
      <c r="BI16" s="1"/>
      <c r="BJ16" s="258"/>
      <c r="BL16" s="1"/>
      <c r="BM16" s="1"/>
      <c r="BN16" s="1"/>
      <c r="BO16" s="1"/>
      <c r="BP16" s="258"/>
      <c r="BR16" s="1"/>
      <c r="BS16" s="1"/>
      <c r="BT16" s="1"/>
      <c r="BU16" s="1"/>
      <c r="BV16" s="258"/>
      <c r="BX16" s="1"/>
      <c r="BY16" s="1"/>
      <c r="BZ16" s="1"/>
      <c r="CA16" s="1"/>
      <c r="CB16" s="258"/>
      <c r="CC16" s="1"/>
      <c r="CD16" s="1"/>
      <c r="CE16" s="1"/>
      <c r="CG16" s="1"/>
      <c r="CH16" s="258"/>
      <c r="CI16" s="1"/>
      <c r="CJ16" s="1"/>
      <c r="CK16" s="1"/>
      <c r="CL16" s="84"/>
      <c r="CM16" s="1"/>
      <c r="CN16" s="258"/>
      <c r="CO16" s="1"/>
      <c r="CP16" s="1"/>
      <c r="CQ16" s="1"/>
      <c r="CR16" s="1"/>
      <c r="CS16" s="1"/>
      <c r="CT16" s="258"/>
      <c r="CU16" s="1"/>
      <c r="CV16" s="1"/>
      <c r="CW16" s="1"/>
      <c r="CX16" s="1"/>
      <c r="CY16" s="1"/>
      <c r="CZ16" s="258" t="s">
        <v>86</v>
      </c>
      <c r="DA16" s="1"/>
      <c r="DB16" s="1"/>
      <c r="DC16" s="284"/>
      <c r="DD16" s="1"/>
      <c r="DE16" s="1"/>
      <c r="DF16" s="1"/>
      <c r="DG16" s="1"/>
      <c r="DH16" s="1"/>
      <c r="DI16" s="258"/>
      <c r="DJ16" s="1"/>
      <c r="DK16" s="1"/>
      <c r="DL16" s="1"/>
      <c r="DM16" s="1"/>
      <c r="DN16" s="1"/>
      <c r="DO16" s="1"/>
      <c r="DP16" s="258"/>
      <c r="DQ16" s="1"/>
      <c r="DR16" s="1"/>
      <c r="DS16" s="1"/>
      <c r="DT16" s="129"/>
      <c r="DZ16" s="129"/>
    </row>
    <row r="17" spans="1:130" ht="15">
      <c r="A17" s="9">
        <v>1</v>
      </c>
      <c r="B17" s="121" t="s">
        <v>253</v>
      </c>
      <c r="C17" s="75"/>
      <c r="D17" s="75"/>
      <c r="E17" s="10"/>
      <c r="F17" s="186"/>
      <c r="G17" s="231">
        <f t="shared" ref="G17:G22" si="0">G16+1</f>
        <v>1</v>
      </c>
      <c r="H17" s="217" t="s">
        <v>252</v>
      </c>
      <c r="I17" s="230"/>
      <c r="J17" s="257">
        <v>4977148000</v>
      </c>
      <c r="K17" s="230"/>
      <c r="L17" s="1"/>
      <c r="M17" s="9">
        <v>1</v>
      </c>
      <c r="N17" s="209" t="s">
        <v>251</v>
      </c>
      <c r="O17" s="1"/>
      <c r="P17" s="1"/>
      <c r="Q17" s="1"/>
      <c r="R17" s="1"/>
      <c r="S17" s="9">
        <v>1</v>
      </c>
      <c r="T17" s="209" t="s">
        <v>251</v>
      </c>
      <c r="U17" s="1"/>
      <c r="V17" s="1"/>
      <c r="W17" s="1"/>
      <c r="X17" s="7"/>
      <c r="Y17" s="9">
        <v>1</v>
      </c>
      <c r="Z17" s="256" t="s">
        <v>250</v>
      </c>
      <c r="AD17" s="1"/>
      <c r="AE17" s="132">
        <v>1</v>
      </c>
      <c r="AF17" s="255" t="s">
        <v>343</v>
      </c>
      <c r="AG17"/>
      <c r="AH17"/>
      <c r="AI17"/>
      <c r="AJ17" s="1"/>
      <c r="AK17" s="9">
        <v>1</v>
      </c>
      <c r="AL17" s="200" t="s">
        <v>344</v>
      </c>
      <c r="AM17" s="11"/>
      <c r="AN17" s="11"/>
      <c r="AO17" s="11"/>
      <c r="AP17" s="1"/>
      <c r="AQ17" s="132">
        <v>1</v>
      </c>
      <c r="AR17" s="200" t="s">
        <v>249</v>
      </c>
      <c r="AS17" s="21"/>
      <c r="AT17" s="21"/>
      <c r="AU17" s="21"/>
      <c r="AV17" s="1"/>
      <c r="AW17" s="9">
        <v>1</v>
      </c>
      <c r="AX17" s="121" t="s">
        <v>248</v>
      </c>
      <c r="AY17" s="221">
        <v>2898748.8105744296</v>
      </c>
      <c r="AZ17" s="221">
        <v>3070009.8891264014</v>
      </c>
      <c r="BA17" s="221">
        <f>SUM(AZ17-AY17)</f>
        <v>171261.07855197182</v>
      </c>
      <c r="BB17" s="1"/>
      <c r="BC17" s="9">
        <v>1</v>
      </c>
      <c r="BD17" s="249" t="s">
        <v>247</v>
      </c>
      <c r="BE17" s="1"/>
      <c r="BF17" s="1"/>
      <c r="BG17" s="1"/>
      <c r="BH17" s="7"/>
      <c r="BI17" s="9">
        <v>1</v>
      </c>
      <c r="BJ17" s="122" t="s">
        <v>247</v>
      </c>
      <c r="BK17" s="7"/>
      <c r="BL17" s="7"/>
      <c r="BM17" s="7"/>
      <c r="BN17" s="1"/>
      <c r="BO17" s="9">
        <v>1</v>
      </c>
      <c r="BP17" s="122" t="s">
        <v>247</v>
      </c>
      <c r="BQ17" s="20"/>
      <c r="BR17" s="20"/>
      <c r="BS17" s="20"/>
      <c r="BT17" s="7"/>
      <c r="BU17" s="9">
        <v>1</v>
      </c>
      <c r="BV17" s="249" t="s">
        <v>247</v>
      </c>
      <c r="BW17" s="7"/>
      <c r="BX17" s="7"/>
      <c r="BY17" s="7"/>
      <c r="BZ17" s="7"/>
      <c r="CA17" s="9">
        <v>1</v>
      </c>
      <c r="CB17" s="249" t="s">
        <v>247</v>
      </c>
      <c r="CC17" s="254"/>
      <c r="CD17" s="7"/>
      <c r="CE17" s="7"/>
      <c r="CG17" s="9">
        <v>1</v>
      </c>
      <c r="CH17" s="249" t="s">
        <v>247</v>
      </c>
      <c r="CI17" s="7"/>
      <c r="CJ17" s="7"/>
      <c r="CK17" s="7"/>
      <c r="CL17" s="134"/>
      <c r="CM17" s="9">
        <v>1</v>
      </c>
      <c r="CN17" s="249" t="s">
        <v>246</v>
      </c>
      <c r="CO17" s="7"/>
      <c r="CP17" s="7"/>
      <c r="CQ17" s="7"/>
      <c r="CS17" s="9">
        <v>1</v>
      </c>
      <c r="CT17" s="72" t="s">
        <v>207</v>
      </c>
      <c r="CU17" s="253">
        <v>857606.41469313181</v>
      </c>
      <c r="CV17" s="253">
        <v>532066.64526666666</v>
      </c>
      <c r="CW17" s="253">
        <f>SUM(CV17-CU17)</f>
        <v>-325539.76942646515</v>
      </c>
      <c r="CY17" s="9">
        <v>1</v>
      </c>
      <c r="CZ17" s="82" t="s">
        <v>245</v>
      </c>
      <c r="DA17" s="1"/>
      <c r="DB17" s="252"/>
      <c r="DC17" s="1"/>
      <c r="DD17" s="1"/>
      <c r="DE17" s="1"/>
      <c r="DF17" s="1"/>
      <c r="DH17" s="9">
        <v>1</v>
      </c>
      <c r="DI17" s="188">
        <v>41275</v>
      </c>
      <c r="DJ17" s="197">
        <v>2414290.2304106574</v>
      </c>
      <c r="DK17" s="197">
        <v>2332082.7287808014</v>
      </c>
      <c r="DL17" s="197">
        <f t="shared" ref="DL17:DL28" si="1">DK17-DJ17</f>
        <v>-82207.501629855949</v>
      </c>
      <c r="DM17" s="197">
        <f t="shared" ref="DM17:DM28" si="2">ROUND(DL17*(1-$DM$15),0)</f>
        <v>-76453</v>
      </c>
      <c r="DN17" s="197"/>
      <c r="DO17" s="9">
        <v>1</v>
      </c>
      <c r="DP17" s="84" t="s">
        <v>244</v>
      </c>
      <c r="DQ17" s="1"/>
      <c r="DR17" s="1"/>
      <c r="DS17" s="232">
        <v>5.084E-3</v>
      </c>
      <c r="DT17" s="94"/>
      <c r="DZ17" s="94"/>
    </row>
    <row r="18" spans="1:130" ht="13.5" thickBot="1">
      <c r="A18" s="9">
        <f>+A17+1</f>
        <v>2</v>
      </c>
      <c r="B18" s="143" t="s">
        <v>243</v>
      </c>
      <c r="C18" s="127">
        <f>+'KJB-04 Adj 1a Pwr Csts'!H19</f>
        <v>78763679.179999992</v>
      </c>
      <c r="D18" s="127">
        <f>+'KJB-04 Adj 1a Pwr Csts'!O19</f>
        <v>93276847.193892062</v>
      </c>
      <c r="E18" s="7">
        <f t="shared" ref="E18:E28" si="3">+D18-C18</f>
        <v>14513168.013892069</v>
      </c>
      <c r="F18" s="186"/>
      <c r="G18" s="231">
        <f t="shared" si="0"/>
        <v>2</v>
      </c>
      <c r="H18" s="108" t="s">
        <v>242</v>
      </c>
      <c r="I18" s="240"/>
      <c r="J18" s="251">
        <v>3.5E-4</v>
      </c>
      <c r="K18" s="230"/>
      <c r="L18" s="1"/>
      <c r="M18" s="9">
        <f t="shared" ref="M18:M30" si="4">M17+1</f>
        <v>2</v>
      </c>
      <c r="N18" s="243" t="s">
        <v>233</v>
      </c>
      <c r="O18" s="16">
        <v>162784139.5868386</v>
      </c>
      <c r="P18" s="16">
        <v>324638388.94</v>
      </c>
      <c r="Q18" s="76">
        <f>P18-O18</f>
        <v>161854249.35316139</v>
      </c>
      <c r="R18" s="1"/>
      <c r="S18" s="9">
        <f t="shared" ref="S18:S30" si="5">S17+1</f>
        <v>2</v>
      </c>
      <c r="T18" s="242" t="s">
        <v>233</v>
      </c>
      <c r="U18" s="16">
        <v>97024938.585416675</v>
      </c>
      <c r="V18" s="16">
        <v>160836550.43416664</v>
      </c>
      <c r="W18" s="76">
        <f>V18-U18</f>
        <v>63811611.848749965</v>
      </c>
      <c r="X18" s="10"/>
      <c r="Y18" s="9">
        <f t="shared" ref="Y18:Y39" si="6">Y17+1</f>
        <v>2</v>
      </c>
      <c r="Z18" s="165" t="s">
        <v>10</v>
      </c>
      <c r="AD18" s="76"/>
      <c r="AE18" s="132">
        <f t="shared" ref="AE18:AE41" si="7">AE17+1</f>
        <v>2</v>
      </c>
      <c r="AF18" s="164" t="s">
        <v>176</v>
      </c>
      <c r="AG18"/>
      <c r="AH18"/>
      <c r="AI18"/>
      <c r="AJ18" s="1"/>
      <c r="AK18" s="9">
        <f t="shared" ref="AK18:AK32" si="8">AK17+1</f>
        <v>2</v>
      </c>
      <c r="AL18" s="157" t="s">
        <v>241</v>
      </c>
      <c r="AM18" s="76">
        <v>0</v>
      </c>
      <c r="AN18" s="76">
        <v>0</v>
      </c>
      <c r="AO18" s="76">
        <f>+AN18-AM18</f>
        <v>0</v>
      </c>
      <c r="AP18" s="1"/>
      <c r="AQ18" s="132">
        <v>2</v>
      </c>
      <c r="AR18" s="250" t="s">
        <v>240</v>
      </c>
      <c r="AS18" s="10"/>
      <c r="AT18" s="10"/>
      <c r="AU18" s="10"/>
      <c r="AV18" s="1"/>
      <c r="AW18" s="9">
        <f>AW17+1</f>
        <v>2</v>
      </c>
      <c r="AX18" s="1" t="s">
        <v>238</v>
      </c>
      <c r="AY18" s="68">
        <f>SUM(AY17:AY17)</f>
        <v>2898748.8105744296</v>
      </c>
      <c r="AZ18" s="68">
        <f>SUM(AZ17:AZ17)</f>
        <v>3070009.8891264014</v>
      </c>
      <c r="BA18" s="68">
        <f>SUM(BA17:BA17)</f>
        <v>171261.07855197182</v>
      </c>
      <c r="BB18" s="1"/>
      <c r="BC18" s="9">
        <v>2</v>
      </c>
      <c r="BD18" s="249"/>
      <c r="BE18" s="1"/>
      <c r="BF18" s="1"/>
      <c r="BG18" s="1"/>
      <c r="BH18" s="7"/>
      <c r="BI18" s="9">
        <f t="shared" ref="BI18:BI26" si="9">BI17+1</f>
        <v>2</v>
      </c>
      <c r="BJ18" s="72" t="s">
        <v>110</v>
      </c>
      <c r="BK18" s="206">
        <v>33497678.030000024</v>
      </c>
      <c r="BL18" s="206">
        <v>30632834.191360775</v>
      </c>
      <c r="BM18" s="248">
        <f>+BL18-BK18</f>
        <v>-2864843.8386392482</v>
      </c>
      <c r="BN18" s="1"/>
      <c r="BO18" s="9">
        <f t="shared" ref="BO18:BO31" si="10">BO17+1</f>
        <v>2</v>
      </c>
      <c r="BP18" s="72" t="s">
        <v>98</v>
      </c>
      <c r="BQ18" s="206">
        <v>21926528.530000001</v>
      </c>
      <c r="BR18" s="206">
        <v>18332235.340861864</v>
      </c>
      <c r="BS18" s="206">
        <f>+BR18-BQ18</f>
        <v>-3594293.1891381368</v>
      </c>
      <c r="BT18" s="7"/>
      <c r="BU18" s="9">
        <f t="shared" ref="BU18:BU26" si="11">BU17+1</f>
        <v>2</v>
      </c>
      <c r="BV18" s="72" t="s">
        <v>239</v>
      </c>
      <c r="BW18" s="206">
        <v>-1359521.9208333332</v>
      </c>
      <c r="BX18" s="206">
        <v>-870943.45072222373</v>
      </c>
      <c r="BY18" s="206">
        <f>+BX18-BW18</f>
        <v>488578.47011110943</v>
      </c>
      <c r="BZ18" s="7"/>
      <c r="CA18" s="9">
        <f t="shared" ref="CA18:CA25" si="12">CA17+1</f>
        <v>2</v>
      </c>
      <c r="CB18" s="72" t="s">
        <v>104</v>
      </c>
      <c r="CC18" s="20">
        <v>113020474.95958333</v>
      </c>
      <c r="CD18" s="20">
        <v>101204717.0316228</v>
      </c>
      <c r="CE18" s="20">
        <f>+CD18-CC18</f>
        <v>-11815757.92796053</v>
      </c>
      <c r="CG18" s="9">
        <f t="shared" ref="CG18:CG25" si="13">CG17+1</f>
        <v>2</v>
      </c>
      <c r="CH18" s="72" t="s">
        <v>102</v>
      </c>
      <c r="CI18" s="20">
        <v>3249999.89</v>
      </c>
      <c r="CJ18" s="20">
        <v>2291666.6666666674</v>
      </c>
      <c r="CK18" s="206">
        <f>CJ18-CI18</f>
        <v>-958333.22333333269</v>
      </c>
      <c r="CL18" s="134"/>
      <c r="CM18" s="9">
        <f t="shared" ref="CM18:CM25" si="14">CM17+1</f>
        <v>2</v>
      </c>
      <c r="CN18" s="72" t="s">
        <v>100</v>
      </c>
      <c r="CO18" s="7">
        <v>94854310.916666672</v>
      </c>
      <c r="CP18" s="7">
        <v>71667281.904698879</v>
      </c>
      <c r="CQ18" s="7">
        <f>+CP18-CO18</f>
        <v>-23187029.011967793</v>
      </c>
      <c r="CS18" s="9">
        <f>CS17+1</f>
        <v>2</v>
      </c>
      <c r="CT18" s="72" t="s">
        <v>238</v>
      </c>
      <c r="CU18" s="212">
        <f>SUM(CU17:CU17)</f>
        <v>857606.41469313181</v>
      </c>
      <c r="CV18" s="212">
        <f>SUM(CV17:CV17)</f>
        <v>532066.64526666666</v>
      </c>
      <c r="CW18" s="212">
        <f>SUM(CW17:CW17)</f>
        <v>-325539.76942646515</v>
      </c>
      <c r="CY18" s="9">
        <f t="shared" ref="CY18:CY49" si="15">CY17+1</f>
        <v>2</v>
      </c>
      <c r="CZ18" s="18" t="s">
        <v>237</v>
      </c>
      <c r="DA18" s="16">
        <f>'KJB-04 Summary'!C26</f>
        <v>7475380.0199999996</v>
      </c>
      <c r="DB18" s="16">
        <f>-DA18*$DB$15</f>
        <v>-73333.477996199887</v>
      </c>
      <c r="DC18" s="81">
        <f>SUM(DA18:DB18)</f>
        <v>7402046.5420037992</v>
      </c>
      <c r="DH18" s="9">
        <f t="shared" ref="DH18:DH29" si="16">DH17+1</f>
        <v>2</v>
      </c>
      <c r="DI18" s="188">
        <v>41306</v>
      </c>
      <c r="DJ18" s="197">
        <v>1952851.7605360993</v>
      </c>
      <c r="DK18" s="197">
        <v>1991626.1457570062</v>
      </c>
      <c r="DL18" s="197">
        <f t="shared" si="1"/>
        <v>38774.38522090693</v>
      </c>
      <c r="DM18" s="197">
        <f t="shared" si="2"/>
        <v>36060</v>
      </c>
      <c r="DN18" s="197"/>
      <c r="DO18" s="9">
        <v>2</v>
      </c>
      <c r="DP18" s="84" t="s">
        <v>236</v>
      </c>
      <c r="DQ18" s="1"/>
      <c r="DR18" s="1"/>
      <c r="DS18" s="232">
        <v>2E-3</v>
      </c>
      <c r="DT18" s="106"/>
      <c r="DZ18" s="106"/>
    </row>
    <row r="19" spans="1:130" ht="13.5" thickTop="1">
      <c r="A19" s="9">
        <f t="shared" ref="A19:A29" si="17">A18+1</f>
        <v>3</v>
      </c>
      <c r="B19" s="143" t="s">
        <v>235</v>
      </c>
      <c r="C19" s="10">
        <f>+'KJB-04 Adj 1a Pwr Csts'!H20</f>
        <v>182998404.38</v>
      </c>
      <c r="D19" s="10">
        <f>+'KJB-04 Adj 1a Pwr Csts'!O20</f>
        <v>161395639.26948342</v>
      </c>
      <c r="E19" s="10">
        <f t="shared" si="3"/>
        <v>-21602765.110516578</v>
      </c>
      <c r="F19" s="186"/>
      <c r="G19" s="231">
        <f t="shared" si="0"/>
        <v>3</v>
      </c>
      <c r="H19" s="108"/>
      <c r="I19" s="240"/>
      <c r="J19" s="234"/>
      <c r="K19" s="247"/>
      <c r="L19" s="7"/>
      <c r="M19" s="9">
        <f t="shared" si="4"/>
        <v>3</v>
      </c>
      <c r="N19" s="243" t="s">
        <v>234</v>
      </c>
      <c r="O19" s="14">
        <v>842157.04912952241</v>
      </c>
      <c r="P19" s="14">
        <v>-7192835.2755371416</v>
      </c>
      <c r="Q19" s="11">
        <f>P19-O19</f>
        <v>-8034992.324666664</v>
      </c>
      <c r="R19" s="1"/>
      <c r="S19" s="9">
        <f t="shared" si="5"/>
        <v>3</v>
      </c>
      <c r="T19" s="242" t="s">
        <v>234</v>
      </c>
      <c r="U19" s="14">
        <v>-609521.49408558325</v>
      </c>
      <c r="V19" s="14">
        <v>-3426214.9771269266</v>
      </c>
      <c r="W19" s="11">
        <f>V19-U19</f>
        <v>-2816693.4830413433</v>
      </c>
      <c r="X19" s="7"/>
      <c r="Y19" s="9">
        <f t="shared" si="6"/>
        <v>3</v>
      </c>
      <c r="Z19" s="214" t="s">
        <v>205</v>
      </c>
      <c r="AA19" s="76">
        <v>0</v>
      </c>
      <c r="AB19" s="76">
        <v>-80241567</v>
      </c>
      <c r="AC19" s="76">
        <f>AB19-AA19</f>
        <v>-80241567</v>
      </c>
      <c r="AD19" s="11"/>
      <c r="AE19" s="132">
        <f t="shared" si="7"/>
        <v>3</v>
      </c>
      <c r="AF19" s="225" t="s">
        <v>176</v>
      </c>
      <c r="AG19" s="76">
        <v>0</v>
      </c>
      <c r="AH19" s="76">
        <v>-1658222.0604590874</v>
      </c>
      <c r="AI19" s="76">
        <f>AH19-AG19</f>
        <v>-1658222.0604590874</v>
      </c>
      <c r="AJ19" s="1"/>
      <c r="AK19" s="9">
        <f t="shared" si="8"/>
        <v>3</v>
      </c>
      <c r="AL19" s="157" t="s">
        <v>161</v>
      </c>
      <c r="AM19" s="11">
        <v>0</v>
      </c>
      <c r="AN19" s="11">
        <v>0</v>
      </c>
      <c r="AO19" s="11">
        <f>+AN19-AM19</f>
        <v>0</v>
      </c>
      <c r="AP19" s="1"/>
      <c r="AQ19" s="132">
        <v>3</v>
      </c>
      <c r="AR19" s="207" t="s">
        <v>233</v>
      </c>
      <c r="AS19" s="76">
        <v>4530703</v>
      </c>
      <c r="AT19" s="76">
        <v>0</v>
      </c>
      <c r="AU19" s="76">
        <f>AT19-AS19</f>
        <v>-4530703</v>
      </c>
      <c r="AV19" s="1"/>
      <c r="AW19" s="9"/>
      <c r="AX19" s="1"/>
      <c r="AY19" s="75"/>
      <c r="AZ19" s="75"/>
      <c r="BA19" s="75"/>
      <c r="BB19" s="1"/>
      <c r="BC19" s="9">
        <v>3</v>
      </c>
      <c r="BD19" s="121" t="s">
        <v>111</v>
      </c>
      <c r="BE19" s="221">
        <v>9601324.6600000039</v>
      </c>
      <c r="BF19" s="221">
        <v>5018338.0099999905</v>
      </c>
      <c r="BG19" s="221">
        <f>+BF19-BE19</f>
        <v>-4582986.6500000134</v>
      </c>
      <c r="BH19" s="75"/>
      <c r="BI19" s="9">
        <f t="shared" si="9"/>
        <v>3</v>
      </c>
      <c r="BJ19" s="72" t="s">
        <v>109</v>
      </c>
      <c r="BK19" s="181">
        <v>25636716.296666663</v>
      </c>
      <c r="BL19" s="181">
        <v>25658115.830000002</v>
      </c>
      <c r="BM19" s="190">
        <f>+BL19-BK19</f>
        <v>21399.533333338797</v>
      </c>
      <c r="BN19" s="1"/>
      <c r="BO19" s="9">
        <f t="shared" si="10"/>
        <v>3</v>
      </c>
      <c r="BP19" s="72" t="s">
        <v>97</v>
      </c>
      <c r="BQ19" s="181">
        <v>8304367.9000000032</v>
      </c>
      <c r="BR19" s="181">
        <v>2681027.0668181889</v>
      </c>
      <c r="BS19" s="181">
        <f>+BR19-BQ19</f>
        <v>-5623340.8331818143</v>
      </c>
      <c r="BT19" s="75"/>
      <c r="BU19" s="9">
        <f t="shared" si="11"/>
        <v>3</v>
      </c>
      <c r="BV19" s="72" t="s">
        <v>105</v>
      </c>
      <c r="BW19" s="182">
        <v>-1863771.0683333334</v>
      </c>
      <c r="BX19" s="182">
        <v>-1193978.2160194181</v>
      </c>
      <c r="BY19" s="182">
        <f>+BX19-BW19</f>
        <v>669792.85231391527</v>
      </c>
      <c r="BZ19" s="75"/>
      <c r="CA19" s="9">
        <f t="shared" si="12"/>
        <v>3</v>
      </c>
      <c r="CB19" s="72" t="s">
        <v>103</v>
      </c>
      <c r="CC19" s="182">
        <v>18500000</v>
      </c>
      <c r="CD19" s="182">
        <v>18500000</v>
      </c>
      <c r="CE19" s="182">
        <f>+CD19-CC19</f>
        <v>0</v>
      </c>
      <c r="CG19" s="9">
        <f t="shared" si="13"/>
        <v>3</v>
      </c>
      <c r="CH19" s="72" t="s">
        <v>101</v>
      </c>
      <c r="CI19" s="15">
        <v>844438.27</v>
      </c>
      <c r="CJ19" s="15">
        <v>382007.82816666708</v>
      </c>
      <c r="CK19" s="246">
        <f>CJ19-CI19</f>
        <v>-462430.44183333294</v>
      </c>
      <c r="CL19" s="130"/>
      <c r="CM19" s="9">
        <f t="shared" si="14"/>
        <v>3</v>
      </c>
      <c r="CN19" s="72" t="s">
        <v>99</v>
      </c>
      <c r="CO19" s="15">
        <v>10757310.227083333</v>
      </c>
      <c r="CP19" s="15">
        <v>9844405.5244743638</v>
      </c>
      <c r="CQ19" s="246">
        <f>+CP19-CO19</f>
        <v>-912904.70260896906</v>
      </c>
      <c r="CY19" s="9">
        <f t="shared" si="15"/>
        <v>3</v>
      </c>
      <c r="CZ19" s="18" t="s">
        <v>232</v>
      </c>
      <c r="DA19" s="10">
        <f>'KJB-04 Summary'!C29</f>
        <v>1974600.01</v>
      </c>
      <c r="DB19" s="10">
        <f>-DA19*$DB$15</f>
        <v>-19370.826098099973</v>
      </c>
      <c r="DC19" s="86">
        <f>SUM(DA19:DB19)</f>
        <v>1955229.1839019</v>
      </c>
      <c r="DD19" s="227"/>
      <c r="DE19" s="227"/>
      <c r="DF19" s="1"/>
      <c r="DH19" s="9">
        <f t="shared" si="16"/>
        <v>3</v>
      </c>
      <c r="DI19" s="188">
        <v>41334</v>
      </c>
      <c r="DJ19" s="197">
        <v>1990768.438114577</v>
      </c>
      <c r="DK19" s="197">
        <v>2019394.6182871084</v>
      </c>
      <c r="DL19" s="197">
        <f t="shared" si="1"/>
        <v>28626.1801725314</v>
      </c>
      <c r="DM19" s="197">
        <f t="shared" si="2"/>
        <v>26622</v>
      </c>
      <c r="DN19" s="197"/>
      <c r="DO19" s="9">
        <v>3</v>
      </c>
      <c r="DP19" s="84" t="str">
        <f>"STATE UTILITY TAX ( ( 1 - LINE 1 ) * "&amp;DR19*100&amp;"% )"</f>
        <v>STATE UTILITY TAX ( ( 1 - LINE 1 ) * 3.8734% )</v>
      </c>
      <c r="DQ19" s="1"/>
      <c r="DR19" s="245">
        <v>3.8733999999999998E-2</v>
      </c>
      <c r="DS19" s="244">
        <f>ROUND(DR19-(DR19*DS17),6)</f>
        <v>3.8537000000000002E-2</v>
      </c>
      <c r="DT19" s="106"/>
      <c r="DZ19" s="106"/>
    </row>
    <row r="20" spans="1:130" ht="13.5" thickBot="1">
      <c r="A20" s="9">
        <f t="shared" si="17"/>
        <v>4</v>
      </c>
      <c r="B20" s="143" t="s">
        <v>231</v>
      </c>
      <c r="C20" s="197">
        <f>+'KJB-04 Adj 1a Pwr Csts'!H21</f>
        <v>525278794.92000002</v>
      </c>
      <c r="D20" s="10">
        <f>+'KJB-04 Adj 1a Pwr Csts'!O21</f>
        <v>396113992.65436572</v>
      </c>
      <c r="E20" s="10">
        <f t="shared" si="3"/>
        <v>-129164802.2656343</v>
      </c>
      <c r="F20" s="75"/>
      <c r="G20" s="231">
        <f t="shared" si="0"/>
        <v>4</v>
      </c>
      <c r="H20" s="108" t="s">
        <v>230</v>
      </c>
      <c r="I20" s="240"/>
      <c r="J20" s="234"/>
      <c r="K20" s="16">
        <f>+J17*J18</f>
        <v>1742001.8</v>
      </c>
      <c r="L20" s="10"/>
      <c r="M20" s="9">
        <f t="shared" si="4"/>
        <v>4</v>
      </c>
      <c r="N20" s="243" t="s">
        <v>229</v>
      </c>
      <c r="O20" s="12">
        <v>-16626262.83879777</v>
      </c>
      <c r="P20" s="12">
        <v>-49134727.810638845</v>
      </c>
      <c r="Q20" s="11">
        <f>P20-O20</f>
        <v>-32508464.971841075</v>
      </c>
      <c r="R20" s="1"/>
      <c r="S20" s="9">
        <f t="shared" si="5"/>
        <v>4</v>
      </c>
      <c r="T20" s="242" t="s">
        <v>229</v>
      </c>
      <c r="U20" s="12">
        <v>-8404850.3740051556</v>
      </c>
      <c r="V20" s="14">
        <v>-25432044.09593017</v>
      </c>
      <c r="W20" s="11">
        <f>V20-U20</f>
        <v>-17027193.721925013</v>
      </c>
      <c r="X20" s="10"/>
      <c r="Y20" s="9">
        <f t="shared" si="6"/>
        <v>4</v>
      </c>
      <c r="Z20" s="214" t="s">
        <v>201</v>
      </c>
      <c r="AA20" s="80">
        <v>0</v>
      </c>
      <c r="AB20" s="80">
        <v>2933324.3185082865</v>
      </c>
      <c r="AC20" s="80">
        <f>AB20-AA20</f>
        <v>2933324.3185082865</v>
      </c>
      <c r="AD20" s="11"/>
      <c r="AE20" s="132">
        <f t="shared" si="7"/>
        <v>4</v>
      </c>
      <c r="AF20" s="225" t="s">
        <v>228</v>
      </c>
      <c r="AG20" s="80">
        <v>0</v>
      </c>
      <c r="AH20" s="80">
        <v>0</v>
      </c>
      <c r="AI20" s="80">
        <f>AH20-AG20</f>
        <v>0</v>
      </c>
      <c r="AJ20" s="1"/>
      <c r="AK20" s="9">
        <f t="shared" si="8"/>
        <v>4</v>
      </c>
      <c r="AL20" s="157" t="s">
        <v>227</v>
      </c>
      <c r="AM20" s="178">
        <f>SUM(AM18:AM19)</f>
        <v>0</v>
      </c>
      <c r="AN20" s="178">
        <f>SUM(AN18:AN19)</f>
        <v>0</v>
      </c>
      <c r="AO20" s="178">
        <f>SUM(AO18:AO19)</f>
        <v>0</v>
      </c>
      <c r="AP20" s="1"/>
      <c r="AQ20" s="132">
        <v>4</v>
      </c>
      <c r="AR20" s="207" t="s">
        <v>226</v>
      </c>
      <c r="AS20" s="11">
        <v>-1060866.4400000002</v>
      </c>
      <c r="AT20" s="11">
        <v>0</v>
      </c>
      <c r="AU20" s="11">
        <f>AT20-AS20</f>
        <v>1060866.4400000002</v>
      </c>
      <c r="AV20" s="1"/>
      <c r="AW20" s="9"/>
      <c r="AY20" s="7"/>
      <c r="AZ20" s="7"/>
      <c r="BA20" s="7"/>
      <c r="BB20" s="1"/>
      <c r="BC20" s="9">
        <v>4</v>
      </c>
      <c r="BD20" s="79" t="s">
        <v>208</v>
      </c>
      <c r="BE20" s="68">
        <f>BE19</f>
        <v>9601324.6600000039</v>
      </c>
      <c r="BF20" s="68">
        <f>BF19</f>
        <v>5018338.0099999905</v>
      </c>
      <c r="BG20" s="68">
        <f>BF20-BE20</f>
        <v>-4582986.6500000134</v>
      </c>
      <c r="BH20" s="75"/>
      <c r="BI20" s="9">
        <f t="shared" si="9"/>
        <v>4</v>
      </c>
      <c r="BJ20" s="72" t="s">
        <v>108</v>
      </c>
      <c r="BK20" s="181">
        <v>-30211680.610000011</v>
      </c>
      <c r="BL20" s="181">
        <v>-30211680.350000005</v>
      </c>
      <c r="BM20" s="190">
        <f>+BL20-BK20</f>
        <v>0.26000000536441803</v>
      </c>
      <c r="BN20" s="1"/>
      <c r="BO20" s="9">
        <f t="shared" si="10"/>
        <v>4</v>
      </c>
      <c r="BP20" s="72" t="s">
        <v>225</v>
      </c>
      <c r="BQ20" s="181">
        <v>10505589.961666664</v>
      </c>
      <c r="BR20" s="181">
        <v>12977379.618361596</v>
      </c>
      <c r="BS20" s="181">
        <f>+BR20-BQ20</f>
        <v>2471789.6566949319</v>
      </c>
      <c r="BT20" s="75"/>
      <c r="BU20" s="9">
        <f t="shared" si="11"/>
        <v>4</v>
      </c>
      <c r="BV20" s="75" t="s">
        <v>208</v>
      </c>
      <c r="BW20" s="178">
        <f>SUM(BW18:BW19)</f>
        <v>-3223292.9891666668</v>
      </c>
      <c r="BX20" s="178">
        <f>SUM(BX18:BX19)</f>
        <v>-2064921.6667416417</v>
      </c>
      <c r="BY20" s="178">
        <f>SUM(BY18:BY19)</f>
        <v>1158371.3224250246</v>
      </c>
      <c r="BZ20" s="75"/>
      <c r="CA20" s="9">
        <f t="shared" si="12"/>
        <v>4</v>
      </c>
      <c r="CB20" s="75" t="s">
        <v>208</v>
      </c>
      <c r="CC20" s="178">
        <f>SUM(CC18:CC19)</f>
        <v>131520474.95958333</v>
      </c>
      <c r="CD20" s="178">
        <f>SUM(CD18:CD19)</f>
        <v>119704717.0316228</v>
      </c>
      <c r="CE20" s="178">
        <f>SUM(CE18:CE19)</f>
        <v>-11815757.92796053</v>
      </c>
      <c r="CG20" s="9">
        <f t="shared" si="13"/>
        <v>4</v>
      </c>
      <c r="CH20" s="75" t="s">
        <v>208</v>
      </c>
      <c r="CI20" s="178">
        <f>SUM(CI18:CI19)</f>
        <v>4094438.16</v>
      </c>
      <c r="CJ20" s="178">
        <f>SUM(CJ18:CJ19)</f>
        <v>2673674.4948333343</v>
      </c>
      <c r="CK20" s="178">
        <f>SUM(CK18:CK19)</f>
        <v>-1420763.6651666656</v>
      </c>
      <c r="CL20" s="130"/>
      <c r="CM20" s="9">
        <f t="shared" si="14"/>
        <v>4</v>
      </c>
      <c r="CN20" s="72" t="s">
        <v>208</v>
      </c>
      <c r="CO20" s="212">
        <f>SUM(CO18:CO19)</f>
        <v>105611621.14375001</v>
      </c>
      <c r="CP20" s="212">
        <f>SUM(CP18:CP19)</f>
        <v>81511687.429173246</v>
      </c>
      <c r="CQ20" s="212">
        <f>SUM(CQ18:CQ19)</f>
        <v>-24099933.714576762</v>
      </c>
      <c r="CY20" s="9">
        <f t="shared" si="15"/>
        <v>4</v>
      </c>
      <c r="CZ20" s="18" t="s">
        <v>224</v>
      </c>
      <c r="DA20" s="10">
        <f>+AZ18</f>
        <v>3070009.8891264014</v>
      </c>
      <c r="DB20" s="10">
        <f>-DA20*$DB$15</f>
        <v>-30116.797012329953</v>
      </c>
      <c r="DC20" s="86">
        <f>SUM(DA20:DB20)</f>
        <v>3039893.0921140714</v>
      </c>
      <c r="DD20" s="227"/>
      <c r="DE20" s="227"/>
      <c r="DF20" s="227"/>
      <c r="DH20" s="9">
        <f t="shared" si="16"/>
        <v>4</v>
      </c>
      <c r="DI20" s="188">
        <v>41365</v>
      </c>
      <c r="DJ20" s="197">
        <v>1797179.7080000001</v>
      </c>
      <c r="DK20" s="197">
        <v>1808360.8124718177</v>
      </c>
      <c r="DL20" s="197">
        <f t="shared" si="1"/>
        <v>11181.104471817613</v>
      </c>
      <c r="DM20" s="197">
        <f t="shared" si="2"/>
        <v>10398</v>
      </c>
      <c r="DN20" s="197"/>
      <c r="DO20" s="9">
        <v>4</v>
      </c>
      <c r="DP20" s="84"/>
      <c r="DQ20" s="1"/>
      <c r="DR20" s="1"/>
      <c r="DS20" s="241"/>
      <c r="DT20" s="106"/>
      <c r="DZ20" s="106"/>
    </row>
    <row r="21" spans="1:130" ht="14.25" thickTop="1" thickBot="1">
      <c r="A21" s="9">
        <f t="shared" si="17"/>
        <v>5</v>
      </c>
      <c r="B21" s="143" t="s">
        <v>223</v>
      </c>
      <c r="C21" s="197">
        <f>+'KJB-04 Adj 1a Pwr Csts'!H22</f>
        <v>17110572.750000007</v>
      </c>
      <c r="D21" s="10">
        <f>+'KJB-04 Adj 1a Pwr Csts'!O22</f>
        <v>6523447.0325799994</v>
      </c>
      <c r="E21" s="197">
        <f t="shared" si="3"/>
        <v>-10587125.717420008</v>
      </c>
      <c r="F21" s="1"/>
      <c r="G21" s="231">
        <f t="shared" si="0"/>
        <v>5</v>
      </c>
      <c r="H21" s="108" t="s">
        <v>222</v>
      </c>
      <c r="I21" s="240"/>
      <c r="J21" s="239"/>
      <c r="K21" s="238">
        <f>+'KJB-04 Summary'!C28</f>
        <v>1692687.74</v>
      </c>
      <c r="L21" s="15"/>
      <c r="M21" s="9">
        <f t="shared" si="4"/>
        <v>5</v>
      </c>
      <c r="N21" s="195" t="s">
        <v>221</v>
      </c>
      <c r="O21" s="179">
        <f>SUM(O18:O20)</f>
        <v>147000033.79717034</v>
      </c>
      <c r="P21" s="179">
        <f>SUM(P18:P20)</f>
        <v>268310825.85382402</v>
      </c>
      <c r="Q21" s="184">
        <f>SUM(Q18:Q20)</f>
        <v>121310792.05665365</v>
      </c>
      <c r="R21" s="1"/>
      <c r="S21" s="9">
        <f t="shared" si="5"/>
        <v>5</v>
      </c>
      <c r="T21" s="193" t="s">
        <v>220</v>
      </c>
      <c r="U21" s="179">
        <f>SUM(U18:U20)</f>
        <v>88010566.717325941</v>
      </c>
      <c r="V21" s="179">
        <f>SUM(V18:V20)</f>
        <v>131978291.36110954</v>
      </c>
      <c r="W21" s="184">
        <f>SUM(W18:W20)</f>
        <v>43967724.643783607</v>
      </c>
      <c r="X21" s="10"/>
      <c r="Y21" s="9">
        <f t="shared" si="6"/>
        <v>5</v>
      </c>
      <c r="Z21" s="192" t="s">
        <v>219</v>
      </c>
      <c r="AA21" s="208">
        <f>SUM(AA18:AA20)</f>
        <v>0</v>
      </c>
      <c r="AB21" s="208">
        <f>SUM(AB18:AB20)</f>
        <v>-77308242.681491718</v>
      </c>
      <c r="AC21" s="208">
        <f>SUM(AC18:AC20)</f>
        <v>-77308242.681491718</v>
      </c>
      <c r="AD21" s="237"/>
      <c r="AE21" s="132">
        <f t="shared" si="7"/>
        <v>5</v>
      </c>
      <c r="AF21" s="201" t="s">
        <v>218</v>
      </c>
      <c r="AG21" s="208">
        <f>SUM(AG18:AG20)</f>
        <v>0</v>
      </c>
      <c r="AH21" s="208">
        <f>SUM(AH18:AH20)</f>
        <v>-1658222.0604590874</v>
      </c>
      <c r="AI21" s="208">
        <f>SUM(AI18:AI20)</f>
        <v>-1658222.0604590874</v>
      </c>
      <c r="AJ21" s="1"/>
      <c r="AK21" s="9">
        <f t="shared" si="8"/>
        <v>5</v>
      </c>
      <c r="AL21" s="131"/>
      <c r="AM21" s="1"/>
      <c r="AN21" s="1"/>
      <c r="AO21" s="1"/>
      <c r="AP21" s="1"/>
      <c r="AQ21" s="132">
        <v>5</v>
      </c>
      <c r="AR21" s="207" t="s">
        <v>217</v>
      </c>
      <c r="AS21" s="11">
        <v>-1030412.5</v>
      </c>
      <c r="AT21" s="11">
        <v>0</v>
      </c>
      <c r="AU21" s="11">
        <f>AT21-AS21</f>
        <v>1030412.5</v>
      </c>
      <c r="AV21" s="1"/>
      <c r="AW21" s="9"/>
      <c r="AY21" s="7"/>
      <c r="AZ21" s="7"/>
      <c r="BA21" s="7"/>
      <c r="BB21" s="1"/>
      <c r="BC21" s="9">
        <v>5</v>
      </c>
      <c r="BD21" s="121"/>
      <c r="BE21" s="7"/>
      <c r="BF21" s="7"/>
      <c r="BG21" s="7"/>
      <c r="BH21" s="75"/>
      <c r="BI21" s="9">
        <f t="shared" si="9"/>
        <v>5</v>
      </c>
      <c r="BJ21" s="79" t="s">
        <v>107</v>
      </c>
      <c r="BK21" s="182">
        <v>-10122949.794583334</v>
      </c>
      <c r="BL21" s="181">
        <v>-9127963.435000008</v>
      </c>
      <c r="BM21" s="236">
        <f>+BL21-BK21</f>
        <v>994986.35958332568</v>
      </c>
      <c r="BN21" s="1"/>
      <c r="BO21" s="9">
        <f t="shared" si="10"/>
        <v>5</v>
      </c>
      <c r="BP21" s="72" t="s">
        <v>96</v>
      </c>
      <c r="BQ21" s="181">
        <v>3184195.3491666662</v>
      </c>
      <c r="BR21" s="190">
        <v>5872157.3477174956</v>
      </c>
      <c r="BS21" s="181">
        <f>+BR21-BQ21</f>
        <v>2687961.9985508295</v>
      </c>
      <c r="BT21" s="75"/>
      <c r="BU21" s="9">
        <f t="shared" si="11"/>
        <v>5</v>
      </c>
      <c r="BV21" s="75"/>
      <c r="BW21" s="15"/>
      <c r="BX21" s="15"/>
      <c r="BY21" s="15"/>
      <c r="BZ21" s="75"/>
      <c r="CA21" s="9">
        <f t="shared" si="12"/>
        <v>5</v>
      </c>
      <c r="CB21" s="75"/>
      <c r="CC21" s="75"/>
      <c r="CD21" s="75"/>
      <c r="CE21" s="75"/>
      <c r="CG21" s="9">
        <f t="shared" si="13"/>
        <v>5</v>
      </c>
      <c r="CH21" s="75"/>
      <c r="CI21" s="75"/>
      <c r="CJ21" s="75"/>
      <c r="CK21" s="75"/>
      <c r="CL21" s="130"/>
      <c r="CM21" s="9">
        <f t="shared" si="14"/>
        <v>5</v>
      </c>
      <c r="CN21" s="75"/>
      <c r="CO21" s="75"/>
      <c r="CP21" s="75"/>
      <c r="CQ21" s="75"/>
      <c r="CY21" s="9">
        <f t="shared" si="15"/>
        <v>5</v>
      </c>
      <c r="CZ21" s="84" t="s">
        <v>216</v>
      </c>
      <c r="DA21" s="176">
        <f>SUM(DA18:DA20)</f>
        <v>12519989.919126401</v>
      </c>
      <c r="DB21" s="176">
        <f>SUM(DB18:DB20)</f>
        <v>-122821.10110662982</v>
      </c>
      <c r="DC21" s="176">
        <f>SUM(DC18:DC20)</f>
        <v>12397168.81801977</v>
      </c>
      <c r="DD21"/>
      <c r="DE21"/>
      <c r="DF21" s="227"/>
      <c r="DH21" s="9">
        <f t="shared" si="16"/>
        <v>5</v>
      </c>
      <c r="DI21" s="188">
        <v>41395</v>
      </c>
      <c r="DJ21" s="197">
        <v>1660975.9509999999</v>
      </c>
      <c r="DK21" s="197">
        <v>1687078.3048564808</v>
      </c>
      <c r="DL21" s="197">
        <f t="shared" si="1"/>
        <v>26102.353856480913</v>
      </c>
      <c r="DM21" s="197">
        <f t="shared" si="2"/>
        <v>24275</v>
      </c>
      <c r="DN21" s="197"/>
      <c r="DO21" s="9">
        <v>5</v>
      </c>
      <c r="DP21" s="84" t="s">
        <v>215</v>
      </c>
      <c r="DQ21" s="1"/>
      <c r="DR21" s="1"/>
      <c r="DS21" s="232">
        <f>SUM(DS17:DS19)</f>
        <v>4.5621000000000002E-2</v>
      </c>
      <c r="DT21" s="106"/>
      <c r="DZ21" s="106"/>
    </row>
    <row r="22" spans="1:130" ht="14.25" thickTop="1" thickBot="1">
      <c r="A22" s="9">
        <f t="shared" si="17"/>
        <v>6</v>
      </c>
      <c r="B22" s="21" t="s">
        <v>214</v>
      </c>
      <c r="C22" s="197">
        <f>+'KJB-04 Adj 1a Pwr Csts'!H23</f>
        <v>93480162.970000014</v>
      </c>
      <c r="D22" s="10">
        <f>+'KJB-04 Adj 1a Pwr Csts'!O23</f>
        <v>108242914.02813789</v>
      </c>
      <c r="E22" s="10">
        <f t="shared" si="3"/>
        <v>14762751.058137879</v>
      </c>
      <c r="F22" s="186"/>
      <c r="G22" s="231">
        <f t="shared" si="0"/>
        <v>6</v>
      </c>
      <c r="H22" s="108" t="s">
        <v>132</v>
      </c>
      <c r="I22" s="235"/>
      <c r="J22" s="234"/>
      <c r="K22" s="233">
        <f>K20-K21</f>
        <v>49314.060000000056</v>
      </c>
      <c r="L22" s="126"/>
      <c r="M22" s="9">
        <f t="shared" si="4"/>
        <v>6</v>
      </c>
      <c r="N22" s="195"/>
      <c r="O22" s="77"/>
      <c r="P22" s="77"/>
      <c r="Q22" s="11"/>
      <c r="R22" s="1"/>
      <c r="S22" s="9">
        <f t="shared" si="5"/>
        <v>6</v>
      </c>
      <c r="T22" s="193"/>
      <c r="U22" s="77"/>
      <c r="V22" s="77"/>
      <c r="W22" s="11"/>
      <c r="X22" s="7"/>
      <c r="Y22" s="9">
        <f t="shared" si="6"/>
        <v>6</v>
      </c>
      <c r="Z22" s="192"/>
      <c r="AD22" s="11"/>
      <c r="AE22" s="132">
        <f t="shared" si="7"/>
        <v>6</v>
      </c>
      <c r="AF22" s="164" t="s">
        <v>163</v>
      </c>
      <c r="AG22"/>
      <c r="AH22"/>
      <c r="AI22"/>
      <c r="AJ22" s="1"/>
      <c r="AK22" s="9">
        <f t="shared" si="8"/>
        <v>6</v>
      </c>
      <c r="AL22" s="82" t="s">
        <v>213</v>
      </c>
      <c r="AM22" s="1"/>
      <c r="AN22" s="1"/>
      <c r="AO22" s="1"/>
      <c r="AP22" s="1"/>
      <c r="AQ22" s="132">
        <v>6</v>
      </c>
      <c r="AR22" s="131" t="s">
        <v>212</v>
      </c>
      <c r="AS22" s="180">
        <f>SUM(AS19:AS21)</f>
        <v>2439424.0599999996</v>
      </c>
      <c r="AT22" s="180">
        <f>SUM(AT19:AT21)</f>
        <v>0</v>
      </c>
      <c r="AU22" s="180">
        <f>SUM(AU19:AU21)</f>
        <v>-2439424.0599999996</v>
      </c>
      <c r="AV22" s="1"/>
      <c r="AW22" s="9"/>
      <c r="AY22" s="109"/>
      <c r="AZ22" s="109"/>
      <c r="BA22" s="109"/>
      <c r="BB22" s="1"/>
      <c r="BC22" s="9">
        <v>6</v>
      </c>
      <c r="BD22" s="228" t="s">
        <v>199</v>
      </c>
      <c r="BE22" s="7"/>
      <c r="BF22" s="7"/>
      <c r="BG22" s="7"/>
      <c r="BH22" s="7"/>
      <c r="BI22" s="9">
        <f t="shared" si="9"/>
        <v>6</v>
      </c>
      <c r="BJ22" s="75" t="s">
        <v>208</v>
      </c>
      <c r="BK22" s="68">
        <f>SUM(BK18:BK21)</f>
        <v>18799763.922083341</v>
      </c>
      <c r="BL22" s="68">
        <f>SUM(BL18:BL21)</f>
        <v>16951306.236360766</v>
      </c>
      <c r="BM22" s="68">
        <f>SUM(BM18:BM21)</f>
        <v>-1848457.6857225783</v>
      </c>
      <c r="BN22" s="1"/>
      <c r="BO22" s="9">
        <f t="shared" si="10"/>
        <v>6</v>
      </c>
      <c r="BP22" s="72" t="s">
        <v>211</v>
      </c>
      <c r="BQ22" s="182">
        <v>614277.02041666664</v>
      </c>
      <c r="BR22" s="182">
        <v>1495401.6984451609</v>
      </c>
      <c r="BS22" s="181">
        <f>+BR22-BQ22</f>
        <v>881124.67802849424</v>
      </c>
      <c r="BT22" s="7"/>
      <c r="BU22" s="9">
        <f t="shared" si="11"/>
        <v>6</v>
      </c>
      <c r="BV22" s="7"/>
      <c r="BW22" s="32"/>
      <c r="BX22" s="32"/>
      <c r="BY22" s="32"/>
      <c r="BZ22" s="7"/>
      <c r="CA22" s="9">
        <f t="shared" si="12"/>
        <v>6</v>
      </c>
      <c r="CB22" s="7"/>
      <c r="CC22" s="7"/>
      <c r="CD22" s="7"/>
      <c r="CE22" s="7"/>
      <c r="CG22" s="9">
        <f t="shared" si="13"/>
        <v>6</v>
      </c>
      <c r="CH22" s="228" t="s">
        <v>199</v>
      </c>
      <c r="CI22" s="75"/>
      <c r="CJ22" s="75"/>
      <c r="CK22" s="75"/>
      <c r="CL22" s="134"/>
      <c r="CM22" s="9">
        <f t="shared" si="14"/>
        <v>6</v>
      </c>
      <c r="CN22" s="82" t="s">
        <v>199</v>
      </c>
      <c r="CO22" s="7"/>
      <c r="CP22" s="7"/>
      <c r="CQ22" s="7"/>
      <c r="CY22" s="9">
        <f t="shared" si="15"/>
        <v>6</v>
      </c>
      <c r="CZ22" s="84"/>
      <c r="DA22" s="176"/>
      <c r="DB22" s="176"/>
      <c r="DC22" s="176"/>
      <c r="DD22" s="227"/>
      <c r="DE22" s="227"/>
      <c r="DF22" s="227"/>
      <c r="DH22" s="9">
        <f t="shared" si="16"/>
        <v>6</v>
      </c>
      <c r="DI22" s="188">
        <v>41426</v>
      </c>
      <c r="DJ22" s="197">
        <v>1575973.4</v>
      </c>
      <c r="DK22" s="197">
        <v>1560536.8164763108</v>
      </c>
      <c r="DL22" s="197">
        <f t="shared" si="1"/>
        <v>-15436.583523689071</v>
      </c>
      <c r="DM22" s="197">
        <f t="shared" si="2"/>
        <v>-14356</v>
      </c>
      <c r="DN22" s="197"/>
      <c r="DO22" s="9">
        <v>6</v>
      </c>
      <c r="DP22" s="1"/>
      <c r="DQ22" s="1"/>
      <c r="DR22" s="1"/>
      <c r="DS22" s="232"/>
      <c r="DT22" s="106"/>
      <c r="DZ22" s="106"/>
    </row>
    <row r="23" spans="1:130" ht="14.25" thickTop="1" thickBot="1">
      <c r="A23" s="9">
        <f t="shared" si="17"/>
        <v>7</v>
      </c>
      <c r="B23" s="121" t="s">
        <v>210</v>
      </c>
      <c r="C23" s="197">
        <f>+'KJB-04 Adj 1a Pwr Csts'!H24</f>
        <v>-161624732.96999997</v>
      </c>
      <c r="D23" s="10">
        <f>+'KJB-04 Adj 1a Pwr Csts'!O24</f>
        <v>-20076172.679200143</v>
      </c>
      <c r="E23" s="10">
        <f t="shared" si="3"/>
        <v>141548560.29079983</v>
      </c>
      <c r="F23" s="186"/>
      <c r="G23" s="231"/>
      <c r="H23" s="79"/>
      <c r="I23" s="230"/>
      <c r="J23" s="230" t="s">
        <v>86</v>
      </c>
      <c r="K23" s="230" t="s">
        <v>86</v>
      </c>
      <c r="L23" s="1"/>
      <c r="M23" s="9">
        <f t="shared" si="4"/>
        <v>7</v>
      </c>
      <c r="O23" s="1"/>
      <c r="P23" s="1"/>
      <c r="R23" s="1"/>
      <c r="S23" s="9">
        <f t="shared" si="5"/>
        <v>7</v>
      </c>
      <c r="U23" s="1"/>
      <c r="V23" s="1"/>
      <c r="X23" s="10"/>
      <c r="Y23" s="9">
        <f t="shared" si="6"/>
        <v>7</v>
      </c>
      <c r="Z23" s="165" t="s">
        <v>164</v>
      </c>
      <c r="AD23" s="11"/>
      <c r="AE23" s="132">
        <f t="shared" si="7"/>
        <v>7</v>
      </c>
      <c r="AF23" s="225" t="s">
        <v>163</v>
      </c>
      <c r="AG23" s="224">
        <v>0</v>
      </c>
      <c r="AH23" s="224">
        <v>-480025.82555530063</v>
      </c>
      <c r="AI23" s="76">
        <f>AH23-AG23</f>
        <v>-480025.82555530063</v>
      </c>
      <c r="AJ23" s="1"/>
      <c r="AK23" s="9">
        <f t="shared" si="8"/>
        <v>7</v>
      </c>
      <c r="AL23" s="18" t="s">
        <v>209</v>
      </c>
      <c r="AM23" s="76">
        <v>0</v>
      </c>
      <c r="AN23" s="76">
        <v>0</v>
      </c>
      <c r="AO23" s="76">
        <f>AN23-AM23</f>
        <v>0</v>
      </c>
      <c r="AP23" s="1"/>
      <c r="AQ23" s="132">
        <v>7</v>
      </c>
      <c r="AR23" s="193"/>
      <c r="AS23" s="77"/>
      <c r="AT23" s="77"/>
      <c r="AU23" s="11"/>
      <c r="AV23" s="1"/>
      <c r="AW23" s="9"/>
      <c r="AZ23" s="229"/>
      <c r="BA23" s="229"/>
      <c r="BB23" s="1"/>
      <c r="BC23" s="9">
        <v>7</v>
      </c>
      <c r="BD23" s="228"/>
      <c r="BE23" s="7"/>
      <c r="BF23" s="7"/>
      <c r="BG23" s="7"/>
      <c r="BH23" s="1"/>
      <c r="BI23" s="9">
        <f t="shared" si="9"/>
        <v>7</v>
      </c>
      <c r="BJ23" s="1"/>
      <c r="BK23" s="1"/>
      <c r="BL23" s="1"/>
      <c r="BM23" s="1"/>
      <c r="BN23" s="1"/>
      <c r="BO23" s="9">
        <f t="shared" si="10"/>
        <v>7</v>
      </c>
      <c r="BP23" s="75" t="s">
        <v>208</v>
      </c>
      <c r="BQ23" s="179">
        <f>SUM(BQ18:BQ22)</f>
        <v>44534958.761250004</v>
      </c>
      <c r="BR23" s="179">
        <f>SUM(BR18:BR22)</f>
        <v>41358201.072204307</v>
      </c>
      <c r="BS23" s="179">
        <f>SUM(BS18:BS22)</f>
        <v>-3176757.6890456947</v>
      </c>
      <c r="BT23" s="1"/>
      <c r="BU23" s="9">
        <f t="shared" si="11"/>
        <v>7</v>
      </c>
      <c r="BV23" s="82" t="s">
        <v>199</v>
      </c>
      <c r="BW23" s="17"/>
      <c r="BX23" s="17"/>
      <c r="BY23" s="17"/>
      <c r="BZ23" s="1"/>
      <c r="CA23" s="9">
        <f t="shared" si="12"/>
        <v>7</v>
      </c>
      <c r="CB23" s="82" t="s">
        <v>199</v>
      </c>
      <c r="CC23" s="1"/>
      <c r="CD23" s="1"/>
      <c r="CE23" s="1"/>
      <c r="CG23" s="9">
        <f t="shared" si="13"/>
        <v>7</v>
      </c>
      <c r="CH23" s="72" t="s">
        <v>102</v>
      </c>
      <c r="CI23" s="127">
        <v>500000.04</v>
      </c>
      <c r="CJ23" s="127">
        <v>500000.00000000006</v>
      </c>
      <c r="CK23" s="127">
        <f>CJ23-CI23</f>
        <v>-3.9999999920837581E-2</v>
      </c>
      <c r="CL23" s="84"/>
      <c r="CM23" s="9">
        <f t="shared" si="14"/>
        <v>7</v>
      </c>
      <c r="CN23" s="72" t="s">
        <v>100</v>
      </c>
      <c r="CO23" s="7">
        <v>1261676</v>
      </c>
      <c r="CP23" s="7">
        <v>3295435.1365312813</v>
      </c>
      <c r="CQ23" s="7">
        <f>+CP23-CO23</f>
        <v>2033759.1365312813</v>
      </c>
      <c r="CY23" s="9">
        <f t="shared" si="15"/>
        <v>7</v>
      </c>
      <c r="CZ23" s="84" t="s">
        <v>207</v>
      </c>
      <c r="DA23" s="10">
        <f>+CV18</f>
        <v>532066.64526666666</v>
      </c>
      <c r="DB23" s="10">
        <f>-DA23*$DB$15</f>
        <v>-5219.5737900659924</v>
      </c>
      <c r="DC23" s="86">
        <f>SUM(DA23:DB23)</f>
        <v>526847.07147660071</v>
      </c>
      <c r="DD23" s="1"/>
      <c r="DE23" s="1"/>
      <c r="DF23" s="227"/>
      <c r="DH23" s="9">
        <f t="shared" si="16"/>
        <v>7</v>
      </c>
      <c r="DI23" s="188">
        <v>41456</v>
      </c>
      <c r="DJ23" s="197">
        <v>1679288.5689999999</v>
      </c>
      <c r="DK23" s="197">
        <v>1659086.4540352237</v>
      </c>
      <c r="DL23" s="197">
        <f t="shared" si="1"/>
        <v>-20202.114964776207</v>
      </c>
      <c r="DM23" s="197">
        <f t="shared" si="2"/>
        <v>-18788</v>
      </c>
      <c r="DN23" s="197"/>
      <c r="DO23" s="9">
        <v>7</v>
      </c>
      <c r="DP23" s="84" t="str">
        <f>"CONVERSION FACTOR ( 1 - LINE "&amp;DO21&amp;" )"</f>
        <v>CONVERSION FACTOR ( 1 - LINE 5 )</v>
      </c>
      <c r="DQ23" s="1"/>
      <c r="DR23" s="1"/>
      <c r="DS23" s="226">
        <f>1-DS21</f>
        <v>0.95437899999999998</v>
      </c>
      <c r="DT23" s="106"/>
      <c r="DZ23" s="106"/>
    </row>
    <row r="24" spans="1:130" ht="13.5" thickTop="1">
      <c r="A24" s="9">
        <f t="shared" si="17"/>
        <v>8</v>
      </c>
      <c r="B24" s="121" t="s">
        <v>206</v>
      </c>
      <c r="C24" s="197">
        <f>+'KJB-04 Adj 1a Pwr Csts'!H25</f>
        <v>5275299.0400000047</v>
      </c>
      <c r="D24" s="10">
        <f>+'KJB-04 Adj 1a Pwr Csts'!O25</f>
        <v>-16146637.728734935</v>
      </c>
      <c r="E24" s="10">
        <f t="shared" si="3"/>
        <v>-21421936.768734939</v>
      </c>
      <c r="F24" s="186"/>
      <c r="G24" s="218"/>
      <c r="H24" s="217"/>
      <c r="I24" s="216"/>
      <c r="J24" s="69"/>
      <c r="K24" s="215"/>
      <c r="L24" s="7"/>
      <c r="M24" s="9">
        <f t="shared" si="4"/>
        <v>8</v>
      </c>
      <c r="O24" s="1"/>
      <c r="P24" s="1"/>
      <c r="R24" s="1"/>
      <c r="S24" s="9">
        <f t="shared" si="5"/>
        <v>8</v>
      </c>
      <c r="U24" s="1"/>
      <c r="V24" s="1"/>
      <c r="X24" s="10"/>
      <c r="Y24" s="9">
        <f t="shared" si="6"/>
        <v>8</v>
      </c>
      <c r="Z24" s="214" t="s">
        <v>205</v>
      </c>
      <c r="AA24" s="80">
        <v>0</v>
      </c>
      <c r="AB24" s="80">
        <v>-27634237</v>
      </c>
      <c r="AC24" s="80">
        <f>AB24-AA24</f>
        <v>-27634237</v>
      </c>
      <c r="AD24" s="11"/>
      <c r="AE24" s="132">
        <f t="shared" si="7"/>
        <v>8</v>
      </c>
      <c r="AF24" s="225" t="s">
        <v>204</v>
      </c>
      <c r="AG24" s="224">
        <v>0</v>
      </c>
      <c r="AH24" s="224">
        <v>0</v>
      </c>
      <c r="AI24" s="76">
        <f>AH24-AG24</f>
        <v>0</v>
      </c>
      <c r="AJ24" s="1"/>
      <c r="AK24" s="9">
        <f t="shared" si="8"/>
        <v>8</v>
      </c>
      <c r="AL24" s="223" t="s">
        <v>203</v>
      </c>
      <c r="AM24" s="11">
        <v>0</v>
      </c>
      <c r="AN24" s="11">
        <v>0</v>
      </c>
      <c r="AO24" s="11">
        <f>AN24-AM24</f>
        <v>0</v>
      </c>
      <c r="AP24" s="1"/>
      <c r="AQ24" s="132">
        <v>8</v>
      </c>
      <c r="AS24" s="1"/>
      <c r="AT24" s="1"/>
      <c r="AV24" s="1"/>
      <c r="AW24" s="9"/>
      <c r="BB24" s="1"/>
      <c r="BC24" s="9">
        <v>8</v>
      </c>
      <c r="BD24" s="222" t="s">
        <v>111</v>
      </c>
      <c r="BE24" s="221">
        <v>3526620</v>
      </c>
      <c r="BF24" s="221">
        <v>3526620</v>
      </c>
      <c r="BG24" s="221">
        <f>+BF24-BE24</f>
        <v>0</v>
      </c>
      <c r="BH24" s="1"/>
      <c r="BI24" s="9">
        <f t="shared" si="9"/>
        <v>8</v>
      </c>
      <c r="BJ24" s="82" t="s">
        <v>199</v>
      </c>
      <c r="BK24" s="1"/>
      <c r="BL24" s="1"/>
      <c r="BM24" s="1"/>
      <c r="BN24" s="1"/>
      <c r="BO24" s="9">
        <f t="shared" si="10"/>
        <v>8</v>
      </c>
      <c r="BP24" s="7"/>
      <c r="BQ24" s="17"/>
      <c r="BR24" s="17"/>
      <c r="BS24" s="17"/>
      <c r="BT24" s="1"/>
      <c r="BU24" s="9">
        <f t="shared" si="11"/>
        <v>8</v>
      </c>
      <c r="BV24" s="72" t="str">
        <f>BV18</f>
        <v>WESTCOAST PIPELINE CAPACITY - UE-090704 (FB ENERGY)</v>
      </c>
      <c r="BW24" s="206">
        <v>-392169.72</v>
      </c>
      <c r="BX24" s="206">
        <v>-392169.66666666669</v>
      </c>
      <c r="BY24" s="206">
        <f>+BX24-BW24</f>
        <v>5.3333333285991102E-2</v>
      </c>
      <c r="BZ24" s="1"/>
      <c r="CA24" s="9">
        <f t="shared" si="12"/>
        <v>8</v>
      </c>
      <c r="CB24" s="72" t="s">
        <v>104</v>
      </c>
      <c r="CC24" s="220">
        <v>7088065.5599999996</v>
      </c>
      <c r="CD24" s="220">
        <v>7088065.5894999942</v>
      </c>
      <c r="CE24" s="220">
        <f>+CD24-CC24</f>
        <v>2.9499994590878487E-2</v>
      </c>
      <c r="CG24" s="9">
        <f t="shared" si="13"/>
        <v>8</v>
      </c>
      <c r="CH24" s="72" t="s">
        <v>101</v>
      </c>
      <c r="CI24" s="15">
        <v>241268.16</v>
      </c>
      <c r="CJ24" s="15">
        <v>241268.10200000007</v>
      </c>
      <c r="CK24" s="15">
        <f>CJ24-CI24</f>
        <v>-5.7999999931780621E-2</v>
      </c>
      <c r="CL24" s="84"/>
      <c r="CM24" s="9">
        <f t="shared" si="14"/>
        <v>8</v>
      </c>
      <c r="CN24" s="72" t="s">
        <v>99</v>
      </c>
      <c r="CO24" s="15">
        <v>694252</v>
      </c>
      <c r="CP24" s="15">
        <v>687420</v>
      </c>
      <c r="CQ24" s="15">
        <f>+CP24-CO24</f>
        <v>-6832</v>
      </c>
      <c r="CR24" s="15"/>
      <c r="CY24" s="9">
        <f t="shared" si="15"/>
        <v>8</v>
      </c>
      <c r="CZ24" s="84"/>
      <c r="DA24" s="176"/>
      <c r="DB24" s="176"/>
      <c r="DC24" s="176"/>
      <c r="DD24"/>
      <c r="DE24"/>
      <c r="DF24"/>
      <c r="DH24" s="9">
        <f t="shared" si="16"/>
        <v>8</v>
      </c>
      <c r="DI24" s="188">
        <v>41487</v>
      </c>
      <c r="DJ24" s="197">
        <v>1682030.165</v>
      </c>
      <c r="DK24" s="197">
        <v>1659817.1452830303</v>
      </c>
      <c r="DL24" s="197">
        <f t="shared" si="1"/>
        <v>-22213.019716969691</v>
      </c>
      <c r="DM24" s="197">
        <f t="shared" si="2"/>
        <v>-20658</v>
      </c>
      <c r="DN24" s="197"/>
      <c r="DO24" s="9"/>
      <c r="DP24" s="84"/>
      <c r="DQ24" s="1"/>
      <c r="DR24" s="1"/>
      <c r="DS24" s="219"/>
      <c r="DT24" s="106"/>
      <c r="DZ24" s="106"/>
    </row>
    <row r="25" spans="1:130" ht="13.5" thickBot="1">
      <c r="A25" s="9">
        <f t="shared" si="17"/>
        <v>9</v>
      </c>
      <c r="B25" s="21" t="s">
        <v>202</v>
      </c>
      <c r="C25" s="197">
        <f>+'KJB-04 Adj 1a Pwr Csts'!H28</f>
        <v>116266189.11000001</v>
      </c>
      <c r="D25" s="203">
        <f>+'KJB-04 Adj 1a Pwr Csts'!O28</f>
        <v>124096885.94515537</v>
      </c>
      <c r="E25" s="203">
        <f t="shared" si="3"/>
        <v>7830696.835155353</v>
      </c>
      <c r="F25" s="75"/>
      <c r="G25" s="218"/>
      <c r="H25" s="217"/>
      <c r="I25" s="216"/>
      <c r="J25" s="69"/>
      <c r="K25" s="215"/>
      <c r="L25" s="1"/>
      <c r="M25" s="9">
        <f t="shared" si="4"/>
        <v>9</v>
      </c>
      <c r="N25" s="195"/>
      <c r="O25" s="77"/>
      <c r="P25" s="77"/>
      <c r="Q25" s="11"/>
      <c r="R25" s="1"/>
      <c r="S25" s="9">
        <f t="shared" si="5"/>
        <v>9</v>
      </c>
      <c r="T25" s="193"/>
      <c r="U25" s="77"/>
      <c r="V25" s="77"/>
      <c r="W25" s="11"/>
      <c r="X25" s="10"/>
      <c r="Y25" s="9">
        <f t="shared" si="6"/>
        <v>9</v>
      </c>
      <c r="Z25" s="214" t="s">
        <v>201</v>
      </c>
      <c r="AA25" s="80">
        <v>0</v>
      </c>
      <c r="AB25" s="80">
        <v>649825.28971962619</v>
      </c>
      <c r="AC25" s="80">
        <f>AB25-AA25</f>
        <v>649825.28971962619</v>
      </c>
      <c r="AD25" s="11"/>
      <c r="AE25" s="132">
        <f t="shared" si="7"/>
        <v>9</v>
      </c>
      <c r="AF25" s="201" t="s">
        <v>200</v>
      </c>
      <c r="AG25" s="208">
        <f>SUM(AG22:AG24)</f>
        <v>0</v>
      </c>
      <c r="AH25" s="208">
        <f>SUM(AH22:AH24)</f>
        <v>-480025.82555530063</v>
      </c>
      <c r="AI25" s="208">
        <f>SUM(AI22:AI24)</f>
        <v>-480025.82555530063</v>
      </c>
      <c r="AJ25" s="1"/>
      <c r="AK25" s="9">
        <f t="shared" si="8"/>
        <v>9</v>
      </c>
      <c r="AL25" s="157" t="s">
        <v>172</v>
      </c>
      <c r="AM25" s="11">
        <v>0</v>
      </c>
      <c r="AN25" s="11">
        <v>0</v>
      </c>
      <c r="AO25" s="11">
        <f>AN25-AM25</f>
        <v>0</v>
      </c>
      <c r="AP25" s="1"/>
      <c r="AQ25" s="132">
        <v>9</v>
      </c>
      <c r="AS25" s="1"/>
      <c r="AT25" s="1"/>
      <c r="AV25" s="1"/>
      <c r="AW25" s="9"/>
      <c r="BB25" s="1"/>
      <c r="BC25" s="9">
        <v>9</v>
      </c>
      <c r="BD25" s="79" t="s">
        <v>346</v>
      </c>
      <c r="BE25" s="68">
        <f>BE24</f>
        <v>3526620</v>
      </c>
      <c r="BF25" s="68">
        <f>BF24</f>
        <v>3526620</v>
      </c>
      <c r="BG25" s="68">
        <f>BF25-BE25</f>
        <v>0</v>
      </c>
      <c r="BH25" s="75"/>
      <c r="BI25" s="9">
        <f t="shared" si="9"/>
        <v>9</v>
      </c>
      <c r="BJ25" s="72" t="s">
        <v>110</v>
      </c>
      <c r="BK25" s="213">
        <v>1494702</v>
      </c>
      <c r="BL25" s="213">
        <v>1494701.7220710218</v>
      </c>
      <c r="BM25" s="213">
        <f>+BL25-BK25</f>
        <v>-0.27792897820472717</v>
      </c>
      <c r="BN25" s="1"/>
      <c r="BO25" s="9">
        <f t="shared" si="10"/>
        <v>9</v>
      </c>
      <c r="BP25" s="82" t="s">
        <v>199</v>
      </c>
      <c r="BQ25" s="1"/>
      <c r="BR25" s="1"/>
      <c r="BT25" s="75"/>
      <c r="BU25" s="9">
        <f t="shared" si="11"/>
        <v>9</v>
      </c>
      <c r="BV25" s="72" t="str">
        <f>BV19</f>
        <v>WESTCOAST PIPELINE CAPACITY - UE-100503 (BNP PARIBUS)</v>
      </c>
      <c r="BW25" s="182">
        <v>-537626.16</v>
      </c>
      <c r="BX25" s="182">
        <v>-537626.2135922329</v>
      </c>
      <c r="BY25" s="182">
        <f>+BX25-BW25</f>
        <v>-5.3592232870869339E-2</v>
      </c>
      <c r="BZ25" s="75"/>
      <c r="CA25" s="9">
        <f t="shared" si="12"/>
        <v>9</v>
      </c>
      <c r="CB25" s="75" t="s">
        <v>171</v>
      </c>
      <c r="CC25" s="178">
        <f>SUM(CC24)</f>
        <v>7088065.5599999996</v>
      </c>
      <c r="CD25" s="178">
        <f>SUM(CD24)</f>
        <v>7088065.5894999942</v>
      </c>
      <c r="CE25" s="178">
        <f>SUM(CE24)</f>
        <v>2.9499994590878487E-2</v>
      </c>
      <c r="CG25" s="9">
        <f t="shared" si="13"/>
        <v>9</v>
      </c>
      <c r="CH25" s="72" t="s">
        <v>171</v>
      </c>
      <c r="CI25" s="178">
        <f>SUM(CI23:CI24)</f>
        <v>741268.2</v>
      </c>
      <c r="CJ25" s="178">
        <f>SUM(CJ23:CJ24)</f>
        <v>741268.10200000019</v>
      </c>
      <c r="CK25" s="178">
        <f>SUM(CK23:CK24)</f>
        <v>-9.7999999852618203E-2</v>
      </c>
      <c r="CL25" s="130"/>
      <c r="CM25" s="9">
        <f t="shared" si="14"/>
        <v>9</v>
      </c>
      <c r="CN25" s="75" t="s">
        <v>198</v>
      </c>
      <c r="CO25" s="212">
        <f>SUM(CO23:CO24)</f>
        <v>1955928</v>
      </c>
      <c r="CP25" s="212">
        <f>SUM(CP23:CP24)</f>
        <v>3982855.1365312813</v>
      </c>
      <c r="CQ25" s="212">
        <f>SUM(CQ23:CQ24)</f>
        <v>2026927.1365312813</v>
      </c>
      <c r="CY25" s="9">
        <f t="shared" si="15"/>
        <v>9</v>
      </c>
      <c r="CZ25" s="211" t="s">
        <v>197</v>
      </c>
      <c r="DA25" s="1"/>
      <c r="DB25" s="1"/>
      <c r="DC25" s="1"/>
      <c r="DD25"/>
      <c r="DE25"/>
      <c r="DF25"/>
      <c r="DH25" s="9">
        <f t="shared" si="16"/>
        <v>9</v>
      </c>
      <c r="DI25" s="188">
        <v>41518</v>
      </c>
      <c r="DJ25" s="197">
        <v>1636730.321</v>
      </c>
      <c r="DK25" s="197">
        <v>1631902.6170065885</v>
      </c>
      <c r="DL25" s="197">
        <f t="shared" si="1"/>
        <v>-4827.7039934115019</v>
      </c>
      <c r="DM25" s="197">
        <f t="shared" si="2"/>
        <v>-4490</v>
      </c>
      <c r="DN25" s="197"/>
      <c r="DO25" s="1"/>
      <c r="DP25" s="1"/>
      <c r="DQ25" s="1"/>
      <c r="DR25" s="1"/>
      <c r="DS25" s="1"/>
      <c r="DT25" s="106"/>
      <c r="DZ25" s="106"/>
    </row>
    <row r="26" spans="1:130" ht="14.25" thickTop="1" thickBot="1">
      <c r="A26" s="9">
        <f t="shared" si="17"/>
        <v>10</v>
      </c>
      <c r="B26" s="121" t="s">
        <v>196</v>
      </c>
      <c r="C26" s="197">
        <f>+'KJB-04 Adj 1a Pwr Csts'!H29</f>
        <v>935234.38</v>
      </c>
      <c r="D26" s="203">
        <f>+'KJB-04 Adj 1a Pwr Csts'!O29</f>
        <v>926059.73073219997</v>
      </c>
      <c r="E26" s="10">
        <f t="shared" si="3"/>
        <v>-9174.6492678000359</v>
      </c>
      <c r="F26" s="75"/>
      <c r="G26" s="66"/>
      <c r="H26" s="21"/>
      <c r="I26" s="21"/>
      <c r="J26" s="21"/>
      <c r="K26" s="21"/>
      <c r="L26" s="1"/>
      <c r="M26" s="9">
        <f t="shared" si="4"/>
        <v>10</v>
      </c>
      <c r="N26" s="210" t="s">
        <v>337</v>
      </c>
      <c r="O26" s="77"/>
      <c r="P26" s="77"/>
      <c r="Q26" s="11"/>
      <c r="R26" s="1"/>
      <c r="S26" s="9">
        <f t="shared" si="5"/>
        <v>10</v>
      </c>
      <c r="T26" s="209" t="s">
        <v>338</v>
      </c>
      <c r="U26" s="77"/>
      <c r="V26" s="77"/>
      <c r="W26" s="11"/>
      <c r="X26" s="75"/>
      <c r="Y26" s="9">
        <f t="shared" si="6"/>
        <v>10</v>
      </c>
      <c r="Z26" s="192" t="s">
        <v>195</v>
      </c>
      <c r="AA26" s="208">
        <f>SUM(AA23:AA25)</f>
        <v>0</v>
      </c>
      <c r="AB26" s="208">
        <f>SUM(AB23:AB25)</f>
        <v>-26984411.710280374</v>
      </c>
      <c r="AC26" s="208">
        <f>SUM(AC23:AC25)</f>
        <v>-26984411.710280374</v>
      </c>
      <c r="AD26" s="11"/>
      <c r="AE26" s="132">
        <f t="shared" si="7"/>
        <v>10</v>
      </c>
      <c r="AF26" s="201" t="s">
        <v>150</v>
      </c>
      <c r="AG26"/>
      <c r="AH26"/>
      <c r="AI26"/>
      <c r="AJ26" s="1"/>
      <c r="AK26" s="9">
        <f t="shared" si="8"/>
        <v>10</v>
      </c>
      <c r="AL26" s="157" t="s">
        <v>194</v>
      </c>
      <c r="AM26" s="178">
        <f>SUM(AM23:AM25)</f>
        <v>0</v>
      </c>
      <c r="AN26" s="178">
        <f>SUM(AN23:AN25)</f>
        <v>0</v>
      </c>
      <c r="AO26" s="178">
        <f>SUM(AO23:AO25)</f>
        <v>0</v>
      </c>
      <c r="AP26" s="1"/>
      <c r="AQ26" s="132">
        <v>10</v>
      </c>
      <c r="AR26" s="207"/>
      <c r="AS26" s="11"/>
      <c r="AT26" s="11"/>
      <c r="AU26" s="11"/>
      <c r="AV26" s="1"/>
      <c r="AW26" s="9"/>
      <c r="BB26" s="1"/>
      <c r="BC26" s="75"/>
      <c r="BD26" s="75"/>
      <c r="BE26" s="75"/>
      <c r="BF26" s="75"/>
      <c r="BG26" s="75"/>
      <c r="BH26" s="75"/>
      <c r="BI26" s="9">
        <f t="shared" si="9"/>
        <v>10</v>
      </c>
      <c r="BJ26" s="75" t="s">
        <v>171</v>
      </c>
      <c r="BK26" s="178">
        <f>SUM(BK25)</f>
        <v>1494702</v>
      </c>
      <c r="BL26" s="178">
        <f>SUM(BL25)</f>
        <v>1494701.7220710218</v>
      </c>
      <c r="BM26" s="178">
        <f>SUM(BM25)</f>
        <v>-0.27792897820472717</v>
      </c>
      <c r="BN26" s="1"/>
      <c r="BO26" s="9">
        <f t="shared" si="10"/>
        <v>10</v>
      </c>
      <c r="BP26" s="72" t="str">
        <f>+BP18</f>
        <v>MINT FARM DEFFRED - UE-090704 (ends Mar 2025)</v>
      </c>
      <c r="BQ26" s="206">
        <v>2885052</v>
      </c>
      <c r="BR26" s="206">
        <v>2885052</v>
      </c>
      <c r="BS26" s="206">
        <f>+BR26-BQ26</f>
        <v>0</v>
      </c>
      <c r="BT26" s="75"/>
      <c r="BU26" s="9">
        <f t="shared" si="11"/>
        <v>10</v>
      </c>
      <c r="BV26" s="75" t="s">
        <v>171</v>
      </c>
      <c r="BW26" s="178">
        <f>SUM(BW24:BW25)</f>
        <v>-929795.88</v>
      </c>
      <c r="BX26" s="178">
        <f>SUM(BX24:BX25)</f>
        <v>-929795.88025889965</v>
      </c>
      <c r="BY26" s="178">
        <f>SUM(BY24:BY25)</f>
        <v>-2.5889958487823606E-4</v>
      </c>
      <c r="BZ26" s="75"/>
      <c r="CA26" s="9"/>
      <c r="CB26" s="75"/>
      <c r="CC26" s="75"/>
      <c r="CD26" s="75"/>
      <c r="CE26" s="21"/>
      <c r="CL26" s="130"/>
      <c r="CM26" s="9"/>
      <c r="CN26" s="1"/>
      <c r="CO26" s="75"/>
      <c r="CP26" s="75"/>
      <c r="CQ26" s="75"/>
      <c r="CY26" s="9">
        <f t="shared" si="15"/>
        <v>10</v>
      </c>
      <c r="CZ26" s="108" t="s">
        <v>193</v>
      </c>
      <c r="DA26" s="86">
        <v>110150208.78000763</v>
      </c>
      <c r="DB26" s="10">
        <f>-DA26*$DB$15</f>
        <v>-1080573.5481318731</v>
      </c>
      <c r="DC26" s="86">
        <f>SUM(DA26:DB26)</f>
        <v>109069635.23187576</v>
      </c>
      <c r="DD26"/>
      <c r="DE26"/>
      <c r="DF26"/>
      <c r="DH26" s="9">
        <f t="shared" si="16"/>
        <v>10</v>
      </c>
      <c r="DI26" s="188">
        <v>41548</v>
      </c>
      <c r="DJ26" s="197">
        <v>1860322.773</v>
      </c>
      <c r="DK26" s="197">
        <v>1839376.5501152768</v>
      </c>
      <c r="DL26" s="197">
        <f t="shared" si="1"/>
        <v>-20946.222884723218</v>
      </c>
      <c r="DM26" s="197">
        <f t="shared" si="2"/>
        <v>-19480</v>
      </c>
      <c r="DN26" s="197"/>
      <c r="DT26" s="106"/>
      <c r="DZ26" s="106"/>
    </row>
    <row r="27" spans="1:130" ht="14.25" thickTop="1" thickBot="1">
      <c r="A27" s="9">
        <f t="shared" si="17"/>
        <v>11</v>
      </c>
      <c r="B27" s="121" t="s">
        <v>192</v>
      </c>
      <c r="C27" s="197">
        <f>+'KJB-04 Adj 1a Pwr Csts'!H30</f>
        <v>-10509941.57</v>
      </c>
      <c r="D27" s="203">
        <f>+'KJB-04 Adj 1a Pwr Csts'!O30</f>
        <v>-9699754.7421354484</v>
      </c>
      <c r="E27" s="10">
        <f t="shared" si="3"/>
        <v>810186.82786455192</v>
      </c>
      <c r="F27" s="186"/>
      <c r="G27" s="9"/>
      <c r="H27" s="122"/>
      <c r="I27" s="21"/>
      <c r="J27" s="21"/>
      <c r="K27" s="127"/>
      <c r="L27" s="1"/>
      <c r="M27" s="9">
        <f t="shared" si="4"/>
        <v>11</v>
      </c>
      <c r="N27" s="195" t="s">
        <v>191</v>
      </c>
      <c r="O27" s="16">
        <v>4786580.426949257</v>
      </c>
      <c r="P27" s="16">
        <v>8813518.5898930822</v>
      </c>
      <c r="Q27" s="76">
        <f>P27-O27</f>
        <v>4026938.1629438251</v>
      </c>
      <c r="R27" s="1"/>
      <c r="S27" s="9">
        <f t="shared" si="5"/>
        <v>11</v>
      </c>
      <c r="T27" s="193" t="s">
        <v>191</v>
      </c>
      <c r="U27" s="16">
        <v>1909691.1593501023</v>
      </c>
      <c r="V27" s="16">
        <v>3127147.8438809998</v>
      </c>
      <c r="W27" s="76">
        <f>V27-U27</f>
        <v>1217456.6845308975</v>
      </c>
      <c r="X27" s="75"/>
      <c r="Y27" s="9">
        <f t="shared" si="6"/>
        <v>11</v>
      </c>
      <c r="Z27" s="192"/>
      <c r="AA27" s="205"/>
      <c r="AB27" s="205"/>
      <c r="AC27" s="205"/>
      <c r="AD27" s="11"/>
      <c r="AE27" s="132">
        <f t="shared" si="7"/>
        <v>11</v>
      </c>
      <c r="AF27" s="204" t="s">
        <v>342</v>
      </c>
      <c r="AG27" s="140">
        <f>AG21+AG25</f>
        <v>0</v>
      </c>
      <c r="AH27" s="140">
        <f>AH21+AH25</f>
        <v>-2138247.8860143879</v>
      </c>
      <c r="AI27" s="140">
        <f>AI21+AI25</f>
        <v>-2138247.8860143879</v>
      </c>
      <c r="AJ27" s="1"/>
      <c r="AK27" s="9">
        <f t="shared" si="8"/>
        <v>11</v>
      </c>
      <c r="AL27" s="157"/>
      <c r="AM27" s="131"/>
      <c r="AN27" s="131"/>
      <c r="AO27" s="131"/>
      <c r="AP27" s="1"/>
      <c r="AQ27" s="132">
        <v>11</v>
      </c>
      <c r="AR27" s="200" t="s">
        <v>345</v>
      </c>
      <c r="AS27" s="11"/>
      <c r="AT27" s="11"/>
      <c r="AU27" s="11"/>
      <c r="AV27" s="1"/>
      <c r="AW27" s="9"/>
      <c r="BB27" s="1"/>
      <c r="BC27" s="75"/>
      <c r="BD27" s="75"/>
      <c r="BE27" s="75"/>
      <c r="BF27" s="75"/>
      <c r="BG27" s="75"/>
      <c r="BH27" s="1"/>
      <c r="BN27" s="1"/>
      <c r="BO27" s="9">
        <f t="shared" si="10"/>
        <v>11</v>
      </c>
      <c r="BP27" s="72" t="str">
        <f>+BP19</f>
        <v>LOWER SNAKE RIVER PLANT DEFERRAL (ends Apr 2016)</v>
      </c>
      <c r="BQ27" s="181">
        <v>4580592</v>
      </c>
      <c r="BR27" s="181">
        <v>4499640</v>
      </c>
      <c r="BS27" s="181">
        <f>+BR27-BQ27</f>
        <v>-80952</v>
      </c>
      <c r="BT27" s="75"/>
      <c r="BU27" s="9"/>
      <c r="BV27" s="75"/>
      <c r="BW27" s="15"/>
      <c r="BX27" s="15"/>
      <c r="BY27" s="15"/>
      <c r="BZ27" s="75"/>
      <c r="CA27" s="9"/>
      <c r="CB27" s="75"/>
      <c r="CC27" s="75"/>
      <c r="CD27" s="75"/>
      <c r="CE27" s="21"/>
      <c r="CL27" s="130"/>
      <c r="CM27" s="9"/>
      <c r="CN27" s="337"/>
      <c r="CO27" s="338"/>
      <c r="CP27" s="338"/>
      <c r="CQ27" s="337"/>
      <c r="CY27" s="9">
        <f t="shared" si="15"/>
        <v>11</v>
      </c>
      <c r="CZ27" s="108" t="s">
        <v>190</v>
      </c>
      <c r="DA27" s="10">
        <v>12313335.176000001</v>
      </c>
      <c r="DB27" s="10">
        <f>-DA27*$DB$15</f>
        <v>-120793.81807655982</v>
      </c>
      <c r="DC27" s="10">
        <f>SUM(DA27:DB27)</f>
        <v>12192541.357923441</v>
      </c>
      <c r="DD27"/>
      <c r="DE27"/>
      <c r="DF27"/>
      <c r="DH27" s="9">
        <f t="shared" si="16"/>
        <v>11</v>
      </c>
      <c r="DI27" s="188">
        <v>41579</v>
      </c>
      <c r="DJ27" s="197">
        <v>2004525.32</v>
      </c>
      <c r="DK27" s="197">
        <v>2055895.6967382631</v>
      </c>
      <c r="DL27" s="197">
        <f t="shared" si="1"/>
        <v>51370.376738263061</v>
      </c>
      <c r="DM27" s="197">
        <f t="shared" si="2"/>
        <v>47774</v>
      </c>
      <c r="DN27" s="197"/>
      <c r="DT27" s="106"/>
      <c r="DZ27" s="106"/>
    </row>
    <row r="28" spans="1:130" ht="13.5" thickBot="1">
      <c r="A28" s="9">
        <f t="shared" si="17"/>
        <v>12</v>
      </c>
      <c r="B28" s="121" t="s">
        <v>189</v>
      </c>
      <c r="C28" s="197">
        <v>0</v>
      </c>
      <c r="D28" s="203">
        <f>+'KJB-04 Adj 1a Pwr Csts'!O31</f>
        <v>2326384.0720799998</v>
      </c>
      <c r="E28" s="10">
        <f t="shared" si="3"/>
        <v>2326384.0720799998</v>
      </c>
      <c r="F28" s="186"/>
      <c r="G28" s="9"/>
      <c r="H28" s="202"/>
      <c r="I28" s="15"/>
      <c r="J28" s="10"/>
      <c r="K28" s="15"/>
      <c r="L28" s="15"/>
      <c r="M28" s="9">
        <f t="shared" si="4"/>
        <v>12</v>
      </c>
      <c r="N28" s="195" t="s">
        <v>188</v>
      </c>
      <c r="O28" s="77">
        <v>510466.94542788604</v>
      </c>
      <c r="P28" s="77">
        <v>1548766.6752269145</v>
      </c>
      <c r="Q28" s="11">
        <f>P28-O28</f>
        <v>1038299.7297990285</v>
      </c>
      <c r="R28" s="1"/>
      <c r="S28" s="9">
        <f t="shared" si="5"/>
        <v>12</v>
      </c>
      <c r="T28" s="193" t="s">
        <v>188</v>
      </c>
      <c r="U28" s="77">
        <v>62312.480371897589</v>
      </c>
      <c r="V28" s="77">
        <v>445241.10621924984</v>
      </c>
      <c r="W28" s="152">
        <f>V28-U28</f>
        <v>382928.62584735226</v>
      </c>
      <c r="X28" s="75"/>
      <c r="Y28" s="9">
        <f t="shared" si="6"/>
        <v>12</v>
      </c>
      <c r="Z28" s="149" t="s">
        <v>187</v>
      </c>
      <c r="AA28" s="148">
        <f>AA21+AA26</f>
        <v>0</v>
      </c>
      <c r="AB28" s="148">
        <f>AB21+AB26</f>
        <v>-104292654.39177209</v>
      </c>
      <c r="AC28" s="147">
        <f>AC21+AC26</f>
        <v>-104292654.39177209</v>
      </c>
      <c r="AD28" s="11"/>
      <c r="AE28" s="132">
        <f t="shared" si="7"/>
        <v>12</v>
      </c>
      <c r="AF28" s="201" t="s">
        <v>150</v>
      </c>
      <c r="AG28"/>
      <c r="AH28"/>
      <c r="AI28"/>
      <c r="AJ28" s="1"/>
      <c r="AK28" s="9">
        <f t="shared" si="8"/>
        <v>12</v>
      </c>
      <c r="AL28" s="200" t="s">
        <v>186</v>
      </c>
      <c r="AM28" s="1"/>
      <c r="AN28" s="1"/>
      <c r="AO28" s="1"/>
      <c r="AP28" s="1"/>
      <c r="AQ28" s="132">
        <v>12</v>
      </c>
      <c r="AR28" s="157" t="s">
        <v>185</v>
      </c>
      <c r="AS28" s="76">
        <v>187935.36000000007</v>
      </c>
      <c r="AT28" s="76">
        <v>0</v>
      </c>
      <c r="AU28" s="76">
        <f>+AT28-AS28</f>
        <v>-187935.36000000007</v>
      </c>
      <c r="AV28" s="1"/>
      <c r="AW28" s="9"/>
      <c r="BB28" s="1"/>
      <c r="BC28" s="7"/>
      <c r="BD28" s="75"/>
      <c r="BE28" s="7"/>
      <c r="BF28" s="7"/>
      <c r="BG28" s="7"/>
      <c r="BH28" s="1"/>
      <c r="BN28" s="1"/>
      <c r="BO28" s="9">
        <f t="shared" si="10"/>
        <v>12</v>
      </c>
      <c r="BP28" s="72" t="str">
        <f>+BP20</f>
        <v>FERNDALE PLANT DEFERRAL (ends Oct 2019)</v>
      </c>
      <c r="BQ28" s="181">
        <v>691933.35</v>
      </c>
      <c r="BR28" s="181">
        <v>4520422.508572978</v>
      </c>
      <c r="BS28" s="181">
        <f>+BR28-BQ28</f>
        <v>3828489.1585729779</v>
      </c>
      <c r="BT28" s="75"/>
      <c r="BU28" s="9"/>
      <c r="BV28" s="75"/>
      <c r="BW28" s="15"/>
      <c r="BX28" s="15"/>
      <c r="BY28" s="127"/>
      <c r="BZ28" s="75"/>
      <c r="CA28" s="75"/>
      <c r="CB28" s="75"/>
      <c r="CC28" s="75"/>
      <c r="CD28" s="75"/>
      <c r="CE28" s="21"/>
      <c r="CL28" s="130"/>
      <c r="CM28" s="75"/>
      <c r="CN28" s="75"/>
      <c r="CO28" s="75"/>
      <c r="CP28" s="75"/>
      <c r="CQ28" s="75"/>
      <c r="CY28" s="9">
        <f t="shared" si="15"/>
        <v>12</v>
      </c>
      <c r="CZ28" s="108" t="s">
        <v>184</v>
      </c>
      <c r="DA28" s="10">
        <f>+AC39</f>
        <v>-3279774.8007848398</v>
      </c>
      <c r="DB28" s="10">
        <f>-DA28*$DB$15</f>
        <v>32174.590795699231</v>
      </c>
      <c r="DC28" s="10">
        <f>SUM(DA28:DB28)</f>
        <v>-3247600.2099891407</v>
      </c>
      <c r="DD28"/>
      <c r="DE28"/>
      <c r="DF28"/>
      <c r="DH28" s="9">
        <f t="shared" si="16"/>
        <v>12</v>
      </c>
      <c r="DI28" s="199">
        <v>41609</v>
      </c>
      <c r="DJ28" s="198">
        <v>2435996.8730000001</v>
      </c>
      <c r="DK28" s="198">
        <v>2424640.5115410928</v>
      </c>
      <c r="DL28" s="198">
        <f t="shared" si="1"/>
        <v>-11356.36145890737</v>
      </c>
      <c r="DM28" s="198">
        <f t="shared" si="2"/>
        <v>-10561</v>
      </c>
      <c r="DN28" s="197"/>
      <c r="DT28" s="106"/>
      <c r="DZ28" s="106"/>
    </row>
    <row r="29" spans="1:130" ht="13.5" thickBot="1">
      <c r="A29" s="9">
        <f t="shared" si="17"/>
        <v>13</v>
      </c>
      <c r="B29" s="121" t="s">
        <v>132</v>
      </c>
      <c r="C29" s="180">
        <f>SUM(C18:C28)</f>
        <v>847973662.18999994</v>
      </c>
      <c r="D29" s="180">
        <f>SUM(D18:D28)</f>
        <v>846979604.77635622</v>
      </c>
      <c r="E29" s="180">
        <f>SUM(E18:E28)</f>
        <v>-994057.41364393337</v>
      </c>
      <c r="F29" s="1"/>
      <c r="G29" s="9"/>
      <c r="H29" s="196"/>
      <c r="I29" s="137"/>
      <c r="J29" s="137"/>
      <c r="K29" s="7"/>
      <c r="L29" s="7"/>
      <c r="M29" s="9">
        <f t="shared" si="4"/>
        <v>13</v>
      </c>
      <c r="N29" s="195" t="s">
        <v>183</v>
      </c>
      <c r="O29" s="194">
        <v>274866.81676886167</v>
      </c>
      <c r="P29" s="77">
        <v>833951.28666064632</v>
      </c>
      <c r="Q29" s="12">
        <f>P29-O29</f>
        <v>559084.46989178471</v>
      </c>
      <c r="R29" s="1"/>
      <c r="S29" s="9">
        <f t="shared" si="5"/>
        <v>13</v>
      </c>
      <c r="T29" s="193" t="s">
        <v>183</v>
      </c>
      <c r="U29" s="77">
        <v>33552.874046406389</v>
      </c>
      <c r="V29" s="77">
        <v>239745.21104113449</v>
      </c>
      <c r="W29" s="152">
        <f>V29-U29</f>
        <v>206192.3369947281</v>
      </c>
      <c r="X29" s="21"/>
      <c r="Y29" s="9">
        <f t="shared" si="6"/>
        <v>13</v>
      </c>
      <c r="Z29" s="192"/>
      <c r="AC29" s="1"/>
      <c r="AD29" s="152"/>
      <c r="AE29" s="132">
        <f t="shared" si="7"/>
        <v>13</v>
      </c>
      <c r="AF29" s="191" t="s">
        <v>182</v>
      </c>
      <c r="AG29"/>
      <c r="AH29"/>
      <c r="AI29"/>
      <c r="AJ29" s="1"/>
      <c r="AK29" s="9">
        <f t="shared" si="8"/>
        <v>13</v>
      </c>
      <c r="AL29" s="157" t="s">
        <v>181</v>
      </c>
      <c r="AM29" s="76">
        <v>0</v>
      </c>
      <c r="AN29" s="76">
        <v>0</v>
      </c>
      <c r="AO29" s="76">
        <f>AN29-AM29</f>
        <v>0</v>
      </c>
      <c r="AP29" s="1"/>
      <c r="AQ29" s="132">
        <v>13</v>
      </c>
      <c r="AR29" s="157"/>
      <c r="AS29" s="11"/>
      <c r="AT29" s="11"/>
      <c r="AU29" s="11">
        <f>+AT29-AS29</f>
        <v>0</v>
      </c>
      <c r="AV29" s="1"/>
      <c r="AW29" s="9"/>
      <c r="BB29" s="1"/>
      <c r="BC29"/>
      <c r="BD29"/>
      <c r="BE29"/>
      <c r="BF29"/>
      <c r="BG29"/>
      <c r="BH29" s="1"/>
      <c r="BN29" s="1"/>
      <c r="BO29" s="9">
        <f t="shared" si="10"/>
        <v>13</v>
      </c>
      <c r="BP29" s="72" t="str">
        <f>+BP21</f>
        <v>SNOQUALMIE UPGRADE PLANT DEFERRAL (ends Oct 2018)</v>
      </c>
      <c r="BQ29" s="181">
        <v>322316.46999999997</v>
      </c>
      <c r="BR29" s="190">
        <v>2644123.3835876156</v>
      </c>
      <c r="BS29" s="181">
        <f>+BR29-BQ29</f>
        <v>2321806.9135876158</v>
      </c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G29"/>
      <c r="CH29"/>
      <c r="CI29"/>
      <c r="CJ29"/>
      <c r="CK29"/>
      <c r="CL29" s="121"/>
      <c r="CM29" s="21"/>
      <c r="CN29" s="75"/>
      <c r="CO29" s="75"/>
      <c r="CP29" s="75"/>
      <c r="CQ29" s="75"/>
      <c r="CY29" s="9">
        <f t="shared" si="15"/>
        <v>13</v>
      </c>
      <c r="CZ29" s="84" t="s">
        <v>180</v>
      </c>
      <c r="DA29" s="189">
        <f>SUM(DA26:DA28)</f>
        <v>119183769.15522279</v>
      </c>
      <c r="DB29" s="189">
        <f>SUM(DB26:DB28)</f>
        <v>-1169192.7754127337</v>
      </c>
      <c r="DC29" s="189">
        <f>SUM(DC26:DC28)</f>
        <v>118014576.37981005</v>
      </c>
      <c r="DD29"/>
      <c r="DE29"/>
      <c r="DF29"/>
      <c r="DH29" s="9">
        <f t="shared" si="16"/>
        <v>13</v>
      </c>
      <c r="DI29" s="188" t="s">
        <v>179</v>
      </c>
      <c r="DJ29" s="187">
        <f>SUM(DJ17:DJ28)</f>
        <v>22690933.509061333</v>
      </c>
      <c r="DK29" s="187">
        <f>SUM(DK17:DK28)</f>
        <v>22669798.401349001</v>
      </c>
      <c r="DL29" s="187">
        <f>SUM(DL17:DL28)</f>
        <v>-21135.107712333091</v>
      </c>
      <c r="DM29" s="187">
        <f>SUM(DM17:DM28)</f>
        <v>-19657</v>
      </c>
      <c r="DN29" s="187"/>
      <c r="DT29" s="106"/>
      <c r="DZ29" s="106"/>
    </row>
    <row r="30" spans="1:130" ht="14.25" thickTop="1" thickBot="1">
      <c r="A30" s="9"/>
      <c r="F30" s="186"/>
      <c r="G30" s="9"/>
      <c r="H30" s="21"/>
      <c r="I30" s="21"/>
      <c r="J30" s="21"/>
      <c r="K30" s="21"/>
      <c r="L30" s="1"/>
      <c r="M30" s="9">
        <f t="shared" si="4"/>
        <v>14</v>
      </c>
      <c r="N30" s="185" t="s">
        <v>178</v>
      </c>
      <c r="O30" s="179">
        <f>SUM(O27:O29)</f>
        <v>5571914.1891460046</v>
      </c>
      <c r="P30" s="179">
        <f>SUM(P27:P29)</f>
        <v>11196236.551780643</v>
      </c>
      <c r="Q30" s="184">
        <f>SUM(Q27:Q29)</f>
        <v>5624322.3626346383</v>
      </c>
      <c r="R30" s="1"/>
      <c r="S30" s="9">
        <f t="shared" si="5"/>
        <v>14</v>
      </c>
      <c r="T30" s="18" t="s">
        <v>177</v>
      </c>
      <c r="U30" s="179">
        <f>SUM(U27:U29)</f>
        <v>2005556.5137684064</v>
      </c>
      <c r="V30" s="179">
        <f>SUM(V27:V29)</f>
        <v>3812134.1611413839</v>
      </c>
      <c r="W30" s="184">
        <f>SUM(W27:W29)</f>
        <v>1806577.6473729778</v>
      </c>
      <c r="X30" s="75"/>
      <c r="Y30" s="9">
        <f t="shared" si="6"/>
        <v>14</v>
      </c>
      <c r="Z30" s="183" t="s">
        <v>339</v>
      </c>
      <c r="AC30" s="1"/>
      <c r="AD30" s="11"/>
      <c r="AE30" s="132">
        <f t="shared" si="7"/>
        <v>14</v>
      </c>
      <c r="AF30" s="164" t="s">
        <v>176</v>
      </c>
      <c r="AG30"/>
      <c r="AH30"/>
      <c r="AI30"/>
      <c r="AJ30" s="1"/>
      <c r="AK30" s="9">
        <f t="shared" si="8"/>
        <v>14</v>
      </c>
      <c r="AL30" s="157" t="s">
        <v>175</v>
      </c>
      <c r="AM30" s="11">
        <v>0</v>
      </c>
      <c r="AN30" s="11">
        <v>0</v>
      </c>
      <c r="AO30" s="11">
        <f>AN30-AM30</f>
        <v>0</v>
      </c>
      <c r="AP30" s="1"/>
      <c r="AQ30" s="132">
        <v>14</v>
      </c>
      <c r="AR30" s="157"/>
      <c r="AS30" s="12"/>
      <c r="AT30" s="12"/>
      <c r="AU30" s="12">
        <f>+AT30-AS30</f>
        <v>0</v>
      </c>
      <c r="AV30" s="1"/>
      <c r="AW30" s="9"/>
      <c r="BB30" s="1"/>
      <c r="BC30"/>
      <c r="BD30"/>
      <c r="BE30"/>
      <c r="BF30"/>
      <c r="BG30"/>
      <c r="BH30" s="1"/>
      <c r="BN30" s="1"/>
      <c r="BO30" s="9">
        <f t="shared" si="10"/>
        <v>14</v>
      </c>
      <c r="BP30" s="72" t="str">
        <f>+BP22</f>
        <v>BAKER UPGRADE PLANT DEFERRAL (ends Oct 2018)</v>
      </c>
      <c r="BQ30" s="182">
        <v>89849.1</v>
      </c>
      <c r="BR30" s="182">
        <v>673351.60905598255</v>
      </c>
      <c r="BS30" s="181">
        <f>+BR30-BQ30</f>
        <v>583502.50905598258</v>
      </c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G30"/>
      <c r="CH30"/>
      <c r="CI30"/>
      <c r="CJ30"/>
      <c r="CK30"/>
      <c r="CL30" s="130"/>
      <c r="CM30" s="75"/>
      <c r="CN30" s="75"/>
      <c r="CO30" s="75"/>
      <c r="CP30" s="75"/>
      <c r="CQ30" s="75"/>
      <c r="CY30" s="9">
        <f t="shared" si="15"/>
        <v>14</v>
      </c>
      <c r="CZ30"/>
      <c r="DA30" s="176"/>
      <c r="DB30" s="176"/>
      <c r="DC30" s="176"/>
      <c r="DD30"/>
      <c r="DE30"/>
      <c r="DF30"/>
      <c r="DH30" s="9"/>
      <c r="DI30" s="175"/>
      <c r="DJ30" s="1"/>
      <c r="DK30" s="1"/>
      <c r="DL30" s="1"/>
      <c r="DM30" s="1"/>
      <c r="DN30" s="1"/>
      <c r="DT30" s="106"/>
      <c r="DZ30" s="106"/>
    </row>
    <row r="31" spans="1:130" ht="14.25" thickTop="1" thickBot="1">
      <c r="A31"/>
      <c r="B31"/>
      <c r="C31"/>
      <c r="D31"/>
      <c r="E31"/>
      <c r="F31"/>
      <c r="G31"/>
      <c r="H31"/>
      <c r="I31" s="21"/>
      <c r="J31" s="21"/>
      <c r="K31" s="21"/>
      <c r="L31" s="1"/>
      <c r="M31" s="9"/>
      <c r="N31" s="174"/>
      <c r="O31" s="77"/>
      <c r="P31" s="77"/>
      <c r="Q31" s="11"/>
      <c r="R31" s="1"/>
      <c r="S31"/>
      <c r="T31"/>
      <c r="U31"/>
      <c r="V31"/>
      <c r="W31"/>
      <c r="X31" s="75"/>
      <c r="Y31" s="9">
        <f t="shared" si="6"/>
        <v>15</v>
      </c>
      <c r="Z31" s="165" t="s">
        <v>174</v>
      </c>
      <c r="AA31" s="152"/>
      <c r="AB31" s="77"/>
      <c r="AC31" s="11"/>
      <c r="AD31" s="11"/>
      <c r="AE31" s="132">
        <f t="shared" si="7"/>
        <v>15</v>
      </c>
      <c r="AF31" s="141" t="s">
        <v>173</v>
      </c>
      <c r="AG31" s="76">
        <v>0</v>
      </c>
      <c r="AH31" s="76">
        <v>-6494703.070131422</v>
      </c>
      <c r="AI31" s="76">
        <f>AH31-AG31</f>
        <v>-6494703.070131422</v>
      </c>
      <c r="AJ31" s="1"/>
      <c r="AK31" s="9">
        <f t="shared" si="8"/>
        <v>15</v>
      </c>
      <c r="AL31" s="157" t="s">
        <v>172</v>
      </c>
      <c r="AM31" s="11">
        <v>0</v>
      </c>
      <c r="AN31" s="11">
        <v>0</v>
      </c>
      <c r="AO31" s="11">
        <f>AN31-AM31</f>
        <v>0</v>
      </c>
      <c r="AP31" s="1"/>
      <c r="AQ31" s="132">
        <v>15</v>
      </c>
      <c r="AR31" s="131" t="s">
        <v>227</v>
      </c>
      <c r="AS31" s="180">
        <f>SUM(AS28:AS30)</f>
        <v>187935.36000000007</v>
      </c>
      <c r="AT31" s="180">
        <f>SUM(AT28:AT30)</f>
        <v>0</v>
      </c>
      <c r="AU31" s="180">
        <f>SUM(AU28:AU30)</f>
        <v>-187935.36000000007</v>
      </c>
      <c r="AV31" s="1"/>
      <c r="AW31" s="9"/>
      <c r="BB31" s="1"/>
      <c r="BC31" s="9"/>
      <c r="BD31" s="177"/>
      <c r="BE31" s="21"/>
      <c r="BF31" s="21"/>
      <c r="BG31" s="21"/>
      <c r="BH31" s="1"/>
      <c r="BN31" s="1"/>
      <c r="BO31" s="9">
        <f t="shared" si="10"/>
        <v>15</v>
      </c>
      <c r="BP31" s="75" t="s">
        <v>171</v>
      </c>
      <c r="BQ31" s="179">
        <f>SUM(BQ26:BQ30)</f>
        <v>8569742.9199999999</v>
      </c>
      <c r="BR31" s="179">
        <f>SUM(BR26:BR30)</f>
        <v>15222589.501216576</v>
      </c>
      <c r="BS31" s="179">
        <f>SUM(BS26:BS30)</f>
        <v>6652846.5812165765</v>
      </c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G31"/>
      <c r="CH31"/>
      <c r="CI31"/>
      <c r="CJ31"/>
      <c r="CK31"/>
      <c r="CL31" s="121"/>
      <c r="CM31" s="121"/>
      <c r="CN31" s="75"/>
      <c r="CO31" s="75"/>
      <c r="CP31" s="75"/>
      <c r="CQ31" s="7"/>
      <c r="CY31" s="9">
        <f t="shared" si="15"/>
        <v>15</v>
      </c>
      <c r="CZ31" s="108" t="s">
        <v>170</v>
      </c>
      <c r="DA31" s="10">
        <f>K20</f>
        <v>1742001.8</v>
      </c>
      <c r="DB31" s="10">
        <f>-DA31*$DB$15</f>
        <v>-17089.037657999976</v>
      </c>
      <c r="DC31" s="86">
        <f>SUM(DA31:DB31)</f>
        <v>1724912.7623420001</v>
      </c>
      <c r="DD31"/>
      <c r="DE31"/>
      <c r="DF31"/>
      <c r="DH31" s="9"/>
      <c r="DI31" s="175"/>
      <c r="DJ31" s="1"/>
      <c r="DK31" s="1"/>
      <c r="DL31" s="1"/>
      <c r="DM31" s="1"/>
      <c r="DN31" s="1"/>
      <c r="DT31" s="106"/>
      <c r="DZ31" s="106"/>
    </row>
    <row r="32" spans="1:130" ht="14.25" thickTop="1" thickBot="1">
      <c r="A32"/>
      <c r="B32"/>
      <c r="C32"/>
      <c r="D32"/>
      <c r="E32"/>
      <c r="F32"/>
      <c r="G32"/>
      <c r="H32"/>
      <c r="I32" s="21"/>
      <c r="J32" s="21"/>
      <c r="K32" s="21"/>
      <c r="L32" s="1"/>
      <c r="M32" s="66"/>
      <c r="N32" s="174"/>
      <c r="O32" s="174"/>
      <c r="P32" s="174"/>
      <c r="Q32" s="174"/>
      <c r="R32" s="1"/>
      <c r="S32"/>
      <c r="T32"/>
      <c r="U32"/>
      <c r="V32"/>
      <c r="W32"/>
      <c r="X32" s="75"/>
      <c r="Y32" s="9">
        <f t="shared" si="6"/>
        <v>16</v>
      </c>
      <c r="Z32" s="161" t="s">
        <v>161</v>
      </c>
      <c r="AA32" s="76">
        <v>0</v>
      </c>
      <c r="AB32" s="76">
        <v>-2659941.4475138118</v>
      </c>
      <c r="AC32" s="76">
        <f>AB32-AA32</f>
        <v>-2659941.4475138118</v>
      </c>
      <c r="AD32" s="11"/>
      <c r="AE32" s="132">
        <f t="shared" si="7"/>
        <v>16</v>
      </c>
      <c r="AF32" s="151" t="s">
        <v>169</v>
      </c>
      <c r="AG32" s="11">
        <v>0</v>
      </c>
      <c r="AH32" s="11">
        <v>829111.03022954368</v>
      </c>
      <c r="AI32" s="76">
        <f>AH32-AG32</f>
        <v>829111.03022954368</v>
      </c>
      <c r="AJ32" s="1"/>
      <c r="AK32" s="9">
        <f t="shared" si="8"/>
        <v>16</v>
      </c>
      <c r="AL32" s="157" t="s">
        <v>168</v>
      </c>
      <c r="AM32" s="178">
        <f>SUM(AM29:AM31)</f>
        <v>0</v>
      </c>
      <c r="AN32" s="178">
        <f>SUM(AN29:AN31)</f>
        <v>0</v>
      </c>
      <c r="AO32" s="178">
        <f>SUM(AO29:AO31)</f>
        <v>0</v>
      </c>
      <c r="AP32" s="1"/>
      <c r="AQ32" s="158"/>
      <c r="AR32" s="1"/>
      <c r="AS32" s="1"/>
      <c r="AT32" s="1"/>
      <c r="AU32" s="1"/>
      <c r="AV32" s="1"/>
      <c r="AW32" s="9"/>
      <c r="BB32" s="1"/>
      <c r="BC32" s="9"/>
      <c r="BD32" s="177"/>
      <c r="BE32" s="21"/>
      <c r="BF32" s="21"/>
      <c r="BG32" s="21"/>
      <c r="BH32" s="1"/>
      <c r="BN32" s="1"/>
      <c r="BO32" s="121"/>
      <c r="BP32" s="121"/>
      <c r="BQ32" s="98"/>
      <c r="BR32" s="98"/>
      <c r="BS32" s="98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G32"/>
      <c r="CH32"/>
      <c r="CI32"/>
      <c r="CJ32"/>
      <c r="CK32"/>
      <c r="CL32" s="121"/>
      <c r="CM32" s="121"/>
      <c r="CN32" s="75"/>
      <c r="CO32" s="75"/>
      <c r="CP32" s="75"/>
      <c r="CQ32" s="75"/>
      <c r="CY32" s="9">
        <f t="shared" si="15"/>
        <v>16</v>
      </c>
      <c r="CZ32"/>
      <c r="DA32" s="176"/>
      <c r="DB32" s="176"/>
      <c r="DC32" s="176"/>
      <c r="DD32"/>
      <c r="DE32"/>
      <c r="DF32"/>
      <c r="DH32" s="9"/>
      <c r="DI32" s="175"/>
      <c r="DJ32" s="1"/>
      <c r="DK32" s="1"/>
      <c r="DL32" s="1"/>
      <c r="DM32" s="1"/>
      <c r="DN32" s="1"/>
      <c r="DT32" s="106"/>
      <c r="DZ32" s="106"/>
    </row>
    <row r="33" spans="1:130" ht="14.25" thickTop="1" thickBot="1">
      <c r="A33"/>
      <c r="B33"/>
      <c r="C33"/>
      <c r="D33"/>
      <c r="E33"/>
      <c r="F33"/>
      <c r="G33"/>
      <c r="H33"/>
      <c r="I33" s="1"/>
      <c r="J33" s="1"/>
      <c r="K33" s="1"/>
      <c r="L33" s="1"/>
      <c r="M33" s="66"/>
      <c r="N33" s="174"/>
      <c r="O33" s="97"/>
      <c r="P33" s="76"/>
      <c r="Q33" s="97"/>
      <c r="R33" s="1"/>
      <c r="S33"/>
      <c r="T33"/>
      <c r="U33"/>
      <c r="V33"/>
      <c r="W33"/>
      <c r="X33" s="75"/>
      <c r="Y33" s="9">
        <f t="shared" si="6"/>
        <v>17</v>
      </c>
      <c r="Z33" s="155" t="s">
        <v>340</v>
      </c>
      <c r="AA33" s="159">
        <f>AA32</f>
        <v>0</v>
      </c>
      <c r="AB33" s="159">
        <f>AB32</f>
        <v>-2659941.4475138118</v>
      </c>
      <c r="AC33" s="159">
        <f>AC32</f>
        <v>-2659941.4475138118</v>
      </c>
      <c r="AD33" s="11"/>
      <c r="AE33" s="132">
        <f t="shared" si="7"/>
        <v>17</v>
      </c>
      <c r="AF33" s="151" t="s">
        <v>167</v>
      </c>
      <c r="AG33" s="11">
        <v>0</v>
      </c>
      <c r="AH33" s="11">
        <v>1982957.2139656583</v>
      </c>
      <c r="AI33" s="76">
        <f>AH33-AG33</f>
        <v>1982957.2139656583</v>
      </c>
      <c r="AJ33" s="1"/>
      <c r="AK33" s="9"/>
      <c r="AL33"/>
      <c r="AM33"/>
      <c r="AN33"/>
      <c r="AO33"/>
      <c r="AP33" s="1"/>
      <c r="AQ33" s="158"/>
      <c r="AR33" s="1"/>
      <c r="AS33" s="1"/>
      <c r="AT33" s="1"/>
      <c r="AU33" s="1"/>
      <c r="AV33" s="1"/>
      <c r="AW33" s="9"/>
      <c r="BB33" s="1"/>
      <c r="BC33" s="9"/>
      <c r="BD33" s="173"/>
      <c r="BE33" s="21"/>
      <c r="BF33" s="21"/>
      <c r="BG33" s="21"/>
      <c r="BH33" s="1"/>
      <c r="BN33" s="1"/>
      <c r="BO33" s="171"/>
      <c r="BP33"/>
      <c r="BQ33"/>
      <c r="BR33"/>
      <c r="BS33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G33"/>
      <c r="CH33"/>
      <c r="CI33"/>
      <c r="CJ33"/>
      <c r="CK33"/>
      <c r="CL33" s="172"/>
      <c r="CM33" s="171"/>
      <c r="CN33" s="75"/>
      <c r="CO33" s="75"/>
      <c r="CP33" s="75"/>
      <c r="CQ33" s="75"/>
      <c r="CY33" s="9">
        <f t="shared" si="15"/>
        <v>17</v>
      </c>
      <c r="CZ33" s="1" t="s">
        <v>166</v>
      </c>
      <c r="DA33" s="83">
        <f>DA29+DA31+DA21+DA23</f>
        <v>133977827.51961586</v>
      </c>
      <c r="DB33" s="83">
        <f>DB29+DB31+DB21+DB23</f>
        <v>-1314322.4879674292</v>
      </c>
      <c r="DC33" s="83">
        <f>DC29+DC31+DC21+DC23</f>
        <v>132663505.03164841</v>
      </c>
      <c r="DD33"/>
      <c r="DE33"/>
      <c r="DF33"/>
      <c r="DH33" s="9"/>
      <c r="DI33" s="170"/>
      <c r="DJ33" s="169"/>
      <c r="DK33" s="169"/>
      <c r="DL33" s="1"/>
      <c r="DM33" s="1"/>
      <c r="DN33" s="1"/>
      <c r="DT33" s="106"/>
      <c r="DZ33" s="106"/>
    </row>
    <row r="34" spans="1:130" ht="13.5" thickTop="1">
      <c r="A34"/>
      <c r="B34"/>
      <c r="C34"/>
      <c r="D34"/>
      <c r="E34"/>
      <c r="F34"/>
      <c r="G34"/>
      <c r="H34"/>
      <c r="I34" s="1"/>
      <c r="J34" s="1"/>
      <c r="K34" s="1"/>
      <c r="L34" s="1"/>
      <c r="M34" s="66"/>
      <c r="N34" s="166"/>
      <c r="O34" s="101"/>
      <c r="P34" s="11"/>
      <c r="Q34" s="101"/>
      <c r="R34" s="1"/>
      <c r="S34"/>
      <c r="T34"/>
      <c r="U34"/>
      <c r="V34"/>
      <c r="W34"/>
      <c r="X34" s="75"/>
      <c r="Y34" s="9">
        <f t="shared" si="6"/>
        <v>18</v>
      </c>
      <c r="Z34" s="155"/>
      <c r="AA34" s="77"/>
      <c r="AB34" s="77"/>
      <c r="AC34" s="77"/>
      <c r="AD34" s="11"/>
      <c r="AE34" s="132">
        <f t="shared" si="7"/>
        <v>18</v>
      </c>
      <c r="AF34" s="141" t="s">
        <v>165</v>
      </c>
      <c r="AG34" s="146">
        <f>SUM(AG31:AG33)</f>
        <v>0</v>
      </c>
      <c r="AH34" s="146">
        <f>SUM(AH31:AH33)</f>
        <v>-3682634.8259362206</v>
      </c>
      <c r="AI34" s="146">
        <f>SUM(AI31:AI33)</f>
        <v>-3682634.8259362206</v>
      </c>
      <c r="AJ34" s="1"/>
      <c r="AK34" s="9"/>
      <c r="AL34"/>
      <c r="AM34"/>
      <c r="AN34"/>
      <c r="AO34"/>
      <c r="AP34" s="1"/>
      <c r="AQ34" s="21"/>
      <c r="AR34" s="1"/>
      <c r="AS34" s="1"/>
      <c r="AT34" s="1"/>
      <c r="AU34" s="1"/>
      <c r="AV34" s="1"/>
      <c r="AW34" s="9"/>
      <c r="BB34" s="1"/>
      <c r="BC34" s="9"/>
      <c r="BD34" s="168"/>
      <c r="BE34" s="21"/>
      <c r="BF34" s="21"/>
      <c r="BG34" s="21"/>
      <c r="BH34" s="1"/>
      <c r="BN34" s="1"/>
      <c r="BO34" s="66"/>
      <c r="BP34"/>
      <c r="BQ34"/>
      <c r="BR34"/>
      <c r="BS34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G34"/>
      <c r="CH34"/>
      <c r="CI34"/>
      <c r="CJ34"/>
      <c r="CK34"/>
      <c r="CL34" s="121"/>
      <c r="CM34" s="66"/>
      <c r="CN34" s="75"/>
      <c r="CO34" s="75"/>
      <c r="CP34" s="75"/>
      <c r="CQ34" s="75"/>
      <c r="CY34" s="9">
        <f t="shared" si="15"/>
        <v>18</v>
      </c>
      <c r="CZ34" s="1"/>
      <c r="DA34" s="86"/>
      <c r="DB34" s="86"/>
      <c r="DC34" s="86"/>
      <c r="DD34"/>
      <c r="DE34"/>
      <c r="DF34"/>
      <c r="DH34" s="9"/>
      <c r="DJ34" s="167"/>
      <c r="DK34" s="167"/>
      <c r="DL34" s="1"/>
      <c r="DM34" s="1"/>
      <c r="DN34" s="1"/>
      <c r="DT34" s="106"/>
      <c r="DZ34" s="106"/>
    </row>
    <row r="35" spans="1:130">
      <c r="A35"/>
      <c r="B35"/>
      <c r="C35"/>
      <c r="D35"/>
      <c r="E35"/>
      <c r="F35"/>
      <c r="G35"/>
      <c r="H35"/>
      <c r="I35" s="1"/>
      <c r="J35" s="1"/>
      <c r="K35" s="1"/>
      <c r="L35" s="1"/>
      <c r="M35" s="66"/>
      <c r="N35" s="166"/>
      <c r="O35" s="101"/>
      <c r="P35" s="11"/>
      <c r="Q35" s="101"/>
      <c r="R35" s="1"/>
      <c r="S35"/>
      <c r="T35"/>
      <c r="U35"/>
      <c r="V35"/>
      <c r="W35"/>
      <c r="X35" s="21"/>
      <c r="Y35" s="9">
        <f t="shared" si="6"/>
        <v>19</v>
      </c>
      <c r="Z35" s="165" t="s">
        <v>164</v>
      </c>
      <c r="AA35" s="152"/>
      <c r="AB35" s="77"/>
      <c r="AC35" s="77"/>
      <c r="AD35" s="11"/>
      <c r="AE35" s="132">
        <f t="shared" si="7"/>
        <v>19</v>
      </c>
      <c r="AF35" s="164" t="s">
        <v>163</v>
      </c>
      <c r="AG35" s="11"/>
      <c r="AH35" s="11"/>
      <c r="AI35" s="11"/>
      <c r="AJ35" s="1"/>
      <c r="AK35" s="9"/>
      <c r="AL35"/>
      <c r="AM35"/>
      <c r="AN35"/>
      <c r="AO35"/>
      <c r="AP35" s="1"/>
      <c r="AQ35" s="163"/>
      <c r="AR35" s="21"/>
      <c r="AS35" s="66"/>
      <c r="AT35" s="66"/>
      <c r="AU35" s="66"/>
      <c r="AV35" s="1"/>
      <c r="AW35" s="9"/>
      <c r="AX35" s="21"/>
      <c r="AY35" s="15"/>
      <c r="AZ35" s="15"/>
      <c r="BA35" s="15"/>
      <c r="BB35" s="1"/>
      <c r="BC35" s="9" t="s">
        <v>86</v>
      </c>
      <c r="BD35" s="1"/>
      <c r="BE35" s="10"/>
      <c r="BF35" s="10"/>
      <c r="BG35" s="10"/>
      <c r="BH35" s="1"/>
      <c r="BN35" s="1"/>
      <c r="BO35" s="158"/>
      <c r="BP35"/>
      <c r="BQ35"/>
      <c r="BR35"/>
      <c r="BS35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G35"/>
      <c r="CH35"/>
      <c r="CI35"/>
      <c r="CJ35"/>
      <c r="CK35"/>
      <c r="CL35" s="121"/>
      <c r="CM35" s="66"/>
      <c r="CN35" s="75"/>
      <c r="CO35" s="75"/>
      <c r="CP35" s="75"/>
      <c r="CQ35" s="75"/>
      <c r="CY35" s="9">
        <f t="shared" si="15"/>
        <v>19</v>
      </c>
      <c r="CZ35" s="82" t="s">
        <v>162</v>
      </c>
      <c r="DA35" s="1"/>
      <c r="DB35" s="1"/>
      <c r="DC35" s="1"/>
      <c r="DD35"/>
      <c r="DE35"/>
      <c r="DF35"/>
      <c r="DH35" s="9"/>
      <c r="DK35" s="17"/>
      <c r="DL35" s="1"/>
      <c r="DM35" s="1"/>
      <c r="DN35" s="1"/>
      <c r="DT35" s="106"/>
      <c r="DZ35" s="106"/>
    </row>
    <row r="36" spans="1:130">
      <c r="A36"/>
      <c r="B36"/>
      <c r="C36"/>
      <c r="D36"/>
      <c r="E36"/>
      <c r="F36"/>
      <c r="G36"/>
      <c r="H36" s="1"/>
      <c r="I36" s="1"/>
      <c r="J36" s="1"/>
      <c r="K36" s="1"/>
      <c r="L36" s="1"/>
      <c r="M36" s="66"/>
      <c r="N36" s="135"/>
      <c r="O36" s="162"/>
      <c r="P36" s="32"/>
      <c r="Q36" s="162"/>
      <c r="R36" s="1"/>
      <c r="S36"/>
      <c r="T36"/>
      <c r="U36"/>
      <c r="V36"/>
      <c r="W36"/>
      <c r="X36" s="21"/>
      <c r="Y36" s="9">
        <f t="shared" si="6"/>
        <v>20</v>
      </c>
      <c r="Z36" s="161" t="s">
        <v>161</v>
      </c>
      <c r="AA36" s="152">
        <v>0</v>
      </c>
      <c r="AB36" s="77">
        <v>-619833.35327102803</v>
      </c>
      <c r="AC36" s="77">
        <f>AB36-AA36</f>
        <v>-619833.35327102803</v>
      </c>
      <c r="AD36" s="11"/>
      <c r="AE36" s="132">
        <f t="shared" si="7"/>
        <v>20</v>
      </c>
      <c r="AF36" s="141" t="s">
        <v>160</v>
      </c>
      <c r="AG36" s="11">
        <v>0</v>
      </c>
      <c r="AH36" s="11">
        <v>-1880101.1500915948</v>
      </c>
      <c r="AI36" s="76">
        <f>AH36-AG36</f>
        <v>-1880101.1500915948</v>
      </c>
      <c r="AJ36" s="1"/>
      <c r="AK36" s="66"/>
      <c r="AL36"/>
      <c r="AM36"/>
      <c r="AN36"/>
      <c r="AO36"/>
      <c r="AP36" s="1"/>
      <c r="AQ36" s="66"/>
      <c r="AR36" s="21"/>
      <c r="AS36" s="66"/>
      <c r="AT36" s="66"/>
      <c r="AU36" s="66"/>
      <c r="AV36" s="1"/>
      <c r="AW36" s="9"/>
      <c r="AX36" s="1"/>
      <c r="AY36" s="1"/>
      <c r="AZ36" s="1"/>
      <c r="BA36" s="1"/>
      <c r="BB36" s="1"/>
      <c r="BC36" s="9" t="s">
        <v>159</v>
      </c>
      <c r="BD36" s="21"/>
      <c r="BE36" s="21"/>
      <c r="BF36" s="21"/>
      <c r="BG36" s="66"/>
      <c r="BH36" s="1"/>
      <c r="BI36" s="9"/>
      <c r="BJ36" s="157"/>
      <c r="BK36" s="1"/>
      <c r="BL36" s="1"/>
      <c r="BM36" s="1"/>
      <c r="BN36" s="1"/>
      <c r="BO36" s="160"/>
      <c r="BP36"/>
      <c r="BQ36"/>
      <c r="BR36"/>
      <c r="BS36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G36"/>
      <c r="CH36"/>
      <c r="CI36"/>
      <c r="CJ36"/>
      <c r="CK36"/>
      <c r="CL36" s="121"/>
      <c r="CM36" s="66"/>
      <c r="CN36" s="75"/>
      <c r="CO36" s="75"/>
      <c r="CP36" s="75"/>
      <c r="CQ36" s="75"/>
      <c r="CY36" s="9">
        <f t="shared" si="15"/>
        <v>20</v>
      </c>
      <c r="CZ36" s="1" t="s">
        <v>158</v>
      </c>
      <c r="DA36" s="113"/>
      <c r="DB36" s="10"/>
      <c r="DC36" s="10"/>
      <c r="DD36"/>
      <c r="DE36"/>
      <c r="DF36"/>
      <c r="DI36" s="1"/>
      <c r="DJ36" s="1"/>
      <c r="DK36" s="1"/>
      <c r="DL36" s="1"/>
      <c r="DM36" s="1"/>
      <c r="DN36" s="1"/>
      <c r="DT36" s="106"/>
      <c r="DZ36" s="106"/>
    </row>
    <row r="37" spans="1:130">
      <c r="A37"/>
      <c r="B37"/>
      <c r="C37"/>
      <c r="D37"/>
      <c r="E37"/>
      <c r="F37"/>
      <c r="G37"/>
      <c r="H37" s="1"/>
      <c r="I37" s="1"/>
      <c r="J37" s="1"/>
      <c r="K37" s="1"/>
      <c r="L37" s="1"/>
      <c r="M37" s="66"/>
      <c r="N37" s="135"/>
      <c r="O37" s="105"/>
      <c r="P37" s="77"/>
      <c r="Q37" s="101"/>
      <c r="R37" s="1"/>
      <c r="S37"/>
      <c r="T37"/>
      <c r="U37"/>
      <c r="V37"/>
      <c r="W37"/>
      <c r="X37" s="75"/>
      <c r="Y37" s="9">
        <f t="shared" si="6"/>
        <v>21</v>
      </c>
      <c r="Z37" s="155" t="s">
        <v>341</v>
      </c>
      <c r="AA37" s="159">
        <f>AA36</f>
        <v>0</v>
      </c>
      <c r="AB37" s="159">
        <f>AB36</f>
        <v>-619833.35327102803</v>
      </c>
      <c r="AC37" s="159">
        <f>AC36</f>
        <v>-619833.35327102803</v>
      </c>
      <c r="AD37" s="152"/>
      <c r="AE37" s="132">
        <f t="shared" si="7"/>
        <v>21</v>
      </c>
      <c r="AF37" s="151" t="s">
        <v>157</v>
      </c>
      <c r="AG37" s="11">
        <v>0</v>
      </c>
      <c r="AH37" s="11">
        <v>240012.91277765029</v>
      </c>
      <c r="AI37" s="76">
        <f>AH37-AG37</f>
        <v>240012.91277765029</v>
      </c>
      <c r="AJ37" s="1"/>
      <c r="AK37" s="66"/>
      <c r="AL37"/>
      <c r="AM37"/>
      <c r="AN37"/>
      <c r="AO37"/>
      <c r="AP37" s="1"/>
      <c r="AQ37" s="21"/>
      <c r="AR37" s="21"/>
      <c r="AS37" s="21"/>
      <c r="AT37" s="21"/>
      <c r="AU37" s="21"/>
      <c r="AV37" s="1"/>
      <c r="AW37" s="9"/>
      <c r="AX37" s="1"/>
      <c r="AY37" s="1"/>
      <c r="AZ37" s="1"/>
      <c r="BA37" s="1"/>
      <c r="BB37" s="1"/>
      <c r="BC37" s="9" t="s">
        <v>86</v>
      </c>
      <c r="BD37" s="122"/>
      <c r="BE37" s="158"/>
      <c r="BF37" s="158"/>
      <c r="BG37" s="158"/>
      <c r="BH37" s="1"/>
      <c r="BI37" s="9"/>
      <c r="BJ37" s="157"/>
      <c r="BK37" s="1"/>
      <c r="BL37" s="1"/>
      <c r="BM37" s="1"/>
      <c r="BN37" s="1"/>
      <c r="BO37" s="136"/>
      <c r="BP37"/>
      <c r="BQ37"/>
      <c r="BR37"/>
      <c r="BS37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G37"/>
      <c r="CH37"/>
      <c r="CI37"/>
      <c r="CJ37"/>
      <c r="CK37"/>
      <c r="CL37" s="150"/>
      <c r="CM37" s="136"/>
      <c r="CN37" s="75"/>
      <c r="CO37" s="75"/>
      <c r="CP37" s="75"/>
      <c r="CQ37" s="75"/>
      <c r="CY37" s="9">
        <f t="shared" si="15"/>
        <v>21</v>
      </c>
      <c r="CZ37" s="1" t="s">
        <v>156</v>
      </c>
      <c r="DA37" s="16">
        <f>BF25</f>
        <v>3526620</v>
      </c>
      <c r="DB37" s="16">
        <f t="shared" ref="DB37:DB42" si="18">-DA37*$DB$15</f>
        <v>-34596.142199999951</v>
      </c>
      <c r="DC37" s="81">
        <f t="shared" ref="DC37:DC42" si="19">SUM(DA37:DB37)</f>
        <v>3492023.8577999999</v>
      </c>
      <c r="DD37"/>
      <c r="DE37"/>
      <c r="DF37"/>
      <c r="DG37"/>
      <c r="DH37"/>
      <c r="DI37"/>
      <c r="DJ37" s="1"/>
      <c r="DK37" s="1"/>
      <c r="DL37" s="1"/>
      <c r="DM37" s="1"/>
      <c r="DN37" s="1"/>
      <c r="DT37" s="106"/>
      <c r="DZ37" s="106"/>
    </row>
    <row r="38" spans="1:130">
      <c r="A38"/>
      <c r="B38"/>
      <c r="C38"/>
      <c r="D38"/>
      <c r="E38"/>
      <c r="F38"/>
      <c r="G38"/>
      <c r="H38" s="1"/>
      <c r="I38" s="1"/>
      <c r="J38" s="1"/>
      <c r="K38" s="1"/>
      <c r="L38" s="1"/>
      <c r="M38" s="66"/>
      <c r="N38" s="135"/>
      <c r="O38" s="156"/>
      <c r="P38" s="77"/>
      <c r="Q38" s="101"/>
      <c r="R38" s="1"/>
      <c r="S38"/>
      <c r="T38"/>
      <c r="U38"/>
      <c r="V38"/>
      <c r="W38"/>
      <c r="X38" s="75"/>
      <c r="Y38" s="9">
        <f t="shared" si="6"/>
        <v>22</v>
      </c>
      <c r="Z38" s="155"/>
      <c r="AA38" s="154"/>
      <c r="AB38" s="154"/>
      <c r="AC38" s="153"/>
      <c r="AD38" s="152"/>
      <c r="AE38" s="132">
        <f t="shared" si="7"/>
        <v>22</v>
      </c>
      <c r="AF38" s="151" t="s">
        <v>155</v>
      </c>
      <c r="AG38" s="11">
        <v>0</v>
      </c>
      <c r="AH38" s="11">
        <v>574030.88305988058</v>
      </c>
      <c r="AI38" s="76">
        <f>AH38-AG38</f>
        <v>574030.88305988058</v>
      </c>
      <c r="AJ38" s="1"/>
      <c r="AK38" s="66"/>
      <c r="AL38"/>
      <c r="AM38"/>
      <c r="AN38"/>
      <c r="AO38"/>
      <c r="AP38" s="1"/>
      <c r="AQ38" s="66"/>
      <c r="AR38" s="121"/>
      <c r="AS38" s="7"/>
      <c r="AT38" s="7"/>
      <c r="AU38" s="7"/>
      <c r="AV38" s="1"/>
      <c r="AW38" s="9"/>
      <c r="AX38" s="1"/>
      <c r="AY38" s="1"/>
      <c r="AZ38" s="1"/>
      <c r="BA38" s="1"/>
      <c r="BB38" s="1"/>
      <c r="BC38" s="9" t="s">
        <v>86</v>
      </c>
      <c r="BD38" s="21"/>
      <c r="BE38" s="7"/>
      <c r="BF38" s="7"/>
      <c r="BG38" s="7"/>
      <c r="BH38" s="1"/>
      <c r="BI38" s="9"/>
      <c r="BJ38" s="1"/>
      <c r="BK38" s="1"/>
      <c r="BL38" s="1"/>
      <c r="BM38" s="1"/>
      <c r="BN38" s="1"/>
      <c r="BO38" s="136"/>
      <c r="BP38"/>
      <c r="BQ38"/>
      <c r="BR38"/>
      <c r="BS38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G38"/>
      <c r="CH38"/>
      <c r="CI38"/>
      <c r="CJ38"/>
      <c r="CK38"/>
      <c r="CL38" s="150"/>
      <c r="CM38" s="136"/>
      <c r="CN38" s="75"/>
      <c r="CO38" s="75"/>
      <c r="CP38" s="75"/>
      <c r="CQ38" s="75"/>
      <c r="CY38" s="9">
        <f t="shared" si="15"/>
        <v>22</v>
      </c>
      <c r="CZ38" s="1" t="s">
        <v>154</v>
      </c>
      <c r="DA38" s="113">
        <f>+BX24</f>
        <v>-392169.66666666669</v>
      </c>
      <c r="DB38" s="10">
        <f t="shared" si="18"/>
        <v>3847.1844299999943</v>
      </c>
      <c r="DC38" s="10">
        <f t="shared" si="19"/>
        <v>-388322.48223666666</v>
      </c>
      <c r="DD38"/>
      <c r="DE38"/>
      <c r="DF38"/>
      <c r="DG38"/>
      <c r="DH38"/>
      <c r="DI38"/>
      <c r="DJ38" s="1"/>
      <c r="DK38" s="1"/>
      <c r="DL38" s="1"/>
      <c r="DM38" s="1"/>
      <c r="DN38" s="1"/>
      <c r="DT38" s="106"/>
      <c r="DZ38" s="106"/>
    </row>
    <row r="39" spans="1:130" ht="13.5" thickBot="1">
      <c r="A39"/>
      <c r="B39"/>
      <c r="C39"/>
      <c r="D39"/>
      <c r="E39"/>
      <c r="F39"/>
      <c r="G39"/>
      <c r="H39" s="1"/>
      <c r="I39" s="1"/>
      <c r="J39" s="1"/>
      <c r="K39" s="1"/>
      <c r="L39" s="1"/>
      <c r="M39" s="66"/>
      <c r="N39" s="135"/>
      <c r="O39" s="101"/>
      <c r="P39" s="77"/>
      <c r="Q39" s="101"/>
      <c r="R39" s="1"/>
      <c r="S39"/>
      <c r="T39"/>
      <c r="U39"/>
      <c r="V39"/>
      <c r="W39"/>
      <c r="X39" s="75"/>
      <c r="Y39" s="9">
        <f t="shared" si="6"/>
        <v>23</v>
      </c>
      <c r="Z39" s="149" t="s">
        <v>153</v>
      </c>
      <c r="AA39" s="148">
        <f>AA33+AA37</f>
        <v>0</v>
      </c>
      <c r="AB39" s="148">
        <f>AB33+AB37</f>
        <v>-3279774.8007848398</v>
      </c>
      <c r="AC39" s="147">
        <f>AC33+AC37</f>
        <v>-3279774.8007848398</v>
      </c>
      <c r="AD39" s="145"/>
      <c r="AE39" s="132">
        <f t="shared" si="7"/>
        <v>23</v>
      </c>
      <c r="AF39" s="141" t="s">
        <v>152</v>
      </c>
      <c r="AG39" s="146">
        <f>SUM(AG36:AG38)</f>
        <v>0</v>
      </c>
      <c r="AH39" s="146">
        <f>SUM(AH36:AH38)</f>
        <v>-1066057.3542540637</v>
      </c>
      <c r="AI39" s="146">
        <f>SUM(AI36:AI38)</f>
        <v>-1066057.3542540637</v>
      </c>
      <c r="AJ39" s="1"/>
      <c r="AK39" s="66"/>
      <c r="AL39"/>
      <c r="AM39"/>
      <c r="AN39"/>
      <c r="AO39"/>
      <c r="AP39" s="1"/>
      <c r="AQ39" s="66"/>
      <c r="AR39" s="21"/>
      <c r="AS39" s="7"/>
      <c r="AT39" s="7"/>
      <c r="AU39" s="7"/>
      <c r="AV39" s="1"/>
      <c r="AW39" s="9"/>
      <c r="AX39" s="21"/>
      <c r="AY39" s="139"/>
      <c r="AZ39" s="139"/>
      <c r="BA39" s="139"/>
      <c r="BB39" s="1"/>
      <c r="BC39" s="9" t="s">
        <v>86</v>
      </c>
      <c r="BD39" s="121"/>
      <c r="BE39" s="10"/>
      <c r="BF39" s="10"/>
      <c r="BG39" s="10"/>
      <c r="BH39" s="1"/>
      <c r="BI39" s="9"/>
      <c r="BJ39" s="21"/>
      <c r="BK39" s="11"/>
      <c r="BL39" s="11"/>
      <c r="BM39" s="11"/>
      <c r="BN39" s="1"/>
      <c r="BO39" s="21"/>
      <c r="BP39"/>
      <c r="BQ39"/>
      <c r="BR39"/>
      <c r="BS39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G39"/>
      <c r="CH39"/>
      <c r="CI39"/>
      <c r="CJ39"/>
      <c r="CK39"/>
      <c r="CL39" s="121"/>
      <c r="CM39" s="21"/>
      <c r="CN39" s="75"/>
      <c r="CO39" s="75"/>
      <c r="CP39" s="75"/>
      <c r="CQ39" s="75"/>
      <c r="CY39" s="9">
        <f t="shared" si="15"/>
        <v>23</v>
      </c>
      <c r="CZ39" s="1" t="s">
        <v>151</v>
      </c>
      <c r="DA39" s="113">
        <f>+BX25</f>
        <v>-537626.2135922329</v>
      </c>
      <c r="DB39" s="10">
        <f t="shared" si="18"/>
        <v>5274.1131553397972</v>
      </c>
      <c r="DC39" s="10">
        <f t="shared" si="19"/>
        <v>-532352.10043689306</v>
      </c>
      <c r="DD39"/>
      <c r="DE39"/>
      <c r="DF39"/>
      <c r="DG39"/>
      <c r="DH39"/>
      <c r="DI39"/>
      <c r="DJ39" s="1"/>
      <c r="DK39" s="1"/>
      <c r="DL39" s="1"/>
      <c r="DM39" s="1"/>
      <c r="DN39" s="1"/>
      <c r="DT39" s="106"/>
      <c r="DZ39" s="106"/>
    </row>
    <row r="40" spans="1:130">
      <c r="A40"/>
      <c r="B40"/>
      <c r="C40"/>
      <c r="D40"/>
      <c r="E40"/>
      <c r="F40"/>
      <c r="G40"/>
      <c r="H40" s="1"/>
      <c r="I40" s="1"/>
      <c r="J40" s="1"/>
      <c r="K40" s="1"/>
      <c r="L40" s="1"/>
      <c r="M40" s="66"/>
      <c r="N40" s="135"/>
      <c r="O40" s="105"/>
      <c r="P40" s="77"/>
      <c r="Q40" s="101"/>
      <c r="R40" s="21"/>
      <c r="S40"/>
      <c r="T40"/>
      <c r="U40"/>
      <c r="V40"/>
      <c r="W40"/>
      <c r="X40" s="75"/>
      <c r="Y40" s="9"/>
      <c r="AA40" s="145"/>
      <c r="AB40" s="145"/>
      <c r="AC40" s="145"/>
      <c r="AD40" s="75"/>
      <c r="AE40" s="132">
        <f t="shared" si="7"/>
        <v>24</v>
      </c>
      <c r="AF40" s="144" t="s">
        <v>150</v>
      </c>
      <c r="AG40" s="75"/>
      <c r="AH40" s="75"/>
      <c r="AI40" s="75"/>
      <c r="AJ40" s="75"/>
      <c r="AK40" s="66"/>
      <c r="AL40"/>
      <c r="AM40"/>
      <c r="AN40"/>
      <c r="AO40"/>
      <c r="AP40" s="21"/>
      <c r="AQ40" s="9"/>
      <c r="AR40" s="1"/>
      <c r="AS40" s="75"/>
      <c r="AT40" s="75"/>
      <c r="AU40" s="75"/>
      <c r="AV40" s="75"/>
      <c r="AW40" s="9"/>
      <c r="AX40" s="143"/>
      <c r="AY40" s="139"/>
      <c r="AZ40" s="139"/>
      <c r="BA40" s="139"/>
      <c r="BB40" s="1"/>
      <c r="BC40" s="66"/>
      <c r="BD40" s="121"/>
      <c r="BE40" s="10"/>
      <c r="BF40" s="10"/>
      <c r="BG40" s="10"/>
      <c r="BH40" s="1"/>
      <c r="BI40" s="9"/>
      <c r="BJ40" s="143"/>
      <c r="BK40" s="11"/>
      <c r="BL40" s="11"/>
      <c r="BM40" s="11"/>
      <c r="BN40" s="1"/>
      <c r="BO40" s="66"/>
      <c r="BP40"/>
      <c r="BQ40"/>
      <c r="BR40"/>
      <c r="BS40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G40"/>
      <c r="CH40"/>
      <c r="CI40"/>
      <c r="CJ40"/>
      <c r="CK40"/>
      <c r="CL40" s="121"/>
      <c r="CM40" s="66"/>
      <c r="CN40" s="75"/>
      <c r="CO40" s="75"/>
      <c r="CP40" s="75"/>
      <c r="CQ40" s="75"/>
      <c r="CY40" s="9">
        <f t="shared" si="15"/>
        <v>24</v>
      </c>
      <c r="CZ40" s="1" t="s">
        <v>149</v>
      </c>
      <c r="DA40" s="113">
        <f>+CD25</f>
        <v>7088065.5894999942</v>
      </c>
      <c r="DB40" s="10">
        <f t="shared" si="18"/>
        <v>-69533.923432994838</v>
      </c>
      <c r="DC40" s="10">
        <f t="shared" si="19"/>
        <v>7018531.6660669995</v>
      </c>
      <c r="DD40"/>
      <c r="DE40"/>
      <c r="DF40"/>
      <c r="DG40"/>
      <c r="DH40"/>
      <c r="DI40"/>
      <c r="DT40" s="106"/>
      <c r="DZ40" s="106"/>
    </row>
    <row r="41" spans="1:130" ht="13.5" thickBot="1">
      <c r="A41"/>
      <c r="B41"/>
      <c r="C41"/>
      <c r="D41"/>
      <c r="E41"/>
      <c r="F41"/>
      <c r="G41"/>
      <c r="H41" s="1"/>
      <c r="I41" s="1"/>
      <c r="J41" s="1"/>
      <c r="K41" s="1"/>
      <c r="L41" s="1"/>
      <c r="M41" s="21"/>
      <c r="N41" s="142"/>
      <c r="O41" s="105"/>
      <c r="P41" s="77"/>
      <c r="Q41" s="101"/>
      <c r="R41" s="21"/>
      <c r="S41"/>
      <c r="T41"/>
      <c r="U41"/>
      <c r="V41"/>
      <c r="W41"/>
      <c r="X41" s="75"/>
      <c r="Y41" s="21"/>
      <c r="Z41" s="21"/>
      <c r="AA41" s="21"/>
      <c r="AB41" s="66"/>
      <c r="AC41" s="75"/>
      <c r="AD41" s="75"/>
      <c r="AE41" s="132">
        <f t="shared" si="7"/>
        <v>25</v>
      </c>
      <c r="AF41" s="141" t="s">
        <v>148</v>
      </c>
      <c r="AG41" s="140">
        <f>AG34+AG39</f>
        <v>0</v>
      </c>
      <c r="AH41" s="140">
        <f>AH34+AH39</f>
        <v>-4748692.1801902838</v>
      </c>
      <c r="AI41" s="140">
        <f>AI34+AI39</f>
        <v>-4748692.1801902838</v>
      </c>
      <c r="AJ41" s="75"/>
      <c r="AK41" s="66"/>
      <c r="AL41" s="131"/>
      <c r="AM41"/>
      <c r="AN41"/>
      <c r="AO41"/>
      <c r="AP41" s="21"/>
      <c r="AQ41" s="1"/>
      <c r="AR41" s="1"/>
      <c r="AS41" s="1"/>
      <c r="AT41" s="1"/>
      <c r="AU41" s="1"/>
      <c r="AV41" s="75"/>
      <c r="AW41" s="9"/>
      <c r="AX41" s="138"/>
      <c r="AY41" s="139"/>
      <c r="AZ41" s="139"/>
      <c r="BA41" s="139"/>
      <c r="BB41" s="1"/>
      <c r="BC41" s="66"/>
      <c r="BD41" s="121"/>
      <c r="BE41" s="10"/>
      <c r="BF41" s="10"/>
      <c r="BG41" s="10"/>
      <c r="BH41" s="1"/>
      <c r="BI41" s="9"/>
      <c r="BJ41" s="138"/>
      <c r="BK41" s="11"/>
      <c r="BL41" s="11"/>
      <c r="BM41" s="11"/>
      <c r="BN41" s="1"/>
      <c r="BO41" s="66"/>
      <c r="BP41"/>
      <c r="BQ41"/>
      <c r="BR41"/>
      <c r="BS41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G41"/>
      <c r="CH41"/>
      <c r="CI41"/>
      <c r="CJ41"/>
      <c r="CK41"/>
      <c r="CL41" s="121"/>
      <c r="CM41" s="66"/>
      <c r="CN41" s="75"/>
      <c r="CO41" s="75"/>
      <c r="CP41" s="75"/>
      <c r="CQ41" s="75"/>
      <c r="CY41" s="9">
        <f t="shared" si="15"/>
        <v>25</v>
      </c>
      <c r="CZ41" s="1" t="s">
        <v>147</v>
      </c>
      <c r="DA41" s="113">
        <f>+CJ23</f>
        <v>500000.00000000006</v>
      </c>
      <c r="DB41" s="10">
        <f t="shared" si="18"/>
        <v>-4904.9999999999936</v>
      </c>
      <c r="DC41" s="10">
        <f t="shared" si="19"/>
        <v>495095.00000000006</v>
      </c>
      <c r="DD41"/>
      <c r="DE41"/>
      <c r="DF41"/>
      <c r="DG41"/>
      <c r="DH41"/>
      <c r="DI41"/>
      <c r="DT41" s="106"/>
      <c r="DZ41" s="106"/>
    </row>
    <row r="42" spans="1:130">
      <c r="A42"/>
      <c r="B42"/>
      <c r="C42"/>
      <c r="D42"/>
      <c r="E42"/>
      <c r="F42"/>
      <c r="G42"/>
      <c r="H42" s="1"/>
      <c r="I42" s="1"/>
      <c r="J42" s="1"/>
      <c r="K42" s="1"/>
      <c r="L42" s="1"/>
      <c r="M42" s="21"/>
      <c r="N42" s="135"/>
      <c r="O42" s="105"/>
      <c r="P42" s="77"/>
      <c r="Q42" s="101"/>
      <c r="R42" s="75"/>
      <c r="S42"/>
      <c r="T42"/>
      <c r="U42"/>
      <c r="V42"/>
      <c r="W42"/>
      <c r="X42" s="75"/>
      <c r="Y42" s="21"/>
      <c r="Z42" s="21"/>
      <c r="AA42" s="121"/>
      <c r="AB42" s="66"/>
      <c r="AC42" s="75"/>
      <c r="AD42" s="75"/>
      <c r="AE42" s="132"/>
      <c r="AF42" s="75"/>
      <c r="AG42" s="75"/>
      <c r="AH42" s="75"/>
      <c r="AI42" s="75"/>
      <c r="AJ42" s="75"/>
      <c r="AK42" s="66"/>
      <c r="AL42" s="131"/>
      <c r="AM42"/>
      <c r="AN42"/>
      <c r="AO42"/>
      <c r="AP42" s="75"/>
      <c r="AQ42" s="1"/>
      <c r="AR42" s="1"/>
      <c r="AS42" s="1"/>
      <c r="AT42" s="1"/>
      <c r="AU42" s="1"/>
      <c r="AV42" s="118"/>
      <c r="AW42" s="9"/>
      <c r="AX42" s="21"/>
      <c r="AY42" s="137"/>
      <c r="AZ42" s="137"/>
      <c r="BA42" s="7"/>
      <c r="BB42" s="1"/>
      <c r="BC42" s="66"/>
      <c r="BD42" s="121"/>
      <c r="BE42" s="10"/>
      <c r="BF42" s="10"/>
      <c r="BG42" s="10"/>
      <c r="BH42" s="1"/>
      <c r="BI42" s="9"/>
      <c r="BJ42" s="21"/>
      <c r="BK42" s="137"/>
      <c r="BL42" s="137"/>
      <c r="BM42" s="7"/>
      <c r="BN42" s="1"/>
      <c r="BO42" s="21"/>
      <c r="BP42"/>
      <c r="BQ42"/>
      <c r="BR42"/>
      <c r="BS42"/>
      <c r="BT42" s="118"/>
      <c r="BU42" s="21"/>
      <c r="BV42" s="21"/>
      <c r="BW42" s="21"/>
      <c r="BX42" s="21"/>
      <c r="BY42" s="21"/>
      <c r="BZ42" s="21"/>
      <c r="CA42" s="136"/>
      <c r="CB42" s="136"/>
      <c r="CC42" s="136"/>
      <c r="CD42" s="136"/>
      <c r="CE42" s="136"/>
      <c r="CG42"/>
      <c r="CH42"/>
      <c r="CI42"/>
      <c r="CJ42"/>
      <c r="CK42"/>
      <c r="CL42" s="1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9">
        <f t="shared" si="15"/>
        <v>26</v>
      </c>
      <c r="CZ42" s="1" t="s">
        <v>146</v>
      </c>
      <c r="DA42" s="113">
        <f>+CP23</f>
        <v>3295435.1365312813</v>
      </c>
      <c r="DB42" s="10">
        <f t="shared" si="18"/>
        <v>-32328.218689371821</v>
      </c>
      <c r="DC42" s="10">
        <f t="shared" si="19"/>
        <v>3263106.9178419095</v>
      </c>
      <c r="DD42"/>
      <c r="DE42"/>
      <c r="DF42"/>
      <c r="DG42"/>
      <c r="DH42"/>
      <c r="DI42"/>
      <c r="DJ42" s="66"/>
      <c r="DK42" s="66"/>
      <c r="DL42" s="66"/>
      <c r="DM42" s="21"/>
      <c r="DN42" s="21"/>
      <c r="DO42" s="21"/>
      <c r="DP42" s="21"/>
      <c r="DQ42" s="21"/>
      <c r="DR42" s="21"/>
      <c r="DS42" s="21"/>
      <c r="DT42" s="106"/>
      <c r="DZ42" s="106"/>
    </row>
    <row r="43" spans="1:130">
      <c r="A43"/>
      <c r="B43"/>
      <c r="C43"/>
      <c r="D43"/>
      <c r="E43"/>
      <c r="F43"/>
      <c r="G43"/>
      <c r="H43" s="1"/>
      <c r="I43" s="1"/>
      <c r="J43" s="1"/>
      <c r="K43" s="1"/>
      <c r="L43" s="1"/>
      <c r="M43" s="21"/>
      <c r="N43" s="135"/>
      <c r="O43" s="105"/>
      <c r="P43" s="77"/>
      <c r="Q43" s="101"/>
      <c r="R43" s="75"/>
      <c r="S43"/>
      <c r="T43"/>
      <c r="U43"/>
      <c r="V43"/>
      <c r="W43"/>
      <c r="X43" s="75"/>
      <c r="Y43" s="21"/>
      <c r="Z43" s="21"/>
      <c r="AA43" s="121"/>
      <c r="AB43" s="66"/>
      <c r="AC43" s="75"/>
      <c r="AD43" s="75"/>
      <c r="AE43" s="132"/>
      <c r="AF43" s="75"/>
      <c r="AG43" s="75"/>
      <c r="AH43" s="75"/>
      <c r="AI43" s="75"/>
      <c r="AJ43" s="75"/>
      <c r="AK43" s="66"/>
      <c r="AL43" s="131"/>
      <c r="AM43"/>
      <c r="AN43"/>
      <c r="AO43"/>
      <c r="AP43" s="75"/>
      <c r="AQ43" s="1"/>
      <c r="AR43" s="1"/>
      <c r="AS43" s="1"/>
      <c r="AT43" s="1"/>
      <c r="AU43" s="1"/>
      <c r="AV43" s="75"/>
      <c r="AW43" s="1"/>
      <c r="AX43" s="21"/>
      <c r="AY43" s="21"/>
      <c r="AZ43" s="21"/>
      <c r="BA43" s="21"/>
      <c r="BB43" s="1"/>
      <c r="BC43" s="66"/>
      <c r="BD43" s="21"/>
      <c r="BE43" s="126"/>
      <c r="BF43" s="126"/>
      <c r="BG43" s="126"/>
      <c r="BH43" s="1"/>
      <c r="BI43" s="1"/>
      <c r="BJ43" s="21"/>
      <c r="BK43" s="21"/>
      <c r="BL43" s="21"/>
      <c r="BM43" s="21"/>
      <c r="BN43" s="1"/>
      <c r="BO43" s="66"/>
      <c r="BP43"/>
      <c r="BQ43"/>
      <c r="BR43"/>
      <c r="BS43"/>
      <c r="BT43" s="75"/>
      <c r="BU43" s="66"/>
      <c r="BV43" s="121"/>
      <c r="BW43" s="7"/>
      <c r="BX43" s="7"/>
      <c r="BY43" s="7"/>
      <c r="BZ43" s="7"/>
      <c r="CA43" s="21"/>
      <c r="CB43" s="21"/>
      <c r="CC43" s="21"/>
      <c r="CD43" s="21"/>
      <c r="CE43" s="21"/>
      <c r="CG43"/>
      <c r="CH43"/>
      <c r="CI43"/>
      <c r="CJ43"/>
      <c r="CK43"/>
      <c r="CL43" s="134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9">
        <f t="shared" si="15"/>
        <v>27</v>
      </c>
      <c r="CZ43" s="1"/>
      <c r="DA43" s="125"/>
      <c r="DB43" s="125"/>
      <c r="DC43" s="125"/>
      <c r="DD43"/>
      <c r="DE43"/>
      <c r="DF43"/>
      <c r="DG43"/>
      <c r="DH43"/>
      <c r="DI43"/>
      <c r="DJ43" s="66"/>
      <c r="DK43" s="66"/>
      <c r="DL43" s="66"/>
      <c r="DM43" s="7"/>
      <c r="DN43" s="7"/>
      <c r="DO43" s="7"/>
      <c r="DP43" s="7"/>
      <c r="DQ43" s="7"/>
      <c r="DR43" s="7"/>
      <c r="DS43" s="7"/>
      <c r="DT43" s="94"/>
      <c r="DZ43" s="94"/>
    </row>
    <row r="44" spans="1:130">
      <c r="A44"/>
      <c r="B44"/>
      <c r="C44"/>
      <c r="D44"/>
      <c r="E44"/>
      <c r="F44"/>
      <c r="G44"/>
      <c r="H44" s="1"/>
      <c r="I44" s="1"/>
      <c r="J44" s="1"/>
      <c r="K44" s="1"/>
      <c r="L44" s="1"/>
      <c r="M44" s="21"/>
      <c r="N44" s="135"/>
      <c r="O44" s="105"/>
      <c r="P44" s="77"/>
      <c r="Q44" s="101"/>
      <c r="R44" s="75"/>
      <c r="S44"/>
      <c r="T44"/>
      <c r="U44"/>
      <c r="V44"/>
      <c r="W44"/>
      <c r="X44" s="75"/>
      <c r="Y44" s="21"/>
      <c r="Z44" s="21"/>
      <c r="AA44" s="121"/>
      <c r="AB44" s="66"/>
      <c r="AC44" s="75"/>
      <c r="AD44" s="75"/>
      <c r="AE44" s="132"/>
      <c r="AF44" s="75"/>
      <c r="AG44" s="75"/>
      <c r="AH44" s="75"/>
      <c r="AI44" s="75"/>
      <c r="AJ44" s="75"/>
      <c r="AK44" s="66"/>
      <c r="AL44" s="131"/>
      <c r="AM44"/>
      <c r="AN44"/>
      <c r="AO44"/>
      <c r="AP44" s="75"/>
      <c r="AQ44" s="1"/>
      <c r="AR44" s="1"/>
      <c r="AS44" s="1"/>
      <c r="AT44" s="1"/>
      <c r="AU44" s="1"/>
      <c r="AV44" s="75"/>
      <c r="AW44" s="1"/>
      <c r="AX44" s="1"/>
      <c r="AY44" s="1"/>
      <c r="AZ44" s="1"/>
      <c r="BA44" s="1"/>
      <c r="BB44" s="1"/>
      <c r="BC44" s="66"/>
      <c r="BD44" s="21"/>
      <c r="BE44" s="7"/>
      <c r="BF44" s="7"/>
      <c r="BG44" s="7"/>
      <c r="BH44" s="1"/>
      <c r="BI44" s="1"/>
      <c r="BJ44" s="1"/>
      <c r="BK44" s="1"/>
      <c r="BL44" s="1"/>
      <c r="BM44" s="1"/>
      <c r="BN44" s="1"/>
      <c r="BO44" s="66"/>
      <c r="BP44"/>
      <c r="BQ44"/>
      <c r="BR44"/>
      <c r="BS44"/>
      <c r="BT44" s="75"/>
      <c r="BU44" s="66"/>
      <c r="BV44" s="21"/>
      <c r="BW44" s="7"/>
      <c r="BX44" s="7"/>
      <c r="BY44" s="7"/>
      <c r="BZ44" s="7"/>
      <c r="CA44" s="66"/>
      <c r="CB44" s="66"/>
      <c r="CC44" s="66"/>
      <c r="CD44" s="66"/>
      <c r="CE44" s="66"/>
      <c r="CG44"/>
      <c r="CH44"/>
      <c r="CI44"/>
      <c r="CJ44"/>
      <c r="CK44"/>
      <c r="CL44" s="134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9">
        <f t="shared" si="15"/>
        <v>28</v>
      </c>
      <c r="CZ44" s="1" t="s">
        <v>145</v>
      </c>
      <c r="DA44" s="113"/>
      <c r="DB44" s="10"/>
      <c r="DC44" s="10"/>
      <c r="DD44"/>
      <c r="DE44"/>
      <c r="DF44"/>
      <c r="DG44"/>
      <c r="DH44"/>
      <c r="DI44"/>
      <c r="DJ44" s="21"/>
      <c r="DK44" s="21"/>
      <c r="DL44" s="21"/>
      <c r="DM44" s="7"/>
      <c r="DN44" s="7"/>
      <c r="DO44" s="7"/>
      <c r="DP44" s="339"/>
      <c r="DQ44" s="339"/>
      <c r="DR44" s="339"/>
      <c r="DS44" s="339"/>
      <c r="DT44" s="104"/>
      <c r="DZ44" s="104"/>
    </row>
    <row r="45" spans="1:130">
      <c r="A45"/>
      <c r="B45"/>
      <c r="C45"/>
      <c r="D45"/>
      <c r="E45"/>
      <c r="F45"/>
      <c r="G45"/>
      <c r="H45" s="1"/>
      <c r="I45" s="1"/>
      <c r="J45" s="1"/>
      <c r="K45" s="1"/>
      <c r="L45" s="1"/>
      <c r="M45" s="21"/>
      <c r="N45" s="133"/>
      <c r="O45" s="105"/>
      <c r="P45" s="77"/>
      <c r="Q45" s="105"/>
      <c r="R45" s="75"/>
      <c r="S45" s="9"/>
      <c r="T45"/>
      <c r="U45"/>
      <c r="V45"/>
      <c r="W45"/>
      <c r="X45" s="75"/>
      <c r="Y45" s="21"/>
      <c r="Z45" s="21"/>
      <c r="AA45" s="121"/>
      <c r="AB45" s="66"/>
      <c r="AC45" s="75"/>
      <c r="AD45" s="75"/>
      <c r="AE45" s="132"/>
      <c r="AF45" s="75"/>
      <c r="AG45" s="75"/>
      <c r="AH45" s="75"/>
      <c r="AI45" s="75"/>
      <c r="AJ45" s="75"/>
      <c r="AK45" s="66"/>
      <c r="AL45" s="131"/>
      <c r="AM45"/>
      <c r="AN45"/>
      <c r="AO45"/>
      <c r="AP45" s="75"/>
      <c r="AQ45" s="1"/>
      <c r="AR45" s="1"/>
      <c r="AS45" s="1"/>
      <c r="AT45" s="1"/>
      <c r="AU45" s="1"/>
      <c r="AV45" s="75"/>
      <c r="AW45" s="1"/>
      <c r="AX45" s="1"/>
      <c r="AY45" s="1"/>
      <c r="AZ45" s="1"/>
      <c r="BA45" s="1"/>
      <c r="BB45" s="1"/>
      <c r="BC45" s="66"/>
      <c r="BD45" s="21"/>
      <c r="BE45" s="10"/>
      <c r="BF45" s="10"/>
      <c r="BG45" s="10"/>
      <c r="BH45" s="1"/>
      <c r="BI45" s="1"/>
      <c r="BJ45" s="1"/>
      <c r="BK45" s="1"/>
      <c r="BL45" s="1"/>
      <c r="BM45" s="1"/>
      <c r="BN45" s="1"/>
      <c r="BO45" s="9"/>
      <c r="BP45"/>
      <c r="BQ45"/>
      <c r="BR45"/>
      <c r="BS45"/>
      <c r="BT45" s="75"/>
      <c r="BU45" s="9"/>
      <c r="BV45" s="1"/>
      <c r="BW45" s="75"/>
      <c r="BX45" s="75"/>
      <c r="BY45" s="75"/>
      <c r="BZ45" s="75"/>
      <c r="CA45" s="66"/>
      <c r="CB45" s="66"/>
      <c r="CC45" s="66"/>
      <c r="CD45" s="66"/>
      <c r="CE45" s="66"/>
      <c r="CG45"/>
      <c r="CH45"/>
      <c r="CI45"/>
      <c r="CJ45"/>
      <c r="CK45"/>
      <c r="CL45" s="130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9">
        <f t="shared" si="15"/>
        <v>29</v>
      </c>
      <c r="CZ45" s="1" t="s">
        <v>144</v>
      </c>
      <c r="DA45" s="17">
        <f>+AH21</f>
        <v>-1658222.0604590874</v>
      </c>
      <c r="DB45" s="17">
        <f t="shared" ref="DB45:DB55" si="20">-DA45*$DB$15</f>
        <v>16267.158413103623</v>
      </c>
      <c r="DC45" s="17">
        <f t="shared" ref="DC45:DC55" si="21">SUM(DA45:DB45)</f>
        <v>-1641954.9020459838</v>
      </c>
      <c r="DD45"/>
      <c r="DE45"/>
      <c r="DF45"/>
      <c r="DG45" s="1"/>
      <c r="DH45" s="7"/>
      <c r="DI45" s="7"/>
      <c r="DJ45" s="7"/>
      <c r="DK45" s="7"/>
      <c r="DL45" s="7"/>
      <c r="DM45" s="75"/>
      <c r="DN45" s="75"/>
      <c r="DO45" s="75"/>
      <c r="DP45" s="112"/>
      <c r="DQ45" s="112"/>
      <c r="DR45" s="112"/>
      <c r="DS45" s="112"/>
      <c r="DT45" s="129"/>
      <c r="DZ45" s="129"/>
    </row>
    <row r="46" spans="1:130" ht="15">
      <c r="A46"/>
      <c r="B46"/>
      <c r="C46"/>
      <c r="D46"/>
      <c r="E46"/>
      <c r="F46"/>
      <c r="G46"/>
      <c r="H46" s="1"/>
      <c r="I46" s="1"/>
      <c r="J46" s="1"/>
      <c r="K46" s="1"/>
      <c r="L46" s="1"/>
      <c r="M46" s="21"/>
      <c r="N46" s="21"/>
      <c r="O46" s="121"/>
      <c r="P46" s="66"/>
      <c r="Q46" s="75"/>
      <c r="R46" s="75"/>
      <c r="S46" s="66"/>
      <c r="T46"/>
      <c r="U46"/>
      <c r="V46"/>
      <c r="W46"/>
      <c r="X46" s="75"/>
      <c r="Y46" s="21"/>
      <c r="Z46" s="21"/>
      <c r="AA46" s="121"/>
      <c r="AB46" s="66"/>
      <c r="AC46" s="75"/>
      <c r="AD46" s="75"/>
      <c r="AE46" s="75"/>
      <c r="AF46" s="75"/>
      <c r="AG46" s="75"/>
      <c r="AH46" s="75"/>
      <c r="AI46" s="75"/>
      <c r="AJ46" s="75"/>
      <c r="AK46" s="1"/>
      <c r="AL46" s="1"/>
      <c r="AM46" s="1"/>
      <c r="AN46" s="9"/>
      <c r="AO46" s="21"/>
      <c r="AP46" s="75"/>
      <c r="AQ46" s="1"/>
      <c r="AR46" s="1"/>
      <c r="AS46" s="1"/>
      <c r="AT46" s="1"/>
      <c r="AU46" s="1"/>
      <c r="AV46" s="75"/>
      <c r="AW46" s="1"/>
      <c r="AX46" s="1"/>
      <c r="AY46" s="1"/>
      <c r="AZ46" s="1"/>
      <c r="BA46" s="1"/>
      <c r="BB46" s="1"/>
      <c r="BC46" s="66"/>
      <c r="BD46" s="121"/>
      <c r="BE46" s="10"/>
      <c r="BF46" s="10"/>
      <c r="BG46" s="10"/>
      <c r="BH46" s="1"/>
      <c r="BI46" s="1"/>
      <c r="BJ46" s="1"/>
      <c r="BK46" s="1"/>
      <c r="BL46" s="1"/>
      <c r="BM46" s="1"/>
      <c r="BN46" s="1"/>
      <c r="BO46" s="1"/>
      <c r="BP46"/>
      <c r="BQ46"/>
      <c r="BR46"/>
      <c r="BS46"/>
      <c r="BT46" s="75"/>
      <c r="BU46" s="1"/>
      <c r="BV46" s="1"/>
      <c r="BW46" s="1"/>
      <c r="BX46" s="1"/>
      <c r="BY46" s="1"/>
      <c r="BZ46" s="1"/>
      <c r="CA46" s="21"/>
      <c r="CB46" s="21"/>
      <c r="CC46" s="21"/>
      <c r="CD46" s="21"/>
      <c r="CE46" s="21"/>
      <c r="CG46"/>
      <c r="CH46"/>
      <c r="CI46"/>
      <c r="CJ46"/>
      <c r="CK46"/>
      <c r="CL46" s="84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9">
        <f t="shared" si="15"/>
        <v>30</v>
      </c>
      <c r="CZ46" s="1" t="s">
        <v>143</v>
      </c>
      <c r="DA46" s="17">
        <f>+AH25</f>
        <v>-480025.82555530063</v>
      </c>
      <c r="DB46" s="17">
        <f t="shared" si="20"/>
        <v>4709.0533486974919</v>
      </c>
      <c r="DC46" s="17">
        <f t="shared" si="21"/>
        <v>-475316.77220660314</v>
      </c>
      <c r="DD46"/>
      <c r="DE46"/>
      <c r="DF46"/>
      <c r="DG46" s="1"/>
      <c r="DH46" s="7"/>
      <c r="DI46" s="7"/>
      <c r="DJ46" s="7"/>
      <c r="DK46" s="7"/>
      <c r="DL46" s="7"/>
      <c r="DM46" s="1"/>
      <c r="DN46" s="1"/>
      <c r="DO46" s="1"/>
      <c r="DP46" s="128"/>
      <c r="DQ46" s="115"/>
      <c r="DR46" s="115"/>
      <c r="DS46" s="115"/>
      <c r="DT46" s="106"/>
      <c r="DZ46" s="106"/>
    </row>
    <row r="47" spans="1:130">
      <c r="A47"/>
      <c r="B47"/>
      <c r="C47"/>
      <c r="D47"/>
      <c r="E47"/>
      <c r="F47"/>
      <c r="G47"/>
      <c r="H47" s="1"/>
      <c r="I47" s="1"/>
      <c r="J47" s="1"/>
      <c r="K47" s="1"/>
      <c r="L47" s="1"/>
      <c r="M47" s="21"/>
      <c r="N47" s="21"/>
      <c r="O47" s="121"/>
      <c r="P47" s="76"/>
      <c r="Q47" s="75"/>
      <c r="R47" s="118"/>
      <c r="S47" s="66"/>
      <c r="T47"/>
      <c r="U47"/>
      <c r="V47"/>
      <c r="W47"/>
      <c r="X47" s="118"/>
      <c r="Y47" s="1"/>
      <c r="Z47" s="1"/>
      <c r="AA47" s="119"/>
      <c r="AB47" s="9"/>
      <c r="AC47" s="118"/>
      <c r="AD47" s="118"/>
      <c r="AE47" s="118"/>
      <c r="AF47" s="118"/>
      <c r="AG47" s="118"/>
      <c r="AH47" s="118"/>
      <c r="AI47" s="118"/>
      <c r="AJ47" s="118"/>
      <c r="AK47" s="1"/>
      <c r="AL47" s="1"/>
      <c r="AM47" s="84"/>
      <c r="AN47" s="9"/>
      <c r="AO47" s="127"/>
      <c r="AP47" s="118"/>
      <c r="AQ47" s="1"/>
      <c r="AR47" s="1"/>
      <c r="AS47" s="1"/>
      <c r="AT47" s="1"/>
      <c r="AU47" s="1"/>
      <c r="AV47" s="75"/>
      <c r="AW47" s="1"/>
      <c r="AX47" s="1"/>
      <c r="AY47" s="1"/>
      <c r="AZ47" s="1"/>
      <c r="BA47" s="1"/>
      <c r="BB47" s="1"/>
      <c r="BC47" s="9"/>
      <c r="BD47" s="121"/>
      <c r="BE47" s="126"/>
      <c r="BF47" s="126"/>
      <c r="BG47" s="126"/>
      <c r="BH47" s="1"/>
      <c r="BI47" s="1"/>
      <c r="BJ47" s="1"/>
      <c r="BK47" s="1"/>
      <c r="BL47" s="1"/>
      <c r="BM47" s="1"/>
      <c r="BN47" s="1"/>
      <c r="BO47" s="1"/>
      <c r="BP47"/>
      <c r="BQ47"/>
      <c r="BR47"/>
      <c r="BS47"/>
      <c r="BT47" s="75"/>
      <c r="BU47" s="1"/>
      <c r="BV47" s="1"/>
      <c r="BW47" s="1"/>
      <c r="BX47" s="1"/>
      <c r="BY47" s="1"/>
      <c r="BZ47" s="1"/>
      <c r="CA47" s="7"/>
      <c r="CB47" s="7"/>
      <c r="CC47" s="7"/>
      <c r="CD47" s="7"/>
      <c r="CE47" s="7"/>
      <c r="CG47"/>
      <c r="CH47"/>
      <c r="CI47"/>
      <c r="CJ47"/>
      <c r="CK47"/>
      <c r="CL47" s="84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9">
        <f t="shared" si="15"/>
        <v>31</v>
      </c>
      <c r="CZ47" s="1" t="s">
        <v>142</v>
      </c>
      <c r="DA47" s="17">
        <f>+'KJB-04 Adjstmts'!AO19</f>
        <v>0</v>
      </c>
      <c r="DB47" s="17">
        <f t="shared" si="20"/>
        <v>0</v>
      </c>
      <c r="DC47" s="125">
        <f t="shared" si="21"/>
        <v>0</v>
      </c>
      <c r="DD47"/>
      <c r="DE47"/>
      <c r="DF47"/>
      <c r="DG47" s="1"/>
      <c r="DH47" s="75"/>
      <c r="DI47" s="75"/>
      <c r="DJ47" s="75"/>
      <c r="DK47" s="124"/>
      <c r="DL47" s="75"/>
      <c r="DM47" s="1"/>
      <c r="DN47" s="1"/>
      <c r="DO47" s="1"/>
      <c r="DP47" s="117"/>
      <c r="DQ47" s="116"/>
      <c r="DR47" s="115"/>
      <c r="DS47" s="114"/>
      <c r="DT47" s="106"/>
      <c r="DZ47" s="106"/>
    </row>
    <row r="48" spans="1:130">
      <c r="A48"/>
      <c r="B48"/>
      <c r="C48"/>
      <c r="D48"/>
      <c r="E48"/>
      <c r="F48"/>
      <c r="G48"/>
      <c r="H48" s="1"/>
      <c r="I48" s="1"/>
      <c r="J48" s="1"/>
      <c r="K48" s="1"/>
      <c r="L48" s="1"/>
      <c r="M48" s="21"/>
      <c r="N48" s="21"/>
      <c r="O48" s="123"/>
      <c r="P48" s="11"/>
      <c r="Q48" s="118"/>
      <c r="R48" s="75"/>
      <c r="S48" s="89"/>
      <c r="T48"/>
      <c r="U48"/>
      <c r="V48"/>
      <c r="W48"/>
      <c r="X48" s="75"/>
      <c r="Y48" s="1"/>
      <c r="Z48" s="1"/>
      <c r="AA48" s="84"/>
      <c r="AB48" s="9"/>
      <c r="AC48" s="75"/>
      <c r="AD48" s="75"/>
      <c r="AE48" s="75"/>
      <c r="AF48" s="75"/>
      <c r="AG48" s="75"/>
      <c r="AH48" s="75"/>
      <c r="AI48" s="75"/>
      <c r="AJ48" s="75"/>
      <c r="AK48" s="1"/>
      <c r="AL48" s="1"/>
      <c r="AM48" s="84"/>
      <c r="AN48" s="9"/>
      <c r="AO48" s="75"/>
      <c r="AP48" s="75"/>
      <c r="AV48" s="118"/>
      <c r="AW48" s="1"/>
      <c r="AX48" s="1"/>
      <c r="AY48" s="1"/>
      <c r="AZ48" s="1"/>
      <c r="BA48" s="1"/>
      <c r="BB48" s="1"/>
      <c r="BC48" s="9"/>
      <c r="BD48" s="21"/>
      <c r="BE48" s="21"/>
      <c r="BF48" s="21"/>
      <c r="BG48" s="21"/>
      <c r="BH48" s="1"/>
      <c r="BI48" s="1"/>
      <c r="BJ48" s="1"/>
      <c r="BK48" s="1"/>
      <c r="BL48" s="1"/>
      <c r="BM48" s="1"/>
      <c r="BN48" s="1"/>
      <c r="BO48" s="1"/>
      <c r="BP48"/>
      <c r="BQ48"/>
      <c r="BR48"/>
      <c r="BS48"/>
      <c r="BT48" s="118"/>
      <c r="BU48" s="1"/>
      <c r="BV48" s="1"/>
      <c r="BW48" s="1"/>
      <c r="BX48" s="1"/>
      <c r="BY48" s="1"/>
      <c r="BZ48" s="1"/>
      <c r="CA48" s="7"/>
      <c r="CB48" s="7"/>
      <c r="CC48" s="7"/>
      <c r="CD48" s="7"/>
      <c r="CE48" s="7"/>
      <c r="CG48" s="1"/>
      <c r="CH48" s="1"/>
      <c r="CI48" s="1"/>
      <c r="CJ48" s="1"/>
      <c r="CK48" s="1"/>
      <c r="CL48" s="84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9">
        <f t="shared" si="15"/>
        <v>32</v>
      </c>
      <c r="CZ48" s="1" t="s">
        <v>141</v>
      </c>
      <c r="DA48" s="113">
        <f>+BL26</f>
        <v>1494701.7220710218</v>
      </c>
      <c r="DB48" s="10">
        <f t="shared" si="20"/>
        <v>-14663.023893516702</v>
      </c>
      <c r="DC48" s="10">
        <f t="shared" si="21"/>
        <v>1480038.6981775051</v>
      </c>
      <c r="DD48"/>
      <c r="DE48"/>
      <c r="DF48"/>
      <c r="DG48" s="1"/>
      <c r="DH48" s="1"/>
      <c r="DI48" s="1"/>
      <c r="DJ48" s="1"/>
      <c r="DK48" s="1"/>
      <c r="DL48" s="1"/>
      <c r="DM48" s="1"/>
      <c r="DN48" s="1"/>
      <c r="DO48" s="1"/>
      <c r="DP48" s="117"/>
      <c r="DQ48" s="116"/>
      <c r="DR48" s="115"/>
      <c r="DS48" s="114"/>
      <c r="DT48" s="106"/>
      <c r="DZ48" s="106"/>
    </row>
    <row r="49" spans="1:130">
      <c r="A49"/>
      <c r="B49"/>
      <c r="C49"/>
      <c r="D49"/>
      <c r="E49"/>
      <c r="F49"/>
      <c r="G49"/>
      <c r="H49" s="1"/>
      <c r="I49" s="1"/>
      <c r="J49" s="1"/>
      <c r="K49" s="1"/>
      <c r="L49" s="1"/>
      <c r="M49" s="21"/>
      <c r="N49" s="21"/>
      <c r="O49" s="121"/>
      <c r="P49" s="11"/>
      <c r="Q49" s="75"/>
      <c r="R49" s="75"/>
      <c r="S49" s="89"/>
      <c r="T49"/>
      <c r="U49"/>
      <c r="V49"/>
      <c r="W49"/>
      <c r="X49" s="75"/>
      <c r="Y49" s="1"/>
      <c r="Z49" s="1"/>
      <c r="AA49" s="84"/>
      <c r="AB49" s="9"/>
      <c r="AC49" s="75"/>
      <c r="AD49" s="75"/>
      <c r="AE49" s="75"/>
      <c r="AF49" s="75"/>
      <c r="AG49" s="75"/>
      <c r="AH49" s="75"/>
      <c r="AI49" s="75"/>
      <c r="AJ49" s="75"/>
      <c r="AK49" s="1"/>
      <c r="AL49" s="1"/>
      <c r="AM49" s="84"/>
      <c r="AN49" s="9"/>
      <c r="AO49" s="75"/>
      <c r="AP49" s="75"/>
      <c r="AV49" s="21"/>
      <c r="AW49" s="1"/>
      <c r="AX49" s="1"/>
      <c r="AY49" s="1"/>
      <c r="AZ49" s="1"/>
      <c r="BA49" s="1"/>
      <c r="BB49" s="1"/>
      <c r="BC49" s="66"/>
      <c r="BD49" s="122"/>
      <c r="BE49" s="21"/>
      <c r="BF49" s="21"/>
      <c r="BG49" s="21"/>
      <c r="BH49" s="1"/>
      <c r="BI49" s="1"/>
      <c r="BJ49" s="1"/>
      <c r="BK49" s="1"/>
      <c r="BL49" s="1"/>
      <c r="BM49" s="1"/>
      <c r="BN49" s="1"/>
      <c r="BO49" s="1"/>
      <c r="BP49"/>
      <c r="BQ49"/>
      <c r="BR49"/>
      <c r="BS49"/>
      <c r="BT49" s="21"/>
      <c r="BU49" s="1"/>
      <c r="BV49" s="1"/>
      <c r="BW49" s="1"/>
      <c r="BX49" s="1"/>
      <c r="BY49" s="1"/>
      <c r="BZ49" s="1"/>
      <c r="CA49" s="75"/>
      <c r="CB49" s="75"/>
      <c r="CC49" s="75"/>
      <c r="CD49" s="75"/>
      <c r="CE49" s="75"/>
      <c r="CG49" s="1"/>
      <c r="CH49" s="1"/>
      <c r="CI49" s="1"/>
      <c r="CJ49" s="1"/>
      <c r="CK49" s="1"/>
      <c r="CL49" s="84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9">
        <f t="shared" si="15"/>
        <v>33</v>
      </c>
      <c r="CZ49" s="1" t="s">
        <v>140</v>
      </c>
      <c r="DA49" s="113">
        <f>+BR26</f>
        <v>2885052</v>
      </c>
      <c r="DB49" s="10">
        <f t="shared" si="20"/>
        <v>-28302.360119999958</v>
      </c>
      <c r="DC49" s="10">
        <f t="shared" si="21"/>
        <v>2856749.6398800001</v>
      </c>
      <c r="DD49"/>
      <c r="DE49"/>
      <c r="DF49"/>
      <c r="DG49" s="1"/>
      <c r="DH49" s="1"/>
      <c r="DI49" s="1"/>
      <c r="DJ49" s="1"/>
      <c r="DK49" s="1"/>
      <c r="DL49" s="1"/>
      <c r="DM49" s="1"/>
      <c r="DN49" s="1"/>
      <c r="DO49" s="1"/>
      <c r="DP49" s="117"/>
      <c r="DQ49" s="112"/>
      <c r="DR49" s="112"/>
      <c r="DS49" s="112"/>
      <c r="DT49" s="106"/>
      <c r="DZ49" s="106"/>
    </row>
    <row r="50" spans="1:130">
      <c r="A50"/>
      <c r="B50"/>
      <c r="C50"/>
      <c r="D50"/>
      <c r="E50"/>
      <c r="F50"/>
      <c r="G50"/>
      <c r="H50" s="1"/>
      <c r="I50" s="1"/>
      <c r="J50" s="1"/>
      <c r="K50" s="1"/>
      <c r="L50" s="1"/>
      <c r="M50" s="21"/>
      <c r="N50" s="21"/>
      <c r="O50" s="121"/>
      <c r="P50" s="32"/>
      <c r="Q50" s="75"/>
      <c r="R50" s="1"/>
      <c r="S50" s="89"/>
      <c r="T50"/>
      <c r="U50"/>
      <c r="V50"/>
      <c r="W50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84"/>
      <c r="AN50" s="9"/>
      <c r="AO50" s="75"/>
      <c r="AP50" s="1"/>
      <c r="AV50" s="1"/>
      <c r="AW50" s="1"/>
      <c r="AX50" s="1"/>
      <c r="AY50" s="1"/>
      <c r="AZ50" s="1"/>
      <c r="BA50" s="1"/>
      <c r="BB50" s="1"/>
      <c r="BC50" s="66"/>
      <c r="BH50" s="1"/>
      <c r="BI50" s="1"/>
      <c r="BJ50" s="1"/>
      <c r="BK50" s="1"/>
      <c r="BL50" s="1"/>
      <c r="BM50" s="1"/>
      <c r="BN50" s="1"/>
      <c r="BO50" s="1"/>
      <c r="BP50"/>
      <c r="BQ50"/>
      <c r="BR50"/>
      <c r="BS50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G50" s="1"/>
      <c r="CH50" s="1"/>
      <c r="CI50" s="1"/>
      <c r="CJ50" s="1"/>
      <c r="CK50" s="1"/>
      <c r="CL50" s="84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9">
        <f t="shared" ref="CY50:CY97" si="22">CY49+1</f>
        <v>34</v>
      </c>
      <c r="CZ50" s="1" t="s">
        <v>139</v>
      </c>
      <c r="DA50" s="113">
        <f>+BR27</f>
        <v>4499640</v>
      </c>
      <c r="DB50" s="10">
        <f t="shared" si="20"/>
        <v>-44141.468399999932</v>
      </c>
      <c r="DC50" s="10">
        <f t="shared" si="21"/>
        <v>4455498.5316000003</v>
      </c>
      <c r="DD50"/>
      <c r="DE50"/>
      <c r="DF50"/>
      <c r="DH50" s="1"/>
      <c r="DI50" s="1"/>
      <c r="DJ50" s="1"/>
      <c r="DK50" s="1"/>
      <c r="DL50" s="1"/>
      <c r="DM50" s="1"/>
      <c r="DN50" s="1"/>
      <c r="DO50" s="1"/>
      <c r="DP50" s="112"/>
      <c r="DQ50" s="112"/>
      <c r="DR50" s="112"/>
      <c r="DS50" s="112"/>
      <c r="DT50" s="106"/>
      <c r="DZ50" s="106"/>
    </row>
    <row r="51" spans="1:130">
      <c r="A51"/>
      <c r="B51"/>
      <c r="C51"/>
      <c r="D51"/>
      <c r="E51"/>
      <c r="F51"/>
      <c r="G51"/>
      <c r="H51" s="1"/>
      <c r="I51" s="1"/>
      <c r="J51" s="1"/>
      <c r="K51" s="1"/>
      <c r="L51" s="1"/>
      <c r="M51" s="1"/>
      <c r="N51" s="21"/>
      <c r="O51" s="21"/>
      <c r="P51" s="77"/>
      <c r="Q51" s="21"/>
      <c r="R51" s="1"/>
      <c r="S51" s="89"/>
      <c r="T51"/>
      <c r="U51"/>
      <c r="V51"/>
      <c r="W5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84"/>
      <c r="AN51" s="9"/>
      <c r="AO51" s="75"/>
      <c r="AP51" s="1"/>
      <c r="AV51" s="1"/>
      <c r="AW51" s="1"/>
      <c r="AX51" s="1"/>
      <c r="AY51" s="1"/>
      <c r="AZ51" s="1"/>
      <c r="BA51" s="1"/>
      <c r="BB51" s="1"/>
      <c r="BC51" s="66"/>
      <c r="BH51" s="1"/>
      <c r="BI51" s="1"/>
      <c r="BJ51" s="1"/>
      <c r="BK51" s="1"/>
      <c r="BL51" s="1"/>
      <c r="BM51" s="1"/>
      <c r="BN51" s="1"/>
      <c r="BO51" s="1"/>
      <c r="BP51"/>
      <c r="BQ51"/>
      <c r="BR51"/>
      <c r="BS5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G51" s="1"/>
      <c r="CH51" s="1"/>
      <c r="CI51" s="1"/>
      <c r="CJ51" s="1"/>
      <c r="CK51" s="1"/>
      <c r="CL51" s="84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9">
        <f t="shared" si="22"/>
        <v>35</v>
      </c>
      <c r="CZ51" s="1" t="s">
        <v>138</v>
      </c>
      <c r="DA51" s="113">
        <f>+BR28</f>
        <v>4520422.508572978</v>
      </c>
      <c r="DB51" s="10">
        <f t="shared" si="20"/>
        <v>-44345.344809100847</v>
      </c>
      <c r="DC51" s="10">
        <f t="shared" si="21"/>
        <v>4476077.163763877</v>
      </c>
      <c r="DD51"/>
      <c r="DE51"/>
      <c r="DF51"/>
      <c r="DH51" s="1"/>
      <c r="DI51" s="1"/>
      <c r="DJ51" s="1"/>
      <c r="DK51" s="1"/>
      <c r="DL51" s="1"/>
      <c r="DM51" s="1"/>
      <c r="DN51" s="1"/>
      <c r="DO51" s="1"/>
      <c r="DP51" s="120"/>
      <c r="DQ51" s="115"/>
      <c r="DR51" s="115"/>
      <c r="DS51" s="115"/>
      <c r="DT51" s="106"/>
      <c r="DZ51" s="106"/>
    </row>
    <row r="52" spans="1:130">
      <c r="A52"/>
      <c r="B52"/>
      <c r="C52"/>
      <c r="D52"/>
      <c r="E52"/>
      <c r="F52"/>
      <c r="G52"/>
      <c r="H52" s="1"/>
      <c r="I52" s="1"/>
      <c r="J52" s="1"/>
      <c r="K52" s="1"/>
      <c r="L52" s="1"/>
      <c r="M52" s="1"/>
      <c r="N52" s="21"/>
      <c r="O52" s="21"/>
      <c r="P52" s="77"/>
      <c r="Q52" s="21"/>
      <c r="R52" s="1"/>
      <c r="S52" s="89"/>
      <c r="T52"/>
      <c r="U52"/>
      <c r="V52"/>
      <c r="W52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84"/>
      <c r="AN52" s="9"/>
      <c r="AO52" s="75"/>
      <c r="AP52" s="1"/>
      <c r="AV52" s="1"/>
      <c r="AW52" s="1"/>
      <c r="AX52" s="1"/>
      <c r="AY52" s="1"/>
      <c r="AZ52" s="1"/>
      <c r="BA52" s="1"/>
      <c r="BB52" s="1"/>
      <c r="BC52" s="66"/>
      <c r="BH52" s="1"/>
      <c r="BI52" s="1"/>
      <c r="BJ52" s="1"/>
      <c r="BK52" s="1"/>
      <c r="BL52" s="1"/>
      <c r="BM52" s="1"/>
      <c r="BN52" s="1"/>
      <c r="BO52" s="1"/>
      <c r="BP52"/>
      <c r="BQ52"/>
      <c r="BR52"/>
      <c r="BS52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G52" s="1"/>
      <c r="CH52" s="1"/>
      <c r="CI52" s="1"/>
      <c r="CJ52" s="1"/>
      <c r="CK52" s="1"/>
      <c r="CL52" s="84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9">
        <f t="shared" si="22"/>
        <v>36</v>
      </c>
      <c r="CZ52" s="1" t="s">
        <v>137</v>
      </c>
      <c r="DA52" s="113">
        <f>+BR29</f>
        <v>2644123.3835876156</v>
      </c>
      <c r="DB52" s="10">
        <f t="shared" si="20"/>
        <v>-25938.850392994471</v>
      </c>
      <c r="DC52" s="10">
        <f t="shared" si="21"/>
        <v>2618184.5331946211</v>
      </c>
      <c r="DD52"/>
      <c r="DE52"/>
      <c r="DF52"/>
      <c r="DH52" s="1"/>
      <c r="DI52" s="1"/>
      <c r="DJ52" s="1"/>
      <c r="DK52" s="1"/>
      <c r="DL52" s="1"/>
      <c r="DM52" s="1"/>
      <c r="DN52" s="1"/>
      <c r="DO52" s="1"/>
      <c r="DP52" s="117"/>
      <c r="DQ52" s="116"/>
      <c r="DR52" s="115"/>
      <c r="DS52" s="114"/>
      <c r="DT52" s="106"/>
      <c r="DZ52" s="106"/>
    </row>
    <row r="53" spans="1:130">
      <c r="A53"/>
      <c r="B53"/>
      <c r="C53"/>
      <c r="D53"/>
      <c r="E53"/>
      <c r="F53"/>
      <c r="G53"/>
      <c r="M53" s="1"/>
      <c r="N53" s="21"/>
      <c r="O53" s="21"/>
      <c r="P53" s="77"/>
      <c r="Q53" s="21"/>
      <c r="S53" s="89"/>
      <c r="T53"/>
      <c r="U53"/>
      <c r="V53"/>
      <c r="W53"/>
      <c r="AK53" s="1"/>
      <c r="AL53" s="1"/>
      <c r="AM53" s="119"/>
      <c r="AN53" s="9"/>
      <c r="AO53" s="118"/>
      <c r="BC53" s="66"/>
      <c r="BP53"/>
      <c r="BQ53"/>
      <c r="BR53"/>
      <c r="BS53"/>
      <c r="CA53" s="1"/>
      <c r="CB53" s="1"/>
      <c r="CC53" s="1"/>
      <c r="CD53" s="1"/>
      <c r="CE53" s="1"/>
      <c r="CY53" s="9">
        <f t="shared" si="22"/>
        <v>37</v>
      </c>
      <c r="CZ53" s="1" t="s">
        <v>136</v>
      </c>
      <c r="DA53" s="113">
        <f>+BR30</f>
        <v>673351.60905598255</v>
      </c>
      <c r="DB53" s="10">
        <f t="shared" si="20"/>
        <v>-6605.5792848391793</v>
      </c>
      <c r="DC53" s="10">
        <f t="shared" si="21"/>
        <v>666746.02977114334</v>
      </c>
      <c r="DD53"/>
      <c r="DE53"/>
      <c r="DF53"/>
      <c r="DH53" s="1"/>
      <c r="DI53" s="1"/>
      <c r="DJ53" s="1"/>
      <c r="DK53" s="1"/>
      <c r="DL53" s="1"/>
      <c r="DP53" s="117"/>
      <c r="DQ53" s="116"/>
      <c r="DR53" s="115"/>
      <c r="DS53" s="114"/>
      <c r="DT53" s="106"/>
      <c r="DZ53" s="106"/>
    </row>
    <row r="54" spans="1:130">
      <c r="A54"/>
      <c r="B54"/>
      <c r="C54"/>
      <c r="D54"/>
      <c r="E54"/>
      <c r="F54"/>
      <c r="G54"/>
      <c r="N54" s="21"/>
      <c r="O54" s="21"/>
      <c r="P54" s="77"/>
      <c r="Q54" s="21"/>
      <c r="S54" s="89"/>
      <c r="T54"/>
      <c r="U54"/>
      <c r="V54"/>
      <c r="W54"/>
      <c r="AK54" s="1"/>
      <c r="AL54" s="1"/>
      <c r="AM54" s="84"/>
      <c r="AN54" s="9"/>
      <c r="AO54" s="75"/>
      <c r="BP54"/>
      <c r="BQ54"/>
      <c r="BR54"/>
      <c r="BS54"/>
      <c r="CA54" s="1"/>
      <c r="CB54" s="1"/>
      <c r="CC54" s="1"/>
      <c r="CD54" s="1"/>
      <c r="CE54" s="1"/>
      <c r="CY54" s="9">
        <f t="shared" si="22"/>
        <v>38</v>
      </c>
      <c r="CZ54" s="1" t="s">
        <v>135</v>
      </c>
      <c r="DA54" s="113">
        <f>+CJ24</f>
        <v>241268.10200000007</v>
      </c>
      <c r="DB54" s="10">
        <f t="shared" si="20"/>
        <v>-2366.840080619997</v>
      </c>
      <c r="DC54" s="10">
        <f t="shared" si="21"/>
        <v>238901.26191938008</v>
      </c>
      <c r="DD54"/>
      <c r="DE54"/>
      <c r="DF54"/>
      <c r="DH54" s="1"/>
      <c r="DI54" s="1"/>
      <c r="DJ54" s="1"/>
      <c r="DK54" s="1"/>
      <c r="DL54" s="1"/>
      <c r="DP54" s="112"/>
      <c r="DQ54" s="112"/>
      <c r="DR54" s="112"/>
      <c r="DS54" s="112"/>
      <c r="DT54" s="106"/>
      <c r="DZ54" s="106"/>
    </row>
    <row r="55" spans="1:130">
      <c r="A55"/>
      <c r="B55"/>
      <c r="C55"/>
      <c r="D55"/>
      <c r="E55"/>
      <c r="F55"/>
      <c r="G55"/>
      <c r="N55" s="21"/>
      <c r="O55" s="21"/>
      <c r="P55" s="77"/>
      <c r="Q55" s="21"/>
      <c r="S55" s="89"/>
      <c r="T55"/>
      <c r="U55"/>
      <c r="V55"/>
      <c r="W55"/>
      <c r="AL55" s="1"/>
      <c r="AM55" s="84"/>
      <c r="AN55" s="9"/>
      <c r="AO55" s="75"/>
      <c r="BP55"/>
      <c r="BQ55"/>
      <c r="BR55"/>
      <c r="BS55"/>
      <c r="CA55" s="1"/>
      <c r="CB55" s="1"/>
      <c r="CC55" s="1"/>
      <c r="CD55" s="1"/>
      <c r="CE55" s="1"/>
      <c r="CY55" s="9">
        <f t="shared" si="22"/>
        <v>39</v>
      </c>
      <c r="CZ55" s="1" t="s">
        <v>134</v>
      </c>
      <c r="DA55" s="111">
        <f>+CP24</f>
        <v>687420</v>
      </c>
      <c r="DB55" s="111">
        <f t="shared" si="20"/>
        <v>-6743.5901999999896</v>
      </c>
      <c r="DC55" s="111">
        <f t="shared" si="21"/>
        <v>680676.40980000002</v>
      </c>
      <c r="DD55"/>
      <c r="DE55"/>
      <c r="DF55"/>
      <c r="DP55" s="110"/>
      <c r="DQ55" s="110"/>
      <c r="DR55" s="110"/>
      <c r="DS55" s="110"/>
      <c r="DT55" s="106"/>
      <c r="DZ55" s="106"/>
    </row>
    <row r="56" spans="1:130">
      <c r="A56"/>
      <c r="B56"/>
      <c r="C56"/>
      <c r="D56"/>
      <c r="E56"/>
      <c r="F56"/>
      <c r="G56"/>
      <c r="N56" s="21"/>
      <c r="O56" s="21"/>
      <c r="P56" s="77"/>
      <c r="Q56" s="21"/>
      <c r="S56" s="89"/>
      <c r="T56"/>
      <c r="U56"/>
      <c r="V56"/>
      <c r="W56"/>
      <c r="AL56" s="1"/>
      <c r="AM56" s="1"/>
      <c r="AN56" s="1"/>
      <c r="AO56" s="1"/>
      <c r="BP56"/>
      <c r="BQ56"/>
      <c r="BR56"/>
      <c r="BS56"/>
      <c r="CA56" s="1"/>
      <c r="CB56" s="1"/>
      <c r="CC56" s="1"/>
      <c r="CD56" s="1"/>
      <c r="CE56" s="1"/>
      <c r="CY56" s="9">
        <f t="shared" si="22"/>
        <v>40</v>
      </c>
      <c r="CZ56" s="1"/>
      <c r="DA56" s="1"/>
      <c r="DB56" s="1"/>
      <c r="DC56" s="1"/>
      <c r="DD56"/>
      <c r="DE56"/>
      <c r="DF56"/>
      <c r="DP56" s="21"/>
      <c r="DQ56" s="21"/>
      <c r="DR56" s="21"/>
      <c r="DS56" s="21"/>
      <c r="DT56" s="106"/>
      <c r="DZ56" s="106"/>
    </row>
    <row r="57" spans="1:130" ht="13.5" thickBot="1">
      <c r="A57"/>
      <c r="B57"/>
      <c r="C57"/>
      <c r="D57"/>
      <c r="E57"/>
      <c r="F57"/>
      <c r="G57"/>
      <c r="N57" s="21"/>
      <c r="O57" s="21"/>
      <c r="P57" s="77"/>
      <c r="Q57" s="21"/>
      <c r="S57" s="89"/>
      <c r="T57"/>
      <c r="U57"/>
      <c r="V57"/>
      <c r="W57"/>
      <c r="AL57" s="1"/>
      <c r="AM57" s="1"/>
      <c r="AN57" s="1"/>
      <c r="AO57" s="1"/>
      <c r="BP57"/>
      <c r="BQ57"/>
      <c r="BR57"/>
      <c r="BS57"/>
      <c r="CY57" s="9">
        <f t="shared" si="22"/>
        <v>41</v>
      </c>
      <c r="CZ57" s="1" t="s">
        <v>133</v>
      </c>
      <c r="DA57" s="83">
        <f>SUM(DA36:DA56)</f>
        <v>28988056.28504559</v>
      </c>
      <c r="DB57" s="83">
        <f>SUM(DB36:DB56)</f>
        <v>-284372.83215629676</v>
      </c>
      <c r="DC57" s="83">
        <f>SUM(DC36:DC56)</f>
        <v>28703683.452889286</v>
      </c>
      <c r="DD57"/>
      <c r="DE57"/>
      <c r="DF57"/>
      <c r="DP57" s="109"/>
      <c r="DQ57" s="109"/>
      <c r="DR57" s="109"/>
      <c r="DS57" s="109"/>
      <c r="DT57" s="106"/>
      <c r="DZ57" s="106"/>
    </row>
    <row r="58" spans="1:130" ht="13.5" thickTop="1">
      <c r="A58"/>
      <c r="B58"/>
      <c r="C58"/>
      <c r="D58"/>
      <c r="E58"/>
      <c r="F58"/>
      <c r="G58"/>
      <c r="N58" s="21"/>
      <c r="O58" s="21"/>
      <c r="P58" s="77"/>
      <c r="Q58" s="21"/>
      <c r="S58" s="89"/>
      <c r="T58"/>
      <c r="U58"/>
      <c r="V58"/>
      <c r="W58"/>
      <c r="AL58" s="1"/>
      <c r="AM58" s="1"/>
      <c r="AN58" s="1"/>
      <c r="AO58" s="1"/>
      <c r="BP58"/>
      <c r="BQ58"/>
      <c r="BR58"/>
      <c r="BS58"/>
      <c r="CY58" s="9">
        <f t="shared" si="22"/>
        <v>42</v>
      </c>
      <c r="CZ58" s="1"/>
      <c r="DA58" s="7"/>
      <c r="DB58" s="7"/>
      <c r="DC58" s="7"/>
      <c r="DD58"/>
      <c r="DE58"/>
      <c r="DF58"/>
      <c r="DT58" s="106"/>
      <c r="DZ58" s="106"/>
    </row>
    <row r="59" spans="1:130" ht="13.5" thickBot="1">
      <c r="A59"/>
      <c r="B59"/>
      <c r="C59"/>
      <c r="D59"/>
      <c r="E59"/>
      <c r="F59"/>
      <c r="G59"/>
      <c r="N59" s="21"/>
      <c r="O59" s="21"/>
      <c r="P59" s="77"/>
      <c r="Q59" s="21"/>
      <c r="S59" s="89"/>
      <c r="T59"/>
      <c r="U59"/>
      <c r="V59"/>
      <c r="W59"/>
      <c r="BP59"/>
      <c r="BQ59"/>
      <c r="BR59"/>
      <c r="BS59"/>
      <c r="CY59" s="9">
        <f t="shared" si="22"/>
        <v>43</v>
      </c>
      <c r="CZ59" s="1" t="s">
        <v>132</v>
      </c>
      <c r="DA59" s="7"/>
      <c r="DB59" s="83">
        <f>DB33+DB57</f>
        <v>-1598695.320123726</v>
      </c>
      <c r="DC59" s="7"/>
      <c r="DD59"/>
      <c r="DE59"/>
      <c r="DF59"/>
      <c r="DT59" s="106"/>
      <c r="DZ59" s="106"/>
    </row>
    <row r="60" spans="1:130" ht="13.5" thickTop="1">
      <c r="A60"/>
      <c r="B60"/>
      <c r="C60"/>
      <c r="D60"/>
      <c r="E60"/>
      <c r="F60"/>
      <c r="G60"/>
      <c r="N60" s="21"/>
      <c r="O60" s="21"/>
      <c r="P60" s="21"/>
      <c r="Q60" s="21"/>
      <c r="S60" s="89"/>
      <c r="T60"/>
      <c r="U60"/>
      <c r="V60"/>
      <c r="W60"/>
      <c r="BP60"/>
      <c r="BQ60"/>
      <c r="BR60"/>
      <c r="BS60"/>
      <c r="CY60" s="9">
        <f t="shared" si="22"/>
        <v>44</v>
      </c>
      <c r="CZ60" s="1"/>
      <c r="DA60" s="7"/>
      <c r="DB60" s="7"/>
      <c r="DC60" s="7"/>
      <c r="DD60"/>
      <c r="DE60"/>
      <c r="DF60"/>
      <c r="DT60" s="106"/>
      <c r="DZ60" s="106"/>
    </row>
    <row r="61" spans="1:130">
      <c r="A61"/>
      <c r="B61"/>
      <c r="C61"/>
      <c r="D61"/>
      <c r="E61"/>
      <c r="F61"/>
      <c r="G61"/>
      <c r="N61" s="21"/>
      <c r="O61" s="21"/>
      <c r="P61" s="21"/>
      <c r="Q61" s="21"/>
      <c r="S61" s="89"/>
      <c r="T61"/>
      <c r="U61"/>
      <c r="V61"/>
      <c r="W61"/>
      <c r="BP61"/>
      <c r="BQ61"/>
      <c r="BR61"/>
      <c r="BS61"/>
      <c r="CY61" s="9">
        <f t="shared" si="22"/>
        <v>45</v>
      </c>
      <c r="CZ61" s="82" t="s">
        <v>131</v>
      </c>
      <c r="DA61" s="86"/>
      <c r="DB61" s="86"/>
      <c r="DC61" s="86"/>
      <c r="DD61"/>
      <c r="DE61"/>
      <c r="DF61"/>
      <c r="DT61" s="106"/>
      <c r="DZ61" s="106"/>
    </row>
    <row r="62" spans="1:130">
      <c r="A62"/>
      <c r="B62"/>
      <c r="C62"/>
      <c r="D62"/>
      <c r="E62"/>
      <c r="F62"/>
      <c r="G62"/>
      <c r="N62" s="21"/>
      <c r="O62" s="21"/>
      <c r="P62" s="21"/>
      <c r="Q62" s="21"/>
      <c r="S62" s="89"/>
      <c r="T62"/>
      <c r="U62"/>
      <c r="V62"/>
      <c r="W62"/>
      <c r="BP62"/>
      <c r="BQ62"/>
      <c r="BR62"/>
      <c r="BS62"/>
      <c r="CY62" s="9">
        <f t="shared" si="22"/>
        <v>46</v>
      </c>
      <c r="CZ62" s="18" t="s">
        <v>130</v>
      </c>
      <c r="DA62" s="16">
        <v>3893894717.4819117</v>
      </c>
      <c r="DB62" s="16">
        <f t="shared" ref="DB62:DB69" si="23">-ROUND(DA62*$DB$15,0)</f>
        <v>-38199107</v>
      </c>
      <c r="DC62" s="81">
        <f t="shared" ref="DC62:DC69" si="24">SUM(DA62:DB62)</f>
        <v>3855695610.4819117</v>
      </c>
      <c r="DD62"/>
      <c r="DE62"/>
      <c r="DF62"/>
      <c r="DT62" s="106"/>
      <c r="DZ62" s="106"/>
    </row>
    <row r="63" spans="1:130">
      <c r="A63"/>
      <c r="B63"/>
      <c r="C63"/>
      <c r="D63"/>
      <c r="E63"/>
      <c r="F63"/>
      <c r="G63"/>
      <c r="N63" s="21"/>
      <c r="O63" s="21"/>
      <c r="P63" s="21"/>
      <c r="Q63" s="21"/>
      <c r="S63" s="89"/>
      <c r="T63" s="103"/>
      <c r="U63" s="105"/>
      <c r="V63" s="77"/>
      <c r="W63" s="101"/>
      <c r="BP63"/>
      <c r="BQ63"/>
      <c r="BR63"/>
      <c r="BS63"/>
      <c r="CY63" s="9">
        <f t="shared" si="22"/>
        <v>47</v>
      </c>
      <c r="CZ63" s="108" t="s">
        <v>129</v>
      </c>
      <c r="DA63" s="74">
        <v>-1430148798.367708</v>
      </c>
      <c r="DB63" s="71">
        <f t="shared" si="23"/>
        <v>14029760</v>
      </c>
      <c r="DC63" s="74">
        <f t="shared" si="24"/>
        <v>-1416119038.367708</v>
      </c>
      <c r="DD63"/>
      <c r="DE63"/>
      <c r="DF63"/>
      <c r="DT63" s="106"/>
      <c r="DZ63" s="106"/>
    </row>
    <row r="64" spans="1:130">
      <c r="A64"/>
      <c r="B64"/>
      <c r="C64"/>
      <c r="D64"/>
      <c r="E64"/>
      <c r="F64"/>
      <c r="G64"/>
      <c r="N64" s="21"/>
      <c r="O64" s="21"/>
      <c r="P64" s="21"/>
      <c r="Q64" s="21"/>
      <c r="S64" s="89"/>
      <c r="T64" s="99"/>
      <c r="U64" s="105"/>
      <c r="V64" s="77"/>
      <c r="W64" s="101"/>
      <c r="BP64"/>
      <c r="BQ64"/>
      <c r="BR64"/>
      <c r="BS64"/>
      <c r="CY64" s="9">
        <f t="shared" si="22"/>
        <v>48</v>
      </c>
      <c r="CZ64" s="108" t="s">
        <v>128</v>
      </c>
      <c r="DA64" s="74">
        <v>78520614</v>
      </c>
      <c r="DB64" s="71">
        <f t="shared" si="23"/>
        <v>-770287</v>
      </c>
      <c r="DC64" s="74">
        <f t="shared" si="24"/>
        <v>77750327</v>
      </c>
      <c r="DD64"/>
      <c r="DE64"/>
      <c r="DF64"/>
      <c r="DT64" s="106"/>
      <c r="DZ64" s="106"/>
    </row>
    <row r="65" spans="1:130">
      <c r="A65"/>
      <c r="B65"/>
      <c r="C65"/>
      <c r="D65"/>
      <c r="E65"/>
      <c r="F65"/>
      <c r="G65"/>
      <c r="N65" s="21"/>
      <c r="O65" s="21"/>
      <c r="P65" s="21"/>
      <c r="Q65" s="21"/>
      <c r="S65" s="89"/>
      <c r="T65" s="99"/>
      <c r="U65" s="105"/>
      <c r="V65" s="77"/>
      <c r="W65" s="101"/>
      <c r="BP65"/>
      <c r="BQ65"/>
      <c r="BR65"/>
      <c r="BS65"/>
      <c r="CY65" s="9">
        <f t="shared" si="22"/>
        <v>49</v>
      </c>
      <c r="CZ65" s="108" t="s">
        <v>127</v>
      </c>
      <c r="DA65" s="74">
        <v>-6673848</v>
      </c>
      <c r="DB65" s="71">
        <f t="shared" si="23"/>
        <v>65470</v>
      </c>
      <c r="DC65" s="74">
        <f t="shared" si="24"/>
        <v>-6608378</v>
      </c>
      <c r="DD65"/>
      <c r="DE65"/>
      <c r="DF65"/>
      <c r="DT65" s="106"/>
      <c r="DZ65" s="106"/>
    </row>
    <row r="66" spans="1:130">
      <c r="A66"/>
      <c r="B66"/>
      <c r="C66"/>
      <c r="D66"/>
      <c r="E66"/>
      <c r="F66"/>
      <c r="G66"/>
      <c r="N66" s="21"/>
      <c r="O66" s="21"/>
      <c r="P66" s="21"/>
      <c r="Q66" s="21"/>
      <c r="S66" s="89"/>
      <c r="T66" s="107"/>
      <c r="U66" s="105"/>
      <c r="V66" s="77"/>
      <c r="W66" s="105"/>
      <c r="BP66"/>
      <c r="BQ66"/>
      <c r="BR66"/>
      <c r="BS66"/>
      <c r="CY66" s="9">
        <f t="shared" si="22"/>
        <v>50</v>
      </c>
      <c r="CZ66" s="18" t="s">
        <v>126</v>
      </c>
      <c r="DA66" s="74">
        <v>3883621.5699999142</v>
      </c>
      <c r="DB66" s="71">
        <f t="shared" si="23"/>
        <v>-38098</v>
      </c>
      <c r="DC66" s="74">
        <f t="shared" si="24"/>
        <v>3845523.5699999142</v>
      </c>
      <c r="DD66"/>
      <c r="DE66"/>
      <c r="DF66"/>
      <c r="DT66" s="106"/>
      <c r="DZ66" s="106"/>
    </row>
    <row r="67" spans="1:130">
      <c r="A67"/>
      <c r="B67"/>
      <c r="C67"/>
      <c r="D67"/>
      <c r="E67"/>
      <c r="F67"/>
      <c r="G67"/>
      <c r="N67" s="21"/>
      <c r="O67" s="21"/>
      <c r="P67" s="21"/>
      <c r="Q67" s="21"/>
      <c r="S67" s="89"/>
      <c r="T67" s="99"/>
      <c r="U67" s="105"/>
      <c r="V67" s="76"/>
      <c r="W67" s="105"/>
      <c r="BP67"/>
      <c r="BQ67"/>
      <c r="BR67"/>
      <c r="BS67"/>
      <c r="CY67" s="9">
        <f t="shared" si="22"/>
        <v>51</v>
      </c>
      <c r="CZ67" s="18" t="s">
        <v>125</v>
      </c>
      <c r="DA67" s="74">
        <v>1145778.2325000002</v>
      </c>
      <c r="DB67" s="71">
        <f t="shared" si="23"/>
        <v>-11240</v>
      </c>
      <c r="DC67" s="74">
        <f t="shared" si="24"/>
        <v>1134538.2325000002</v>
      </c>
      <c r="DD67"/>
      <c r="DE67"/>
      <c r="DF67"/>
      <c r="DT67" s="106"/>
      <c r="DZ67" s="106"/>
    </row>
    <row r="68" spans="1:130">
      <c r="A68"/>
      <c r="B68"/>
      <c r="C68"/>
      <c r="D68"/>
      <c r="E68"/>
      <c r="F68"/>
      <c r="G68"/>
      <c r="N68" s="21"/>
      <c r="O68" s="21"/>
      <c r="P68" s="21"/>
      <c r="Q68" s="21"/>
      <c r="S68" s="89"/>
      <c r="T68" s="103"/>
      <c r="U68" s="105"/>
      <c r="V68" s="76"/>
      <c r="W68" s="101"/>
      <c r="BP68"/>
      <c r="BQ68"/>
      <c r="BR68"/>
      <c r="BS68"/>
      <c r="CY68" s="9">
        <f t="shared" si="22"/>
        <v>52</v>
      </c>
      <c r="CZ68" s="18" t="s">
        <v>124</v>
      </c>
      <c r="DA68" s="74">
        <v>281535585</v>
      </c>
      <c r="DB68" s="71">
        <f t="shared" si="23"/>
        <v>-2761864</v>
      </c>
      <c r="DC68" s="78">
        <f t="shared" si="24"/>
        <v>278773721</v>
      </c>
      <c r="DD68"/>
      <c r="DE68"/>
      <c r="DF68"/>
      <c r="DT68" s="104"/>
      <c r="DZ68" s="104"/>
    </row>
    <row r="69" spans="1:130">
      <c r="A69"/>
      <c r="B69"/>
      <c r="C69"/>
      <c r="D69"/>
      <c r="E69"/>
      <c r="F69"/>
      <c r="G69"/>
      <c r="S69" s="89"/>
      <c r="T69" s="103"/>
      <c r="U69" s="97"/>
      <c r="V69" s="76"/>
      <c r="W69" s="101"/>
      <c r="BP69"/>
      <c r="BQ69"/>
      <c r="BR69"/>
      <c r="BS69"/>
      <c r="CY69" s="9">
        <f t="shared" si="22"/>
        <v>53</v>
      </c>
      <c r="CZ69" s="87" t="s">
        <v>123</v>
      </c>
      <c r="DA69" s="74">
        <v>-83684770</v>
      </c>
      <c r="DB69" s="71">
        <f t="shared" si="23"/>
        <v>820948</v>
      </c>
      <c r="DC69" s="78">
        <f t="shared" si="24"/>
        <v>-82863822</v>
      </c>
      <c r="DD69"/>
      <c r="DE69"/>
      <c r="DF69"/>
      <c r="DT69" s="53"/>
      <c r="DZ69" s="53"/>
    </row>
    <row r="70" spans="1:130">
      <c r="A70"/>
      <c r="B70"/>
      <c r="C70"/>
      <c r="D70"/>
      <c r="E70"/>
      <c r="F70"/>
      <c r="G70"/>
      <c r="S70" s="89"/>
      <c r="T70" s="99"/>
      <c r="U70" s="97"/>
      <c r="V70" s="76"/>
      <c r="W70" s="101"/>
      <c r="BP70"/>
      <c r="BQ70"/>
      <c r="BR70"/>
      <c r="BS70"/>
      <c r="CY70" s="9">
        <f t="shared" si="22"/>
        <v>54</v>
      </c>
      <c r="CZ70" s="1" t="s">
        <v>122</v>
      </c>
      <c r="DA70" s="85">
        <f>SUM(DA62:DA69)</f>
        <v>2738472899.9167032</v>
      </c>
      <c r="DB70" s="85">
        <f>SUM(DB62:DB69)</f>
        <v>-26864418</v>
      </c>
      <c r="DC70" s="85">
        <f>SUM(DC62:DC69)</f>
        <v>2711608481.9167032</v>
      </c>
      <c r="DD70"/>
      <c r="DE70"/>
      <c r="DF70"/>
      <c r="DT70" s="102"/>
      <c r="DZ70" s="102"/>
    </row>
    <row r="71" spans="1:130">
      <c r="A71"/>
      <c r="B71"/>
      <c r="C71"/>
      <c r="D71"/>
      <c r="E71"/>
      <c r="F71"/>
      <c r="G71"/>
      <c r="S71" s="89"/>
      <c r="T71" s="53"/>
      <c r="U71" s="97"/>
      <c r="V71" s="75"/>
      <c r="W71" s="101"/>
      <c r="BP71"/>
      <c r="BQ71"/>
      <c r="BR71"/>
      <c r="BS71"/>
      <c r="CY71" s="9">
        <f t="shared" si="22"/>
        <v>55</v>
      </c>
      <c r="CZ71" s="1"/>
      <c r="DA71" s="85"/>
      <c r="DB71" s="85"/>
      <c r="DC71" s="85"/>
      <c r="DD71"/>
      <c r="DE71"/>
      <c r="DF71"/>
      <c r="DT71" s="100"/>
      <c r="DZ71" s="100"/>
    </row>
    <row r="72" spans="1:130">
      <c r="A72"/>
      <c r="B72"/>
      <c r="C72"/>
      <c r="D72"/>
      <c r="E72"/>
      <c r="F72"/>
      <c r="G72"/>
      <c r="S72" s="89"/>
      <c r="T72" s="99"/>
      <c r="U72" s="97"/>
      <c r="V72" s="98"/>
      <c r="W72" s="97"/>
      <c r="BP72"/>
      <c r="BQ72"/>
      <c r="BR72"/>
      <c r="BS72"/>
      <c r="CY72" s="9">
        <f t="shared" si="22"/>
        <v>56</v>
      </c>
      <c r="CZ72" s="82" t="s">
        <v>121</v>
      </c>
      <c r="DA72" s="86"/>
      <c r="DB72" s="86"/>
      <c r="DC72" s="1"/>
      <c r="DD72"/>
      <c r="DE72"/>
      <c r="DF72"/>
      <c r="DT72" s="96"/>
      <c r="DZ72" s="96"/>
    </row>
    <row r="73" spans="1:130">
      <c r="A73"/>
      <c r="B73"/>
      <c r="C73"/>
      <c r="D73"/>
      <c r="E73"/>
      <c r="F73"/>
      <c r="G73"/>
      <c r="S73" s="89"/>
      <c r="T73" s="95"/>
      <c r="U73" s="88"/>
      <c r="V73" s="88"/>
      <c r="W73" s="88"/>
      <c r="BP73"/>
      <c r="BQ73"/>
      <c r="BR73"/>
      <c r="BS73"/>
      <c r="CY73" s="9">
        <f t="shared" si="22"/>
        <v>57</v>
      </c>
      <c r="CZ73" s="18" t="s">
        <v>120</v>
      </c>
      <c r="DA73" s="86">
        <v>-507319370.19376612</v>
      </c>
      <c r="DB73" s="71">
        <f>-ROUND(DA73*$DB$15,0)</f>
        <v>4976803</v>
      </c>
      <c r="DC73" s="86">
        <f>SUM(DA73:DB73)</f>
        <v>-502342567.19376612</v>
      </c>
      <c r="DD73"/>
      <c r="DE73"/>
      <c r="DF73"/>
      <c r="DT73" s="53"/>
      <c r="DZ73" s="53"/>
    </row>
    <row r="74" spans="1:130">
      <c r="A74"/>
      <c r="B74"/>
      <c r="C74"/>
      <c r="D74"/>
      <c r="E74"/>
      <c r="F74"/>
      <c r="G74"/>
      <c r="S74" s="89"/>
      <c r="T74" s="93"/>
      <c r="U74" s="91"/>
      <c r="V74" s="92"/>
      <c r="W74" s="91"/>
      <c r="BP74"/>
      <c r="BQ74"/>
      <c r="BR74"/>
      <c r="BS74"/>
      <c r="DD74"/>
      <c r="DE74"/>
      <c r="DF74"/>
      <c r="DT74" s="94"/>
      <c r="DZ74" s="94"/>
    </row>
    <row r="75" spans="1:130">
      <c r="A75"/>
      <c r="B75"/>
      <c r="C75"/>
      <c r="D75"/>
      <c r="E75"/>
      <c r="F75"/>
      <c r="G75"/>
      <c r="S75" s="89"/>
      <c r="T75" s="93"/>
      <c r="U75" s="91"/>
      <c r="V75" s="92"/>
      <c r="W75" s="91"/>
      <c r="BP75"/>
      <c r="BQ75"/>
      <c r="BR75"/>
      <c r="BS75"/>
      <c r="CY75" s="306"/>
      <c r="CZ75" s="306"/>
      <c r="DA75" s="306"/>
      <c r="DB75" s="306"/>
      <c r="DC75" s="306" t="str">
        <f>+$E$2</f>
        <v>Docket Number UE-14____</v>
      </c>
      <c r="DD75"/>
      <c r="DE75"/>
      <c r="DF75"/>
      <c r="DT75" s="90"/>
      <c r="DZ75" s="90"/>
    </row>
    <row r="76" spans="1:130">
      <c r="A76"/>
      <c r="B76"/>
      <c r="C76"/>
      <c r="D76"/>
      <c r="E76"/>
      <c r="F76"/>
      <c r="G76"/>
      <c r="S76" s="89"/>
      <c r="T76" s="60"/>
      <c r="U76" s="60"/>
      <c r="V76" s="32"/>
      <c r="W76" s="88"/>
      <c r="BP76"/>
      <c r="BQ76"/>
      <c r="BR76"/>
      <c r="BS76"/>
      <c r="CY76" s="306"/>
      <c r="CZ76" s="306"/>
      <c r="DA76" s="306"/>
      <c r="DB76" s="306"/>
      <c r="DC76" s="306" t="str">
        <f>+$E$3</f>
        <v>Exhibit No. _____ (KJB-4)</v>
      </c>
      <c r="DD76"/>
      <c r="DE76"/>
      <c r="DF76"/>
      <c r="DT76" s="69"/>
      <c r="DZ76" s="69"/>
    </row>
    <row r="77" spans="1:130">
      <c r="A77"/>
      <c r="B77"/>
      <c r="C77"/>
      <c r="D77"/>
      <c r="E77"/>
      <c r="F77"/>
      <c r="G77"/>
      <c r="S77" s="21"/>
      <c r="T77" s="60"/>
      <c r="U77" s="60"/>
      <c r="V77" s="77"/>
      <c r="W77" s="60"/>
      <c r="BP77"/>
      <c r="BQ77"/>
      <c r="BR77"/>
      <c r="BS77"/>
      <c r="CY77" s="304"/>
      <c r="CZ77" s="304"/>
      <c r="DA77" s="304"/>
      <c r="DB77" s="304"/>
      <c r="DC77" s="304" t="str">
        <f>+$E$4</f>
        <v>Adjustments to  Test Year Power Cost Rate</v>
      </c>
      <c r="DD77"/>
      <c r="DE77"/>
      <c r="DF77"/>
      <c r="DT77" s="69"/>
      <c r="DZ77" s="69"/>
    </row>
    <row r="78" spans="1:130" ht="13.5" thickBot="1">
      <c r="A78"/>
      <c r="B78"/>
      <c r="C78"/>
      <c r="D78"/>
      <c r="E78"/>
      <c r="F78"/>
      <c r="G78"/>
      <c r="S78" s="21"/>
      <c r="T78" s="60"/>
      <c r="U78" s="60"/>
      <c r="V78" s="77"/>
      <c r="W78" s="60"/>
      <c r="BP78"/>
      <c r="BQ78"/>
      <c r="BR78"/>
      <c r="BS78"/>
      <c r="CY78" s="305"/>
      <c r="CZ78" s="301"/>
      <c r="DA78" s="301"/>
      <c r="DB78" s="301"/>
      <c r="DC78" s="304" t="s">
        <v>367</v>
      </c>
      <c r="DD78"/>
      <c r="DE78"/>
      <c r="DF78"/>
      <c r="DT78" s="69"/>
      <c r="DZ78" s="69"/>
    </row>
    <row r="79" spans="1:130" ht="15">
      <c r="A79"/>
      <c r="B79"/>
      <c r="C79"/>
      <c r="D79"/>
      <c r="E79"/>
      <c r="F79"/>
      <c r="G79"/>
      <c r="S79" s="21"/>
      <c r="T79" s="60"/>
      <c r="U79" s="60"/>
      <c r="V79" s="77"/>
      <c r="W79" s="60"/>
      <c r="BP79"/>
      <c r="BQ79"/>
      <c r="BR79"/>
      <c r="BS79"/>
      <c r="CY79" s="302"/>
      <c r="CZ79" s="301"/>
      <c r="DA79" s="301"/>
      <c r="DB79" s="301"/>
      <c r="DC79" s="343">
        <f>DC6</f>
        <v>18</v>
      </c>
      <c r="DD79"/>
      <c r="DE79"/>
      <c r="DF79"/>
      <c r="DT79" s="69"/>
      <c r="DZ79" s="69"/>
    </row>
    <row r="80" spans="1:130" ht="13.5" thickBot="1">
      <c r="A80"/>
      <c r="B80"/>
      <c r="C80"/>
      <c r="D80"/>
      <c r="E80"/>
      <c r="F80"/>
      <c r="G80"/>
      <c r="S80" s="21"/>
      <c r="T80" s="60"/>
      <c r="U80" s="60"/>
      <c r="V80" s="77"/>
      <c r="W80" s="60"/>
      <c r="BP80"/>
      <c r="BQ80"/>
      <c r="BR80"/>
      <c r="BS80"/>
      <c r="CY80" s="285"/>
      <c r="CZ80" s="285"/>
      <c r="DA80" s="285"/>
      <c r="DB80" s="285"/>
      <c r="DC80" s="344" t="s">
        <v>370</v>
      </c>
      <c r="DD80"/>
      <c r="DE80"/>
      <c r="DF80"/>
      <c r="DT80" s="53"/>
      <c r="DZ80" s="53"/>
    </row>
    <row r="81" spans="1:130">
      <c r="A81"/>
      <c r="B81"/>
      <c r="C81"/>
      <c r="D81"/>
      <c r="E81"/>
      <c r="F81"/>
      <c r="G81"/>
      <c r="S81" s="21"/>
      <c r="T81" s="60"/>
      <c r="U81" s="60"/>
      <c r="V81" s="77"/>
      <c r="W81" s="60"/>
      <c r="BP81"/>
      <c r="BQ81"/>
      <c r="BR81"/>
      <c r="BS81"/>
      <c r="CY81" s="284" t="s">
        <v>291</v>
      </c>
      <c r="CZ81" s="284"/>
      <c r="DA81" s="284"/>
      <c r="DB81" s="284"/>
      <c r="DC81" s="284"/>
      <c r="DD81"/>
      <c r="DE81"/>
      <c r="DF81"/>
      <c r="DT81" s="69"/>
      <c r="DZ81" s="69"/>
    </row>
    <row r="82" spans="1:130">
      <c r="A82"/>
      <c r="B82"/>
      <c r="C82"/>
      <c r="D82"/>
      <c r="E82"/>
      <c r="F82"/>
      <c r="G82"/>
      <c r="S82" s="21"/>
      <c r="T82" s="60"/>
      <c r="U82" s="60"/>
      <c r="V82" s="77"/>
      <c r="W82" s="60"/>
      <c r="BP82"/>
      <c r="BQ82"/>
      <c r="BR82"/>
      <c r="BS82"/>
      <c r="CY82" s="285" t="str">
        <f>+$A$9</f>
        <v xml:space="preserve"> POWER COST ONLY RATE CASE</v>
      </c>
      <c r="CZ82" s="284"/>
      <c r="DA82" s="284"/>
      <c r="DB82" s="284"/>
      <c r="DC82" s="284"/>
      <c r="DD82"/>
      <c r="DE82"/>
      <c r="DF82"/>
      <c r="DT82" s="53"/>
      <c r="DZ82" s="53"/>
    </row>
    <row r="83" spans="1:130">
      <c r="A83"/>
      <c r="B83"/>
      <c r="C83"/>
      <c r="D83"/>
      <c r="E83"/>
      <c r="F83"/>
      <c r="G83"/>
      <c r="S83" s="21"/>
      <c r="T83" s="60"/>
      <c r="U83" s="60"/>
      <c r="V83" s="77"/>
      <c r="W83" s="60"/>
      <c r="CY83" s="285" t="str">
        <f>+$A$10</f>
        <v>TWELVE MONTHS ENDED DECEMBER 31, 2013</v>
      </c>
      <c r="CZ83" s="284"/>
      <c r="DA83" s="284"/>
      <c r="DB83" s="284"/>
      <c r="DC83" s="284"/>
      <c r="DD83"/>
      <c r="DE83"/>
      <c r="DF83"/>
      <c r="DT83" s="69"/>
      <c r="DZ83" s="69"/>
    </row>
    <row r="84" spans="1:130">
      <c r="A84"/>
      <c r="B84"/>
      <c r="C84"/>
      <c r="D84"/>
      <c r="E84"/>
      <c r="F84"/>
      <c r="G84"/>
      <c r="S84" s="21"/>
      <c r="T84" s="60"/>
      <c r="U84" s="60"/>
      <c r="V84" s="77"/>
      <c r="W84" s="60"/>
      <c r="CY84" s="285" t="str">
        <f>+$A$11</f>
        <v>RATE YEAR ENDED NOVEMBER 30, 2015</v>
      </c>
      <c r="CZ84" s="284"/>
      <c r="DA84" s="284"/>
      <c r="DB84" s="284"/>
      <c r="DC84" s="284"/>
      <c r="DD84"/>
      <c r="DE84"/>
      <c r="DF84"/>
      <c r="DT84" s="53"/>
      <c r="DZ84" s="53"/>
    </row>
    <row r="85" spans="1:130">
      <c r="A85"/>
      <c r="B85"/>
      <c r="C85"/>
      <c r="D85"/>
      <c r="E85"/>
      <c r="F85"/>
      <c r="G85"/>
      <c r="S85" s="21"/>
      <c r="T85" s="60"/>
      <c r="U85" s="60"/>
      <c r="V85" s="77"/>
      <c r="W85" s="60"/>
      <c r="CY85" s="276" t="s">
        <v>273</v>
      </c>
      <c r="CZ85" s="275"/>
      <c r="DA85" s="275"/>
      <c r="DB85" s="275"/>
      <c r="DC85" s="275"/>
      <c r="DD85"/>
      <c r="DE85"/>
      <c r="DF85"/>
      <c r="DT85" s="53"/>
      <c r="DZ85" s="53"/>
    </row>
    <row r="86" spans="1:130">
      <c r="A86"/>
      <c r="B86"/>
      <c r="C86"/>
      <c r="D86"/>
      <c r="E86"/>
      <c r="F86"/>
      <c r="G86"/>
      <c r="S86" s="21"/>
      <c r="T86" s="60"/>
      <c r="U86" s="60"/>
      <c r="V86" s="77"/>
      <c r="W86" s="60"/>
      <c r="CY86" s="269"/>
      <c r="CZ86" s="269"/>
      <c r="DA86" s="269"/>
      <c r="DB86" s="268" t="s">
        <v>72</v>
      </c>
      <c r="DD86"/>
      <c r="DE86"/>
      <c r="DF86"/>
      <c r="DT86" s="53"/>
      <c r="DZ86" s="53"/>
    </row>
    <row r="87" spans="1:130">
      <c r="A87"/>
      <c r="B87"/>
      <c r="C87"/>
      <c r="D87"/>
      <c r="E87"/>
      <c r="F87"/>
      <c r="G87"/>
      <c r="S87" s="21"/>
      <c r="T87" s="60"/>
      <c r="U87" s="60"/>
      <c r="V87" s="77"/>
      <c r="W87" s="60"/>
      <c r="BP87" s="72"/>
      <c r="CY87" s="335" t="s">
        <v>262</v>
      </c>
      <c r="CZ87" s="269"/>
      <c r="DA87" s="268" t="s">
        <v>268</v>
      </c>
      <c r="DB87" s="268" t="s">
        <v>53</v>
      </c>
      <c r="DC87" s="268" t="s">
        <v>267</v>
      </c>
      <c r="DD87"/>
      <c r="DE87"/>
      <c r="DF87"/>
      <c r="DT87" s="53"/>
      <c r="DZ87" s="53"/>
    </row>
    <row r="88" spans="1:130">
      <c r="A88"/>
      <c r="B88"/>
      <c r="C88"/>
      <c r="D88"/>
      <c r="E88"/>
      <c r="F88"/>
      <c r="G88"/>
      <c r="S88" s="21"/>
      <c r="T88" s="60"/>
      <c r="U88" s="60"/>
      <c r="V88" s="77"/>
      <c r="W88" s="60"/>
      <c r="CY88" s="260" t="s">
        <v>255</v>
      </c>
      <c r="CZ88" s="261" t="s">
        <v>254</v>
      </c>
      <c r="DA88" s="260" t="s">
        <v>259</v>
      </c>
      <c r="DB88" s="265">
        <v>9.8099999999999854E-3</v>
      </c>
      <c r="DC88" s="260" t="s">
        <v>258</v>
      </c>
      <c r="DD88"/>
      <c r="DE88"/>
      <c r="DF88"/>
      <c r="DT88" s="53"/>
      <c r="DZ88" s="53"/>
    </row>
    <row r="89" spans="1:130">
      <c r="A89"/>
      <c r="B89"/>
      <c r="C89"/>
      <c r="D89"/>
      <c r="E89"/>
      <c r="F89"/>
      <c r="G89"/>
      <c r="S89" s="21"/>
      <c r="T89" s="60"/>
      <c r="U89" s="60"/>
      <c r="V89" s="77"/>
      <c r="W89" s="60"/>
      <c r="CY89" s="1"/>
      <c r="CZ89" s="258" t="s">
        <v>86</v>
      </c>
      <c r="DA89" s="1"/>
      <c r="DB89" s="1"/>
      <c r="DC89" s="284"/>
      <c r="DD89"/>
      <c r="DE89"/>
      <c r="DF89"/>
      <c r="DT89" s="53"/>
      <c r="DZ89" s="53"/>
    </row>
    <row r="90" spans="1:130">
      <c r="A90"/>
      <c r="B90"/>
      <c r="C90"/>
      <c r="D90"/>
      <c r="E90"/>
      <c r="F90"/>
      <c r="G90"/>
      <c r="S90" s="21"/>
      <c r="T90" s="60"/>
      <c r="U90" s="60"/>
      <c r="V90" s="77"/>
      <c r="W90" s="60"/>
      <c r="CY90" s="9">
        <f>CY73+1</f>
        <v>58</v>
      </c>
      <c r="CZ90" s="87" t="s">
        <v>119</v>
      </c>
      <c r="DA90" s="86">
        <v>59410615.039438039</v>
      </c>
      <c r="DB90" s="71">
        <f>-ROUND(DA90*$DB$15,0)</f>
        <v>-582818</v>
      </c>
      <c r="DC90" s="86">
        <f>SUM(DA90:DB90)</f>
        <v>58827797.039438039</v>
      </c>
      <c r="DD90"/>
      <c r="DE90"/>
      <c r="DF90"/>
      <c r="DT90" s="53"/>
      <c r="DZ90" s="53"/>
    </row>
    <row r="91" spans="1:130">
      <c r="A91"/>
      <c r="B91"/>
      <c r="C91"/>
      <c r="D91"/>
      <c r="E91"/>
      <c r="F91"/>
      <c r="G91"/>
      <c r="S91" s="21"/>
      <c r="T91" s="60"/>
      <c r="U91" s="60"/>
      <c r="V91" s="77"/>
      <c r="W91" s="60"/>
      <c r="CY91" s="9">
        <f t="shared" si="22"/>
        <v>59</v>
      </c>
      <c r="CZ91" s="87" t="s">
        <v>118</v>
      </c>
      <c r="DA91" s="86">
        <f>+AC19+AC24</f>
        <v>-107875804</v>
      </c>
      <c r="DB91" s="71">
        <f>-ROUND(DA91*$DB$15,0)</f>
        <v>1058262</v>
      </c>
      <c r="DC91" s="86">
        <f>SUM(DA91:DB91)</f>
        <v>-106817542</v>
      </c>
      <c r="DD91"/>
      <c r="DE91"/>
      <c r="DF91"/>
      <c r="DT91" s="53"/>
      <c r="DZ91" s="53"/>
    </row>
    <row r="92" spans="1:130">
      <c r="A92"/>
      <c r="B92"/>
      <c r="C92"/>
      <c r="D92"/>
      <c r="E92"/>
      <c r="F92"/>
      <c r="G92"/>
      <c r="S92" s="21"/>
      <c r="T92" s="60"/>
      <c r="U92" s="60"/>
      <c r="V92" s="77"/>
      <c r="W92" s="60"/>
      <c r="CY92" s="9">
        <f t="shared" si="22"/>
        <v>60</v>
      </c>
      <c r="CZ92" s="87" t="s">
        <v>117</v>
      </c>
      <c r="DA92" s="86">
        <f>+AC20+AC25</f>
        <v>3583149.6082279128</v>
      </c>
      <c r="DB92" s="71">
        <f>-ROUND(DA92*$DB$15,0)</f>
        <v>-35151</v>
      </c>
      <c r="DC92" s="86">
        <f>SUM(DA92:DB92)</f>
        <v>3547998.6082279128</v>
      </c>
      <c r="DD92"/>
      <c r="DE92"/>
      <c r="DF92"/>
      <c r="DT92" s="53"/>
      <c r="DZ92" s="53"/>
    </row>
    <row r="93" spans="1:130">
      <c r="A93"/>
      <c r="B93"/>
      <c r="C93"/>
      <c r="D93"/>
      <c r="E93"/>
      <c r="F93"/>
      <c r="G93"/>
      <c r="S93" s="21"/>
      <c r="T93" s="60"/>
      <c r="U93" s="60"/>
      <c r="V93" s="77"/>
      <c r="W93" s="60"/>
      <c r="CY93" s="9">
        <f t="shared" si="22"/>
        <v>61</v>
      </c>
      <c r="CZ93" s="84" t="s">
        <v>116</v>
      </c>
      <c r="DA93" s="85">
        <f>SUM(DA73:DA92)</f>
        <v>-552201409.54610014</v>
      </c>
      <c r="DB93" s="85">
        <f>SUM(DB73:DB92)</f>
        <v>5417096.0098099997</v>
      </c>
      <c r="DC93" s="85">
        <f>SUM(DC73:DC92)</f>
        <v>-546784295.54610014</v>
      </c>
      <c r="DD93"/>
      <c r="DE93"/>
      <c r="DF93"/>
      <c r="DT93" s="53"/>
      <c r="DZ93" s="53"/>
    </row>
    <row r="94" spans="1:130">
      <c r="A94"/>
      <c r="B94"/>
      <c r="C94"/>
      <c r="D94"/>
      <c r="E94"/>
      <c r="F94"/>
      <c r="G94"/>
      <c r="S94" s="21"/>
      <c r="T94" s="60"/>
      <c r="U94" s="60"/>
      <c r="V94" s="76"/>
      <c r="W94" s="60"/>
      <c r="CY94" s="9">
        <f t="shared" si="22"/>
        <v>62</v>
      </c>
      <c r="CZ94" s="18"/>
      <c r="DA94" s="85"/>
      <c r="DB94" s="85"/>
      <c r="DC94" s="85"/>
      <c r="DD94"/>
      <c r="DE94"/>
      <c r="DF94"/>
      <c r="DT94" s="53"/>
      <c r="DZ94" s="53"/>
    </row>
    <row r="95" spans="1:130" ht="13.5" thickBot="1">
      <c r="A95"/>
      <c r="B95"/>
      <c r="C95"/>
      <c r="D95"/>
      <c r="E95"/>
      <c r="F95"/>
      <c r="G95"/>
      <c r="S95" s="21"/>
      <c r="T95" s="60"/>
      <c r="U95" s="60"/>
      <c r="V95" s="76"/>
      <c r="W95" s="60"/>
      <c r="CY95" s="9">
        <f t="shared" si="22"/>
        <v>63</v>
      </c>
      <c r="CZ95" s="84" t="s">
        <v>115</v>
      </c>
      <c r="DA95" s="83">
        <f>DA70+DA93</f>
        <v>2186271490.3706031</v>
      </c>
      <c r="DB95" s="83">
        <f>DB70+DB93</f>
        <v>-21447321.990189999</v>
      </c>
      <c r="DC95" s="83">
        <f>DC70+DC93</f>
        <v>2164824186.3706031</v>
      </c>
      <c r="DD95"/>
      <c r="DE95"/>
      <c r="DF95"/>
      <c r="DT95" s="53"/>
      <c r="DZ95" s="53"/>
    </row>
    <row r="96" spans="1:130" ht="13.5" thickTop="1">
      <c r="A96"/>
      <c r="B96"/>
      <c r="C96"/>
      <c r="D96"/>
      <c r="E96"/>
      <c r="F96"/>
      <c r="G96"/>
      <c r="S96" s="21"/>
      <c r="T96" s="60"/>
      <c r="U96" s="60"/>
      <c r="V96" s="76"/>
      <c r="W96" s="60"/>
      <c r="CY96" s="9">
        <f t="shared" si="22"/>
        <v>64</v>
      </c>
      <c r="CZ96" s="1"/>
      <c r="DA96" s="1"/>
      <c r="DB96" s="1"/>
      <c r="DC96" s="1"/>
      <c r="DD96"/>
      <c r="DE96"/>
      <c r="DF96"/>
      <c r="DT96" s="69"/>
      <c r="DZ96" s="69"/>
    </row>
    <row r="97" spans="1:130">
      <c r="A97"/>
      <c r="B97"/>
      <c r="C97"/>
      <c r="D97"/>
      <c r="E97"/>
      <c r="F97"/>
      <c r="G97"/>
      <c r="S97" s="21"/>
      <c r="T97" s="60"/>
      <c r="U97" s="60"/>
      <c r="V97" s="76"/>
      <c r="W97" s="60"/>
      <c r="CY97" s="9">
        <f t="shared" si="22"/>
        <v>65</v>
      </c>
      <c r="CZ97" s="82" t="s">
        <v>114</v>
      </c>
      <c r="DA97" s="1"/>
      <c r="DB97" s="1"/>
      <c r="DC97" s="342"/>
      <c r="DD97"/>
      <c r="DE97"/>
      <c r="DF97"/>
      <c r="DT97" s="69"/>
      <c r="DZ97" s="69"/>
    </row>
    <row r="98" spans="1:130">
      <c r="A98"/>
      <c r="B98"/>
      <c r="C98"/>
      <c r="D98"/>
      <c r="E98"/>
      <c r="F98"/>
      <c r="G98"/>
      <c r="S98" s="21"/>
      <c r="T98" s="60"/>
      <c r="U98" s="60"/>
      <c r="V98" s="75"/>
      <c r="W98" s="60"/>
      <c r="CY98" s="9">
        <f t="shared" ref="CY98:CY121" si="25">CY97+1</f>
        <v>66</v>
      </c>
      <c r="CZ98" s="1" t="s">
        <v>113</v>
      </c>
      <c r="DA98" s="16">
        <f>AH34</f>
        <v>-3682634.8259362206</v>
      </c>
      <c r="DB98" s="16">
        <f t="shared" ref="DB98:DB118" si="26">-DA98*$DB$15</f>
        <v>36126.647642434269</v>
      </c>
      <c r="DC98" s="81">
        <f t="shared" ref="DC98:DC118" si="27">SUM(DA98:DB98)</f>
        <v>-3646508.1782937865</v>
      </c>
      <c r="DD98"/>
      <c r="DE98"/>
      <c r="DF98"/>
      <c r="DT98" s="53"/>
      <c r="DZ98" s="53"/>
    </row>
    <row r="99" spans="1:130">
      <c r="A99"/>
      <c r="B99"/>
      <c r="C99"/>
      <c r="D99"/>
      <c r="E99"/>
      <c r="F99"/>
      <c r="G99"/>
      <c r="S99" s="21"/>
      <c r="T99" s="60"/>
      <c r="U99" s="60"/>
      <c r="V99" s="60"/>
      <c r="W99" s="60"/>
      <c r="CY99" s="9">
        <f t="shared" si="25"/>
        <v>67</v>
      </c>
      <c r="CZ99" s="1" t="s">
        <v>112</v>
      </c>
      <c r="DA99" s="80">
        <f>AH39</f>
        <v>-1066057.3542540637</v>
      </c>
      <c r="DB99" s="71">
        <f t="shared" si="26"/>
        <v>10458.02264523235</v>
      </c>
      <c r="DC99" s="74">
        <f t="shared" si="27"/>
        <v>-1055599.3316088314</v>
      </c>
      <c r="DD99"/>
      <c r="DE99"/>
      <c r="DF99"/>
      <c r="DT99" s="69"/>
      <c r="DZ99" s="69"/>
    </row>
    <row r="100" spans="1:130">
      <c r="A100"/>
      <c r="B100"/>
      <c r="C100"/>
      <c r="D100"/>
      <c r="E100"/>
      <c r="F100"/>
      <c r="G100"/>
      <c r="S100" s="21"/>
      <c r="T100" s="60"/>
      <c r="U100" s="60"/>
      <c r="V100" s="60"/>
      <c r="W100" s="60"/>
      <c r="CY100" s="9">
        <f t="shared" si="25"/>
        <v>68</v>
      </c>
      <c r="CZ100" s="72" t="s">
        <v>111</v>
      </c>
      <c r="DA100" s="74">
        <f>BF19</f>
        <v>5018338.0099999905</v>
      </c>
      <c r="DB100" s="71">
        <f t="shared" si="26"/>
        <v>-49229.895878099836</v>
      </c>
      <c r="DC100" s="74">
        <f t="shared" si="27"/>
        <v>4969108.1141218906</v>
      </c>
      <c r="DD100"/>
      <c r="DE100"/>
      <c r="DF100"/>
      <c r="DT100" s="69"/>
      <c r="DZ100" s="69"/>
    </row>
    <row r="101" spans="1:130">
      <c r="A101"/>
      <c r="B101"/>
      <c r="C101"/>
      <c r="D101"/>
      <c r="E101"/>
      <c r="F101"/>
      <c r="G101"/>
      <c r="S101" s="21"/>
      <c r="T101" s="60"/>
      <c r="U101" s="60"/>
      <c r="V101" s="60"/>
      <c r="W101" s="60"/>
      <c r="CY101" s="9">
        <f t="shared" si="25"/>
        <v>69</v>
      </c>
      <c r="CZ101" s="72" t="s">
        <v>110</v>
      </c>
      <c r="DA101" s="74">
        <f>BL18</f>
        <v>30632834.191360775</v>
      </c>
      <c r="DB101" s="71">
        <f t="shared" si="26"/>
        <v>-300508.10341724876</v>
      </c>
      <c r="DC101" s="74">
        <f t="shared" si="27"/>
        <v>30332326.087943528</v>
      </c>
      <c r="DD101"/>
      <c r="DE101"/>
      <c r="DF101"/>
      <c r="DT101" s="69"/>
      <c r="DZ101" s="69"/>
    </row>
    <row r="102" spans="1:130">
      <c r="A102"/>
      <c r="B102"/>
      <c r="C102"/>
      <c r="D102"/>
      <c r="E102"/>
      <c r="F102"/>
      <c r="G102"/>
      <c r="S102" s="21"/>
      <c r="T102" s="21"/>
      <c r="U102" s="21"/>
      <c r="V102" s="21"/>
      <c r="W102" s="21"/>
      <c r="CY102" s="9">
        <f t="shared" si="25"/>
        <v>70</v>
      </c>
      <c r="CZ102" s="72" t="s">
        <v>109</v>
      </c>
      <c r="DA102" s="74">
        <f>BL19</f>
        <v>25658115.830000002</v>
      </c>
      <c r="DB102" s="71">
        <f t="shared" si="26"/>
        <v>-251706.11629229964</v>
      </c>
      <c r="DC102" s="78">
        <f t="shared" si="27"/>
        <v>25406409.713707704</v>
      </c>
      <c r="DD102"/>
      <c r="DE102"/>
      <c r="DF102"/>
      <c r="DT102" s="69"/>
      <c r="DZ102" s="69"/>
    </row>
    <row r="103" spans="1:130">
      <c r="A103"/>
      <c r="B103"/>
      <c r="C103"/>
      <c r="D103"/>
      <c r="E103"/>
      <c r="F103"/>
      <c r="G103"/>
      <c r="S103" s="21"/>
      <c r="T103" s="21"/>
      <c r="U103" s="21"/>
      <c r="V103" s="21"/>
      <c r="W103" s="21"/>
      <c r="CY103" s="9">
        <f t="shared" si="25"/>
        <v>71</v>
      </c>
      <c r="CZ103" s="72" t="s">
        <v>108</v>
      </c>
      <c r="DA103" s="74">
        <f>BL20</f>
        <v>-30211680.350000005</v>
      </c>
      <c r="DB103" s="71">
        <f t="shared" si="26"/>
        <v>296376.5842334996</v>
      </c>
      <c r="DC103" s="74">
        <f t="shared" si="27"/>
        <v>-29915303.765766505</v>
      </c>
      <c r="DD103"/>
      <c r="DE103"/>
      <c r="DF103"/>
      <c r="DT103" s="53"/>
      <c r="DZ103" s="53"/>
    </row>
    <row r="104" spans="1:130">
      <c r="A104"/>
      <c r="B104"/>
      <c r="C104"/>
      <c r="D104"/>
      <c r="E104"/>
      <c r="F104"/>
      <c r="G104"/>
      <c r="S104" s="21"/>
      <c r="T104" s="21"/>
      <c r="U104" s="21"/>
      <c r="V104" s="21"/>
      <c r="W104" s="21"/>
      <c r="CY104" s="9">
        <f t="shared" si="25"/>
        <v>72</v>
      </c>
      <c r="CZ104" s="79" t="s">
        <v>107</v>
      </c>
      <c r="DA104" s="74">
        <f>BL21</f>
        <v>-9127963.435000008</v>
      </c>
      <c r="DB104" s="71">
        <f t="shared" si="26"/>
        <v>89545.321297349947</v>
      </c>
      <c r="DC104" s="74">
        <f t="shared" si="27"/>
        <v>-9038418.1137026586</v>
      </c>
      <c r="DD104"/>
      <c r="DE104"/>
      <c r="DF104"/>
      <c r="DT104" s="53"/>
      <c r="DZ104" s="53"/>
    </row>
    <row r="105" spans="1:130">
      <c r="A105"/>
      <c r="B105"/>
      <c r="C105"/>
      <c r="D105"/>
      <c r="E105"/>
      <c r="F105"/>
      <c r="G105"/>
      <c r="S105" s="21"/>
      <c r="T105" s="21"/>
      <c r="U105" s="21"/>
      <c r="V105" s="21"/>
      <c r="W105" s="21"/>
      <c r="CY105" s="9">
        <f t="shared" si="25"/>
        <v>73</v>
      </c>
      <c r="CZ105" s="72" t="s">
        <v>106</v>
      </c>
      <c r="DA105" s="74">
        <f>BX18</f>
        <v>-870943.45072222373</v>
      </c>
      <c r="DB105" s="71">
        <f t="shared" si="26"/>
        <v>8543.9552515850028</v>
      </c>
      <c r="DC105" s="78">
        <f t="shared" si="27"/>
        <v>-862399.49547063874</v>
      </c>
      <c r="DD105"/>
      <c r="DE105"/>
      <c r="DF105"/>
      <c r="DT105" s="53"/>
      <c r="DZ105" s="53"/>
    </row>
    <row r="106" spans="1:130">
      <c r="A106"/>
      <c r="B106"/>
      <c r="C106"/>
      <c r="D106"/>
      <c r="E106"/>
      <c r="F106"/>
      <c r="G106"/>
      <c r="S106" s="21"/>
      <c r="T106" s="21"/>
      <c r="U106" s="21"/>
      <c r="V106" s="21"/>
      <c r="W106" s="21"/>
      <c r="CY106" s="9">
        <f t="shared" si="25"/>
        <v>74</v>
      </c>
      <c r="CZ106" s="72" t="s">
        <v>105</v>
      </c>
      <c r="DA106" s="74">
        <f>BX19</f>
        <v>-1193978.2160194181</v>
      </c>
      <c r="DB106" s="71">
        <f t="shared" si="26"/>
        <v>11712.926299150475</v>
      </c>
      <c r="DC106" s="74">
        <f t="shared" si="27"/>
        <v>-1182265.2897202675</v>
      </c>
      <c r="DD106"/>
      <c r="DE106"/>
      <c r="DF106"/>
      <c r="DT106" s="53"/>
      <c r="DZ106" s="53"/>
    </row>
    <row r="107" spans="1:130">
      <c r="A107"/>
      <c r="B107"/>
      <c r="C107"/>
      <c r="D107"/>
      <c r="E107"/>
      <c r="F107"/>
      <c r="G107"/>
      <c r="S107" s="21"/>
      <c r="T107" s="21"/>
      <c r="U107" s="21"/>
      <c r="V107" s="21"/>
      <c r="W107" s="21"/>
      <c r="CY107" s="9">
        <f t="shared" si="25"/>
        <v>75</v>
      </c>
      <c r="CZ107" s="72" t="s">
        <v>104</v>
      </c>
      <c r="DA107" s="74">
        <f>CD18</f>
        <v>101204717.0316228</v>
      </c>
      <c r="DB107" s="71">
        <f t="shared" si="26"/>
        <v>-992818.27408021817</v>
      </c>
      <c r="DC107" s="78">
        <f t="shared" si="27"/>
        <v>100211898.75754258</v>
      </c>
      <c r="DD107"/>
      <c r="DE107"/>
      <c r="DF107"/>
      <c r="DT107" s="53"/>
      <c r="DZ107" s="53"/>
    </row>
    <row r="108" spans="1:130">
      <c r="A108"/>
      <c r="B108"/>
      <c r="C108"/>
      <c r="D108"/>
      <c r="E108"/>
      <c r="F108"/>
      <c r="G108"/>
      <c r="S108" s="21"/>
      <c r="T108" s="21"/>
      <c r="U108" s="21"/>
      <c r="V108" s="21"/>
      <c r="W108" s="21"/>
      <c r="CY108" s="9">
        <f t="shared" si="25"/>
        <v>76</v>
      </c>
      <c r="CZ108" s="72" t="s">
        <v>103</v>
      </c>
      <c r="DA108" s="74">
        <f>CD19</f>
        <v>18500000</v>
      </c>
      <c r="DB108" s="71">
        <f t="shared" si="26"/>
        <v>-181484.99999999974</v>
      </c>
      <c r="DC108" s="74">
        <f t="shared" si="27"/>
        <v>18318515</v>
      </c>
      <c r="DD108"/>
      <c r="DE108"/>
      <c r="DF108"/>
      <c r="DT108" s="53"/>
      <c r="DZ108" s="53"/>
    </row>
    <row r="109" spans="1:130">
      <c r="A109"/>
      <c r="B109"/>
      <c r="C109"/>
      <c r="D109"/>
      <c r="E109"/>
      <c r="F109"/>
      <c r="G109"/>
      <c r="S109" s="21"/>
      <c r="T109" s="21"/>
      <c r="U109" s="21"/>
      <c r="V109" s="21"/>
      <c r="W109" s="21"/>
      <c r="CY109" s="9">
        <f t="shared" si="25"/>
        <v>77</v>
      </c>
      <c r="CZ109" s="72" t="s">
        <v>102</v>
      </c>
      <c r="DA109" s="74">
        <f>CJ18</f>
        <v>2291666.6666666674</v>
      </c>
      <c r="DB109" s="71">
        <f t="shared" si="26"/>
        <v>-22481.249999999975</v>
      </c>
      <c r="DC109" s="74">
        <f t="shared" si="27"/>
        <v>2269185.4166666674</v>
      </c>
      <c r="DD109"/>
      <c r="DE109"/>
      <c r="DF109"/>
      <c r="DT109" s="53"/>
      <c r="DZ109" s="53"/>
    </row>
    <row r="110" spans="1:130">
      <c r="A110"/>
      <c r="B110"/>
      <c r="C110"/>
      <c r="D110"/>
      <c r="E110"/>
      <c r="F110"/>
      <c r="G110"/>
      <c r="S110" s="21"/>
      <c r="T110" s="21"/>
      <c r="U110" s="21"/>
      <c r="V110" s="21"/>
      <c r="W110" s="21"/>
      <c r="CY110" s="9">
        <f t="shared" si="25"/>
        <v>78</v>
      </c>
      <c r="CZ110" s="72" t="s">
        <v>101</v>
      </c>
      <c r="DA110" s="74">
        <f>CJ19</f>
        <v>382007.82816666708</v>
      </c>
      <c r="DB110" s="71">
        <f t="shared" si="26"/>
        <v>-3747.4967943149986</v>
      </c>
      <c r="DC110" s="74">
        <f t="shared" si="27"/>
        <v>378260.33137235208</v>
      </c>
      <c r="DD110"/>
      <c r="DE110"/>
      <c r="DF110"/>
      <c r="DT110" s="53"/>
      <c r="DZ110" s="53"/>
    </row>
    <row r="111" spans="1:130">
      <c r="A111"/>
      <c r="B111"/>
      <c r="C111"/>
      <c r="D111"/>
      <c r="E111"/>
      <c r="F111"/>
      <c r="G111"/>
      <c r="S111" s="21"/>
      <c r="T111" s="21"/>
      <c r="U111" s="21"/>
      <c r="V111" s="21"/>
      <c r="W111" s="21"/>
      <c r="CY111" s="9">
        <f t="shared" si="25"/>
        <v>79</v>
      </c>
      <c r="CZ111" s="72" t="s">
        <v>100</v>
      </c>
      <c r="DA111" s="74">
        <f>CP18</f>
        <v>71667281.904698879</v>
      </c>
      <c r="DB111" s="71">
        <f t="shared" si="26"/>
        <v>-703056.035485095</v>
      </c>
      <c r="DC111" s="74">
        <f t="shared" si="27"/>
        <v>70964225.86921379</v>
      </c>
      <c r="DD111"/>
      <c r="DE111"/>
      <c r="DF111"/>
      <c r="DT111" s="53"/>
      <c r="DZ111" s="53"/>
    </row>
    <row r="112" spans="1:130">
      <c r="A112"/>
      <c r="B112"/>
      <c r="C112"/>
      <c r="D112"/>
      <c r="E112"/>
      <c r="F112"/>
      <c r="G112"/>
      <c r="S112" s="21"/>
      <c r="T112" s="21"/>
      <c r="U112" s="21"/>
      <c r="V112" s="21"/>
      <c r="W112" s="21"/>
      <c r="CY112" s="9">
        <f t="shared" si="25"/>
        <v>80</v>
      </c>
      <c r="CZ112" s="72" t="s">
        <v>99</v>
      </c>
      <c r="DA112" s="74">
        <f>CP19</f>
        <v>9844405.5244743638</v>
      </c>
      <c r="DB112" s="71">
        <f t="shared" si="26"/>
        <v>-96573.618195093368</v>
      </c>
      <c r="DC112" s="74">
        <f t="shared" si="27"/>
        <v>9747831.9062792696</v>
      </c>
      <c r="DD112"/>
      <c r="DE112"/>
      <c r="DF112"/>
      <c r="DT112" s="53"/>
      <c r="DZ112" s="53"/>
    </row>
    <row r="113" spans="1:130">
      <c r="A113"/>
      <c r="B113"/>
      <c r="C113"/>
      <c r="D113"/>
      <c r="E113"/>
      <c r="F113"/>
      <c r="G113"/>
      <c r="S113" s="21"/>
      <c r="T113" s="21"/>
      <c r="U113" s="21"/>
      <c r="V113" s="21"/>
      <c r="W113" s="21"/>
      <c r="CY113" s="9">
        <f t="shared" si="25"/>
        <v>81</v>
      </c>
      <c r="CZ113" s="72" t="s">
        <v>98</v>
      </c>
      <c r="DA113" s="74">
        <f>BR18</f>
        <v>18332235.340861864</v>
      </c>
      <c r="DB113" s="71">
        <f t="shared" si="26"/>
        <v>-179839.22869385462</v>
      </c>
      <c r="DC113" s="74">
        <f t="shared" si="27"/>
        <v>18152396.11216801</v>
      </c>
      <c r="DD113"/>
      <c r="DE113"/>
      <c r="DF113"/>
      <c r="DT113" s="53"/>
      <c r="DZ113" s="53"/>
    </row>
    <row r="114" spans="1:130">
      <c r="A114"/>
      <c r="B114"/>
      <c r="C114"/>
      <c r="D114"/>
      <c r="E114"/>
      <c r="F114"/>
      <c r="G114"/>
      <c r="S114" s="21"/>
      <c r="T114" s="21"/>
      <c r="U114" s="21"/>
      <c r="V114" s="21"/>
      <c r="W114" s="21"/>
      <c r="CY114" s="9">
        <f t="shared" si="25"/>
        <v>82</v>
      </c>
      <c r="CZ114" s="72" t="s">
        <v>97</v>
      </c>
      <c r="DA114" s="74">
        <f>BR19</f>
        <v>2681027.0668181889</v>
      </c>
      <c r="DB114" s="71">
        <f t="shared" si="26"/>
        <v>-26300.875525486394</v>
      </c>
      <c r="DC114" s="74">
        <f t="shared" si="27"/>
        <v>2654726.1912927027</v>
      </c>
      <c r="DD114"/>
      <c r="DE114"/>
      <c r="DF114"/>
      <c r="DT114" s="53"/>
      <c r="DZ114" s="53"/>
    </row>
    <row r="115" spans="1:130">
      <c r="A115"/>
      <c r="B115"/>
      <c r="C115"/>
      <c r="D115"/>
      <c r="E115"/>
      <c r="F115"/>
      <c r="G115"/>
      <c r="S115" s="21"/>
      <c r="T115" s="21"/>
      <c r="U115" s="21"/>
      <c r="V115" s="21"/>
      <c r="W115" s="21"/>
      <c r="CY115" s="9">
        <f t="shared" si="25"/>
        <v>83</v>
      </c>
      <c r="CZ115" s="72" t="s">
        <v>225</v>
      </c>
      <c r="DA115" s="74">
        <f>BR20</f>
        <v>12977379.618361596</v>
      </c>
      <c r="DB115" s="71">
        <f t="shared" si="26"/>
        <v>-127308.09405612707</v>
      </c>
      <c r="DC115" s="74">
        <f t="shared" si="27"/>
        <v>12850071.524305468</v>
      </c>
      <c r="DD115"/>
      <c r="DE115"/>
      <c r="DF115"/>
      <c r="DT115" s="53"/>
      <c r="DZ115" s="53"/>
    </row>
    <row r="116" spans="1:130">
      <c r="A116"/>
      <c r="B116"/>
      <c r="C116"/>
      <c r="D116"/>
      <c r="E116"/>
      <c r="F116"/>
      <c r="G116"/>
      <c r="S116" s="21"/>
      <c r="T116" s="21"/>
      <c r="U116" s="21"/>
      <c r="V116" s="21"/>
      <c r="W116" s="21"/>
      <c r="CY116" s="9">
        <f t="shared" si="25"/>
        <v>84</v>
      </c>
      <c r="CZ116" s="72" t="s">
        <v>96</v>
      </c>
      <c r="DA116" s="74">
        <f>BR21</f>
        <v>5872157.3477174956</v>
      </c>
      <c r="DB116" s="71">
        <f t="shared" si="26"/>
        <v>-57605.863581108548</v>
      </c>
      <c r="DC116" s="74">
        <f t="shared" si="27"/>
        <v>5814551.4841363868</v>
      </c>
      <c r="DD116"/>
      <c r="DE116"/>
      <c r="DF116"/>
      <c r="DT116" s="53"/>
      <c r="DZ116" s="53"/>
    </row>
    <row r="117" spans="1:130">
      <c r="A117"/>
      <c r="B117"/>
      <c r="C117"/>
      <c r="D117"/>
      <c r="E117"/>
      <c r="F117"/>
      <c r="G117"/>
      <c r="S117" s="21"/>
      <c r="T117" s="21"/>
      <c r="U117" s="21"/>
      <c r="V117" s="21"/>
      <c r="W117" s="21"/>
      <c r="CY117" s="9">
        <f t="shared" si="25"/>
        <v>85</v>
      </c>
      <c r="CZ117" s="72" t="s">
        <v>211</v>
      </c>
      <c r="DA117" s="74">
        <f>BR22</f>
        <v>1495401.6984451609</v>
      </c>
      <c r="DB117" s="71">
        <f t="shared" si="26"/>
        <v>-14669.890661747006</v>
      </c>
      <c r="DC117" s="73">
        <f t="shared" si="27"/>
        <v>1480731.8077834139</v>
      </c>
      <c r="DD117"/>
      <c r="DE117"/>
      <c r="DF117"/>
      <c r="DT117" s="53"/>
      <c r="DZ117" s="53"/>
    </row>
    <row r="118" spans="1:130">
      <c r="A118"/>
      <c r="B118"/>
      <c r="C118"/>
      <c r="D118"/>
      <c r="E118"/>
      <c r="F118"/>
      <c r="G118"/>
      <c r="S118" s="21"/>
      <c r="T118" s="21"/>
      <c r="U118" s="21"/>
      <c r="V118" s="21"/>
      <c r="W118" s="21"/>
      <c r="CY118" s="9">
        <f t="shared" si="25"/>
        <v>86</v>
      </c>
      <c r="CZ118" s="72" t="s">
        <v>95</v>
      </c>
      <c r="DA118" s="70">
        <f>+AN32</f>
        <v>0</v>
      </c>
      <c r="DB118" s="71">
        <f t="shared" si="26"/>
        <v>0</v>
      </c>
      <c r="DC118" s="70">
        <f t="shared" si="27"/>
        <v>0</v>
      </c>
      <c r="DD118"/>
      <c r="DE118"/>
      <c r="DF118"/>
      <c r="DT118" s="53"/>
      <c r="DZ118" s="53"/>
    </row>
    <row r="119" spans="1:130" ht="13.5" thickBot="1">
      <c r="A119"/>
      <c r="B119"/>
      <c r="C119"/>
      <c r="D119"/>
      <c r="E119"/>
      <c r="F119"/>
      <c r="G119"/>
      <c r="S119" s="21"/>
      <c r="T119" s="21"/>
      <c r="U119" s="21"/>
      <c r="V119" s="21"/>
      <c r="W119" s="21"/>
      <c r="CY119" s="9">
        <f t="shared" si="25"/>
        <v>87</v>
      </c>
      <c r="CZ119" s="1" t="s">
        <v>94</v>
      </c>
      <c r="DA119" s="68">
        <f>SUM(DA98:DA118)</f>
        <v>260404310.42726246</v>
      </c>
      <c r="DB119" s="68">
        <f>SUM(DB98:DB118)</f>
        <v>-2554566.2852914413</v>
      </c>
      <c r="DC119" s="68">
        <f>SUM(DC98:DC118)</f>
        <v>257849744.14197105</v>
      </c>
      <c r="DD119"/>
      <c r="DE119"/>
      <c r="DF119"/>
      <c r="DT119" s="53"/>
      <c r="DZ119" s="53"/>
    </row>
    <row r="120" spans="1:130" ht="13.5" thickTop="1">
      <c r="A120"/>
      <c r="B120"/>
      <c r="C120"/>
      <c r="D120"/>
      <c r="E120"/>
      <c r="F120"/>
      <c r="G120"/>
      <c r="S120" s="21"/>
      <c r="T120" s="21"/>
      <c r="U120" s="21"/>
      <c r="V120" s="21"/>
      <c r="W120" s="21"/>
      <c r="CY120" s="9">
        <f t="shared" si="25"/>
        <v>88</v>
      </c>
      <c r="CZ120" s="1"/>
      <c r="DA120" s="1"/>
      <c r="DB120" s="1"/>
      <c r="DC120" s="1"/>
      <c r="DD120"/>
      <c r="DE120"/>
      <c r="DF120"/>
      <c r="DT120" s="53"/>
      <c r="DZ120" s="53"/>
    </row>
    <row r="121" spans="1:130" ht="13.5" thickBot="1">
      <c r="A121"/>
      <c r="B121"/>
      <c r="C121"/>
      <c r="D121"/>
      <c r="E121"/>
      <c r="F121"/>
      <c r="G121"/>
      <c r="S121" s="21"/>
      <c r="T121" s="21"/>
      <c r="U121" s="21"/>
      <c r="V121" s="21"/>
      <c r="W121" s="21"/>
      <c r="CY121" s="9">
        <f t="shared" si="25"/>
        <v>89</v>
      </c>
      <c r="CZ121" s="1" t="s">
        <v>93</v>
      </c>
      <c r="DA121" s="1"/>
      <c r="DB121" s="67">
        <f>DB95+DB119</f>
        <v>-24001888.27548144</v>
      </c>
      <c r="DC121" s="1"/>
      <c r="DD121"/>
      <c r="DE121"/>
      <c r="DF121"/>
      <c r="DT121" s="53"/>
      <c r="DZ121" s="53"/>
    </row>
    <row r="122" spans="1:130" ht="13.5" thickTop="1">
      <c r="A122"/>
      <c r="B122"/>
      <c r="C122"/>
      <c r="D122"/>
      <c r="E122"/>
      <c r="F122"/>
      <c r="G122"/>
      <c r="S122" s="21"/>
      <c r="T122" s="21"/>
      <c r="U122" s="21"/>
      <c r="V122" s="21"/>
      <c r="W122" s="21"/>
      <c r="DD122"/>
      <c r="DE122"/>
      <c r="DF122"/>
      <c r="DT122" s="53"/>
      <c r="DZ122" s="53"/>
    </row>
    <row r="123" spans="1:130">
      <c r="A123"/>
      <c r="B123"/>
      <c r="C123"/>
      <c r="D123"/>
      <c r="E123"/>
      <c r="F123"/>
      <c r="G123"/>
      <c r="S123" s="21"/>
      <c r="T123" s="21"/>
      <c r="U123" s="21"/>
      <c r="V123" s="21"/>
      <c r="W123" s="21"/>
      <c r="DD123"/>
      <c r="DE123"/>
      <c r="DF123"/>
      <c r="DT123" s="53"/>
      <c r="DZ123" s="53"/>
    </row>
    <row r="124" spans="1:130">
      <c r="A124"/>
      <c r="B124"/>
      <c r="C124"/>
      <c r="D124"/>
      <c r="E124"/>
      <c r="F124"/>
      <c r="G124"/>
      <c r="S124" s="21"/>
      <c r="T124" s="21"/>
      <c r="U124" s="21"/>
      <c r="V124" s="21"/>
      <c r="W124" s="21"/>
      <c r="DD124"/>
      <c r="DE124"/>
      <c r="DF124"/>
      <c r="DT124" s="53"/>
      <c r="DZ124" s="53"/>
    </row>
    <row r="125" spans="1:130">
      <c r="A125"/>
      <c r="B125"/>
      <c r="C125"/>
      <c r="D125"/>
      <c r="E125"/>
      <c r="F125"/>
      <c r="G125"/>
      <c r="S125" s="21"/>
      <c r="T125" s="21"/>
      <c r="U125" s="21"/>
      <c r="V125" s="21"/>
      <c r="W125" s="21"/>
      <c r="DD125"/>
      <c r="DE125"/>
      <c r="DF125"/>
      <c r="DT125" s="53"/>
      <c r="DZ125" s="53"/>
    </row>
    <row r="126" spans="1:130">
      <c r="A126"/>
      <c r="B126"/>
      <c r="C126"/>
      <c r="D126"/>
      <c r="E126"/>
      <c r="F126"/>
      <c r="G126"/>
      <c r="S126" s="21"/>
      <c r="T126" s="21"/>
      <c r="U126" s="21"/>
      <c r="V126" s="21"/>
      <c r="W126" s="21"/>
      <c r="DD126"/>
      <c r="DE126"/>
      <c r="DF126"/>
      <c r="DT126" s="53"/>
      <c r="DZ126" s="53"/>
    </row>
    <row r="127" spans="1:130">
      <c r="A127"/>
      <c r="B127"/>
      <c r="C127"/>
      <c r="D127"/>
      <c r="E127"/>
      <c r="F127"/>
      <c r="G127"/>
      <c r="S127" s="21"/>
      <c r="T127" s="21"/>
      <c r="U127" s="21"/>
      <c r="V127" s="21"/>
      <c r="W127" s="21"/>
      <c r="DD127"/>
      <c r="DE127"/>
      <c r="DF127"/>
      <c r="DT127" s="53"/>
      <c r="DZ127" s="53"/>
    </row>
    <row r="128" spans="1:130">
      <c r="A128"/>
      <c r="B128"/>
      <c r="C128"/>
      <c r="D128"/>
      <c r="E128"/>
      <c r="F128"/>
      <c r="G128"/>
      <c r="S128" s="21"/>
      <c r="T128" s="21"/>
      <c r="U128" s="21"/>
      <c r="V128" s="21"/>
      <c r="W128" s="21"/>
      <c r="DD128"/>
      <c r="DE128"/>
      <c r="DF128"/>
      <c r="DT128" s="53"/>
      <c r="DZ128" s="53"/>
    </row>
    <row r="129" spans="1:130">
      <c r="A129"/>
      <c r="B129"/>
      <c r="C129"/>
      <c r="D129"/>
      <c r="E129"/>
      <c r="F129"/>
      <c r="G129"/>
      <c r="S129" s="21"/>
      <c r="T129" s="21"/>
      <c r="U129" s="21"/>
      <c r="V129" s="21"/>
      <c r="W129" s="21"/>
      <c r="DD129"/>
      <c r="DE129"/>
      <c r="DF129"/>
      <c r="DT129" s="53"/>
      <c r="DZ129" s="53"/>
    </row>
    <row r="130" spans="1:130">
      <c r="A130"/>
      <c r="B130"/>
      <c r="C130"/>
      <c r="D130"/>
      <c r="E130"/>
      <c r="F130"/>
      <c r="G130"/>
      <c r="S130" s="21"/>
      <c r="T130" s="21"/>
      <c r="U130" s="21"/>
      <c r="V130" s="21"/>
      <c r="W130" s="21"/>
      <c r="DD130"/>
      <c r="DE130"/>
      <c r="DF130"/>
      <c r="DT130" s="53"/>
      <c r="DZ130" s="53"/>
    </row>
    <row r="131" spans="1:130">
      <c r="A131"/>
      <c r="B131"/>
      <c r="C131"/>
      <c r="D131"/>
      <c r="E131"/>
      <c r="F131"/>
      <c r="G131"/>
      <c r="S131" s="21"/>
      <c r="T131" s="21"/>
      <c r="U131" s="21"/>
      <c r="V131" s="21"/>
      <c r="W131" s="21"/>
      <c r="CY131" s="21"/>
      <c r="CZ131" s="55"/>
      <c r="DA131" s="66"/>
      <c r="DB131" s="66"/>
      <c r="DC131" s="55"/>
      <c r="DD131"/>
      <c r="DE131"/>
      <c r="DF131"/>
      <c r="DT131" s="53"/>
      <c r="DZ131" s="53"/>
    </row>
    <row r="132" spans="1:130">
      <c r="A132"/>
      <c r="B132"/>
      <c r="C132"/>
      <c r="D132"/>
      <c r="E132"/>
      <c r="F132"/>
      <c r="G132"/>
      <c r="S132" s="21"/>
      <c r="T132" s="21"/>
      <c r="U132" s="21"/>
      <c r="V132" s="21"/>
      <c r="W132" s="21"/>
      <c r="CY132" s="21"/>
      <c r="DD132"/>
      <c r="DE132"/>
      <c r="DF132"/>
      <c r="DT132" s="53"/>
      <c r="DZ132" s="53"/>
    </row>
    <row r="133" spans="1:130">
      <c r="A133"/>
      <c r="B133"/>
      <c r="C133"/>
      <c r="D133"/>
      <c r="E133"/>
      <c r="F133"/>
      <c r="G133"/>
      <c r="S133" s="21"/>
      <c r="T133" s="21"/>
      <c r="U133" s="21"/>
      <c r="V133" s="21"/>
      <c r="W133" s="21"/>
      <c r="CY133" s="21"/>
      <c r="DD133"/>
      <c r="DE133"/>
      <c r="DF133"/>
      <c r="DT133" s="53"/>
      <c r="DZ133" s="53"/>
    </row>
    <row r="134" spans="1:130">
      <c r="A134"/>
      <c r="B134"/>
      <c r="C134"/>
      <c r="D134"/>
      <c r="E134"/>
      <c r="F134"/>
      <c r="G134"/>
      <c r="S134" s="21"/>
      <c r="T134" s="21"/>
      <c r="U134" s="21"/>
      <c r="V134" s="21"/>
      <c r="W134" s="21"/>
      <c r="CY134" s="21"/>
      <c r="DD134"/>
      <c r="DE134"/>
      <c r="DF134"/>
      <c r="DT134" s="53"/>
      <c r="DZ134" s="53"/>
    </row>
    <row r="135" spans="1:130">
      <c r="A135"/>
      <c r="B135"/>
      <c r="C135"/>
      <c r="D135"/>
      <c r="E135"/>
      <c r="F135"/>
      <c r="G135"/>
      <c r="S135" s="21"/>
      <c r="T135" s="21"/>
      <c r="U135" s="21"/>
      <c r="V135" s="21"/>
      <c r="W135" s="21"/>
      <c r="CY135" s="21"/>
      <c r="CZ135" s="57"/>
      <c r="DA135" s="56"/>
      <c r="DB135" s="56"/>
      <c r="DC135" s="54"/>
      <c r="DD135"/>
      <c r="DE135"/>
      <c r="DF135"/>
      <c r="DT135" s="53"/>
      <c r="DZ135" s="53"/>
    </row>
    <row r="136" spans="1:130">
      <c r="A136"/>
      <c r="B136"/>
      <c r="C136"/>
      <c r="D136"/>
      <c r="E136"/>
      <c r="F136"/>
      <c r="G136"/>
      <c r="S136" s="21"/>
      <c r="T136" s="21"/>
      <c r="U136" s="21"/>
      <c r="V136" s="21"/>
      <c r="W136" s="21"/>
      <c r="CY136" s="21"/>
      <c r="CZ136" s="55"/>
      <c r="DA136" s="56"/>
      <c r="DB136" s="56"/>
      <c r="DC136" s="56"/>
      <c r="DD136"/>
      <c r="DE136"/>
      <c r="DF136"/>
      <c r="DT136" s="53"/>
      <c r="DZ136" s="53"/>
    </row>
    <row r="137" spans="1:130">
      <c r="A137"/>
      <c r="B137"/>
      <c r="C137"/>
      <c r="D137"/>
      <c r="E137"/>
      <c r="F137"/>
      <c r="G137"/>
      <c r="S137" s="21"/>
      <c r="T137" s="21"/>
      <c r="U137" s="21"/>
      <c r="V137" s="21"/>
      <c r="W137" s="21"/>
      <c r="CY137" s="21"/>
      <c r="CZ137" s="55"/>
      <c r="DA137" s="56"/>
      <c r="DB137" s="56"/>
      <c r="DC137" s="56"/>
      <c r="DD137"/>
      <c r="DE137"/>
      <c r="DF137"/>
      <c r="DT137" s="53"/>
      <c r="DZ137" s="53"/>
    </row>
    <row r="138" spans="1:130">
      <c r="A138"/>
      <c r="B138"/>
      <c r="C138"/>
      <c r="D138"/>
      <c r="E138"/>
      <c r="F138"/>
      <c r="G138"/>
      <c r="S138" s="21"/>
      <c r="T138" s="21"/>
      <c r="U138" s="21"/>
      <c r="V138" s="21"/>
      <c r="W138" s="21"/>
      <c r="CY138" s="21"/>
      <c r="CZ138" s="55"/>
      <c r="DA138" s="56"/>
      <c r="DB138" s="56"/>
      <c r="DC138" s="56"/>
      <c r="DD138"/>
      <c r="DE138"/>
      <c r="DF138"/>
      <c r="DT138" s="53"/>
      <c r="DZ138" s="53"/>
    </row>
    <row r="139" spans="1:130">
      <c r="A139"/>
      <c r="B139"/>
      <c r="C139"/>
      <c r="D139"/>
      <c r="E139"/>
      <c r="F139"/>
      <c r="G139"/>
      <c r="S139" s="21"/>
      <c r="T139" s="21"/>
      <c r="U139" s="21"/>
      <c r="V139" s="21"/>
      <c r="W139" s="21"/>
      <c r="CY139" s="21"/>
      <c r="CZ139" s="65"/>
      <c r="DA139" s="60"/>
      <c r="DB139" s="60"/>
      <c r="DC139" s="60"/>
      <c r="DD139"/>
      <c r="DE139"/>
      <c r="DF139"/>
      <c r="DT139" s="53"/>
      <c r="DZ139" s="53"/>
    </row>
    <row r="140" spans="1:130">
      <c r="A140"/>
      <c r="B140"/>
      <c r="C140"/>
      <c r="D140"/>
      <c r="E140"/>
      <c r="F140"/>
      <c r="G140"/>
      <c r="S140" s="21"/>
      <c r="T140" s="21"/>
      <c r="U140" s="21"/>
      <c r="V140" s="21"/>
      <c r="W140" s="21"/>
      <c r="CY140" s="21"/>
      <c r="CZ140" s="64"/>
      <c r="DA140" s="56"/>
      <c r="DB140" s="56"/>
      <c r="DC140" s="56"/>
      <c r="DD140"/>
      <c r="DE140"/>
      <c r="DF140"/>
      <c r="DT140" s="53"/>
      <c r="DZ140" s="53"/>
    </row>
    <row r="141" spans="1:130">
      <c r="A141"/>
      <c r="B141"/>
      <c r="C141"/>
      <c r="D141"/>
      <c r="E141"/>
      <c r="F141"/>
      <c r="G141"/>
      <c r="S141" s="21"/>
      <c r="T141" s="21"/>
      <c r="U141" s="21"/>
      <c r="V141" s="21"/>
      <c r="W141" s="21"/>
      <c r="CY141" s="21"/>
      <c r="CZ141" s="55"/>
      <c r="DA141" s="56"/>
      <c r="DB141" s="56"/>
      <c r="DC141" s="56"/>
      <c r="DD141"/>
      <c r="DE141"/>
      <c r="DF141"/>
      <c r="DT141" s="53"/>
      <c r="DZ141" s="53"/>
    </row>
    <row r="142" spans="1:130">
      <c r="A142"/>
      <c r="B142"/>
      <c r="C142"/>
      <c r="D142"/>
      <c r="E142"/>
      <c r="F142"/>
      <c r="G142"/>
      <c r="S142" s="21"/>
      <c r="T142" s="21"/>
      <c r="U142" s="21"/>
      <c r="V142" s="21"/>
      <c r="W142" s="21"/>
      <c r="CY142" s="21"/>
      <c r="CZ142" s="65"/>
      <c r="DA142" s="56"/>
      <c r="DB142" s="56"/>
      <c r="DC142" s="56"/>
      <c r="DD142"/>
      <c r="DE142"/>
      <c r="DF142"/>
      <c r="DT142" s="53"/>
      <c r="DZ142" s="53"/>
    </row>
    <row r="143" spans="1:130">
      <c r="A143"/>
      <c r="B143"/>
      <c r="C143"/>
      <c r="D143"/>
      <c r="E143"/>
      <c r="F143"/>
      <c r="G143"/>
      <c r="S143" s="21"/>
      <c r="T143" s="21"/>
      <c r="U143" s="21"/>
      <c r="V143" s="21"/>
      <c r="W143" s="21"/>
      <c r="CY143" s="21"/>
      <c r="CZ143" s="64"/>
      <c r="DA143" s="56"/>
      <c r="DB143" s="56"/>
      <c r="DC143" s="56"/>
      <c r="DD143"/>
      <c r="DE143"/>
      <c r="DF143"/>
      <c r="DT143" s="53"/>
      <c r="DZ143" s="53"/>
    </row>
    <row r="144" spans="1:130">
      <c r="A144"/>
      <c r="B144"/>
      <c r="C144"/>
      <c r="D144"/>
      <c r="E144"/>
      <c r="F144"/>
      <c r="G144"/>
      <c r="S144" s="21"/>
      <c r="T144" s="21"/>
      <c r="U144" s="21"/>
      <c r="V144" s="21"/>
      <c r="W144" s="21"/>
      <c r="CY144" s="21"/>
      <c r="CZ144" s="64"/>
      <c r="DA144" s="56"/>
      <c r="DB144" s="56"/>
      <c r="DC144" s="56"/>
      <c r="DD144"/>
      <c r="DE144"/>
      <c r="DF144"/>
      <c r="DT144" s="53"/>
      <c r="DZ144" s="53"/>
    </row>
    <row r="145" spans="1:130">
      <c r="A145"/>
      <c r="B145"/>
      <c r="C145"/>
      <c r="D145"/>
      <c r="E145"/>
      <c r="F145"/>
      <c r="G145"/>
      <c r="S145" s="21"/>
      <c r="T145" s="21"/>
      <c r="U145" s="21"/>
      <c r="V145" s="21"/>
      <c r="W145" s="21"/>
      <c r="CY145" s="21"/>
      <c r="CZ145" s="64"/>
      <c r="DA145" s="56"/>
      <c r="DB145" s="56"/>
      <c r="DC145" s="56"/>
      <c r="DD145"/>
      <c r="DE145"/>
      <c r="DF145"/>
      <c r="DT145" s="53"/>
      <c r="DZ145" s="53"/>
    </row>
    <row r="146" spans="1:130">
      <c r="A146"/>
      <c r="B146"/>
      <c r="C146"/>
      <c r="D146"/>
      <c r="E146"/>
      <c r="F146"/>
      <c r="G146"/>
      <c r="S146" s="21"/>
      <c r="T146" s="21"/>
      <c r="U146" s="21"/>
      <c r="V146" s="21"/>
      <c r="W146" s="21"/>
      <c r="CY146" s="21"/>
      <c r="CZ146" s="60"/>
      <c r="DA146" s="54"/>
      <c r="DB146" s="54"/>
      <c r="DC146" s="54"/>
      <c r="DD146"/>
      <c r="DE146"/>
      <c r="DF146"/>
      <c r="DT146" s="53"/>
      <c r="DZ146" s="53"/>
    </row>
    <row r="147" spans="1:130">
      <c r="A147"/>
      <c r="B147"/>
      <c r="C147"/>
      <c r="D147"/>
      <c r="E147"/>
      <c r="F147"/>
      <c r="G147"/>
      <c r="S147" s="21"/>
      <c r="T147" s="21"/>
      <c r="U147" s="21"/>
      <c r="V147" s="21"/>
      <c r="W147" s="21"/>
      <c r="CY147" s="21"/>
      <c r="CZ147" s="60"/>
      <c r="DA147" s="56"/>
      <c r="DB147" s="56"/>
      <c r="DC147" s="56"/>
      <c r="DD147"/>
      <c r="DE147"/>
      <c r="DF147"/>
      <c r="DT147" s="53"/>
      <c r="DZ147" s="53"/>
    </row>
    <row r="148" spans="1:130">
      <c r="A148"/>
      <c r="B148"/>
      <c r="C148"/>
      <c r="D148"/>
      <c r="E148"/>
      <c r="F148"/>
      <c r="G148"/>
      <c r="S148" s="21"/>
      <c r="T148" s="21"/>
      <c r="U148" s="21"/>
      <c r="V148" s="21"/>
      <c r="W148" s="21"/>
      <c r="CY148" s="21"/>
      <c r="CZ148" s="61"/>
      <c r="DA148" s="56"/>
      <c r="DB148" s="56"/>
      <c r="DC148" s="56"/>
      <c r="DD148"/>
      <c r="DE148"/>
      <c r="DF148"/>
      <c r="DT148" s="53"/>
      <c r="DZ148" s="53"/>
    </row>
    <row r="149" spans="1:130">
      <c r="S149" s="21"/>
      <c r="T149" s="21"/>
      <c r="U149" s="21"/>
      <c r="V149" s="21"/>
      <c r="W149" s="21"/>
      <c r="CY149" s="21"/>
      <c r="CZ149" s="57"/>
      <c r="DA149" s="63"/>
      <c r="DB149" s="58"/>
      <c r="DC149" s="63"/>
      <c r="DD149"/>
      <c r="DE149"/>
      <c r="DF149"/>
      <c r="DT149" s="53"/>
      <c r="DZ149" s="53"/>
    </row>
    <row r="150" spans="1:130">
      <c r="S150" s="21"/>
      <c r="T150" s="21"/>
      <c r="U150" s="21"/>
      <c r="V150" s="21"/>
      <c r="W150" s="21"/>
      <c r="CY150" s="21"/>
      <c r="CZ150" s="64"/>
      <c r="DA150" s="63"/>
      <c r="DB150" s="58"/>
      <c r="DC150" s="63"/>
      <c r="DD150"/>
      <c r="DE150"/>
      <c r="DF150"/>
      <c r="DT150" s="53"/>
      <c r="DZ150" s="53"/>
    </row>
    <row r="151" spans="1:130">
      <c r="S151" s="21"/>
      <c r="T151" s="21"/>
      <c r="U151" s="21"/>
      <c r="V151" s="21"/>
      <c r="W151" s="21"/>
      <c r="CY151" s="21"/>
      <c r="CZ151" s="64"/>
      <c r="DA151" s="63"/>
      <c r="DB151" s="58"/>
      <c r="DC151" s="63"/>
      <c r="DD151"/>
      <c r="DE151"/>
      <c r="DF151"/>
      <c r="DT151" s="53"/>
      <c r="DZ151" s="53"/>
    </row>
    <row r="152" spans="1:130">
      <c r="S152" s="21"/>
      <c r="T152" s="21"/>
      <c r="U152" s="21"/>
      <c r="V152" s="21"/>
      <c r="W152" s="21"/>
      <c r="CY152" s="21"/>
      <c r="CZ152" s="57"/>
      <c r="DA152" s="63"/>
      <c r="DB152" s="58"/>
      <c r="DC152" s="63"/>
      <c r="DD152"/>
      <c r="DE152"/>
      <c r="DF152"/>
      <c r="DT152" s="53"/>
      <c r="DZ152" s="53"/>
    </row>
    <row r="153" spans="1:130">
      <c r="S153" s="21"/>
      <c r="T153" s="21"/>
      <c r="U153" s="21"/>
      <c r="V153" s="21"/>
      <c r="W153" s="21"/>
      <c r="CZ153" s="57"/>
      <c r="DA153" s="63"/>
      <c r="DB153" s="58"/>
      <c r="DC153" s="63"/>
      <c r="DD153"/>
      <c r="DE153"/>
      <c r="DF153"/>
      <c r="DT153" s="53"/>
      <c r="DZ153" s="53"/>
    </row>
    <row r="154" spans="1:130">
      <c r="S154" s="21"/>
      <c r="T154" s="21"/>
      <c r="U154" s="21"/>
      <c r="V154" s="21"/>
      <c r="W154" s="21"/>
      <c r="CZ154" s="57"/>
      <c r="DA154" s="63"/>
      <c r="DB154" s="58"/>
      <c r="DC154" s="62"/>
      <c r="DD154"/>
      <c r="DE154"/>
      <c r="DF154"/>
      <c r="DT154" s="53"/>
      <c r="DZ154" s="53"/>
    </row>
    <row r="155" spans="1:130">
      <c r="S155" s="21"/>
      <c r="T155" s="21"/>
      <c r="U155" s="21"/>
      <c r="V155" s="21"/>
      <c r="W155" s="21"/>
      <c r="CY155" s="21"/>
      <c r="DD155"/>
      <c r="DE155"/>
      <c r="DF155"/>
    </row>
    <row r="156" spans="1:130">
      <c r="S156" s="21"/>
      <c r="T156" s="21"/>
      <c r="U156" s="21"/>
      <c r="V156" s="21"/>
      <c r="W156" s="21"/>
      <c r="CY156" s="21"/>
      <c r="DD156"/>
      <c r="DE156"/>
      <c r="DF156"/>
    </row>
    <row r="157" spans="1:130">
      <c r="S157" s="21"/>
      <c r="T157" s="21"/>
      <c r="U157" s="21"/>
      <c r="V157" s="21"/>
      <c r="W157" s="21"/>
      <c r="CY157" s="21"/>
      <c r="CZ157" s="59"/>
      <c r="DA157" s="63"/>
      <c r="DB157" s="58"/>
      <c r="DC157" s="62"/>
      <c r="DD157"/>
      <c r="DE157"/>
      <c r="DF157"/>
    </row>
    <row r="158" spans="1:130">
      <c r="S158" s="21"/>
      <c r="T158" s="21"/>
      <c r="U158" s="21"/>
      <c r="V158" s="21"/>
      <c r="W158" s="21"/>
      <c r="CY158" s="21"/>
      <c r="CZ158" s="60"/>
      <c r="DA158" s="56"/>
      <c r="DB158" s="56"/>
      <c r="DC158" s="56"/>
      <c r="DD158"/>
      <c r="DE158"/>
      <c r="DF158"/>
    </row>
    <row r="159" spans="1:130">
      <c r="S159" s="21"/>
      <c r="T159" s="21"/>
      <c r="U159" s="21"/>
      <c r="V159" s="21"/>
      <c r="W159" s="21"/>
      <c r="CY159" s="21"/>
      <c r="CZ159" s="60"/>
      <c r="DA159" s="56"/>
      <c r="DB159" s="56"/>
      <c r="DC159" s="56"/>
      <c r="DD159"/>
      <c r="DE159"/>
      <c r="DF159"/>
    </row>
    <row r="160" spans="1:130">
      <c r="S160" s="21"/>
      <c r="T160" s="21"/>
      <c r="U160" s="21"/>
      <c r="V160" s="21"/>
      <c r="W160" s="21"/>
      <c r="CY160" s="21"/>
      <c r="CZ160" s="61"/>
      <c r="DA160" s="56"/>
      <c r="DB160" s="56"/>
      <c r="DC160" s="60"/>
      <c r="DD160"/>
      <c r="DE160"/>
      <c r="DF160"/>
    </row>
    <row r="161" spans="19:110">
      <c r="S161" s="21"/>
      <c r="T161" s="21"/>
      <c r="U161" s="21"/>
      <c r="V161" s="21"/>
      <c r="W161" s="21"/>
      <c r="CY161" s="21"/>
      <c r="CZ161" s="57"/>
      <c r="DA161" s="56"/>
      <c r="DB161" s="58"/>
      <c r="DC161" s="56"/>
      <c r="DD161"/>
      <c r="DE161"/>
      <c r="DF161"/>
    </row>
    <row r="162" spans="19:110">
      <c r="S162" s="21"/>
      <c r="T162" s="21"/>
      <c r="U162" s="21"/>
      <c r="V162" s="21"/>
      <c r="W162" s="21"/>
      <c r="CY162" s="21"/>
      <c r="CZ162" s="59"/>
      <c r="DA162" s="56"/>
      <c r="DB162" s="58"/>
      <c r="DC162" s="56"/>
      <c r="DD162"/>
      <c r="DE162"/>
      <c r="DF162"/>
    </row>
    <row r="163" spans="19:110">
      <c r="S163" s="21"/>
      <c r="T163" s="21"/>
      <c r="U163" s="21"/>
      <c r="V163" s="21"/>
      <c r="W163" s="21"/>
      <c r="CY163" s="21"/>
      <c r="CZ163" s="55"/>
      <c r="DA163" s="56"/>
      <c r="DB163" s="56"/>
      <c r="DC163" s="56"/>
      <c r="DD163"/>
      <c r="DE163"/>
      <c r="DF163"/>
    </row>
    <row r="164" spans="19:110">
      <c r="S164" s="21"/>
      <c r="T164" s="21"/>
      <c r="U164" s="21"/>
      <c r="V164" s="21"/>
      <c r="W164" s="21"/>
      <c r="CY164" s="21"/>
      <c r="CZ164" s="57"/>
      <c r="DA164" s="56"/>
      <c r="DB164" s="56"/>
      <c r="DC164" s="56"/>
      <c r="DD164"/>
      <c r="DE164"/>
      <c r="DF164"/>
    </row>
    <row r="165" spans="19:110">
      <c r="S165" s="21"/>
      <c r="T165" s="21"/>
      <c r="U165" s="21"/>
      <c r="V165" s="21"/>
      <c r="W165" s="21"/>
      <c r="CZ165" s="55"/>
      <c r="DA165" s="54"/>
      <c r="DB165" s="54"/>
      <c r="DC165" s="54"/>
      <c r="DD165"/>
      <c r="DE165"/>
      <c r="DF165"/>
    </row>
    <row r="166" spans="19:110">
      <c r="S166" s="21"/>
      <c r="T166" s="21"/>
      <c r="U166" s="21"/>
      <c r="V166" s="21"/>
      <c r="W166" s="21"/>
    </row>
    <row r="167" spans="19:110">
      <c r="S167" s="21"/>
      <c r="T167" s="21"/>
      <c r="U167" s="21"/>
      <c r="V167" s="21"/>
      <c r="W167" s="21"/>
    </row>
    <row r="168" spans="19:110">
      <c r="S168" s="21"/>
      <c r="T168" s="21"/>
      <c r="U168" s="21"/>
      <c r="V168" s="21"/>
      <c r="W168" s="21"/>
    </row>
    <row r="169" spans="19:110">
      <c r="S169" s="21"/>
      <c r="T169" s="21"/>
      <c r="U169" s="21"/>
      <c r="V169" s="21"/>
      <c r="W169" s="21"/>
    </row>
    <row r="170" spans="19:110">
      <c r="S170" s="21"/>
      <c r="T170" s="21"/>
      <c r="U170" s="21"/>
      <c r="V170" s="21"/>
      <c r="W170" s="21"/>
    </row>
    <row r="171" spans="19:110">
      <c r="S171" s="21"/>
      <c r="T171" s="21"/>
      <c r="U171" s="21"/>
      <c r="V171" s="21"/>
      <c r="W171" s="21"/>
    </row>
    <row r="172" spans="19:110">
      <c r="S172" s="21"/>
      <c r="T172" s="21"/>
      <c r="U172" s="21"/>
      <c r="V172" s="21"/>
      <c r="W172" s="21"/>
    </row>
    <row r="173" spans="19:110">
      <c r="S173" s="21"/>
      <c r="T173" s="21"/>
      <c r="U173" s="21"/>
      <c r="V173" s="21"/>
      <c r="W173" s="21"/>
    </row>
    <row r="174" spans="19:110">
      <c r="S174" s="21"/>
      <c r="T174" s="21"/>
      <c r="U174" s="21"/>
      <c r="V174" s="21"/>
      <c r="W174" s="21"/>
    </row>
    <row r="175" spans="19:110">
      <c r="S175" s="21"/>
      <c r="T175" s="21"/>
      <c r="U175" s="21"/>
      <c r="V175" s="21"/>
      <c r="W175" s="21"/>
    </row>
    <row r="176" spans="19:110">
      <c r="S176" s="21"/>
      <c r="T176" s="21"/>
      <c r="U176" s="21"/>
      <c r="V176" s="21"/>
      <c r="W176" s="21"/>
    </row>
    <row r="177" spans="19:23">
      <c r="S177" s="21"/>
      <c r="T177" s="21"/>
      <c r="U177" s="21"/>
      <c r="V177" s="21"/>
      <c r="W177" s="21"/>
    </row>
    <row r="178" spans="19:23">
      <c r="S178" s="21"/>
      <c r="T178" s="21"/>
      <c r="U178" s="21"/>
      <c r="V178" s="21"/>
      <c r="W178" s="21"/>
    </row>
    <row r="179" spans="19:23">
      <c r="S179" s="21"/>
      <c r="T179" s="21"/>
      <c r="U179" s="21"/>
      <c r="V179" s="21"/>
      <c r="W179" s="21"/>
    </row>
  </sheetData>
  <mergeCells count="5">
    <mergeCell ref="BU12:BY12"/>
    <mergeCell ref="CN27:CQ27"/>
    <mergeCell ref="DP44:DS44"/>
    <mergeCell ref="DH13:DL13"/>
    <mergeCell ref="DO13:DS13"/>
  </mergeCells>
  <conditionalFormatting sqref="A1">
    <cfRule type="notContainsBlanks" dxfId="0" priority="1">
      <formula>LEN(TRIM(A1))&gt;0</formula>
    </cfRule>
  </conditionalFormatting>
  <printOptions horizontalCentered="1"/>
  <pageMargins left="0.5" right="0.5" top="0.25" bottom="0.75" header="0.25" footer="0.25"/>
  <pageSetup scale="76" firstPageNumber="3" fitToHeight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pane xSplit="3" ySplit="16" topLeftCell="D17" activePane="bottomRight" state="frozen"/>
      <selection activeCell="D44" sqref="D44"/>
      <selection pane="topRight" activeCell="D44" sqref="D44"/>
      <selection pane="bottomLeft" activeCell="D44" sqref="D44"/>
      <selection pane="bottomRight" activeCell="P18" sqref="P18"/>
    </sheetView>
  </sheetViews>
  <sheetFormatPr defaultColWidth="9.140625" defaultRowHeight="12.75" outlineLevelCol="1"/>
  <cols>
    <col min="1" max="1" width="4.42578125" style="49" bestFit="1" customWidth="1"/>
    <col min="2" max="2" width="9.140625" style="49"/>
    <col min="3" max="3" width="41" style="49" bestFit="1" customWidth="1"/>
    <col min="4" max="4" width="16.140625" style="49" hidden="1" customWidth="1" outlineLevel="1"/>
    <col min="5" max="5" width="14.42578125" style="49" hidden="1" customWidth="1" outlineLevel="1"/>
    <col min="6" max="6" width="13.5703125" style="49" hidden="1" customWidth="1" outlineLevel="1"/>
    <col min="7" max="7" width="13.140625" style="49" hidden="1" customWidth="1" outlineLevel="1"/>
    <col min="8" max="8" width="15" style="49" hidden="1" customWidth="1" outlineLevel="1"/>
    <col min="9" max="9" width="2.7109375" style="49" customWidth="1" collapsed="1"/>
    <col min="10" max="10" width="15.140625" style="49" bestFit="1" customWidth="1"/>
    <col min="11" max="11" width="15" style="49" customWidth="1"/>
    <col min="12" max="12" width="13.140625" style="49" bestFit="1" customWidth="1"/>
    <col min="13" max="13" width="15.140625" style="49" customWidth="1"/>
    <col min="14" max="14" width="1.7109375" style="49" customWidth="1"/>
    <col min="15" max="15" width="14.85546875" style="49" bestFit="1" customWidth="1"/>
    <col min="16" max="16" width="15" style="49" bestFit="1" customWidth="1"/>
    <col min="17" max="17" width="13.42578125" style="49" bestFit="1" customWidth="1"/>
    <col min="18" max="18" width="12.28515625" style="49" bestFit="1" customWidth="1"/>
    <col min="19" max="16384" width="9.140625" style="49"/>
  </cols>
  <sheetData>
    <row r="1" spans="1:17">
      <c r="O1" s="306" t="s">
        <v>336</v>
      </c>
    </row>
    <row r="2" spans="1:17">
      <c r="O2" s="306" t="s">
        <v>293</v>
      </c>
    </row>
    <row r="3" spans="1:17" ht="20.25">
      <c r="A3" s="333"/>
      <c r="B3" s="1"/>
      <c r="C3" s="33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04" t="s">
        <v>335</v>
      </c>
      <c r="P3" s="1"/>
    </row>
    <row r="4" spans="1:17">
      <c r="A4" s="3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04" t="s">
        <v>348</v>
      </c>
      <c r="P4" s="1"/>
    </row>
    <row r="5" spans="1:17">
      <c r="A5" s="33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</row>
    <row r="6" spans="1:17">
      <c r="A6" s="341" t="s">
        <v>291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1"/>
      <c r="Q6" s="1"/>
    </row>
    <row r="7" spans="1:17">
      <c r="A7" s="341" t="s">
        <v>334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1"/>
      <c r="Q7" s="1"/>
    </row>
    <row r="8" spans="1:17">
      <c r="A8" s="341" t="s">
        <v>333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1"/>
      <c r="Q8" s="1"/>
    </row>
    <row r="9" spans="1:17" ht="13.5" thickBot="1">
      <c r="A9" s="341" t="s">
        <v>288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1"/>
      <c r="Q9" s="1"/>
    </row>
    <row r="10" spans="1:17" ht="13.5" thickBot="1">
      <c r="A10" s="285"/>
      <c r="B10" s="300"/>
      <c r="C10" s="300"/>
      <c r="D10" s="300"/>
      <c r="E10" s="300"/>
      <c r="F10" s="300"/>
      <c r="G10" s="300"/>
      <c r="H10" s="300"/>
      <c r="I10" s="300"/>
      <c r="J10" s="300"/>
      <c r="K10" s="319"/>
      <c r="L10" s="300"/>
      <c r="M10" s="300"/>
      <c r="N10" s="300"/>
      <c r="O10" s="296">
        <v>1</v>
      </c>
      <c r="P10" s="1"/>
      <c r="Q10" s="1"/>
    </row>
    <row r="11" spans="1:17">
      <c r="A11" s="285"/>
      <c r="B11" s="300"/>
      <c r="C11" s="300"/>
      <c r="D11" s="300"/>
      <c r="E11" s="300"/>
      <c r="F11" s="300"/>
      <c r="G11" s="300"/>
      <c r="H11" s="300"/>
      <c r="I11" s="300"/>
      <c r="J11" s="300"/>
      <c r="K11" s="319"/>
      <c r="L11" s="319"/>
      <c r="M11" s="300"/>
      <c r="N11" s="300"/>
      <c r="O11" s="300" t="s">
        <v>370</v>
      </c>
      <c r="P11" s="1"/>
      <c r="Q11" s="1"/>
    </row>
    <row r="12" spans="1:17">
      <c r="A12" s="1"/>
      <c r="B12" s="1"/>
      <c r="C12" s="1"/>
      <c r="D12" s="332" t="s">
        <v>261</v>
      </c>
      <c r="E12" s="332"/>
      <c r="F12" s="331"/>
      <c r="G12" s="331"/>
      <c r="H12" s="331"/>
      <c r="I12" s="1"/>
      <c r="J12" s="332" t="s">
        <v>332</v>
      </c>
      <c r="K12" s="331"/>
      <c r="L12" s="331"/>
      <c r="M12" s="331"/>
      <c r="N12" s="331"/>
      <c r="O12" s="331"/>
      <c r="P12" s="1"/>
    </row>
    <row r="13" spans="1:17" ht="14.25">
      <c r="A13" s="1"/>
      <c r="B13" s="1"/>
      <c r="C13" s="1"/>
      <c r="D13" s="326"/>
      <c r="E13" s="326"/>
      <c r="F13" s="66"/>
      <c r="G13" s="66"/>
      <c r="H13" s="158"/>
      <c r="I13" s="1"/>
      <c r="J13" s="328"/>
      <c r="K13" s="328"/>
      <c r="L13" s="330"/>
      <c r="M13" s="328"/>
      <c r="N13" s="329"/>
      <c r="O13" s="328"/>
      <c r="P13" s="312"/>
    </row>
    <row r="14" spans="1:17">
      <c r="A14" s="1"/>
      <c r="B14" s="1"/>
      <c r="C14" s="1"/>
      <c r="D14" s="326"/>
      <c r="E14" s="326"/>
      <c r="F14" s="327"/>
      <c r="G14" s="66"/>
      <c r="H14" s="158"/>
      <c r="I14" s="1"/>
      <c r="J14" s="326"/>
      <c r="K14" s="326"/>
      <c r="L14" s="300"/>
      <c r="M14" s="1"/>
      <c r="N14" s="1"/>
      <c r="O14" s="9" t="s">
        <v>331</v>
      </c>
      <c r="P14" s="1"/>
    </row>
    <row r="15" spans="1:17">
      <c r="A15" s="1"/>
      <c r="B15" s="1"/>
      <c r="C15" s="1"/>
      <c r="D15" s="9" t="s">
        <v>329</v>
      </c>
      <c r="E15" s="9" t="s">
        <v>328</v>
      </c>
      <c r="F15" s="325" t="s">
        <v>327</v>
      </c>
      <c r="G15" s="325" t="s">
        <v>330</v>
      </c>
      <c r="H15" s="1"/>
      <c r="I15" s="1"/>
      <c r="J15" s="9" t="s">
        <v>329</v>
      </c>
      <c r="K15" s="9" t="s">
        <v>328</v>
      </c>
      <c r="L15" s="9" t="s">
        <v>327</v>
      </c>
      <c r="M15" s="9" t="s">
        <v>326</v>
      </c>
      <c r="N15" s="9"/>
      <c r="O15" s="9" t="s">
        <v>325</v>
      </c>
      <c r="P15" s="1"/>
    </row>
    <row r="16" spans="1:17">
      <c r="A16" s="321" t="s">
        <v>324</v>
      </c>
      <c r="B16" s="37" t="s">
        <v>323</v>
      </c>
      <c r="C16" s="37" t="s">
        <v>322</v>
      </c>
      <c r="D16" s="322">
        <v>41639</v>
      </c>
      <c r="E16" s="322" t="s">
        <v>321</v>
      </c>
      <c r="F16" s="324" t="s">
        <v>320</v>
      </c>
      <c r="G16" s="323" t="s">
        <v>317</v>
      </c>
      <c r="H16" s="321" t="s">
        <v>319</v>
      </c>
      <c r="I16" s="21"/>
      <c r="J16" s="322">
        <v>42338</v>
      </c>
      <c r="K16" s="322" t="s">
        <v>318</v>
      </c>
      <c r="L16" s="321" t="s">
        <v>317</v>
      </c>
      <c r="M16" s="321" t="s">
        <v>316</v>
      </c>
      <c r="N16" s="66"/>
      <c r="O16" s="320">
        <f>1-'KJB-04 Adjstmts'!DB15</f>
        <v>0.99019000000000001</v>
      </c>
      <c r="P16" s="1"/>
    </row>
    <row r="17" spans="1:22">
      <c r="A17" s="1"/>
      <c r="B17" s="1"/>
      <c r="C17" s="1"/>
      <c r="D17" s="1"/>
      <c r="E17" s="1"/>
      <c r="F17" s="1"/>
      <c r="G17" s="1"/>
      <c r="H17" s="1"/>
      <c r="I17" s="1"/>
      <c r="J17" s="9" t="s">
        <v>315</v>
      </c>
      <c r="K17" s="9" t="s">
        <v>314</v>
      </c>
      <c r="L17" s="9" t="s">
        <v>313</v>
      </c>
      <c r="M17" s="1"/>
      <c r="N17" s="21"/>
      <c r="O17" s="9" t="s">
        <v>312</v>
      </c>
      <c r="P17" s="1"/>
    </row>
    <row r="18" spans="1:22">
      <c r="A18" s="9">
        <v>1</v>
      </c>
      <c r="B18" s="1" t="s">
        <v>311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1"/>
      <c r="O18" s="1"/>
      <c r="P18"/>
      <c r="Q18"/>
      <c r="R18"/>
    </row>
    <row r="19" spans="1:22">
      <c r="A19" s="9">
        <f t="shared" ref="A19:A32" si="0">A18+1</f>
        <v>2</v>
      </c>
      <c r="B19" s="9">
        <v>501</v>
      </c>
      <c r="C19" s="84" t="s">
        <v>310</v>
      </c>
      <c r="D19" s="319">
        <v>79263679.219999999</v>
      </c>
      <c r="E19" s="319">
        <f>-'KJB-04 Adjstmts'!CI23</f>
        <v>-500000.04</v>
      </c>
      <c r="F19" s="319"/>
      <c r="G19" s="319"/>
      <c r="H19" s="252">
        <f t="shared" ref="H19:H25" si="1">SUM(D19:G19)</f>
        <v>78763679.179999992</v>
      </c>
      <c r="I19" s="1"/>
      <c r="J19" s="318">
        <v>94700958.597735852</v>
      </c>
      <c r="K19" s="319">
        <f>-'KJB-04 Adjstmts'!CJ23</f>
        <v>-500000.00000000006</v>
      </c>
      <c r="L19" s="318">
        <v>0</v>
      </c>
      <c r="M19" s="252">
        <f t="shared" ref="M19:M25" si="2">SUM(J19:L19)</f>
        <v>94200958.597735852</v>
      </c>
      <c r="N19" s="29"/>
      <c r="O19" s="252">
        <f t="shared" ref="O19:O25" si="3">M19*$O$16</f>
        <v>93276847.193892062</v>
      </c>
      <c r="P19"/>
      <c r="Q19"/>
      <c r="R19"/>
      <c r="S19"/>
      <c r="T19"/>
      <c r="U19"/>
      <c r="V19"/>
    </row>
    <row r="20" spans="1:22">
      <c r="A20" s="9">
        <f t="shared" si="0"/>
        <v>3</v>
      </c>
      <c r="B20" s="9">
        <v>547</v>
      </c>
      <c r="C20" s="84" t="s">
        <v>309</v>
      </c>
      <c r="D20" s="308">
        <v>182068608.5</v>
      </c>
      <c r="E20" s="308">
        <f>-'KJB-04 Adjstmts'!BW24-'KJB-04 Adjstmts'!BW25</f>
        <v>929795.88</v>
      </c>
      <c r="F20" s="308"/>
      <c r="G20" s="308"/>
      <c r="H20" s="308">
        <f t="shared" si="1"/>
        <v>182998404.38</v>
      </c>
      <c r="I20" s="308"/>
      <c r="J20" s="86">
        <v>162064820.57666698</v>
      </c>
      <c r="K20" s="308">
        <f>(-'KJB-04 Adjstmts'!BX24-'KJB-04 Adjstmts'!BX25)</f>
        <v>929795.88025889965</v>
      </c>
      <c r="L20" s="86"/>
      <c r="M20" s="86">
        <f t="shared" si="2"/>
        <v>162994616.45692587</v>
      </c>
      <c r="N20" s="10"/>
      <c r="O20" s="86">
        <f t="shared" si="3"/>
        <v>161395639.26948342</v>
      </c>
      <c r="P20"/>
      <c r="Q20"/>
      <c r="R20"/>
      <c r="S20"/>
      <c r="T20"/>
      <c r="U20"/>
      <c r="V20"/>
    </row>
    <row r="21" spans="1:22">
      <c r="A21" s="9">
        <f t="shared" si="0"/>
        <v>4</v>
      </c>
      <c r="B21" s="9">
        <v>555</v>
      </c>
      <c r="C21" s="84" t="s">
        <v>308</v>
      </c>
      <c r="D21" s="308">
        <v>428712487.66000003</v>
      </c>
      <c r="E21" s="308">
        <f>-'KJB-04 Adjstmts'!BE24-'KJB-04 Adjstmts'!CC25</f>
        <v>-10614685.559999999</v>
      </c>
      <c r="F21" s="308">
        <v>107180992.81999999</v>
      </c>
      <c r="G21" s="308"/>
      <c r="H21" s="308">
        <f t="shared" si="1"/>
        <v>525278794.92000002</v>
      </c>
      <c r="I21" s="308"/>
      <c r="J21" s="86">
        <v>410653054.64429325</v>
      </c>
      <c r="K21" s="308">
        <f>(-'KJB-04 Adjstmts'!BF24-'KJB-04 Adjstmts'!CD25)</f>
        <v>-10614685.589499995</v>
      </c>
      <c r="L21" s="86">
        <v>0</v>
      </c>
      <c r="M21" s="86">
        <f t="shared" si="2"/>
        <v>400038369.05479324</v>
      </c>
      <c r="N21" s="10"/>
      <c r="O21" s="86">
        <f t="shared" si="3"/>
        <v>396113992.65436572</v>
      </c>
      <c r="P21"/>
      <c r="Q21"/>
      <c r="R21"/>
      <c r="S21"/>
      <c r="T21"/>
      <c r="U21"/>
      <c r="V21"/>
    </row>
    <row r="22" spans="1:22">
      <c r="A22" s="9">
        <f t="shared" si="0"/>
        <v>5</v>
      </c>
      <c r="B22" s="9">
        <v>557</v>
      </c>
      <c r="C22" s="84" t="s">
        <v>307</v>
      </c>
      <c r="D22" s="308">
        <v>18802120.210000008</v>
      </c>
      <c r="E22" s="308"/>
      <c r="F22" s="1"/>
      <c r="G22" s="308">
        <v>-1691547.46</v>
      </c>
      <c r="H22" s="308">
        <f t="shared" si="1"/>
        <v>17110572.750000007</v>
      </c>
      <c r="I22" s="308"/>
      <c r="J22" s="86">
        <v>8296382</v>
      </c>
      <c r="K22" s="308"/>
      <c r="L22" s="86">
        <f>G22/O16</f>
        <v>-1708305.941283996</v>
      </c>
      <c r="M22" s="86">
        <f t="shared" si="2"/>
        <v>6588076.0587160038</v>
      </c>
      <c r="N22" s="10"/>
      <c r="O22" s="86">
        <f t="shared" si="3"/>
        <v>6523447.0325799994</v>
      </c>
      <c r="P22"/>
      <c r="Q22"/>
      <c r="R22"/>
      <c r="S22"/>
      <c r="T22"/>
      <c r="U22"/>
      <c r="V22"/>
    </row>
    <row r="23" spans="1:22">
      <c r="A23" s="9">
        <f t="shared" si="0"/>
        <v>6</v>
      </c>
      <c r="B23" s="9">
        <v>565</v>
      </c>
      <c r="C23" s="1" t="s">
        <v>306</v>
      </c>
      <c r="D23" s="316">
        <v>94741838.970000014</v>
      </c>
      <c r="E23" s="308">
        <f>-'KJB-04 Adjstmts'!CO23</f>
        <v>-1261676</v>
      </c>
      <c r="F23" s="316"/>
      <c r="G23" s="316"/>
      <c r="H23" s="316">
        <f t="shared" si="1"/>
        <v>93480162.970000014</v>
      </c>
      <c r="I23" s="316"/>
      <c r="J23" s="10">
        <v>112610732.22914773</v>
      </c>
      <c r="K23" s="308">
        <f>-'KJB-04 Adjstmts'!CP23</f>
        <v>-3295435.1365312813</v>
      </c>
      <c r="L23" s="10">
        <f>SUM(F23:G23)</f>
        <v>0</v>
      </c>
      <c r="M23" s="10">
        <f t="shared" si="2"/>
        <v>109315297.09261645</v>
      </c>
      <c r="N23" s="10"/>
      <c r="O23" s="10">
        <f t="shared" si="3"/>
        <v>108242914.02813789</v>
      </c>
      <c r="P23"/>
      <c r="Q23"/>
      <c r="R23"/>
      <c r="S23"/>
      <c r="T23"/>
      <c r="U23"/>
      <c r="V23"/>
    </row>
    <row r="24" spans="1:22">
      <c r="A24" s="9">
        <f t="shared" si="0"/>
        <v>7</v>
      </c>
      <c r="B24" s="9">
        <v>447</v>
      </c>
      <c r="C24" s="1" t="s">
        <v>305</v>
      </c>
      <c r="D24" s="308">
        <v>-54443740.149999961</v>
      </c>
      <c r="E24" s="308"/>
      <c r="F24" s="308">
        <f>-F21</f>
        <v>-107180992.81999999</v>
      </c>
      <c r="G24" s="308"/>
      <c r="H24" s="308">
        <f t="shared" si="1"/>
        <v>-161624732.96999997</v>
      </c>
      <c r="I24" s="308"/>
      <c r="J24" s="86">
        <v>-20275071.126955576</v>
      </c>
      <c r="K24" s="86"/>
      <c r="L24" s="86"/>
      <c r="M24" s="86">
        <f t="shared" si="2"/>
        <v>-20275071.126955576</v>
      </c>
      <c r="N24" s="10"/>
      <c r="O24" s="86">
        <f t="shared" si="3"/>
        <v>-20076172.679200143</v>
      </c>
      <c r="P24"/>
      <c r="Q24"/>
      <c r="R24"/>
      <c r="S24"/>
      <c r="T24"/>
      <c r="U24"/>
      <c r="V24"/>
    </row>
    <row r="25" spans="1:22">
      <c r="A25" s="9">
        <f t="shared" si="0"/>
        <v>8</v>
      </c>
      <c r="B25" s="9">
        <v>456</v>
      </c>
      <c r="C25" s="1" t="s">
        <v>304</v>
      </c>
      <c r="D25" s="308">
        <v>5275299.0400000047</v>
      </c>
      <c r="E25" s="308"/>
      <c r="F25" s="308"/>
      <c r="G25" s="308"/>
      <c r="H25" s="308">
        <f t="shared" si="1"/>
        <v>5275299.0400000047</v>
      </c>
      <c r="I25" s="308"/>
      <c r="J25" s="86">
        <v>-16306605.528974172</v>
      </c>
      <c r="K25" s="86"/>
      <c r="L25" s="86">
        <f>SUM(F25:G25)</f>
        <v>0</v>
      </c>
      <c r="M25" s="86">
        <f t="shared" si="2"/>
        <v>-16306605.528974172</v>
      </c>
      <c r="N25" s="10"/>
      <c r="O25" s="86">
        <f t="shared" si="3"/>
        <v>-16146637.728734935</v>
      </c>
      <c r="P25"/>
      <c r="Q25"/>
      <c r="R25"/>
      <c r="S25"/>
      <c r="T25"/>
      <c r="U25"/>
      <c r="V25"/>
    </row>
    <row r="26" spans="1:22">
      <c r="A26" s="9">
        <f t="shared" si="0"/>
        <v>9</v>
      </c>
      <c r="B26" s="1" t="s">
        <v>303</v>
      </c>
      <c r="C26" s="1"/>
      <c r="D26" s="317">
        <f>SUM(D19:D25)</f>
        <v>754420293.45000005</v>
      </c>
      <c r="E26" s="317">
        <f>SUM(E19:E25)</f>
        <v>-11446565.719999999</v>
      </c>
      <c r="F26" s="317">
        <f>SUM(F19:F25)</f>
        <v>0</v>
      </c>
      <c r="G26" s="317">
        <f>SUM(G19:G25)</f>
        <v>-1691547.46</v>
      </c>
      <c r="H26" s="317">
        <f>SUM(H19:H25)</f>
        <v>741282180.26999998</v>
      </c>
      <c r="I26" s="1"/>
      <c r="J26" s="317">
        <f>SUM(J19:J25)</f>
        <v>751744271.39191389</v>
      </c>
      <c r="K26" s="317">
        <f>SUM(K19:K25)</f>
        <v>-13480324.845772378</v>
      </c>
      <c r="L26" s="317">
        <f>SUM(L19:L25)</f>
        <v>-1708305.941283996</v>
      </c>
      <c r="M26" s="317">
        <f>SUM(M19:M25)</f>
        <v>736555640.60485768</v>
      </c>
      <c r="N26" s="10"/>
      <c r="O26" s="317">
        <f>SUM(O19:O25)</f>
        <v>729330029.77052402</v>
      </c>
      <c r="P26"/>
      <c r="Q26"/>
      <c r="R26"/>
      <c r="S26"/>
      <c r="T26"/>
      <c r="U26"/>
      <c r="V26"/>
    </row>
    <row r="27" spans="1:22" s="1" customFormat="1">
      <c r="A27" s="9">
        <f t="shared" si="0"/>
        <v>10</v>
      </c>
      <c r="D27" s="316"/>
      <c r="E27" s="316"/>
      <c r="F27" s="316"/>
      <c r="G27" s="316"/>
      <c r="H27" s="316"/>
      <c r="J27" s="10"/>
      <c r="K27" s="10"/>
      <c r="L27" s="10"/>
      <c r="M27" s="10"/>
      <c r="N27" s="10"/>
      <c r="O27" s="10"/>
      <c r="P27"/>
      <c r="Q27"/>
      <c r="R27"/>
      <c r="S27"/>
      <c r="T27"/>
      <c r="U27"/>
      <c r="V27"/>
    </row>
    <row r="28" spans="1:22">
      <c r="A28" s="9">
        <f t="shared" si="0"/>
        <v>11</v>
      </c>
      <c r="B28" s="66" t="s">
        <v>302</v>
      </c>
      <c r="C28" s="21" t="s">
        <v>26</v>
      </c>
      <c r="D28" s="316">
        <v>124024621.68000001</v>
      </c>
      <c r="E28" s="316"/>
      <c r="F28" s="316"/>
      <c r="G28" s="316">
        <v>-7758432.5699999994</v>
      </c>
      <c r="H28" s="308">
        <f>SUM(D28:G28)</f>
        <v>116266189.11000001</v>
      </c>
      <c r="I28" s="316"/>
      <c r="J28" s="10">
        <v>133084769.88420774</v>
      </c>
      <c r="K28" s="10"/>
      <c r="L28" s="10">
        <f>+G28</f>
        <v>-7758432.5699999994</v>
      </c>
      <c r="M28" s="86">
        <f>SUM(J28:L28)</f>
        <v>125326337.31420775</v>
      </c>
      <c r="N28" s="10"/>
      <c r="O28" s="86">
        <f>M28*$O$16</f>
        <v>124096885.94515537</v>
      </c>
      <c r="P28"/>
      <c r="Q28"/>
      <c r="R28"/>
      <c r="S28"/>
      <c r="T28"/>
      <c r="U28"/>
      <c r="V28"/>
    </row>
    <row r="29" spans="1:22">
      <c r="A29" s="9">
        <f t="shared" si="0"/>
        <v>12</v>
      </c>
      <c r="B29" s="9" t="s">
        <v>302</v>
      </c>
      <c r="C29" s="1" t="s">
        <v>301</v>
      </c>
      <c r="D29" s="308">
        <v>935234.38</v>
      </c>
      <c r="E29" s="316"/>
      <c r="F29" s="316"/>
      <c r="G29" s="316"/>
      <c r="H29" s="308">
        <f>SUM(D29:G29)</f>
        <v>935234.38</v>
      </c>
      <c r="I29" s="1"/>
      <c r="J29" s="10">
        <f>+H29</f>
        <v>935234.38</v>
      </c>
      <c r="K29" s="10"/>
      <c r="L29" s="10"/>
      <c r="M29" s="10">
        <f>SUM(J29:L29)</f>
        <v>935234.38</v>
      </c>
      <c r="N29" s="10"/>
      <c r="O29" s="86">
        <f>M29*$O$16</f>
        <v>926059.73073219997</v>
      </c>
      <c r="P29" s="229"/>
      <c r="Q29"/>
      <c r="R29"/>
    </row>
    <row r="30" spans="1:22">
      <c r="A30" s="9">
        <f t="shared" si="0"/>
        <v>13</v>
      </c>
      <c r="B30" s="9" t="s">
        <v>300</v>
      </c>
      <c r="C30" s="1" t="s">
        <v>27</v>
      </c>
      <c r="D30" s="308">
        <v>-10509941.57</v>
      </c>
      <c r="E30" s="308"/>
      <c r="F30" s="308"/>
      <c r="G30" s="308"/>
      <c r="H30" s="308">
        <f>SUM(D30:G30)</f>
        <v>-10509941.57</v>
      </c>
      <c r="I30" s="1"/>
      <c r="J30" s="10">
        <v>-9795852.0507533383</v>
      </c>
      <c r="K30" s="86">
        <v>0</v>
      </c>
      <c r="L30" s="86">
        <f>SUM(F30:G30)</f>
        <v>0</v>
      </c>
      <c r="M30" s="10">
        <f>SUM(J30:L30)</f>
        <v>-9795852.0507533383</v>
      </c>
      <c r="N30" s="10"/>
      <c r="O30" s="86">
        <f>M30*$O$16</f>
        <v>-9699754.7421354484</v>
      </c>
      <c r="P30" s="314"/>
      <c r="Q30"/>
      <c r="R30"/>
    </row>
    <row r="31" spans="1:22">
      <c r="A31" s="9">
        <f t="shared" si="0"/>
        <v>14</v>
      </c>
      <c r="B31" s="9" t="s">
        <v>299</v>
      </c>
      <c r="C31" s="1" t="s">
        <v>298</v>
      </c>
      <c r="D31" s="308">
        <v>0</v>
      </c>
      <c r="E31" s="308"/>
      <c r="F31" s="308"/>
      <c r="G31" s="308"/>
      <c r="H31" s="308">
        <f>SUM(D31:G31)</f>
        <v>0</v>
      </c>
      <c r="I31" s="1"/>
      <c r="J31" s="10">
        <v>2349432</v>
      </c>
      <c r="K31" s="86"/>
      <c r="L31" s="86"/>
      <c r="M31" s="10">
        <f>SUM(J31:L31)</f>
        <v>2349432</v>
      </c>
      <c r="N31" s="10"/>
      <c r="O31" s="86">
        <f>M31*$O$16</f>
        <v>2326384.0720799998</v>
      </c>
      <c r="P31" s="314"/>
      <c r="Q31"/>
      <c r="R31"/>
    </row>
    <row r="32" spans="1:22" ht="13.5" thickBot="1">
      <c r="A32" s="9">
        <f t="shared" si="0"/>
        <v>15</v>
      </c>
      <c r="B32" s="1" t="s">
        <v>297</v>
      </c>
      <c r="C32" s="1"/>
      <c r="D32" s="315">
        <f>SUM(D26:D31)</f>
        <v>868870207.94000006</v>
      </c>
      <c r="E32" s="315">
        <f>SUM(E26:E31)</f>
        <v>-11446565.719999999</v>
      </c>
      <c r="F32" s="315">
        <f>SUM(F26:F31)</f>
        <v>0</v>
      </c>
      <c r="G32" s="315">
        <f>SUM(G26:G31)</f>
        <v>-9449980.0299999993</v>
      </c>
      <c r="H32" s="315">
        <f>SUM(H26:H31)</f>
        <v>847973662.18999994</v>
      </c>
      <c r="I32" s="1"/>
      <c r="J32" s="315">
        <f>SUM(J26:J31)</f>
        <v>878317855.60536826</v>
      </c>
      <c r="K32" s="315">
        <f>SUM(K26:K31)</f>
        <v>-13480324.845772378</v>
      </c>
      <c r="L32" s="315">
        <f>SUM(L26:L31)</f>
        <v>-9466738.5112839956</v>
      </c>
      <c r="M32" s="315">
        <f>SUM(M26:M31)</f>
        <v>855370792.24831212</v>
      </c>
      <c r="N32" s="29"/>
      <c r="O32" s="315">
        <f>SUM(O26:O31)</f>
        <v>846979604.77635622</v>
      </c>
      <c r="P32" s="314"/>
      <c r="Q32"/>
      <c r="R32"/>
    </row>
    <row r="33" spans="1:16" ht="13.5" thickTop="1">
      <c r="A33" s="9"/>
      <c r="B33" s="1"/>
      <c r="C33" s="1"/>
      <c r="D33" s="313"/>
      <c r="E33" s="312"/>
      <c r="F33" s="1"/>
      <c r="G33" s="1"/>
      <c r="H33" s="252"/>
      <c r="I33" s="1"/>
      <c r="J33" s="113"/>
      <c r="K33" s="1"/>
      <c r="L33" s="1"/>
      <c r="M33" s="1"/>
      <c r="N33" s="1"/>
      <c r="O33" s="1"/>
      <c r="P33" s="1"/>
    </row>
    <row r="34" spans="1:16">
      <c r="A34" s="1"/>
      <c r="B34" s="1"/>
      <c r="C34" s="1" t="s">
        <v>296</v>
      </c>
      <c r="D34" s="1"/>
      <c r="E34" s="1"/>
      <c r="F34" s="1"/>
      <c r="G34" s="1"/>
      <c r="H34" s="1"/>
      <c r="I34" s="1"/>
      <c r="K34" s="1"/>
      <c r="L34" s="1"/>
      <c r="M34" s="1"/>
      <c r="N34" s="1"/>
      <c r="O34" s="1"/>
    </row>
    <row r="35" spans="1:16">
      <c r="A35" s="1"/>
      <c r="B35" s="1"/>
      <c r="C35" s="1" t="s">
        <v>295</v>
      </c>
      <c r="D35" s="1"/>
      <c r="E35" s="86"/>
      <c r="F35" s="1"/>
      <c r="G35" s="1"/>
      <c r="H35" s="1"/>
      <c r="I35" s="1"/>
      <c r="K35" s="1"/>
      <c r="L35" s="1"/>
      <c r="M35" s="1"/>
      <c r="N35" s="1"/>
      <c r="O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311"/>
      <c r="K36" s="1"/>
      <c r="L36" s="1"/>
      <c r="M36" s="1"/>
      <c r="N36" s="1"/>
      <c r="O36" s="1"/>
    </row>
    <row r="37" spans="1:16">
      <c r="F37" s="308"/>
      <c r="J37" s="310" t="s">
        <v>86</v>
      </c>
      <c r="O37" s="309"/>
    </row>
    <row r="38" spans="1:16">
      <c r="F38" s="308"/>
    </row>
    <row r="39" spans="1:16">
      <c r="F39" s="308"/>
    </row>
    <row r="40" spans="1:16">
      <c r="F40" s="308"/>
    </row>
    <row r="41" spans="1:16">
      <c r="F41" s="307"/>
      <c r="K41" s="86"/>
    </row>
    <row r="42" spans="1:16">
      <c r="F42" s="307"/>
    </row>
    <row r="43" spans="1:16">
      <c r="F43" s="307"/>
    </row>
    <row r="44" spans="1:16">
      <c r="F44" s="229"/>
    </row>
    <row r="45" spans="1:16">
      <c r="F45" s="229"/>
    </row>
  </sheetData>
  <mergeCells count="4">
    <mergeCell ref="A6:O6"/>
    <mergeCell ref="A7:O7"/>
    <mergeCell ref="A8:O8"/>
    <mergeCell ref="A9:O9"/>
  </mergeCells>
  <printOptions horizontalCentered="1"/>
  <pageMargins left="0.5" right="0.5" top="0.5" bottom="0.25" header="0.5" footer="0.5"/>
  <pageSetup scale="72" orientation="portrait" r:id="rId1"/>
  <headerFooter alignWithMargins="0"/>
  <colBreaks count="1" manualBreakCount="1">
    <brk id="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" sqref="G1:G4"/>
    </sheetView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0D6EFC69914547988CBDD1E4AAFAB9" ma:contentTypeVersion="167" ma:contentTypeDescription="" ma:contentTypeScope="" ma:versionID="461d0f01beb3d71cb6d4568d690e660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2014-05-23T07:00:00+00:00</OpenedDate>
    <Date1 xmlns="dc463f71-b30c-4ab2-9473-d307f9d35888">2014-05-23T07:00:00+00:00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141141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6B1BC45-AA60-463D-B2E0-20D83EB18B3C}"/>
</file>

<file path=customXml/itemProps2.xml><?xml version="1.0" encoding="utf-8"?>
<ds:datastoreItem xmlns:ds="http://schemas.openxmlformats.org/officeDocument/2006/customXml" ds:itemID="{D7D51872-32FD-4487-8DCC-35464161948E}"/>
</file>

<file path=customXml/itemProps3.xml><?xml version="1.0" encoding="utf-8"?>
<ds:datastoreItem xmlns:ds="http://schemas.openxmlformats.org/officeDocument/2006/customXml" ds:itemID="{2EA30C43-E67E-4932-9640-67737DBCB983}"/>
</file>

<file path=customXml/itemProps4.xml><?xml version="1.0" encoding="utf-8"?>
<ds:datastoreItem xmlns:ds="http://schemas.openxmlformats.org/officeDocument/2006/customXml" ds:itemID="{A411425C-FAF7-43A6-8792-6C6E29898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25</vt:i4>
      </vt:variant>
    </vt:vector>
  </HeadingPairs>
  <TitlesOfParts>
    <vt:vector size="29" baseType="lpstr">
      <vt:lpstr>KJB-04 Summary</vt:lpstr>
      <vt:lpstr>KJB-04 Adjstmts</vt:lpstr>
      <vt:lpstr>KJB-04 Adj 1a Pwr Csts</vt:lpstr>
      <vt:lpstr>Sheet1</vt:lpstr>
      <vt:lpstr>_01_Powercosts</vt:lpstr>
      <vt:lpstr>_10_BEP</vt:lpstr>
      <vt:lpstr>_11_WhiteRiverRegAsst</vt:lpstr>
      <vt:lpstr>_12_PlntDefrRegAssets</vt:lpstr>
      <vt:lpstr>_13_WEstCoastPLCap</vt:lpstr>
      <vt:lpstr>_14_RegAstChelan</vt:lpstr>
      <vt:lpstr>_15_RegAstOtherMisc</vt:lpstr>
      <vt:lpstr>_16_LSRPrepaidTransm</vt:lpstr>
      <vt:lpstr>_17_HedgingLineOfCredit</vt:lpstr>
      <vt:lpstr>_18_ProdAdj</vt:lpstr>
      <vt:lpstr>_19_TempNorm</vt:lpstr>
      <vt:lpstr>_2_MontanaEnergyTax</vt:lpstr>
      <vt:lpstr>_20_ConvFactor</vt:lpstr>
      <vt:lpstr>_3_SnoqUpgrade</vt:lpstr>
      <vt:lpstr>_4_BakerUpdt</vt:lpstr>
      <vt:lpstr>_5_TreasuryGrts</vt:lpstr>
      <vt:lpstr>_6_TrsryGrntDef</vt:lpstr>
      <vt:lpstr>_7_SaleOfElectron</vt:lpstr>
      <vt:lpstr>_8_RemoveWHSolar</vt:lpstr>
      <vt:lpstr>_9_PropertyIns</vt:lpstr>
      <vt:lpstr>_Summ1</vt:lpstr>
      <vt:lpstr>_Summ2</vt:lpstr>
      <vt:lpstr>_Summ3</vt:lpstr>
      <vt:lpstr>'KJB-04 Summary'!Print_Area</vt:lpstr>
      <vt:lpstr>'KJB-04 Summary'!Print_Titles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MarvelousMarina</cp:lastModifiedBy>
  <cp:lastPrinted>2014-05-20T22:28:29Z</cp:lastPrinted>
  <dcterms:created xsi:type="dcterms:W3CDTF">2014-05-20T16:41:16Z</dcterms:created>
  <dcterms:modified xsi:type="dcterms:W3CDTF">2014-05-20T22:28:36Z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0x0101006E56B4D1795A2E4DB2F0B01679ED314A001A0D6EFC69914547988CBDD1E4AAFAB9</vt:lpwstr>
  </property>
  <property fmtid="{D5CDD505-2E9C-101B-9397-08002B2CF9AE}" pid="3" name="_docset_NoMedatataSyncRequired">
    <vt:lpwstr>False</vt:lpwstr>
  </property>
</Properties>
</file>