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Estimated Benefits" sheetId="1" r:id="rId1"/>
  </sheets>
  <definedNames>
    <definedName name="_xlnm.Print_Area" localSheetId="0">'Estimated Benefits'!$A$1:$K$15</definedName>
  </definedNames>
  <calcPr fullCalcOnLoad="1"/>
</workbook>
</file>

<file path=xl/comments1.xml><?xml version="1.0" encoding="utf-8"?>
<comments xmlns="http://schemas.openxmlformats.org/spreadsheetml/2006/main">
  <authors>
    <author>jsant</author>
    <author>Jim Sant</author>
  </authors>
  <commentList>
    <comment ref="F9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0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1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12" authorId="0">
      <text>
        <r>
          <rPr>
            <sz val="8"/>
            <rFont val="Tahoma"/>
            <family val="2"/>
          </rPr>
          <t xml:space="preserve">Estimated benefit of Moody's one notch improvement between A3 and Baa1 for pricing dates of PSE issuances.
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Using Barclays Capital  Electric Utility Index.</t>
        </r>
      </text>
    </comment>
    <comment ref="F8" authorId="1">
      <text>
        <r>
          <rPr>
            <sz val="8"/>
            <rFont val="Tahoma"/>
            <family val="2"/>
          </rPr>
          <t>Using estimated savings from Gaines testimony before WUTC in prior general rate proceeding.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<sst xmlns="http://schemas.openxmlformats.org/spreadsheetml/2006/main" count="26" uniqueCount="24">
  <si>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Estimated Benefits of Ratings Upgrades</t>
  </si>
  <si>
    <t>PSE Bond Issuances Post-Merger</t>
  </si>
  <si>
    <t>Issuance</t>
  </si>
  <si>
    <t>Pymts</t>
  </si>
  <si>
    <t>PV Pre-tax</t>
  </si>
  <si>
    <t>Date</t>
  </si>
  <si>
    <t>Principal</t>
  </si>
  <si>
    <t>Coupon</t>
  </si>
  <si>
    <t>Interest Savings</t>
  </si>
  <si>
    <t>Maturity</t>
  </si>
  <si>
    <t>Tenor</t>
  </si>
  <si>
    <t>per year</t>
  </si>
  <si>
    <t>9/8/09</t>
  </si>
  <si>
    <t>3/3/10</t>
  </si>
  <si>
    <t>6/24/10</t>
  </si>
  <si>
    <t>3/22/11</t>
  </si>
  <si>
    <t>1/20/09</t>
  </si>
  <si>
    <t>Benefit</t>
  </si>
  <si>
    <t>Pricing</t>
  </si>
  <si>
    <t>Totals</t>
  </si>
  <si>
    <t>Est'd Ratings</t>
  </si>
  <si>
    <t>Est'd Annual</t>
  </si>
  <si>
    <t>Est'd Lifetime</t>
  </si>
  <si>
    <t>Savings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</si>
</sst>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%;\(0%\)"/>
    <numFmt numFmtId="166" formatCode="0.0%;\(0.0%\)"/>
    <numFmt numFmtId="167" formatCode="0.00%;\(0.00%\)"/>
    <numFmt numFmtId="168" formatCode="0.0"/>
    <numFmt numFmtId="169" formatCode="0.0%"/>
    <numFmt numFmtId="170" formatCode="0.000%"/>
    <numFmt numFmtId="171" formatCode="mm/dd/yy"/>
    <numFmt numFmtId="172" formatCode="0.00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0.0000"/>
    <numFmt numFmtId="180" formatCode="&quot;$&quot;#,##0"/>
    <numFmt numFmtId="181" formatCode="m/d/yy;@"/>
    <numFmt numFmtId="182" formatCode="&quot;$&quot;#,##0.0_);\(&quot;$&quot;#,##0.0\)"/>
    <numFmt numFmtId="183" formatCode="#,##0.0_);\(#,##0.0\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_(* #,##0_);_(* \(#,##0\);_(* &quot;-&quot;??_);_(@_)"/>
    <numFmt numFmtId="187" formatCode="_(* #,##0.0_);_(* \(#,##0.0\);_(* &quot;-&quot;?_);_(@_)"/>
    <numFmt numFmtId="188" formatCode="&quot;$&quot;#,##0.00"/>
    <numFmt numFmtId="189" formatCode="0.000%;\(0.000%\)"/>
    <numFmt numFmtId="190" formatCode="0.0000%"/>
    <numFmt numFmtId="191" formatCode="mm/dd/yy;@"/>
    <numFmt numFmtId="192" formatCode="_(* #,##0.000_);_(* \(#,##0.000\);_(* &quot;-&quot;???_);_(@_)"/>
  </numFmts>
  <fonts count="4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9" applyNumberFormat="0" applyAlignment="0" applyProtection="0"/>
    <xf numFmtId="0" fontId="2" fillId="33" borderId="0" applyNumberFormat="0" applyFont="0" applyBorder="0" applyAlignment="0" applyProtection="0"/>
    <xf numFmtId="0" fontId="3" fillId="34" borderId="10" applyNumberFormat="0" applyFont="0" applyBorder="0" applyAlignment="0" applyProtection="0"/>
    <xf numFmtId="0" fontId="3" fillId="35" borderId="10" applyNumberFormat="0" applyFont="0" applyBorder="0" applyAlignment="0" applyProtection="0"/>
    <xf numFmtId="0" fontId="2" fillId="0" borderId="11" applyNumberFormat="0" applyAlignment="0" applyProtection="0"/>
    <xf numFmtId="0" fontId="2" fillId="0" borderId="12" applyNumberFormat="0" applyAlignment="0" applyProtection="0"/>
    <xf numFmtId="0" fontId="1" fillId="0" borderId="13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91" fontId="0" fillId="0" borderId="0" xfId="0" applyNumberFormat="1" applyAlignment="1">
      <alignment horizontal="center"/>
    </xf>
    <xf numFmtId="185" fontId="0" fillId="0" borderId="0" xfId="44" applyNumberFormat="1" applyFont="1" applyAlignment="1">
      <alignment horizontal="center"/>
    </xf>
    <xf numFmtId="170" fontId="0" fillId="0" borderId="0" xfId="64" applyNumberFormat="1" applyFont="1" applyAlignment="1">
      <alignment horizontal="center"/>
    </xf>
    <xf numFmtId="185" fontId="0" fillId="0" borderId="0" xfId="44" applyNumberFormat="1" applyFont="1" applyAlignment="1">
      <alignment/>
    </xf>
    <xf numFmtId="18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 horizontal="center"/>
    </xf>
    <xf numFmtId="185" fontId="7" fillId="0" borderId="1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0" fontId="0" fillId="0" borderId="0" xfId="64" applyNumberFormat="1" applyFont="1" applyFill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185" fontId="0" fillId="0" borderId="0" xfId="0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B Table Heading" xfId="57"/>
    <cellStyle name="PB Table Highlight1" xfId="58"/>
    <cellStyle name="PB Table Highlight2" xfId="59"/>
    <cellStyle name="PB Table Highlight3" xfId="60"/>
    <cellStyle name="PB Table Standard Row" xfId="61"/>
    <cellStyle name="PB Table Subtotal Row" xfId="62"/>
    <cellStyle name="PB Table Total Row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28" sqref="D28"/>
    </sheetView>
  </sheetViews>
  <sheetFormatPr defaultColWidth="9.140625" defaultRowHeight="12.75"/>
  <cols>
    <col min="1" max="2" width="10.140625" style="0" customWidth="1"/>
    <col min="3" max="3" width="9.421875" style="0" customWidth="1"/>
    <col min="4" max="4" width="14.57421875" style="0" customWidth="1"/>
    <col min="5" max="5" width="9.57421875" style="0" customWidth="1"/>
    <col min="6" max="6" width="12.28125" style="0" customWidth="1"/>
    <col min="7" max="7" width="14.57421875" style="0" customWidth="1"/>
    <col min="8" max="8" width="14.421875" style="0" customWidth="1"/>
    <col min="9" max="9" width="6.421875" style="0" customWidth="1"/>
    <col min="10" max="10" width="7.57421875" style="0" customWidth="1"/>
    <col min="11" max="11" width="14.00390625" style="0" customWidth="1"/>
  </cols>
  <sheetData>
    <row r="1" spans="1:3" ht="15">
      <c r="A1" s="1" t="s">
        <v>0</v>
      </c>
      <c r="B1" s="1"/>
      <c r="C1" s="1"/>
    </row>
    <row r="2" ht="12.75">
      <c r="A2" t="s">
        <v>1</v>
      </c>
    </row>
    <row r="5" spans="1:11" ht="12.75">
      <c r="A5" s="2" t="s">
        <v>2</v>
      </c>
      <c r="B5" s="2" t="s">
        <v>18</v>
      </c>
      <c r="C5" s="2"/>
      <c r="F5" s="2" t="s">
        <v>20</v>
      </c>
      <c r="G5" s="2" t="s">
        <v>21</v>
      </c>
      <c r="H5" s="2" t="s">
        <v>22</v>
      </c>
      <c r="J5" s="3" t="s">
        <v>3</v>
      </c>
      <c r="K5" s="15" t="s">
        <v>4</v>
      </c>
    </row>
    <row r="6" spans="1:11" ht="12.75">
      <c r="A6" s="4" t="s">
        <v>5</v>
      </c>
      <c r="B6" s="4" t="s">
        <v>5</v>
      </c>
      <c r="C6" s="4" t="s">
        <v>9</v>
      </c>
      <c r="D6" s="4" t="s">
        <v>6</v>
      </c>
      <c r="E6" s="4" t="s">
        <v>7</v>
      </c>
      <c r="F6" s="4" t="s">
        <v>17</v>
      </c>
      <c r="G6" s="4" t="s">
        <v>8</v>
      </c>
      <c r="H6" s="4" t="s">
        <v>8</v>
      </c>
      <c r="I6" s="4" t="s">
        <v>10</v>
      </c>
      <c r="J6" s="4" t="s">
        <v>11</v>
      </c>
      <c r="K6" s="16" t="s">
        <v>23</v>
      </c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5">
        <v>39836</v>
      </c>
      <c r="B8" s="13" t="s">
        <v>16</v>
      </c>
      <c r="C8" s="13">
        <v>42384</v>
      </c>
      <c r="D8" s="6">
        <v>250000000</v>
      </c>
      <c r="E8" s="7">
        <v>0.0675</v>
      </c>
      <c r="F8" s="17">
        <v>0.00225</v>
      </c>
      <c r="G8" s="12">
        <f>D8*F8</f>
        <v>562500</v>
      </c>
      <c r="H8" s="8">
        <f>I8*G8</f>
        <v>3937500</v>
      </c>
      <c r="I8" s="19">
        <v>7</v>
      </c>
      <c r="J8" s="19">
        <v>2</v>
      </c>
      <c r="K8" s="20">
        <f>PV(E8/J8,I8*J8,-G8/J8,,0)</f>
        <v>3097311.6291691107</v>
      </c>
    </row>
    <row r="9" spans="1:11" ht="12.75">
      <c r="A9" s="5">
        <v>40067</v>
      </c>
      <c r="B9" s="13" t="s">
        <v>12</v>
      </c>
      <c r="C9" s="13">
        <v>51044</v>
      </c>
      <c r="D9" s="6">
        <v>350000000</v>
      </c>
      <c r="E9" s="7">
        <v>0.05757</v>
      </c>
      <c r="F9" s="7">
        <v>0.0024</v>
      </c>
      <c r="G9" s="12">
        <f>D9*F9</f>
        <v>839999.9999999999</v>
      </c>
      <c r="H9" s="8">
        <f>I9*G9</f>
        <v>25199999.999999996</v>
      </c>
      <c r="I9" s="19">
        <v>30</v>
      </c>
      <c r="J9" s="19">
        <v>2</v>
      </c>
      <c r="K9" s="20">
        <f>PV(E9/J9,I9*J9,-G9/J9,,0)</f>
        <v>11932622.637879288</v>
      </c>
    </row>
    <row r="10" spans="1:11" ht="12.75">
      <c r="A10" s="5">
        <v>40245</v>
      </c>
      <c r="B10" s="13" t="s">
        <v>13</v>
      </c>
      <c r="C10" s="13">
        <v>51210</v>
      </c>
      <c r="D10" s="6">
        <v>325000000</v>
      </c>
      <c r="E10" s="7">
        <v>0.05795</v>
      </c>
      <c r="F10" s="7">
        <v>0.00167</v>
      </c>
      <c r="G10" s="12">
        <f>D10*F10</f>
        <v>542750</v>
      </c>
      <c r="H10" s="8">
        <f>I10*G10</f>
        <v>16282500</v>
      </c>
      <c r="I10" s="19">
        <v>30</v>
      </c>
      <c r="J10" s="19">
        <v>2</v>
      </c>
      <c r="K10" s="20">
        <f>PV(E10/J10,I10*J10,-G10/J10,,0)</f>
        <v>7678281.266714745</v>
      </c>
    </row>
    <row r="11" spans="1:11" ht="12.75">
      <c r="A11" s="5">
        <v>40358</v>
      </c>
      <c r="B11" s="13" t="s">
        <v>14</v>
      </c>
      <c r="C11" s="13">
        <v>51332</v>
      </c>
      <c r="D11" s="6">
        <v>250000000</v>
      </c>
      <c r="E11" s="7">
        <v>0.05764</v>
      </c>
      <c r="F11" s="17">
        <v>0.00119</v>
      </c>
      <c r="G11" s="12">
        <f>D11*F11</f>
        <v>297500</v>
      </c>
      <c r="H11" s="8">
        <f>I11*G11</f>
        <v>8925000</v>
      </c>
      <c r="I11" s="19">
        <v>30</v>
      </c>
      <c r="J11" s="19">
        <v>2</v>
      </c>
      <c r="K11" s="20">
        <f>PV(E11/J11,I11*J11,-G11/J11,,0)</f>
        <v>4222922.29276584</v>
      </c>
    </row>
    <row r="12" spans="1:11" ht="12.75">
      <c r="A12" s="5">
        <v>40627</v>
      </c>
      <c r="B12" s="13" t="s">
        <v>15</v>
      </c>
      <c r="C12" s="13">
        <v>51606</v>
      </c>
      <c r="D12" s="6">
        <v>300000000</v>
      </c>
      <c r="E12" s="7">
        <v>0.05638</v>
      </c>
      <c r="F12" s="17">
        <v>0.00154</v>
      </c>
      <c r="G12" s="12">
        <f>D12*F12</f>
        <v>462000</v>
      </c>
      <c r="H12" s="8">
        <f>I12*G12</f>
        <v>13860000</v>
      </c>
      <c r="I12" s="19">
        <v>30</v>
      </c>
      <c r="J12" s="19">
        <v>2</v>
      </c>
      <c r="K12" s="20">
        <f>PV(E12/J12,I12*J12,-G12/J12,,0)</f>
        <v>6648733.768522647</v>
      </c>
    </row>
    <row r="13" spans="1:11" ht="12.75">
      <c r="A13" s="9"/>
      <c r="B13" s="9"/>
      <c r="C13" s="13"/>
      <c r="F13" s="18"/>
      <c r="I13" s="18"/>
      <c r="J13" s="18"/>
      <c r="K13" s="10"/>
    </row>
    <row r="14" spans="1:11" ht="13.5" thickBot="1">
      <c r="A14" s="9" t="s">
        <v>19</v>
      </c>
      <c r="B14" s="9"/>
      <c r="C14" s="9"/>
      <c r="D14" s="14">
        <f>SUM(D8:D13)</f>
        <v>1475000000</v>
      </c>
      <c r="G14" s="11"/>
      <c r="K14" s="14">
        <f>SUM(K8:K13)</f>
        <v>33579871.59505163</v>
      </c>
    </row>
    <row r="15" ht="13.5" thickTop="1"/>
  </sheetData>
  <sheetProtection/>
  <printOptions/>
  <pageMargins left="0.5" right="0.29" top="0.66" bottom="0.45" header="0.36" footer="0.21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Sant</dc:creator>
  <cp:keywords/>
  <dc:description/>
  <cp:lastModifiedBy>No Name</cp:lastModifiedBy>
  <cp:lastPrinted>2011-05-28T05:45:06Z</cp:lastPrinted>
  <dcterms:created xsi:type="dcterms:W3CDTF">2011-05-28T01:34:32Z</dcterms:created>
  <dcterms:modified xsi:type="dcterms:W3CDTF">2011-05-28T05:52:17Z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