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5" yWindow="165" windowWidth="23355" windowHeight="113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Sheet1!$A$1:$K$19</definedName>
  </definedNames>
  <calcPr calcId="125725"/>
</workbook>
</file>

<file path=xl/calcChain.xml><?xml version="1.0" encoding="utf-8"?>
<calcChain xmlns="http://schemas.openxmlformats.org/spreadsheetml/2006/main">
  <c r="I14" i="1"/>
  <c r="I12" l="1"/>
  <c r="I16" s="1"/>
  <c r="G6" l="1"/>
  <c r="G7"/>
  <c r="G8"/>
  <c r="G9"/>
  <c r="G10"/>
  <c r="G11"/>
  <c r="G5"/>
  <c r="K12"/>
  <c r="K16" s="1"/>
  <c r="E12"/>
  <c r="E16" s="1"/>
  <c r="C12"/>
  <c r="C16" s="1"/>
  <c r="G12" l="1"/>
  <c r="G16" s="1"/>
</calcChain>
</file>

<file path=xl/sharedStrings.xml><?xml version="1.0" encoding="utf-8"?>
<sst xmlns="http://schemas.openxmlformats.org/spreadsheetml/2006/main" count="22" uniqueCount="22">
  <si>
    <t>Capital Budget Results:</t>
  </si>
  <si>
    <t>YTD Actual</t>
  </si>
  <si>
    <t>YTD Budget</t>
  </si>
  <si>
    <t>Annual Budget</t>
  </si>
  <si>
    <t>Environmental</t>
  </si>
  <si>
    <t>Gas</t>
  </si>
  <si>
    <t>Generation</t>
  </si>
  <si>
    <t>Growth</t>
  </si>
  <si>
    <t>ET</t>
  </si>
  <si>
    <t>Total</t>
  </si>
  <si>
    <t>Compass 2012 Carryover</t>
  </si>
  <si>
    <t>Adjusted Total</t>
  </si>
  <si>
    <t>YTD Variance F/(U)</t>
  </si>
  <si>
    <t xml:space="preserve">Table 2 </t>
  </si>
  <si>
    <t xml:space="preserve">Avista (System) 2013 Capital Expenditures YTD Budget to Actual </t>
  </si>
  <si>
    <t>Planned System CapX Per Docket UE-120436 &amp; UG-120437</t>
  </si>
  <si>
    <t>Transmission and Distribution</t>
  </si>
  <si>
    <r>
      <t>Other</t>
    </r>
    <r>
      <rPr>
        <vertAlign val="superscript"/>
        <sz val="11"/>
        <color theme="1"/>
        <rFont val="Calibri"/>
        <family val="2"/>
      </rPr>
      <t>1</t>
    </r>
  </si>
  <si>
    <t>In Thousands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</si>
  <si>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  <scheme val="minor"/>
      </rPr>
      <t xml:space="preserve">Other category includes Facility, Fleet and other small Capital Expenditures. </t>
    </r>
  </si>
  <si>
    <t>Additional approved by BOD</t>
  </si>
  <si>
    <t>Additional approved by BOD total $272.6M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</si>
</sst>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vertAlign val="superscript"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</cellStyleXfs>
  <cellXfs count="18">
    <xf numFmtId="0" fontId="0" fillId="0" borderId="0" xfId="0"/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3" borderId="0" xfId="0" applyFill="1"/>
    <xf numFmtId="164" fontId="0" fillId="3" borderId="0" xfId="1" applyNumberFormat="1" applyFont="1" applyFill="1"/>
    <xf numFmtId="164" fontId="0" fillId="3" borderId="1" xfId="1" applyNumberFormat="1" applyFont="1" applyFill="1" applyBorder="1"/>
    <xf numFmtId="0" fontId="3" fillId="3" borderId="0" xfId="0" applyFont="1" applyFill="1" applyAlignment="1">
      <alignment horizontal="right"/>
    </xf>
    <xf numFmtId="164" fontId="3" fillId="3" borderId="2" xfId="0" applyNumberFormat="1" applyFont="1" applyFill="1" applyBorder="1"/>
    <xf numFmtId="0" fontId="3" fillId="3" borderId="2" xfId="0" applyFont="1" applyFill="1" applyBorder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1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Border="1"/>
    <xf numFmtId="43" fontId="0" fillId="3" borderId="0" xfId="0" applyNumberFormat="1" applyFill="1"/>
  </cellXfs>
  <cellStyles count="38">
    <cellStyle name="%" xfId="32"/>
    <cellStyle name="% 2" xfId="33"/>
    <cellStyle name="Comma" xfId="1" builtinId="3"/>
    <cellStyle name="Comma 2" xfId="13"/>
    <cellStyle name="Comma 23" xfId="34"/>
    <cellStyle name="Comma 3" xfId="15"/>
    <cellStyle name="Currency 2" xfId="2"/>
    <cellStyle name="Currency 20" xfId="35"/>
    <cellStyle name="Normal" xfId="0" builtinId="0"/>
    <cellStyle name="Normal 2" xfId="3"/>
    <cellStyle name="Normal 2 2" xfId="4"/>
    <cellStyle name="Normal 2 2 2" xfId="16"/>
    <cellStyle name="Normal 2 3" xfId="5"/>
    <cellStyle name="Normal 2 3 2" xfId="17"/>
    <cellStyle name="Normal 2 3 3" xfId="25"/>
    <cellStyle name="Normal 2 4" xfId="6"/>
    <cellStyle name="Normal 2 4 2" xfId="18"/>
    <cellStyle name="Normal 2 4 3" xfId="26"/>
    <cellStyle name="Normal 2 5" xfId="19"/>
    <cellStyle name="Normal 2 6" xfId="24"/>
    <cellStyle name="Normal 3" xfId="7"/>
    <cellStyle name="Normal 3 2" xfId="8"/>
    <cellStyle name="Normal 3 2 2" xfId="20"/>
    <cellStyle name="Normal 3 2 3" xfId="27"/>
    <cellStyle name="Normal 3 3" xfId="9"/>
    <cellStyle name="Normal 3 3 2" xfId="21"/>
    <cellStyle name="Normal 3 3 3" xfId="28"/>
    <cellStyle name="Normal 3 4" xfId="22"/>
    <cellStyle name="Normal 3 5" xfId="29"/>
    <cellStyle name="Normal 4" xfId="10"/>
    <cellStyle name="Normal 4 2" xfId="30"/>
    <cellStyle name="Normal 5" xfId="12"/>
    <cellStyle name="Normal 5 2" xfId="31"/>
    <cellStyle name="Normal 6" xfId="23"/>
    <cellStyle name="Normal 7" xfId="37"/>
    <cellStyle name="Normal 71" xfId="36"/>
    <cellStyle name="Percent 2" xfId="11"/>
    <cellStyle name="Percent 3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workbookViewId="0">
      <selection activeCell="B21" sqref="B21"/>
    </sheetView>
  </sheetViews>
  <sheetFormatPr defaultRowHeight="15"/>
  <cols>
    <col min="1" max="1" width="5.28515625" customWidth="1"/>
    <col min="2" max="2" width="40.28515625" customWidth="1"/>
    <col min="3" max="3" width="10.42578125" bestFit="1" customWidth="1"/>
    <col min="4" max="4" width="2.7109375" customWidth="1"/>
    <col min="5" max="5" width="11.140625" bestFit="1" customWidth="1"/>
    <col min="6" max="6" width="2.7109375" customWidth="1"/>
    <col min="7" max="7" width="8.7109375" bestFit="1" customWidth="1"/>
    <col min="8" max="8" width="2.7109375" customWidth="1"/>
    <col min="9" max="9" width="11.5703125" bestFit="1" customWidth="1"/>
    <col min="10" max="10" width="2.7109375" style="1" customWidth="1"/>
    <col min="11" max="11" width="10.28515625" customWidth="1"/>
    <col min="13" max="13" width="10.5703125" bestFit="1" customWidth="1"/>
  </cols>
  <sheetData>
    <row r="1" spans="1:13" s="1" customFormat="1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s="1" customFormat="1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s="1" customFormat="1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ht="86.25" customHeight="1">
      <c r="A4" s="10" t="s">
        <v>0</v>
      </c>
      <c r="B4" s="11"/>
      <c r="C4" s="2" t="s">
        <v>1</v>
      </c>
      <c r="D4" s="12"/>
      <c r="E4" s="2" t="s">
        <v>2</v>
      </c>
      <c r="F4" s="13"/>
      <c r="G4" s="2" t="s">
        <v>12</v>
      </c>
      <c r="H4" s="13"/>
      <c r="I4" s="2" t="s">
        <v>3</v>
      </c>
      <c r="J4" s="2"/>
      <c r="K4" s="2" t="s">
        <v>15</v>
      </c>
    </row>
    <row r="5" spans="1:13">
      <c r="A5" s="3"/>
      <c r="B5" s="3" t="s">
        <v>4</v>
      </c>
      <c r="C5" s="4">
        <v>3614</v>
      </c>
      <c r="D5" s="4"/>
      <c r="E5" s="4">
        <v>8651</v>
      </c>
      <c r="F5" s="4"/>
      <c r="G5" s="4">
        <f>E5-C5</f>
        <v>5037</v>
      </c>
      <c r="H5" s="4"/>
      <c r="I5" s="4">
        <v>13712</v>
      </c>
      <c r="J5" s="4"/>
      <c r="K5" s="4">
        <v>18500</v>
      </c>
      <c r="M5" s="9"/>
    </row>
    <row r="6" spans="1:13">
      <c r="A6" s="3"/>
      <c r="B6" s="3" t="s">
        <v>5</v>
      </c>
      <c r="C6" s="4">
        <v>20040</v>
      </c>
      <c r="D6" s="4"/>
      <c r="E6" s="4">
        <v>14769</v>
      </c>
      <c r="F6" s="4"/>
      <c r="G6" s="4">
        <f t="shared" ref="G6:G11" si="0">E6-C6</f>
        <v>-5271</v>
      </c>
      <c r="H6" s="4"/>
      <c r="I6" s="4">
        <v>23609</v>
      </c>
      <c r="J6" s="4"/>
      <c r="K6" s="4">
        <v>25800</v>
      </c>
    </row>
    <row r="7" spans="1:13">
      <c r="A7" s="3"/>
      <c r="B7" s="3" t="s">
        <v>6</v>
      </c>
      <c r="C7" s="4">
        <v>18329</v>
      </c>
      <c r="D7" s="4"/>
      <c r="E7" s="4">
        <v>21926</v>
      </c>
      <c r="F7" s="4"/>
      <c r="G7" s="4">
        <f t="shared" si="0"/>
        <v>3597</v>
      </c>
      <c r="H7" s="4"/>
      <c r="I7" s="4">
        <v>36139</v>
      </c>
      <c r="J7" s="4"/>
      <c r="K7" s="4">
        <v>17400</v>
      </c>
    </row>
    <row r="8" spans="1:13">
      <c r="A8" s="3"/>
      <c r="B8" s="3" t="s">
        <v>7</v>
      </c>
      <c r="C8" s="4">
        <v>25549</v>
      </c>
      <c r="D8" s="4"/>
      <c r="E8" s="4">
        <v>19179</v>
      </c>
      <c r="F8" s="4"/>
      <c r="G8" s="4">
        <f t="shared" si="0"/>
        <v>-6370</v>
      </c>
      <c r="H8" s="4"/>
      <c r="I8" s="4">
        <v>28625</v>
      </c>
      <c r="J8" s="4"/>
      <c r="K8" s="4">
        <v>36200</v>
      </c>
    </row>
    <row r="9" spans="1:13">
      <c r="A9" s="3"/>
      <c r="B9" s="3" t="s">
        <v>8</v>
      </c>
      <c r="C9" s="4">
        <v>34694</v>
      </c>
      <c r="D9" s="4"/>
      <c r="E9" s="4">
        <v>32170</v>
      </c>
      <c r="F9" s="4"/>
      <c r="G9" s="4">
        <f t="shared" si="0"/>
        <v>-2524</v>
      </c>
      <c r="H9" s="4"/>
      <c r="I9" s="4">
        <v>53667</v>
      </c>
      <c r="J9" s="4"/>
      <c r="K9" s="4">
        <v>35300</v>
      </c>
    </row>
    <row r="10" spans="1:13" ht="17.25">
      <c r="A10" s="3"/>
      <c r="B10" s="3" t="s">
        <v>17</v>
      </c>
      <c r="C10" s="4">
        <v>18837</v>
      </c>
      <c r="D10" s="4"/>
      <c r="E10" s="4">
        <v>16684</v>
      </c>
      <c r="F10" s="4"/>
      <c r="G10" s="4">
        <f t="shared" si="0"/>
        <v>-2153</v>
      </c>
      <c r="H10" s="4"/>
      <c r="I10" s="4">
        <v>25109</v>
      </c>
      <c r="J10" s="4"/>
      <c r="K10" s="4">
        <v>28400</v>
      </c>
    </row>
    <row r="11" spans="1:13">
      <c r="A11" s="3"/>
      <c r="B11" s="3" t="s">
        <v>16</v>
      </c>
      <c r="C11" s="5">
        <v>54838</v>
      </c>
      <c r="D11" s="5"/>
      <c r="E11" s="5">
        <v>57286</v>
      </c>
      <c r="F11" s="5"/>
      <c r="G11" s="5">
        <f t="shared" si="0"/>
        <v>2448</v>
      </c>
      <c r="H11" s="5"/>
      <c r="I11" s="5">
        <v>84834</v>
      </c>
      <c r="J11" s="5"/>
      <c r="K11" s="5">
        <v>90400</v>
      </c>
    </row>
    <row r="12" spans="1:13">
      <c r="A12" s="3"/>
      <c r="B12" s="6" t="s">
        <v>9</v>
      </c>
      <c r="C12" s="4">
        <f>SUM(C5:C11)</f>
        <v>175901</v>
      </c>
      <c r="D12" s="4"/>
      <c r="E12" s="4">
        <f>SUM(E5:E11)</f>
        <v>170665</v>
      </c>
      <c r="F12" s="4"/>
      <c r="G12" s="4">
        <f>SUM(G5:G11)</f>
        <v>-5236</v>
      </c>
      <c r="H12" s="4"/>
      <c r="I12" s="4">
        <f>SUM(I5:I11)</f>
        <v>265695</v>
      </c>
      <c r="J12" s="4"/>
      <c r="K12" s="4">
        <f>SUM(K5:K11)</f>
        <v>252000</v>
      </c>
    </row>
    <row r="13" spans="1:13" s="1" customFormat="1">
      <c r="A13" s="3"/>
      <c r="B13" s="3" t="s">
        <v>10</v>
      </c>
      <c r="C13" s="4"/>
      <c r="D13" s="4"/>
      <c r="E13" s="4"/>
      <c r="F13" s="4"/>
      <c r="G13" s="4"/>
      <c r="H13" s="4"/>
      <c r="I13" s="4">
        <v>2617</v>
      </c>
      <c r="J13" s="4"/>
      <c r="K13" s="4"/>
    </row>
    <row r="14" spans="1:13">
      <c r="A14" s="3"/>
      <c r="B14" s="3" t="s">
        <v>21</v>
      </c>
      <c r="C14" s="3"/>
      <c r="D14" s="3"/>
      <c r="E14" s="3"/>
      <c r="F14" s="3"/>
      <c r="G14" s="4"/>
      <c r="H14" s="3"/>
      <c r="I14" s="4">
        <f>3200+1100</f>
        <v>4300</v>
      </c>
      <c r="J14" s="4"/>
      <c r="K14" s="3"/>
    </row>
    <row r="15" spans="1:13" s="1" customFormat="1">
      <c r="A15" s="3"/>
      <c r="B15" s="3" t="s">
        <v>20</v>
      </c>
      <c r="C15" s="3"/>
      <c r="D15" s="3"/>
      <c r="E15" s="3"/>
      <c r="F15" s="3"/>
      <c r="G15" s="4"/>
      <c r="H15" s="3"/>
      <c r="I15" s="4">
        <v>11000</v>
      </c>
      <c r="J15" s="4"/>
      <c r="K15" s="16"/>
    </row>
    <row r="16" spans="1:13">
      <c r="A16" s="3"/>
      <c r="B16" s="6" t="s">
        <v>11</v>
      </c>
      <c r="C16" s="7">
        <f>SUM(C12:C14)</f>
        <v>175901</v>
      </c>
      <c r="D16" s="3"/>
      <c r="E16" s="7">
        <f>SUM(E12:E14)</f>
        <v>170665</v>
      </c>
      <c r="F16" s="3"/>
      <c r="G16" s="7">
        <f>SUM(G12:G14)</f>
        <v>-5236</v>
      </c>
      <c r="H16" s="8"/>
      <c r="I16" s="7">
        <f>SUM(I12:I15)</f>
        <v>283612</v>
      </c>
      <c r="J16" s="7"/>
      <c r="K16" s="7">
        <f>SUM(K12:K14)</f>
        <v>252000</v>
      </c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.75">
      <c r="A18" s="3"/>
      <c r="B18" s="14" t="s">
        <v>19</v>
      </c>
      <c r="C18" s="3"/>
      <c r="D18" s="3"/>
      <c r="E18" s="3"/>
      <c r="F18" s="3"/>
      <c r="G18" s="3"/>
      <c r="H18" s="3"/>
      <c r="I18" s="17"/>
      <c r="J18" s="3"/>
      <c r="K18" s="3"/>
    </row>
  </sheetData>
  <mergeCells count="3">
    <mergeCell ref="A1:K1"/>
    <mergeCell ref="A2:K2"/>
    <mergeCell ref="A3:K3"/>
  </mergeCells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2013-09-26T07:00:00+00:00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24C4D4-D6C4-4E77-AAD2-BAE404C23847}"/>
</file>

<file path=customXml/itemProps2.xml><?xml version="1.0" encoding="utf-8"?>
<ds:datastoreItem xmlns:ds="http://schemas.openxmlformats.org/officeDocument/2006/customXml" ds:itemID="{7FB990D6-EDA4-427C-8626-121402E2A40A}"/>
</file>

<file path=customXml/itemProps3.xml><?xml version="1.0" encoding="utf-8"?>
<ds:datastoreItem xmlns:ds="http://schemas.openxmlformats.org/officeDocument/2006/customXml" ds:itemID="{676DA547-8173-43A4-BBF6-8B1782B1C549}"/>
</file>

<file path=customXml/itemProps4.xml><?xml version="1.0" encoding="utf-8"?>
<ds:datastoreItem xmlns:ds="http://schemas.openxmlformats.org/officeDocument/2006/customXml" ds:itemID="{50353DBB-8960-436F-B8B9-1321D037B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Karen Schuh</cp:lastModifiedBy>
  <dcterms:created xsi:type="dcterms:W3CDTF">2013-09-21T20:43:40Z</dcterms:created>
  <dcterms:modified xsi:type="dcterms:W3CDTF">2013-09-25T20:52:53Z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