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2017 Rate Cases\WA\Testimony\Privratsky\"/>
    </mc:Choice>
  </mc:AlternateContent>
  <bookViews>
    <workbookView xWindow="0" yWindow="0" windowWidth="28800" windowHeight="13290"/>
  </bookViews>
  <sheets>
    <sheet name="Cover Page" sheetId="3" r:id="rId1"/>
    <sheet name="RP-2" sheetId="1" r:id="rId2"/>
  </sheets>
  <externalReferences>
    <externalReference r:id="rId3"/>
    <externalReference r:id="rId4"/>
    <externalReference r:id="rId5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cover" localSheetId="0" hidden="1">#REF!</definedName>
    <definedName name="cover" hidden="1">#REF!</definedName>
    <definedName name="Credit_Rating" localSheetId="0">#REF!</definedName>
    <definedName name="Credit_Rating">#REF!</definedName>
    <definedName name="Credit_Rating_Ticker" localSheetId="0">#REF!</definedName>
    <definedName name="Credit_Rating_Ticker">#REF!</definedName>
    <definedName name="Dividend" localSheetId="0">#REF!</definedName>
    <definedName name="Dividend">#REF!</definedName>
    <definedName name="Dividend_Ticker" localSheetId="0">#REF!</definedName>
    <definedName name="Dividend_Ticker">#REF!</definedName>
    <definedName name="DIVIDENDS" localSheetId="0">#REF!</definedName>
    <definedName name="DIVIDENDS">#REF!</definedName>
    <definedName name="EV__LASTREFTIME__" hidden="1">39198.5712152778</definedName>
    <definedName name="f" localSheetId="0" hidden="1">#REF!</definedName>
    <definedName name="f" hidden="1">#REF!</definedName>
    <definedName name="ff" localSheetId="0" hidden="1">#REF!</definedName>
    <definedName name="ff" hidden="1">#REF!</definedName>
    <definedName name="fffff" localSheetId="0" hidden="1">#REF!</definedName>
    <definedName name="fffff" hidden="1">#REF!</definedName>
    <definedName name="fffffffffffffffffffff" localSheetId="0" hidden="1">#REF!</definedName>
    <definedName name="fffffffffffffffffffff" hidden="1">#REF!</definedName>
    <definedName name="Inputs_Group" localSheetId="0">#REF!</definedName>
    <definedName name="Inputs_Group">#REF!</definedName>
    <definedName name="Inputs_Ticker" localSheetId="0">#REF!</definedName>
    <definedName name="Inputs_Ticke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40164.5046875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l" localSheetId="0" hidden="1">#REF!</definedName>
    <definedName name="l" hidden="1">#REF!</definedName>
    <definedName name="PopCache_GL_INTERFACE_REFERENCE7" hidden="1">[3]PopCache!$A$1:$A$2</definedName>
    <definedName name="S" localSheetId="0" hidden="1">#REF!</definedName>
    <definedName name="S" hidden="1">#REF!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" localSheetId="0" hidden="1">#REF!</definedName>
    <definedName name="X" hidden="1">#REF!</definedName>
    <definedName name="Y" localSheetId="0" hidden="1">#REF!</definedName>
    <definedName name="Y" hidden="1">#REF!</definedName>
    <definedName name="Z" localSheetId="0" hidden="1">#REF!</definedName>
    <definedName name="Z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1" i="1"/>
  <c r="A20" i="1"/>
  <c r="A19" i="1"/>
  <c r="D18" i="1"/>
  <c r="A18" i="1"/>
  <c r="A17" i="1"/>
  <c r="D16" i="1"/>
  <c r="H16" i="1" s="1"/>
  <c r="H17" i="1" s="1"/>
  <c r="H18" i="1" s="1"/>
  <c r="H19" i="1" s="1"/>
  <c r="H20" i="1" s="1"/>
  <c r="H21" i="1" s="1"/>
  <c r="H22" i="1" s="1"/>
  <c r="A16" i="1"/>
</calcChain>
</file>

<file path=xl/sharedStrings.xml><?xml version="1.0" encoding="utf-8"?>
<sst xmlns="http://schemas.openxmlformats.org/spreadsheetml/2006/main" count="34" uniqueCount="34">
  <si>
    <t>State:</t>
  </si>
  <si>
    <t>Washington</t>
  </si>
  <si>
    <t>Description:</t>
  </si>
  <si>
    <t>MAOP Deferred Costs</t>
  </si>
  <si>
    <t>Account number:</t>
  </si>
  <si>
    <t>47WA.1860.20479</t>
  </si>
  <si>
    <t>Class of customers:</t>
  </si>
  <si>
    <t>All</t>
  </si>
  <si>
    <t>Deferral period:</t>
  </si>
  <si>
    <t>06/01/2016 - forward</t>
  </si>
  <si>
    <t>Amortization period:</t>
  </si>
  <si>
    <t>N/A</t>
  </si>
  <si>
    <t>Narrative:</t>
  </si>
  <si>
    <t>To record incremental third-party costs incurred to implement the Maximum Allowable Operating Pressure Determination and Validation Plan (MAOP Plan).</t>
  </si>
  <si>
    <t>Debit (Credit)</t>
  </si>
  <si>
    <t>Month/ Year</t>
  </si>
  <si>
    <t>Rate</t>
  </si>
  <si>
    <t>Therms</t>
  </si>
  <si>
    <t>Deferral</t>
  </si>
  <si>
    <t>Amortization</t>
  </si>
  <si>
    <t>Interest</t>
  </si>
  <si>
    <t>Adjustments</t>
  </si>
  <si>
    <t>Deferred Balance</t>
  </si>
  <si>
    <t>Balance forward 10/31/2016</t>
  </si>
  <si>
    <t>Docket No. UG-17_____</t>
  </si>
  <si>
    <t>Exhibit _____ (RP-2)</t>
  </si>
  <si>
    <t>Page 1 of 1</t>
  </si>
  <si>
    <t>Docket No. UG-17____</t>
  </si>
  <si>
    <t>DOCKET UG-17_____</t>
  </si>
  <si>
    <t>CASCADE NATURAL GAS CORPORATION</t>
  </si>
  <si>
    <t>Exhibit No. __ (RP-2)</t>
  </si>
  <si>
    <t>Witness: Ryan Privratsky</t>
  </si>
  <si>
    <t>EXHIBIT OF Ryan Privratsky</t>
  </si>
  <si>
    <t>DEFERRED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</si>
</sst>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39" fontId="1" fillId="0" borderId="0" xfId="0" applyNumberFormat="1" applyFont="1" applyAlignment="1" applyProtection="1">
      <alignment horizontal="left"/>
    </xf>
    <xf numFmtId="0" fontId="1" fillId="0" borderId="0" xfId="0" applyFont="1"/>
    <xf numFmtId="39" fontId="3" fillId="0" borderId="9" xfId="0" applyNumberFormat="1" applyFont="1" applyBorder="1" applyAlignment="1" applyProtection="1">
      <alignment horizontal="center" wrapText="1"/>
    </xf>
    <xf numFmtId="39" fontId="1" fillId="0" borderId="0" xfId="0" applyNumberFormat="1" applyFont="1" applyAlignment="1" applyProtection="1"/>
    <xf numFmtId="17" fontId="1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7" fontId="1" fillId="0" borderId="0" xfId="0" applyNumberFormat="1" applyFont="1" applyBorder="1" applyAlignment="1">
      <alignment horizontal="right"/>
    </xf>
    <xf numFmtId="39" fontId="1" fillId="0" borderId="4" xfId="0" applyNumberFormat="1" applyFont="1" applyBorder="1" applyAlignment="1" applyProtection="1">
      <alignment horizontal="left"/>
    </xf>
    <xf numFmtId="39" fontId="1" fillId="0" borderId="0" xfId="0" applyNumberFormat="1" applyFont="1" applyBorder="1" applyAlignment="1" applyProtection="1">
      <alignment horizontal="left"/>
    </xf>
    <xf numFmtId="39" fontId="1" fillId="0" borderId="0" xfId="0" applyNumberFormat="1" applyFont="1" applyBorder="1" applyAlignment="1" applyProtection="1">
      <protection locked="0"/>
    </xf>
    <xf numFmtId="39" fontId="1" fillId="0" borderId="5" xfId="0" applyNumberFormat="1" applyFont="1" applyBorder="1" applyAlignment="1" applyProtection="1">
      <protection locked="0"/>
    </xf>
    <xf numFmtId="39" fontId="1" fillId="0" borderId="0" xfId="0" quotePrefix="1" applyNumberFormat="1" applyFont="1" applyBorder="1" applyAlignment="1" applyProtection="1">
      <alignment horizontal="left"/>
      <protection locked="0"/>
    </xf>
    <xf numFmtId="39" fontId="1" fillId="0" borderId="0" xfId="0" applyNumberFormat="1" applyFont="1" applyBorder="1" applyAlignment="1" applyProtection="1">
      <alignment horizontal="left"/>
      <protection locked="0"/>
    </xf>
    <xf numFmtId="39" fontId="1" fillId="0" borderId="5" xfId="0" applyNumberFormat="1" applyFont="1" applyBorder="1" applyAlignment="1" applyProtection="1">
      <alignment horizontal="left"/>
      <protection locked="0"/>
    </xf>
    <xf numFmtId="39" fontId="1" fillId="0" borderId="1" xfId="0" applyNumberFormat="1" applyFont="1" applyBorder="1" applyAlignment="1" applyProtection="1">
      <alignment horizontal="left"/>
    </xf>
    <xf numFmtId="39" fontId="1" fillId="0" borderId="2" xfId="0" applyNumberFormat="1" applyFont="1" applyBorder="1" applyAlignment="1" applyProtection="1">
      <alignment horizontal="left"/>
    </xf>
    <xf numFmtId="39" fontId="1" fillId="0" borderId="2" xfId="0" applyNumberFormat="1" applyFont="1" applyBorder="1" applyAlignment="1" applyProtection="1">
      <alignment horizontal="left"/>
      <protection locked="0"/>
    </xf>
    <xf numFmtId="39" fontId="1" fillId="0" borderId="3" xfId="0" applyNumberFormat="1" applyFont="1" applyBorder="1" applyAlignment="1" applyProtection="1">
      <alignment horizontal="left"/>
      <protection locked="0"/>
    </xf>
    <xf numFmtId="0" fontId="5" fillId="0" borderId="0" xfId="1" applyFont="1" applyAlignment="1">
      <alignment horizontal="right" vertical="center"/>
    </xf>
    <xf numFmtId="0" fontId="4" fillId="0" borderId="0" xfId="1"/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5" fontId="5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0" xfId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AE27E-B3E4-4C7B-827C-A6A449C509BB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E92A23B-390F-4B0A-8054-625002C3CE8B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31A0AEC-5E96-40BD-A276-BB9B605B36FA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5-17%20DEFSUM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2017%20Rate%20Cases/WA/Testimony/Gaske/NEW%20CNG%20Exh%20JSG-2%20WP%2007-31-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56">
          <cell r="A56">
            <v>42704</v>
          </cell>
        </row>
        <row r="57">
          <cell r="A57">
            <v>42735</v>
          </cell>
        </row>
        <row r="58">
          <cell r="A58">
            <v>42766</v>
          </cell>
        </row>
        <row r="59">
          <cell r="A59">
            <v>42794</v>
          </cell>
        </row>
        <row r="60">
          <cell r="A60">
            <v>42825</v>
          </cell>
        </row>
        <row r="61">
          <cell r="A61">
            <v>42855</v>
          </cell>
        </row>
        <row r="62">
          <cell r="A62">
            <v>42886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Cover Page"/>
      <sheetName val="Sched 1 Econ Stats"/>
      <sheetName val="Sched 1 Bond Yields"/>
      <sheetName val="Sched 2 Flot Cost"/>
      <sheetName val="Sched 3 Size"/>
      <sheetName val="Sched 3 Credit Ratings"/>
      <sheetName val="Sched 4 Div Yld"/>
      <sheetName val="Sched 4 Earnings Growth"/>
      <sheetName val="Sched 4 Sust Growth"/>
      <sheetName val="Sched 4 Blended Growth"/>
      <sheetName val="Sched 4 DCF Basic"/>
      <sheetName val="Sched 4 DCF Blended"/>
      <sheetName val="Sched 5 Risk Premium"/>
      <sheetName val="Sched 6 Market DCF"/>
      <sheetName val="Sched 7 Beta"/>
      <sheetName val="Sched 8 CAPM "/>
      <sheetName val="Sched 8 CAPM Size Premium"/>
      <sheetName val="Sched 9 Decoupling"/>
      <sheetName val="Sched 10 Capital 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B19" sqref="B19"/>
    </sheetView>
  </sheetViews>
  <sheetFormatPr defaultRowHeight="15" x14ac:dyDescent="0.25"/>
  <cols>
    <col min="1" max="1" width="98.7109375" style="29" customWidth="1"/>
    <col min="2" max="2" width="29.42578125" style="29" customWidth="1"/>
    <col min="3" max="16384" width="9.140625" style="29"/>
  </cols>
  <sheetData>
    <row r="1" spans="1:1" ht="15.75" x14ac:dyDescent="0.25">
      <c r="A1" s="28" t="s">
        <v>30</v>
      </c>
    </row>
    <row r="2" spans="1:1" ht="15.75" x14ac:dyDescent="0.25">
      <c r="A2" s="28" t="s">
        <v>27</v>
      </c>
    </row>
    <row r="3" spans="1:1" ht="15.75" x14ac:dyDescent="0.25">
      <c r="A3" s="28" t="s">
        <v>31</v>
      </c>
    </row>
    <row r="4" spans="1:1" ht="15.75" x14ac:dyDescent="0.25">
      <c r="A4" s="30"/>
    </row>
    <row r="5" spans="1:1" ht="15.75" x14ac:dyDescent="0.25">
      <c r="A5" s="31"/>
    </row>
    <row r="6" spans="1:1" ht="15.75" x14ac:dyDescent="0.25">
      <c r="A6" s="31"/>
    </row>
    <row r="7" spans="1:1" ht="15.75" x14ac:dyDescent="0.25">
      <c r="A7" s="31"/>
    </row>
    <row r="8" spans="1:1" ht="15.75" x14ac:dyDescent="0.25">
      <c r="A8" s="31" t="s">
        <v>28</v>
      </c>
    </row>
    <row r="9" spans="1:1" ht="15.75" x14ac:dyDescent="0.25">
      <c r="A9" s="31"/>
    </row>
    <row r="10" spans="1:1" ht="15.75" x14ac:dyDescent="0.25">
      <c r="A10" s="31"/>
    </row>
    <row r="11" spans="1:1" ht="15.75" x14ac:dyDescent="0.25">
      <c r="A11" s="31"/>
    </row>
    <row r="12" spans="1:1" ht="15.75" x14ac:dyDescent="0.25">
      <c r="A12" s="31"/>
    </row>
    <row r="13" spans="1:1" ht="15.75" x14ac:dyDescent="0.25">
      <c r="A13" s="31"/>
    </row>
    <row r="14" spans="1:1" ht="15.75" x14ac:dyDescent="0.25">
      <c r="A14" s="31"/>
    </row>
    <row r="15" spans="1:1" ht="15.75" x14ac:dyDescent="0.25">
      <c r="A15" s="31"/>
    </row>
    <row r="16" spans="1:1" ht="15.75" x14ac:dyDescent="0.25">
      <c r="A16" s="32"/>
    </row>
    <row r="17" spans="1:1" ht="15.75" x14ac:dyDescent="0.25">
      <c r="A17" s="32"/>
    </row>
    <row r="18" spans="1:1" ht="15.75" x14ac:dyDescent="0.25">
      <c r="A18" s="31"/>
    </row>
    <row r="19" spans="1:1" ht="15.75" x14ac:dyDescent="0.25">
      <c r="A19" s="32" t="s">
        <v>29</v>
      </c>
    </row>
    <row r="20" spans="1:1" ht="15.75" x14ac:dyDescent="0.25">
      <c r="A20" s="32"/>
    </row>
    <row r="21" spans="1:1" ht="15.75" x14ac:dyDescent="0.25">
      <c r="A21" s="32" t="s">
        <v>32</v>
      </c>
    </row>
    <row r="22" spans="1:1" ht="15.75" x14ac:dyDescent="0.25">
      <c r="A22" s="32"/>
    </row>
    <row r="23" spans="1:1" ht="15.75" x14ac:dyDescent="0.25">
      <c r="A23" s="32"/>
    </row>
    <row r="24" spans="1:1" ht="15.75" x14ac:dyDescent="0.25">
      <c r="A24" s="33" t="s">
        <v>33</v>
      </c>
    </row>
    <row r="25" spans="1:1" ht="15.75" x14ac:dyDescent="0.25">
      <c r="A25" s="32"/>
    </row>
    <row r="26" spans="1:1" ht="15.75" x14ac:dyDescent="0.25">
      <c r="A26" s="32"/>
    </row>
    <row r="27" spans="1:1" ht="15.75" x14ac:dyDescent="0.25">
      <c r="A27" s="32"/>
    </row>
    <row r="28" spans="1:1" ht="15.75" x14ac:dyDescent="0.25">
      <c r="A28" s="32"/>
    </row>
    <row r="29" spans="1:1" ht="15.75" x14ac:dyDescent="0.25">
      <c r="A29" s="32"/>
    </row>
    <row r="30" spans="1:1" ht="15.75" x14ac:dyDescent="0.25">
      <c r="A30" s="34">
        <v>42947</v>
      </c>
    </row>
    <row r="31" spans="1:1" x14ac:dyDescent="0.25">
      <c r="A31" s="35"/>
    </row>
    <row r="32" spans="1:1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B19" sqref="B19"/>
    </sheetView>
  </sheetViews>
  <sheetFormatPr defaultRowHeight="15" x14ac:dyDescent="0.25"/>
  <cols>
    <col min="1" max="1" width="10.42578125" customWidth="1"/>
    <col min="2" max="2" width="9" customWidth="1"/>
    <col min="3" max="3" width="10.85546875" customWidth="1"/>
    <col min="4" max="4" width="12.5703125" customWidth="1"/>
    <col min="6" max="6" width="11.5703125" customWidth="1"/>
    <col min="7" max="7" width="13.42578125" customWidth="1"/>
    <col min="8" max="8" width="30" customWidth="1"/>
  </cols>
  <sheetData>
    <row r="1" spans="1:8" x14ac:dyDescent="0.25">
      <c r="H1" s="10" t="s">
        <v>24</v>
      </c>
    </row>
    <row r="2" spans="1:8" x14ac:dyDescent="0.25">
      <c r="H2" s="10" t="s">
        <v>25</v>
      </c>
    </row>
    <row r="3" spans="1:8" x14ac:dyDescent="0.25">
      <c r="H3" s="10" t="s">
        <v>26</v>
      </c>
    </row>
    <row r="4" spans="1:8" ht="15.75" thickBot="1" x14ac:dyDescent="0.3"/>
    <row r="5" spans="1:8" x14ac:dyDescent="0.25">
      <c r="A5" s="24" t="s">
        <v>0</v>
      </c>
      <c r="B5" s="25"/>
      <c r="C5" s="26" t="s">
        <v>1</v>
      </c>
      <c r="D5" s="26"/>
      <c r="E5" s="26"/>
      <c r="F5" s="26"/>
      <c r="G5" s="26"/>
      <c r="H5" s="27"/>
    </row>
    <row r="6" spans="1:8" x14ac:dyDescent="0.25">
      <c r="A6" s="17" t="s">
        <v>2</v>
      </c>
      <c r="B6" s="18"/>
      <c r="C6" s="22" t="s">
        <v>3</v>
      </c>
      <c r="D6" s="22"/>
      <c r="E6" s="22"/>
      <c r="F6" s="22"/>
      <c r="G6" s="22"/>
      <c r="H6" s="23"/>
    </row>
    <row r="7" spans="1:8" x14ac:dyDescent="0.25">
      <c r="A7" s="17" t="s">
        <v>4</v>
      </c>
      <c r="B7" s="18"/>
      <c r="C7" s="22" t="s">
        <v>5</v>
      </c>
      <c r="D7" s="22"/>
      <c r="E7" s="22"/>
      <c r="F7" s="22"/>
      <c r="G7" s="22"/>
      <c r="H7" s="23"/>
    </row>
    <row r="8" spans="1:8" x14ac:dyDescent="0.25">
      <c r="A8" s="17" t="s">
        <v>6</v>
      </c>
      <c r="B8" s="18"/>
      <c r="C8" s="19" t="s">
        <v>7</v>
      </c>
      <c r="D8" s="19"/>
      <c r="E8" s="19"/>
      <c r="F8" s="19"/>
      <c r="G8" s="19"/>
      <c r="H8" s="20"/>
    </row>
    <row r="9" spans="1:8" x14ac:dyDescent="0.25">
      <c r="A9" s="17" t="s">
        <v>8</v>
      </c>
      <c r="B9" s="18"/>
      <c r="C9" s="21" t="s">
        <v>9</v>
      </c>
      <c r="D9" s="22"/>
      <c r="E9" s="22"/>
      <c r="F9" s="22"/>
      <c r="G9" s="22"/>
      <c r="H9" s="23"/>
    </row>
    <row r="10" spans="1:8" x14ac:dyDescent="0.25">
      <c r="A10" s="17" t="s">
        <v>10</v>
      </c>
      <c r="B10" s="18"/>
      <c r="C10" s="22" t="s">
        <v>11</v>
      </c>
      <c r="D10" s="22"/>
      <c r="E10" s="22"/>
      <c r="F10" s="22"/>
      <c r="G10" s="22"/>
      <c r="H10" s="23"/>
    </row>
    <row r="11" spans="1:8" ht="15.75" thickBot="1" x14ac:dyDescent="0.3">
      <c r="A11" s="11" t="s">
        <v>12</v>
      </c>
      <c r="B11" s="12"/>
      <c r="C11" s="13" t="s">
        <v>13</v>
      </c>
      <c r="D11" s="13"/>
      <c r="E11" s="13"/>
      <c r="F11" s="13"/>
      <c r="G11" s="13"/>
      <c r="H11" s="14"/>
    </row>
    <row r="12" spans="1:8" x14ac:dyDescent="0.25">
      <c r="A12" s="1"/>
      <c r="B12" s="1"/>
      <c r="C12" s="2"/>
      <c r="D12" s="2"/>
      <c r="E12" s="2"/>
      <c r="F12" s="2"/>
      <c r="G12" s="2"/>
      <c r="H12" s="2"/>
    </row>
    <row r="13" spans="1:8" x14ac:dyDescent="0.25">
      <c r="A13" s="3"/>
      <c r="B13" s="4"/>
      <c r="C13" s="4"/>
      <c r="D13" s="15" t="s">
        <v>14</v>
      </c>
      <c r="E13" s="15"/>
      <c r="F13" s="15"/>
      <c r="G13" s="4"/>
      <c r="H13" s="4"/>
    </row>
    <row r="14" spans="1:8" ht="26.25" x14ac:dyDescent="0.25">
      <c r="A14" s="5" t="s">
        <v>15</v>
      </c>
      <c r="B14" s="5" t="s">
        <v>16</v>
      </c>
      <c r="C14" s="5" t="s">
        <v>17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22</v>
      </c>
    </row>
    <row r="15" spans="1:8" x14ac:dyDescent="0.25">
      <c r="A15" s="16" t="s">
        <v>23</v>
      </c>
      <c r="B15" s="16"/>
      <c r="C15" s="16"/>
      <c r="D15" s="16"/>
      <c r="E15" s="16"/>
      <c r="F15" s="16"/>
      <c r="G15" s="16"/>
      <c r="H15" s="6">
        <v>0</v>
      </c>
    </row>
    <row r="16" spans="1:8" x14ac:dyDescent="0.25">
      <c r="A16" s="7">
        <f>'[1]FERC Interest Rates'!A56</f>
        <v>42704</v>
      </c>
      <c r="B16" s="4"/>
      <c r="C16" s="4"/>
      <c r="D16" s="9">
        <f>325429.79+1504154.47</f>
        <v>1829584.26</v>
      </c>
      <c r="E16" s="4"/>
      <c r="F16" s="8"/>
      <c r="G16" s="4"/>
      <c r="H16" s="6">
        <f t="shared" ref="H16:H22" si="0">H15+SUM(D16:G16)</f>
        <v>1829584.26</v>
      </c>
    </row>
    <row r="17" spans="1:8" x14ac:dyDescent="0.25">
      <c r="A17" s="7">
        <f>'[1]FERC Interest Rates'!A57</f>
        <v>42735</v>
      </c>
      <c r="B17" s="4"/>
      <c r="C17" s="4"/>
      <c r="D17" s="9">
        <v>390272.83</v>
      </c>
      <c r="E17" s="4"/>
      <c r="F17" s="8"/>
      <c r="G17" s="4"/>
      <c r="H17" s="6">
        <f t="shared" si="0"/>
        <v>2219857.09</v>
      </c>
    </row>
    <row r="18" spans="1:8" x14ac:dyDescent="0.25">
      <c r="A18" s="7">
        <f>'[1]FERC Interest Rates'!A58</f>
        <v>42766</v>
      </c>
      <c r="B18" s="4"/>
      <c r="C18" s="4"/>
      <c r="D18" s="9">
        <f>272326.45+192536</f>
        <v>464862.45</v>
      </c>
      <c r="E18" s="4"/>
      <c r="F18" s="8"/>
      <c r="G18" s="4"/>
      <c r="H18" s="6">
        <f t="shared" si="0"/>
        <v>2684719.54</v>
      </c>
    </row>
    <row r="19" spans="1:8" x14ac:dyDescent="0.25">
      <c r="A19" s="7">
        <f>'[1]FERC Interest Rates'!A59</f>
        <v>42794</v>
      </c>
      <c r="B19" s="4"/>
      <c r="C19" s="4"/>
      <c r="D19" s="9">
        <v>109382</v>
      </c>
      <c r="E19" s="4"/>
      <c r="F19" s="8"/>
      <c r="G19" s="4"/>
      <c r="H19" s="6">
        <f t="shared" si="0"/>
        <v>2794101.54</v>
      </c>
    </row>
    <row r="20" spans="1:8" x14ac:dyDescent="0.25">
      <c r="A20" s="7">
        <f>'[1]FERC Interest Rates'!A60</f>
        <v>42825</v>
      </c>
      <c r="B20" s="4"/>
      <c r="C20" s="4"/>
      <c r="D20" s="9">
        <v>168936.75</v>
      </c>
      <c r="E20" s="4"/>
      <c r="F20" s="8"/>
      <c r="G20" s="4"/>
      <c r="H20" s="6">
        <f t="shared" si="0"/>
        <v>2963038.29</v>
      </c>
    </row>
    <row r="21" spans="1:8" x14ac:dyDescent="0.25">
      <c r="A21" s="7">
        <f>'[1]FERC Interest Rates'!A61</f>
        <v>42855</v>
      </c>
      <c r="B21" s="4"/>
      <c r="C21" s="4"/>
      <c r="D21" s="9">
        <v>190068.32</v>
      </c>
      <c r="E21" s="4"/>
      <c r="F21" s="8"/>
      <c r="G21" s="4"/>
      <c r="H21" s="6">
        <f t="shared" si="0"/>
        <v>3153106.61</v>
      </c>
    </row>
    <row r="22" spans="1:8" x14ac:dyDescent="0.25">
      <c r="A22" s="7">
        <f>'[1]FERC Interest Rates'!A62</f>
        <v>42886</v>
      </c>
      <c r="B22" s="4"/>
      <c r="C22" s="4"/>
      <c r="D22" s="9">
        <v>73109.5</v>
      </c>
      <c r="E22" s="4"/>
      <c r="F22" s="8"/>
      <c r="G22" s="4"/>
      <c r="H22" s="6">
        <f t="shared" si="0"/>
        <v>3226216.11</v>
      </c>
    </row>
  </sheetData>
  <mergeCells count="16">
    <mergeCell ref="A5:B5"/>
    <mergeCell ref="C5:H5"/>
    <mergeCell ref="A6:B6"/>
    <mergeCell ref="C6:H6"/>
    <mergeCell ref="A7:B7"/>
    <mergeCell ref="C7:H7"/>
    <mergeCell ref="A11:B11"/>
    <mergeCell ref="C11:H11"/>
    <mergeCell ref="D13:F13"/>
    <mergeCell ref="A15:G15"/>
    <mergeCell ref="A8:B8"/>
    <mergeCell ref="C8:H8"/>
    <mergeCell ref="A9:B9"/>
    <mergeCell ref="C9:H9"/>
    <mergeCell ref="A10:B10"/>
    <mergeCell ref="C10:H10"/>
  </mergeCells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2949F41-2919-4891-BD5F-05210059537F}"/>
</file>

<file path=customXml/itemProps2.xml><?xml version="1.0" encoding="utf-8"?>
<ds:datastoreItem xmlns:ds="http://schemas.openxmlformats.org/officeDocument/2006/customXml" ds:itemID="{2F3AE711-AACE-440B-B441-1199B4FF381E}"/>
</file>

<file path=customXml/itemProps3.xml><?xml version="1.0" encoding="utf-8"?>
<ds:datastoreItem xmlns:ds="http://schemas.openxmlformats.org/officeDocument/2006/customXml" ds:itemID="{0F7658B5-5E47-4A57-A70A-3FD18B9183AF}"/>
</file>

<file path=customXml/itemProps4.xml><?xml version="1.0" encoding="utf-8"?>
<ds:datastoreItem xmlns:ds="http://schemas.openxmlformats.org/officeDocument/2006/customXml" ds:itemID="{0E6B66AB-5B84-4278-B956-E6BCBBD87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RP-2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2017-07-27T17:05:14Z</cp:lastPrinted>
  <dcterms:created xsi:type="dcterms:W3CDTF">2017-07-27T16:42:19Z</dcterms:created>
  <dcterms:modified xsi:type="dcterms:W3CDTF">2017-07-27T21:38:10Z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