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M:\JEANNE\Allocation Factors\Idaho Allocation Info\2018 Data for 2017\"/>
    </mc:Choice>
  </mc:AlternateContent>
  <bookViews>
    <workbookView xWindow="0" yWindow="0" windowWidth="23040" windowHeight="9408"/>
  </bookViews>
  <sheets>
    <sheet name="Usage-Note 10" sheetId="6" r:id="rId1"/>
    <sheet name="UsageGas All" sheetId="5" r:id="rId2"/>
    <sheet name="Revenue" sheetId="1" r:id="rId3"/>
    <sheet name="Usage" sheetId="2" r:id="rId4"/>
    <sheet name="Meters" sheetId="3" r:id="rId5"/>
    <sheet name="Report Footer" sheetId="4" r:id="rId6"/>
  </sheets>
  <calcPr calcId="152511"/>
  <webPublishing codePage="1252"/>
</workbook>
</file>

<file path=xl/calcChain.xml><?xml version="1.0" encoding="utf-8"?>
<calcChain xmlns="http://schemas.openxmlformats.org/spreadsheetml/2006/main">
  <c r="R42" i="6" l="1"/>
  <c r="R27" i="6"/>
  <c r="R13" i="6"/>
  <c r="P42" i="6"/>
  <c r="O42" i="6"/>
  <c r="N42" i="6"/>
  <c r="M42" i="6"/>
  <c r="L42" i="6"/>
  <c r="K42" i="6"/>
  <c r="J42" i="6"/>
  <c r="I42" i="6"/>
  <c r="H42" i="6"/>
  <c r="G42" i="6"/>
  <c r="F42" i="6"/>
  <c r="E42" i="6"/>
  <c r="Q38" i="6"/>
  <c r="Q37" i="6"/>
  <c r="Q36" i="6"/>
  <c r="Q35" i="6"/>
  <c r="Q34" i="6"/>
  <c r="Q33" i="6"/>
  <c r="Q32" i="6"/>
  <c r="Q31" i="6"/>
  <c r="Q30" i="6"/>
  <c r="Q29" i="6"/>
  <c r="P27" i="6"/>
  <c r="O27" i="6"/>
  <c r="N27" i="6"/>
  <c r="M27" i="6"/>
  <c r="L27" i="6"/>
  <c r="K27" i="6"/>
  <c r="J27" i="6"/>
  <c r="I27" i="6"/>
  <c r="H27" i="6"/>
  <c r="G27" i="6"/>
  <c r="F27" i="6"/>
  <c r="E27" i="6"/>
  <c r="Q26" i="6"/>
  <c r="Q25" i="6"/>
  <c r="Q24" i="6"/>
  <c r="Q23" i="6"/>
  <c r="Q22" i="6"/>
  <c r="Q21" i="6"/>
  <c r="Q20" i="6"/>
  <c r="Q19" i="6"/>
  <c r="Q18" i="6"/>
  <c r="Q17" i="6"/>
  <c r="Q16" i="6"/>
  <c r="Q15" i="6"/>
  <c r="P13" i="6"/>
  <c r="P43" i="6" s="1"/>
  <c r="O13" i="6"/>
  <c r="N13" i="6"/>
  <c r="M13" i="6"/>
  <c r="M43" i="6" s="1"/>
  <c r="L13" i="6"/>
  <c r="L43" i="6" s="1"/>
  <c r="K13" i="6"/>
  <c r="J13" i="6"/>
  <c r="I13" i="6"/>
  <c r="I43" i="6" s="1"/>
  <c r="H13" i="6"/>
  <c r="H43" i="6" s="1"/>
  <c r="G13" i="6"/>
  <c r="F13" i="6"/>
  <c r="E13" i="6"/>
  <c r="E43" i="6" s="1"/>
  <c r="Q12" i="6"/>
  <c r="Q11" i="6"/>
  <c r="Q10" i="6"/>
  <c r="Q9" i="6"/>
  <c r="Q8" i="6"/>
  <c r="Q7" i="6"/>
  <c r="Q6" i="6"/>
  <c r="Q5" i="6"/>
  <c r="F43" i="5"/>
  <c r="G43" i="5"/>
  <c r="H43" i="5"/>
  <c r="I43" i="5"/>
  <c r="J43" i="5"/>
  <c r="K43" i="5"/>
  <c r="L43" i="5"/>
  <c r="M43" i="5"/>
  <c r="N43" i="5"/>
  <c r="O43" i="5"/>
  <c r="P43" i="5"/>
  <c r="Q43" i="5"/>
  <c r="E43" i="5"/>
  <c r="F42" i="5"/>
  <c r="G42" i="5"/>
  <c r="H42" i="5"/>
  <c r="I42" i="5"/>
  <c r="J42" i="5"/>
  <c r="K42" i="5"/>
  <c r="L42" i="5"/>
  <c r="M42" i="5"/>
  <c r="N42" i="5"/>
  <c r="O42" i="5"/>
  <c r="P42" i="5"/>
  <c r="Q42" i="5"/>
  <c r="E42" i="5"/>
  <c r="F27" i="5"/>
  <c r="G27" i="5"/>
  <c r="H27" i="5"/>
  <c r="I27" i="5"/>
  <c r="J27" i="5"/>
  <c r="K27" i="5"/>
  <c r="L27" i="5"/>
  <c r="M27" i="5"/>
  <c r="N27" i="5"/>
  <c r="O27" i="5"/>
  <c r="P27" i="5"/>
  <c r="Q27" i="5"/>
  <c r="E27" i="5"/>
  <c r="F13" i="5"/>
  <c r="G13" i="5"/>
  <c r="H13" i="5"/>
  <c r="I13" i="5"/>
  <c r="J13" i="5"/>
  <c r="K13" i="5"/>
  <c r="L13" i="5"/>
  <c r="M13" i="5"/>
  <c r="N13" i="5"/>
  <c r="O13" i="5"/>
  <c r="P13" i="5"/>
  <c r="E13" i="5"/>
  <c r="Q6" i="5"/>
  <c r="Q7" i="5"/>
  <c r="Q8" i="5"/>
  <c r="Q13" i="5" s="1"/>
  <c r="Q9" i="5"/>
  <c r="Q10" i="5"/>
  <c r="Q11" i="5"/>
  <c r="Q12" i="5"/>
  <c r="Q15" i="5"/>
  <c r="Q16" i="5"/>
  <c r="Q17" i="5"/>
  <c r="Q18" i="5"/>
  <c r="Q19" i="5"/>
  <c r="Q20" i="5"/>
  <c r="Q21" i="5"/>
  <c r="Q22" i="5"/>
  <c r="Q23" i="5"/>
  <c r="Q24" i="5"/>
  <c r="Q25" i="5"/>
  <c r="Q26" i="5"/>
  <c r="Q29" i="5"/>
  <c r="Q30" i="5"/>
  <c r="Q31" i="5"/>
  <c r="Q32" i="5"/>
  <c r="Q33" i="5"/>
  <c r="Q34" i="5"/>
  <c r="Q35" i="5"/>
  <c r="Q36" i="5"/>
  <c r="Q37" i="5"/>
  <c r="Q38" i="5"/>
  <c r="Q5" i="5"/>
  <c r="Q42" i="6" l="1"/>
  <c r="G43" i="6"/>
  <c r="K43" i="6"/>
  <c r="O43" i="6"/>
  <c r="Q27" i="6"/>
  <c r="Q13" i="6"/>
  <c r="Q43" i="6" s="1"/>
  <c r="F43" i="6"/>
  <c r="J43" i="6"/>
  <c r="N43" i="6"/>
</calcChain>
</file>

<file path=xl/sharedStrings.xml><?xml version="1.0" encoding="utf-8"?>
<sst xmlns="http://schemas.openxmlformats.org/spreadsheetml/2006/main" count="608" uniqueCount="142">
  <si>
    <t>Electric Revenue 12 Month-Ended</t>
  </si>
  <si>
    <t>Data Source: Financial Reporting</t>
  </si>
  <si>
    <t>Data Updated Daily</t>
  </si>
  <si>
    <t>Revenue Amt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</si>
  <si>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</si>
  <si>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</si>
  <si>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</si>
  <si>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</si>
  <si>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</si>
  <si>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</si>
  <si>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</si>
  <si>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</si>
  <si>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</si>
  <si>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201810</t>
  </si>
  <si>
    <t>201811</t>
  </si>
  <si>
    <t>201812</t>
  </si>
  <si>
    <t>Total</t>
  </si>
  <si>
    <t>Service</t>
  </si>
  <si>
    <t>State Code</t>
  </si>
  <si>
    <t>ED</t>
  </si>
  <si>
    <t>ID</t>
  </si>
  <si>
    <t>0001</t>
  </si>
  <si>
    <t>RESIDENTIAL</t>
  </si>
  <si>
    <t>0011</t>
  </si>
  <si>
    <t>GENERAL SERVICE</t>
  </si>
  <si>
    <t>0012</t>
  </si>
  <si>
    <t>RESID&amp;FARM-GEN SERV</t>
  </si>
  <si>
    <t>0021</t>
  </si>
  <si>
    <t>LARGE GENERAL SERV</t>
  </si>
  <si>
    <t>0022</t>
  </si>
  <si>
    <t>RESID&amp;FRM-LGE GEN SE</t>
  </si>
  <si>
    <t>0025</t>
  </si>
  <si>
    <t>EXTRA LGE GEN SERV</t>
  </si>
  <si>
    <t>0031</t>
  </si>
  <si>
    <t>PUMPING SERVICE</t>
  </si>
  <si>
    <t>0032</t>
  </si>
  <si>
    <t>PUMPING SVC RES&amp;FRM</t>
  </si>
  <si>
    <t>0041</t>
  </si>
  <si>
    <t>CO OWNED ST LIGHTS</t>
  </si>
  <si>
    <t>0042</t>
  </si>
  <si>
    <t>CO OWND ST LTS SO VA</t>
  </si>
  <si>
    <t>0044</t>
  </si>
  <si>
    <t>CST OWND ST LT SO VA</t>
  </si>
  <si>
    <t>0045</t>
  </si>
  <si>
    <t>CUST OWND ST LT ENGY</t>
  </si>
  <si>
    <t>0046</t>
  </si>
  <si>
    <t>CUST OWND ST LT S V</t>
  </si>
  <si>
    <t>0047</t>
  </si>
  <si>
    <t>AREA LIGHT-COM&amp;INDUS</t>
  </si>
  <si>
    <t>0048</t>
  </si>
  <si>
    <t>AREA LGHT-FARM&amp;RESID</t>
  </si>
  <si>
    <t>0049</t>
  </si>
  <si>
    <t>AREA LGHT-HI PRES SO</t>
  </si>
  <si>
    <t>0058</t>
  </si>
  <si>
    <t>TAX ADJUSTMENT</t>
  </si>
  <si>
    <t>0095</t>
  </si>
  <si>
    <t>WIND POWER</t>
  </si>
  <si>
    <t>0099</t>
  </si>
  <si>
    <t>MISC ELECT REVENUE</t>
  </si>
  <si>
    <t>025B</t>
  </si>
  <si>
    <t>PVD</t>
  </si>
  <si>
    <t>025P</t>
  </si>
  <si>
    <t>EX LG GEN SERV/PTLCH</t>
  </si>
  <si>
    <t>MT</t>
  </si>
  <si>
    <t>WA</t>
  </si>
  <si>
    <t>0002</t>
  </si>
  <si>
    <t>RESIDENTIAL DISCOUNT</t>
  </si>
  <si>
    <t>0030</t>
  </si>
  <si>
    <t>PUMPING SERV-SPECIAL</t>
  </si>
  <si>
    <t>0058A</t>
  </si>
  <si>
    <t>TAX ADJUSTMENT TRIBA</t>
  </si>
  <si>
    <t>GD</t>
  </si>
  <si>
    <t>0101</t>
  </si>
  <si>
    <t>FIRM AND GENERAL SER</t>
  </si>
  <si>
    <t>0111</t>
  </si>
  <si>
    <t>FIRM-LARGE GEN SERV</t>
  </si>
  <si>
    <t>0112</t>
  </si>
  <si>
    <t>0146</t>
  </si>
  <si>
    <t>TRANSP SVC CUST GAS</t>
  </si>
  <si>
    <t>0147</t>
  </si>
  <si>
    <t>TRANSP SVC SPEC CON</t>
  </si>
  <si>
    <t>0158</t>
  </si>
  <si>
    <t>0159</t>
  </si>
  <si>
    <t>FIRM TRANS SPEC CONT</t>
  </si>
  <si>
    <t>0199</t>
  </si>
  <si>
    <t>MISC GAS REVENUE</t>
  </si>
  <si>
    <t>OR</t>
  </si>
  <si>
    <t>0410</t>
  </si>
  <si>
    <t>GENERAL RESIDENTIAL</t>
  </si>
  <si>
    <t>0420</t>
  </si>
  <si>
    <t>GEN NATURAL GAS SVC</t>
  </si>
  <si>
    <t>0424</t>
  </si>
  <si>
    <t>LARG GEN&amp;INDUST SVC</t>
  </si>
  <si>
    <t>0440</t>
  </si>
  <si>
    <t>INTERRUP NAT GAS SVC</t>
  </si>
  <si>
    <t>0444</t>
  </si>
  <si>
    <t>SEASONAL NAT GAS SVC</t>
  </si>
  <si>
    <t>0447B</t>
  </si>
  <si>
    <t>SPEC CONTRACT-BIOMAS</t>
  </si>
  <si>
    <t>0447R</t>
  </si>
  <si>
    <t>SPEC CONT-RBURG FRST</t>
  </si>
  <si>
    <t>0456</t>
  </si>
  <si>
    <t>TRANS SVC - INTERUPT</t>
  </si>
  <si>
    <t>0460</t>
  </si>
  <si>
    <t>0499</t>
  </si>
  <si>
    <t>447B</t>
  </si>
  <si>
    <t>0447M</t>
  </si>
  <si>
    <t>SPEC CONTRACT-MURPHY</t>
  </si>
  <si>
    <t>0102</t>
  </si>
  <si>
    <t>0121</t>
  </si>
  <si>
    <t>FIRM-HI ANNUAL LOAD</t>
  </si>
  <si>
    <t>0122</t>
  </si>
  <si>
    <t>0132</t>
  </si>
  <si>
    <t>INTERRUPTIBLE SERV</t>
  </si>
  <si>
    <t>0148</t>
  </si>
  <si>
    <t>HI VOL TRANSP SVC</t>
  </si>
  <si>
    <t>0158A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</si>
  <si>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4</t>
    </r>
  </si>
  <si>
    <r>
      <rPr>
        <sz val="8"/>
        <color theme="1"/>
        <rFont val="Arial"/>
        <family val="2"/>
      </rPr>
      <t xml:space="preserve">Run Date:  </t>
    </r>
    <r>
      <rPr>
        <sz val="8"/>
        <color theme="1"/>
        <rFont val="Arial"/>
        <family val="2"/>
      </rPr>
      <t>Jan 17, 2019</t>
    </r>
  </si>
  <si>
    <t>For Internal Use Only</t>
  </si>
  <si>
    <t>Usage Qty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</si>
  <si>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4</t>
    </r>
  </si>
  <si>
    <r>
      <rPr>
        <sz val="8"/>
        <color theme="1"/>
        <rFont val="Arial"/>
        <family val="2"/>
      </rPr>
      <t xml:space="preserve">Run Date:  </t>
    </r>
    <r>
      <rPr>
        <sz val="8"/>
        <color theme="1"/>
        <rFont val="Arial"/>
        <family val="2"/>
      </rPr>
      <t>Jan 17, 2019</t>
    </r>
  </si>
  <si>
    <t>Electric Meters 12 Month-Ended</t>
  </si>
  <si>
    <t>Meter Qty</t>
  </si>
  <si>
    <t>Average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</si>
  <si>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4</t>
    </r>
  </si>
  <si>
    <r>
      <rPr>
        <sz val="8"/>
        <color theme="1"/>
        <rFont val="Arial"/>
        <family val="2"/>
      </rPr>
      <t xml:space="preserve">Run Date:  </t>
    </r>
    <r>
      <rPr>
        <sz val="8"/>
        <color theme="1"/>
        <rFont val="Arial"/>
        <family val="2"/>
      </rPr>
      <t>Jan 17, 2019</t>
    </r>
  </si>
  <si>
    <t>Selection Criteria:</t>
  </si>
  <si>
    <t>Tracker</t>
  </si>
  <si>
    <t xml:space="preserve"> 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</si>
  <si>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4</t>
    </r>
  </si>
  <si>
    <t>Distribution:</t>
  </si>
  <si>
    <r>
      <rPr>
        <sz val="8"/>
        <color theme="1"/>
        <rFont val="Arial"/>
        <family val="2"/>
      </rPr>
      <t xml:space="preserve">Run Date:  </t>
    </r>
    <r>
      <rPr>
        <sz val="8"/>
        <color theme="1"/>
        <rFont val="Arial"/>
        <family val="2"/>
      </rPr>
      <t>Jan 17, 2019</t>
    </r>
  </si>
  <si>
    <t>Original Request Date:</t>
  </si>
  <si>
    <r>
      <rPr>
        <sz val="8"/>
        <color theme="1"/>
        <rFont val="Arial"/>
        <family val="2"/>
      </rPr>
      <t xml:space="preserve">Report Name:  </t>
    </r>
    <r>
      <rPr>
        <sz val="8"/>
        <color theme="1"/>
        <rFont val="Arial"/>
        <family val="2"/>
      </rPr>
      <t>Revenue 12 Month Ended Report</t>
    </r>
  </si>
  <si>
    <t>Last Update Request Date:</t>
  </si>
  <si>
    <t xml:space="preserve">Scheduled: </t>
  </si>
  <si>
    <t xml:space="preserve">Report Owner: </t>
  </si>
  <si>
    <t xml:space="preserve">Report Author: </t>
  </si>
  <si>
    <t>/content/folder[@name='Finance Reporting']/folder[@name='Finance Custom']/folder[@name='Rates']/folder[@name='Jeanne Pluth']/folder[@name='Allocation Factors']/report[@name='Revenue 12 Month Ended Report']</t>
  </si>
  <si>
    <t>Usage 12 Month-Ended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</si>
</sst>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########"/>
    <numFmt numFmtId="167" formatCode="_(* #,##0_);_(* \(#,##0\);_(* &quot;-&quot;??_);_(@_)"/>
  </numFmts>
  <fonts count="13" x14ac:knownFonts="1">
    <font>
      <sz val="10"/>
      <color theme="1"/>
      <name val="Tahoma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8"/>
      <color rgb="FF31455E"/>
      <name val="Arial"/>
      <family val="2"/>
    </font>
    <font>
      <b/>
      <sz val="8"/>
      <color rgb="FF222222"/>
      <name val="Arial"/>
      <family val="2"/>
    </font>
    <font>
      <b/>
      <sz val="8"/>
      <color theme="1"/>
      <name val="Arial"/>
      <family val="2"/>
    </font>
    <font>
      <u/>
      <sz val="8"/>
      <color rgb="FF0000FF"/>
      <name val="Arial"/>
      <family val="2"/>
    </font>
    <font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BDDAF3"/>
      </patternFill>
    </fill>
    <fill>
      <patternFill patternType="solid">
        <fgColor rgb="FFEFF3F7"/>
      </patternFill>
    </fill>
    <fill>
      <patternFill patternType="solid">
        <fgColor rgb="FFCCFFFF"/>
      </patternFill>
    </fill>
  </fills>
  <borders count="2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C0C0C0"/>
      </left>
      <right style="medium">
        <color rgb="FFEFEFEF"/>
      </right>
      <top style="thin">
        <color indexed="64"/>
      </top>
      <bottom style="thin">
        <color indexed="64"/>
      </bottom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 style="medium">
        <color rgb="FFD5D5D5"/>
      </left>
      <right style="medium">
        <color rgb="FFD5D5D5"/>
      </right>
      <top/>
      <bottom/>
      <diagonal/>
    </border>
    <border>
      <left style="medium">
        <color rgb="FFEFEFEF"/>
      </left>
      <right style="medium">
        <color rgb="FFEFEFEF"/>
      </right>
      <top style="thin">
        <color indexed="64"/>
      </top>
      <bottom style="thin">
        <color indexed="64"/>
      </bottom>
      <diagonal/>
    </border>
    <border>
      <left style="medium">
        <color rgb="FF93B1CD"/>
      </left>
      <right style="medium">
        <color rgb="FFE1E6EC"/>
      </right>
      <top style="thin">
        <color indexed="64"/>
      </top>
      <bottom style="thin">
        <color indexed="64"/>
      </bottom>
      <diagonal/>
    </border>
    <border>
      <left style="medium">
        <color rgb="FFE1E6EC"/>
      </left>
      <right style="medium">
        <color rgb="FFE1E6EC"/>
      </right>
      <top style="thin">
        <color indexed="64"/>
      </top>
      <bottom style="thin">
        <color indexed="64"/>
      </bottom>
      <diagonal/>
    </border>
    <border>
      <left style="medium">
        <color rgb="FFC0C0C0"/>
      </left>
      <right/>
      <top/>
      <bottom/>
      <diagonal/>
    </border>
    <border>
      <left style="medium">
        <color rgb="FFE1E6EC"/>
      </left>
      <right style="medium">
        <color rgb="FFE1E6EC"/>
      </right>
      <top/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4" borderId="6" xfId="0" applyFill="1" applyBorder="1"/>
    <xf numFmtId="0" fontId="0" fillId="2" borderId="7" xfId="0" applyFill="1" applyBorder="1"/>
    <xf numFmtId="0" fontId="0" fillId="2" borderId="8" xfId="0" applyFill="1" applyBorder="1"/>
    <xf numFmtId="0" fontId="5" fillId="2" borderId="8" xfId="0" applyFont="1" applyFill="1" applyBorder="1" applyAlignment="1">
      <alignment horizontal="left" vertical="top"/>
    </xf>
    <xf numFmtId="164" fontId="7" fillId="0" borderId="5" xfId="0" applyNumberFormat="1" applyFont="1" applyBorder="1" applyAlignment="1">
      <alignment horizontal="right" vertical="top"/>
    </xf>
    <xf numFmtId="164" fontId="4" fillId="4" borderId="6" xfId="0" applyNumberFormat="1" applyFont="1" applyFill="1" applyBorder="1" applyAlignment="1">
      <alignment horizontal="right" vertical="top"/>
    </xf>
    <xf numFmtId="3" fontId="7" fillId="0" borderId="5" xfId="0" applyNumberFormat="1" applyFont="1" applyBorder="1" applyAlignment="1">
      <alignment horizontal="right" vertical="top"/>
    </xf>
    <xf numFmtId="3" fontId="4" fillId="4" borderId="6" xfId="0" applyNumberFormat="1" applyFont="1" applyFill="1" applyBorder="1" applyAlignment="1">
      <alignment horizontal="right" vertical="top"/>
    </xf>
    <xf numFmtId="0" fontId="0" fillId="5" borderId="9" xfId="0" applyFill="1" applyBorder="1"/>
    <xf numFmtId="0" fontId="0" fillId="5" borderId="10" xfId="0" applyFill="1" applyBorder="1"/>
    <xf numFmtId="0" fontId="8" fillId="5" borderId="11" xfId="0" applyFont="1" applyFill="1" applyBorder="1" applyAlignment="1">
      <alignment horizontal="left" vertical="top"/>
    </xf>
    <xf numFmtId="3" fontId="9" fillId="6" borderId="12" xfId="0" applyNumberFormat="1" applyFont="1" applyFill="1" applyBorder="1" applyAlignment="1">
      <alignment horizontal="right" vertical="top"/>
    </xf>
    <xf numFmtId="0" fontId="0" fillId="3" borderId="9" xfId="0" applyFill="1" applyBorder="1"/>
    <xf numFmtId="0" fontId="0" fillId="3" borderId="10" xfId="0" applyFill="1" applyBorder="1"/>
    <xf numFmtId="0" fontId="6" fillId="3" borderId="11" xfId="0" applyFont="1" applyFill="1" applyBorder="1" applyAlignment="1">
      <alignment horizontal="left" vertical="top"/>
    </xf>
    <xf numFmtId="0" fontId="10" fillId="7" borderId="13" xfId="0" applyFont="1" applyFill="1" applyBorder="1" applyAlignment="1">
      <alignment horizontal="left" vertical="center"/>
    </xf>
    <xf numFmtId="164" fontId="9" fillId="6" borderId="12" xfId="0" applyNumberFormat="1" applyFont="1" applyFill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0" fillId="2" borderId="3" xfId="0" applyFill="1" applyBorder="1"/>
    <xf numFmtId="0" fontId="0" fillId="2" borderId="4" xfId="0" applyFill="1" applyBorder="1"/>
    <xf numFmtId="0" fontId="5" fillId="2" borderId="8" xfId="0" applyFont="1" applyFill="1" applyBorder="1" applyAlignment="1">
      <alignment horizontal="left" vertical="top"/>
    </xf>
    <xf numFmtId="0" fontId="0" fillId="2" borderId="7" xfId="0" applyFill="1" applyBorder="1"/>
    <xf numFmtId="0" fontId="0" fillId="2" borderId="8" xfId="0" applyFill="1" applyBorder="1"/>
    <xf numFmtId="0" fontId="8" fillId="5" borderId="11" xfId="0" applyFont="1" applyFill="1" applyBorder="1" applyAlignment="1">
      <alignment horizontal="left" vertical="top"/>
    </xf>
    <xf numFmtId="0" fontId="0" fillId="5" borderId="9" xfId="0" applyFill="1" applyBorder="1"/>
    <xf numFmtId="0" fontId="0" fillId="5" borderId="10" xfId="0" applyFill="1" applyBorder="1"/>
    <xf numFmtId="0" fontId="6" fillId="3" borderId="11" xfId="0" applyFont="1" applyFill="1" applyBorder="1" applyAlignment="1">
      <alignment horizontal="left" vertical="top"/>
    </xf>
    <xf numFmtId="0" fontId="0" fillId="3" borderId="9" xfId="0" applyFill="1" applyBorder="1"/>
    <xf numFmtId="0" fontId="0" fillId="3" borderId="10" xfId="0" applyFill="1" applyBorder="1"/>
    <xf numFmtId="0" fontId="3" fillId="0" borderId="0" xfId="0" applyFont="1" applyAlignment="1">
      <alignment vertical="center" wrapText="1"/>
    </xf>
    <xf numFmtId="167" fontId="7" fillId="0" borderId="5" xfId="1" applyNumberFormat="1" applyFont="1" applyBorder="1" applyAlignment="1">
      <alignment horizontal="right" vertical="top"/>
    </xf>
    <xf numFmtId="167" fontId="4" fillId="4" borderId="6" xfId="1" applyNumberFormat="1" applyFont="1" applyFill="1" applyBorder="1" applyAlignment="1">
      <alignment horizontal="right" vertical="top"/>
    </xf>
    <xf numFmtId="167" fontId="0" fillId="0" borderId="5" xfId="1" applyNumberFormat="1" applyFont="1" applyBorder="1"/>
    <xf numFmtId="167" fontId="7" fillId="0" borderId="15" xfId="1" applyNumberFormat="1" applyFont="1" applyBorder="1" applyAlignment="1">
      <alignment horizontal="right" vertical="top"/>
    </xf>
    <xf numFmtId="167" fontId="7" fillId="0" borderId="14" xfId="1" applyNumberFormat="1" applyFont="1" applyBorder="1" applyAlignment="1">
      <alignment horizontal="right" vertical="top"/>
    </xf>
    <xf numFmtId="167" fontId="0" fillId="0" borderId="15" xfId="1" applyNumberFormat="1" applyFont="1" applyBorder="1"/>
    <xf numFmtId="167" fontId="4" fillId="4" borderId="16" xfId="1" applyNumberFormat="1" applyFont="1" applyFill="1" applyBorder="1" applyAlignment="1">
      <alignment horizontal="right" vertical="top"/>
    </xf>
    <xf numFmtId="167" fontId="0" fillId="0" borderId="14" xfId="1" applyNumberFormat="1" applyFont="1" applyBorder="1"/>
    <xf numFmtId="167" fontId="0" fillId="0" borderId="17" xfId="1" applyNumberFormat="1" applyFont="1" applyBorder="1"/>
    <xf numFmtId="167" fontId="9" fillId="6" borderId="18" xfId="1" applyNumberFormat="1" applyFont="1" applyFill="1" applyBorder="1" applyAlignment="1">
      <alignment horizontal="right" vertical="top"/>
    </xf>
    <xf numFmtId="167" fontId="9" fillId="6" borderId="19" xfId="1" applyNumberFormat="1" applyFont="1" applyFill="1" applyBorder="1" applyAlignment="1">
      <alignment horizontal="right" vertical="top"/>
    </xf>
    <xf numFmtId="9" fontId="0" fillId="0" borderId="0" xfId="2" applyFont="1"/>
    <xf numFmtId="9" fontId="7" fillId="0" borderId="20" xfId="2" applyFont="1" applyFill="1" applyBorder="1" applyAlignment="1">
      <alignment horizontal="right" vertical="top"/>
    </xf>
    <xf numFmtId="9" fontId="0" fillId="0" borderId="15" xfId="2" applyFont="1" applyFill="1" applyBorder="1"/>
    <xf numFmtId="9" fontId="9" fillId="6" borderId="21" xfId="2" applyFont="1" applyFill="1" applyBorder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10600" cy="1371600"/>
    <xdr:pic>
      <xdr:nvPicPr>
        <xdr:cNvPr id="2" name="Avista_Header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10600" cy="13716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10600" cy="1371600"/>
    <xdr:pic>
      <xdr:nvPicPr>
        <xdr:cNvPr id="2" name="Avista_Header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10600" cy="13716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cker/task.aspx?id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workbookViewId="0">
      <selection activeCell="R42" sqref="R4:R42"/>
    </sheetView>
  </sheetViews>
  <sheetFormatPr defaultRowHeight="12.75" customHeight="1" x14ac:dyDescent="0.25"/>
  <cols>
    <col min="1" max="1" width="7.33203125" customWidth="1"/>
    <col min="2" max="2" width="4.88671875" bestFit="1" customWidth="1"/>
    <col min="3" max="3" width="7.44140625" bestFit="1" customWidth="1"/>
    <col min="4" max="4" width="23.88671875" bestFit="1" customWidth="1"/>
    <col min="5" max="7" width="11.6640625" bestFit="1" customWidth="1"/>
    <col min="8" max="8" width="13.88671875" customWidth="1"/>
    <col min="9" max="11" width="10.6640625" bestFit="1" customWidth="1"/>
    <col min="12" max="12" width="12.44140625" customWidth="1"/>
    <col min="13" max="15" width="10.6640625" bestFit="1" customWidth="1"/>
    <col min="16" max="17" width="11.6640625" bestFit="1" customWidth="1"/>
  </cols>
  <sheetData>
    <row r="1" spans="1:18" ht="21" customHeight="1" x14ac:dyDescent="0.25">
      <c r="H1" s="1" t="s">
        <v>141</v>
      </c>
      <c r="L1" s="2"/>
    </row>
    <row r="2" spans="1:18" ht="13.2" x14ac:dyDescent="0.25">
      <c r="L2" s="3"/>
    </row>
    <row r="3" spans="1:18" ht="12.75" customHeight="1" thickBot="1" x14ac:dyDescent="0.3"/>
    <row r="4" spans="1:18" ht="13.8" thickBot="1" x14ac:dyDescent="0.3">
      <c r="A4" s="4" t="s">
        <v>120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58"/>
    </row>
    <row r="5" spans="1:18" ht="13.8" thickBot="1" x14ac:dyDescent="0.3">
      <c r="A5" s="15" t="s">
        <v>71</v>
      </c>
      <c r="B5" s="15" t="s">
        <v>20</v>
      </c>
      <c r="C5" s="15" t="s">
        <v>72</v>
      </c>
      <c r="D5" s="15" t="s">
        <v>73</v>
      </c>
      <c r="E5" s="47">
        <v>10887981.293670001</v>
      </c>
      <c r="F5" s="47">
        <v>8516749.4804999996</v>
      </c>
      <c r="G5" s="47">
        <v>8963246.0380700007</v>
      </c>
      <c r="H5" s="47">
        <v>6385724.17765</v>
      </c>
      <c r="I5" s="47">
        <v>2989311.0519900001</v>
      </c>
      <c r="J5" s="47">
        <v>1501710.3108999999</v>
      </c>
      <c r="K5" s="47">
        <v>1286735.7420900001</v>
      </c>
      <c r="L5" s="47">
        <v>1008619.02651</v>
      </c>
      <c r="M5" s="47">
        <v>1269665.25514</v>
      </c>
      <c r="N5" s="47">
        <v>2846567.3419400002</v>
      </c>
      <c r="O5" s="47">
        <v>5490291.0203900002</v>
      </c>
      <c r="P5" s="47">
        <v>9409204.7131600007</v>
      </c>
      <c r="Q5" s="48">
        <f>SUM(E5:P5)</f>
        <v>60555805.452010013</v>
      </c>
      <c r="R5" s="58"/>
    </row>
    <row r="6" spans="1:18" ht="13.8" thickBot="1" x14ac:dyDescent="0.3">
      <c r="A6" s="13"/>
      <c r="B6" s="13"/>
      <c r="C6" s="15" t="s">
        <v>74</v>
      </c>
      <c r="D6" s="15" t="s">
        <v>75</v>
      </c>
      <c r="E6" s="47">
        <v>3482055.7623600001</v>
      </c>
      <c r="F6" s="47">
        <v>2853792.20884</v>
      </c>
      <c r="G6" s="47">
        <v>3105227.3024800001</v>
      </c>
      <c r="H6" s="47">
        <v>2379763.2327399999</v>
      </c>
      <c r="I6" s="47">
        <v>1527343.8941899999</v>
      </c>
      <c r="J6" s="47">
        <v>1153998.145</v>
      </c>
      <c r="K6" s="47">
        <v>1061821.67848</v>
      </c>
      <c r="L6" s="47">
        <v>978496.11994999996</v>
      </c>
      <c r="M6" s="47">
        <v>1040099.208</v>
      </c>
      <c r="N6" s="47">
        <v>1412798.4169999999</v>
      </c>
      <c r="O6" s="47">
        <v>2124910.1941300002</v>
      </c>
      <c r="P6" s="47">
        <v>3106627.9370300001</v>
      </c>
      <c r="Q6" s="48">
        <f t="shared" ref="Q6:Q38" si="0">SUM(E6:P6)</f>
        <v>24226934.100199997</v>
      </c>
      <c r="R6" s="58"/>
    </row>
    <row r="7" spans="1:18" ht="13.8" thickBot="1" x14ac:dyDescent="0.3">
      <c r="A7" s="13"/>
      <c r="B7" s="13"/>
      <c r="C7" s="15" t="s">
        <v>76</v>
      </c>
      <c r="D7" s="15" t="s">
        <v>75</v>
      </c>
      <c r="E7" s="47">
        <v>3610.002</v>
      </c>
      <c r="F7" s="47">
        <v>3434.6</v>
      </c>
      <c r="G7" s="47">
        <v>3651.7339999999999</v>
      </c>
      <c r="H7" s="47">
        <v>34433.373</v>
      </c>
      <c r="I7" s="47">
        <v>30469.723999999998</v>
      </c>
      <c r="J7" s="47">
        <v>77210.729000000007</v>
      </c>
      <c r="K7" s="47">
        <v>69107.267999999996</v>
      </c>
      <c r="L7" s="47">
        <v>52053.216999999997</v>
      </c>
      <c r="M7" s="47">
        <v>111659.889</v>
      </c>
      <c r="N7" s="47">
        <v>76892.714999999997</v>
      </c>
      <c r="O7" s="47">
        <v>42233.341999999997</v>
      </c>
      <c r="P7" s="47">
        <v>1799.8679999999999</v>
      </c>
      <c r="Q7" s="48">
        <f t="shared" si="0"/>
        <v>506556.46099999995</v>
      </c>
      <c r="R7" s="58"/>
    </row>
    <row r="8" spans="1:18" ht="13.8" thickBot="1" x14ac:dyDescent="0.3">
      <c r="A8" s="13"/>
      <c r="B8" s="13"/>
      <c r="C8" s="15" t="s">
        <v>77</v>
      </c>
      <c r="D8" s="15" t="s">
        <v>78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8">
        <f t="shared" si="0"/>
        <v>0</v>
      </c>
      <c r="R8" s="58"/>
    </row>
    <row r="9" spans="1:18" ht="13.8" thickBot="1" x14ac:dyDescent="0.3">
      <c r="A9" s="13"/>
      <c r="B9" s="13"/>
      <c r="C9" s="15" t="s">
        <v>79</v>
      </c>
      <c r="D9" s="15" t="s">
        <v>80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8">
        <f t="shared" si="0"/>
        <v>0</v>
      </c>
      <c r="R9" s="58"/>
    </row>
    <row r="10" spans="1:18" ht="13.8" thickBot="1" x14ac:dyDescent="0.3">
      <c r="A10" s="13"/>
      <c r="B10" s="13"/>
      <c r="C10" s="15" t="s">
        <v>81</v>
      </c>
      <c r="D10" s="15" t="s">
        <v>54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>
        <f t="shared" si="0"/>
        <v>0</v>
      </c>
      <c r="R10" s="58"/>
    </row>
    <row r="11" spans="1:18" ht="13.8" thickBot="1" x14ac:dyDescent="0.3">
      <c r="A11" s="13"/>
      <c r="B11" s="13"/>
      <c r="C11" s="15" t="s">
        <v>82</v>
      </c>
      <c r="D11" s="15" t="s">
        <v>83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8">
        <f t="shared" si="0"/>
        <v>0</v>
      </c>
      <c r="R11" s="58"/>
    </row>
    <row r="12" spans="1:18" ht="13.8" thickBot="1" x14ac:dyDescent="0.3">
      <c r="A12" s="13"/>
      <c r="B12" s="14"/>
      <c r="C12" s="15" t="s">
        <v>84</v>
      </c>
      <c r="D12" s="15" t="s">
        <v>85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3">
        <f t="shared" si="0"/>
        <v>0</v>
      </c>
      <c r="R12" s="58"/>
    </row>
    <row r="13" spans="1:18" ht="13.8" thickBot="1" x14ac:dyDescent="0.3">
      <c r="A13" s="13"/>
      <c r="B13" s="14"/>
      <c r="C13" s="15"/>
      <c r="D13" s="15"/>
      <c r="E13" s="51">
        <f>SUM(E5:E12)</f>
        <v>14373647.058030002</v>
      </c>
      <c r="F13" s="51">
        <f t="shared" ref="F13:Q13" si="1">SUM(F5:F12)</f>
        <v>11373976.289339999</v>
      </c>
      <c r="G13" s="51">
        <f t="shared" si="1"/>
        <v>12072125.074550001</v>
      </c>
      <c r="H13" s="51">
        <f t="shared" si="1"/>
        <v>8799920.7833900005</v>
      </c>
      <c r="I13" s="51">
        <f t="shared" si="1"/>
        <v>4547124.6701800004</v>
      </c>
      <c r="J13" s="51">
        <f t="shared" si="1"/>
        <v>2732919.1848999998</v>
      </c>
      <c r="K13" s="51">
        <f t="shared" si="1"/>
        <v>2417664.6885700002</v>
      </c>
      <c r="L13" s="51">
        <f t="shared" si="1"/>
        <v>2039168.3634599999</v>
      </c>
      <c r="M13" s="51">
        <f t="shared" si="1"/>
        <v>2421424.3521400001</v>
      </c>
      <c r="N13" s="51">
        <f t="shared" si="1"/>
        <v>4336258.4739399999</v>
      </c>
      <c r="O13" s="51">
        <f t="shared" si="1"/>
        <v>7657434.5565200001</v>
      </c>
      <c r="P13" s="51">
        <f t="shared" si="1"/>
        <v>12517632.518190002</v>
      </c>
      <c r="Q13" s="51">
        <f t="shared" si="1"/>
        <v>85289296.013209999</v>
      </c>
      <c r="R13" s="59">
        <f>Q13/Q43</f>
        <v>0.24134625678816898</v>
      </c>
    </row>
    <row r="14" spans="1:18" ht="13.8" thickBot="1" x14ac:dyDescent="0.3">
      <c r="A14" s="13"/>
      <c r="B14" s="14"/>
      <c r="C14" s="15"/>
      <c r="D14" s="15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8"/>
      <c r="R14" s="58"/>
    </row>
    <row r="15" spans="1:18" ht="13.8" thickBot="1" x14ac:dyDescent="0.3">
      <c r="A15" s="13"/>
      <c r="B15" s="15" t="s">
        <v>86</v>
      </c>
      <c r="C15" s="15" t="s">
        <v>87</v>
      </c>
      <c r="D15" s="15" t="s">
        <v>88</v>
      </c>
      <c r="E15" s="47">
        <v>8420896.7141299993</v>
      </c>
      <c r="F15" s="47">
        <v>6771931.0056100003</v>
      </c>
      <c r="G15" s="47">
        <v>7374678.3407600001</v>
      </c>
      <c r="H15" s="47">
        <v>5048939.3989500003</v>
      </c>
      <c r="I15" s="47">
        <v>2974644.1526799998</v>
      </c>
      <c r="J15" s="47">
        <v>1527475.19364</v>
      </c>
      <c r="K15" s="47">
        <v>1163342.9523400001</v>
      </c>
      <c r="L15" s="47">
        <v>986546.57279000001</v>
      </c>
      <c r="M15" s="47">
        <v>1145265.98599</v>
      </c>
      <c r="N15" s="47">
        <v>1864481.7288800001</v>
      </c>
      <c r="O15" s="47">
        <v>4248351.1835399996</v>
      </c>
      <c r="P15" s="47">
        <v>7410703.8166699996</v>
      </c>
      <c r="Q15" s="48">
        <f t="shared" si="0"/>
        <v>48937257.045980006</v>
      </c>
      <c r="R15" s="58"/>
    </row>
    <row r="16" spans="1:18" ht="13.8" thickBot="1" x14ac:dyDescent="0.3">
      <c r="A16" s="13"/>
      <c r="B16" s="13"/>
      <c r="C16" s="15" t="s">
        <v>89</v>
      </c>
      <c r="D16" s="15" t="s">
        <v>90</v>
      </c>
      <c r="E16" s="47">
        <v>4526068.7149799997</v>
      </c>
      <c r="F16" s="47">
        <v>3605601.8745800001</v>
      </c>
      <c r="G16" s="47">
        <v>3895457.2149299998</v>
      </c>
      <c r="H16" s="47">
        <v>2788041.9145300002</v>
      </c>
      <c r="I16" s="47">
        <v>1698162.9151999999</v>
      </c>
      <c r="J16" s="47">
        <v>1027033.9005099999</v>
      </c>
      <c r="K16" s="47">
        <v>854381.96785999998</v>
      </c>
      <c r="L16" s="47">
        <v>773518.56949000002</v>
      </c>
      <c r="M16" s="47">
        <v>869381.20013999997</v>
      </c>
      <c r="N16" s="47">
        <v>1136453.15949</v>
      </c>
      <c r="O16" s="47">
        <v>2250269.1266999999</v>
      </c>
      <c r="P16" s="47">
        <v>3868412.3864500001</v>
      </c>
      <c r="Q16" s="48">
        <f t="shared" si="0"/>
        <v>27292782.944859996</v>
      </c>
      <c r="R16" s="58"/>
    </row>
    <row r="17" spans="1:18" ht="13.8" thickBot="1" x14ac:dyDescent="0.3">
      <c r="A17" s="13"/>
      <c r="B17" s="13"/>
      <c r="C17" s="15" t="s">
        <v>91</v>
      </c>
      <c r="D17" s="15" t="s">
        <v>92</v>
      </c>
      <c r="E17" s="47">
        <v>479564.52062000002</v>
      </c>
      <c r="F17" s="47">
        <v>417140.90279000002</v>
      </c>
      <c r="G17" s="47">
        <v>421529.13699999999</v>
      </c>
      <c r="H17" s="47">
        <v>391014.19500000001</v>
      </c>
      <c r="I17" s="47">
        <v>331407.88</v>
      </c>
      <c r="J17" s="47">
        <v>262764.37599999999</v>
      </c>
      <c r="K17" s="47">
        <v>238675.43299999999</v>
      </c>
      <c r="L17" s="47">
        <v>228114.06</v>
      </c>
      <c r="M17" s="47">
        <v>236027.94396</v>
      </c>
      <c r="N17" s="47">
        <v>257203.60597</v>
      </c>
      <c r="O17" s="47">
        <v>340460.48833000002</v>
      </c>
      <c r="P17" s="47">
        <v>450554.77399999998</v>
      </c>
      <c r="Q17" s="48">
        <f t="shared" si="0"/>
        <v>4054457.3166700006</v>
      </c>
      <c r="R17" s="58"/>
    </row>
    <row r="18" spans="1:18" ht="13.8" thickBot="1" x14ac:dyDescent="0.3">
      <c r="A18" s="13"/>
      <c r="B18" s="13"/>
      <c r="C18" s="15" t="s">
        <v>93</v>
      </c>
      <c r="D18" s="15" t="s">
        <v>94</v>
      </c>
      <c r="E18" s="47">
        <v>468342.17099999997</v>
      </c>
      <c r="F18" s="47">
        <v>444510.01299999998</v>
      </c>
      <c r="G18" s="47">
        <v>414485.00599999999</v>
      </c>
      <c r="H18" s="47">
        <v>395762.15299999999</v>
      </c>
      <c r="I18" s="47">
        <v>386369.76500000001</v>
      </c>
      <c r="J18" s="47">
        <v>325570.70299999998</v>
      </c>
      <c r="K18" s="47">
        <v>297368.011</v>
      </c>
      <c r="L18" s="47">
        <v>347013.55699999997</v>
      </c>
      <c r="M18" s="47">
        <v>453612.31400000001</v>
      </c>
      <c r="N18" s="47">
        <v>320742.17099999997</v>
      </c>
      <c r="O18" s="47">
        <v>343698.4375</v>
      </c>
      <c r="P18" s="47">
        <v>476072.723</v>
      </c>
      <c r="Q18" s="48">
        <f t="shared" si="0"/>
        <v>4673547.0245000003</v>
      </c>
      <c r="R18" s="58"/>
    </row>
    <row r="19" spans="1:18" ht="13.8" thickBot="1" x14ac:dyDescent="0.3">
      <c r="A19" s="13"/>
      <c r="B19" s="13"/>
      <c r="C19" s="15" t="s">
        <v>95</v>
      </c>
      <c r="D19" s="15" t="s">
        <v>96</v>
      </c>
      <c r="E19" s="47">
        <v>74.497</v>
      </c>
      <c r="F19" s="47">
        <v>1.212</v>
      </c>
      <c r="G19" s="47">
        <v>0</v>
      </c>
      <c r="H19" s="47">
        <v>0</v>
      </c>
      <c r="I19" s="47">
        <v>109.02</v>
      </c>
      <c r="J19" s="47">
        <v>11294.37</v>
      </c>
      <c r="K19" s="47">
        <v>17233.749</v>
      </c>
      <c r="L19" s="47">
        <v>15567.942999999999</v>
      </c>
      <c r="M19" s="47">
        <v>96944.555999999997</v>
      </c>
      <c r="N19" s="47">
        <v>15530.953</v>
      </c>
      <c r="O19" s="47">
        <v>8125.1540000000005</v>
      </c>
      <c r="P19" s="47">
        <v>9390.509</v>
      </c>
      <c r="Q19" s="48">
        <f t="shared" si="0"/>
        <v>174271.96300000002</v>
      </c>
      <c r="R19" s="58"/>
    </row>
    <row r="20" spans="1:18" ht="13.8" thickBot="1" x14ac:dyDescent="0.3">
      <c r="A20" s="13"/>
      <c r="B20" s="13"/>
      <c r="C20" s="15" t="s">
        <v>97</v>
      </c>
      <c r="D20" s="15" t="s">
        <v>98</v>
      </c>
      <c r="E20" s="47">
        <v>211289</v>
      </c>
      <c r="F20" s="47">
        <v>851</v>
      </c>
      <c r="G20" s="47">
        <v>7315</v>
      </c>
      <c r="H20" s="47">
        <v>4206</v>
      </c>
      <c r="I20" s="47">
        <v>7143</v>
      </c>
      <c r="J20" s="47">
        <v>0</v>
      </c>
      <c r="K20" s="47">
        <v>2905</v>
      </c>
      <c r="L20" s="47">
        <v>4101</v>
      </c>
      <c r="M20" s="47">
        <v>2106</v>
      </c>
      <c r="N20" s="47">
        <v>2563</v>
      </c>
      <c r="O20" s="47">
        <v>4066</v>
      </c>
      <c r="P20" s="47">
        <v>2228</v>
      </c>
      <c r="Q20" s="48">
        <f t="shared" si="0"/>
        <v>248773</v>
      </c>
      <c r="R20" s="58"/>
    </row>
    <row r="21" spans="1:18" ht="13.8" thickBot="1" x14ac:dyDescent="0.3">
      <c r="A21" s="13"/>
      <c r="B21" s="13"/>
      <c r="C21" s="15" t="s">
        <v>99</v>
      </c>
      <c r="D21" s="15" t="s">
        <v>100</v>
      </c>
      <c r="E21" s="47">
        <v>304283</v>
      </c>
      <c r="F21" s="47">
        <v>329608</v>
      </c>
      <c r="G21" s="47">
        <v>299488</v>
      </c>
      <c r="H21" s="47">
        <v>327105</v>
      </c>
      <c r="I21" s="47">
        <v>299480</v>
      </c>
      <c r="J21" s="47">
        <v>281883</v>
      </c>
      <c r="K21" s="47">
        <v>275307</v>
      </c>
      <c r="L21" s="47">
        <v>255384</v>
      </c>
      <c r="M21" s="47">
        <v>281803</v>
      </c>
      <c r="N21" s="47">
        <v>254464</v>
      </c>
      <c r="O21" s="47">
        <v>253298</v>
      </c>
      <c r="P21" s="47">
        <v>197430</v>
      </c>
      <c r="Q21" s="48">
        <f t="shared" si="0"/>
        <v>3359533</v>
      </c>
      <c r="R21" s="58"/>
    </row>
    <row r="22" spans="1:18" ht="13.8" thickBot="1" x14ac:dyDescent="0.3">
      <c r="A22" s="13"/>
      <c r="B22" s="13"/>
      <c r="C22" s="15" t="s">
        <v>101</v>
      </c>
      <c r="D22" s="15" t="s">
        <v>102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8">
        <f t="shared" si="0"/>
        <v>0</v>
      </c>
      <c r="R22" s="58"/>
    </row>
    <row r="23" spans="1:18" ht="13.8" thickBot="1" x14ac:dyDescent="0.3">
      <c r="A23" s="13"/>
      <c r="B23" s="13"/>
      <c r="C23" s="15" t="s">
        <v>103</v>
      </c>
      <c r="D23" s="15" t="s">
        <v>54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>
        <f t="shared" si="0"/>
        <v>0</v>
      </c>
      <c r="R23" s="58"/>
    </row>
    <row r="24" spans="1:18" ht="13.8" thickBot="1" x14ac:dyDescent="0.3">
      <c r="A24" s="13"/>
      <c r="B24" s="13"/>
      <c r="C24" s="15" t="s">
        <v>104</v>
      </c>
      <c r="D24" s="15" t="s">
        <v>85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8">
        <f t="shared" si="0"/>
        <v>0</v>
      </c>
      <c r="R24" s="58"/>
    </row>
    <row r="25" spans="1:18" ht="13.8" thickBot="1" x14ac:dyDescent="0.3">
      <c r="A25" s="13"/>
      <c r="B25" s="13"/>
      <c r="C25" s="15" t="s">
        <v>105</v>
      </c>
      <c r="D25" s="15" t="s">
        <v>98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>
        <f t="shared" si="0"/>
        <v>0</v>
      </c>
      <c r="R25" s="58"/>
    </row>
    <row r="26" spans="1:18" ht="13.8" thickBot="1" x14ac:dyDescent="0.3">
      <c r="A26" s="13"/>
      <c r="B26" s="14"/>
      <c r="C26" s="15" t="s">
        <v>106</v>
      </c>
      <c r="D26" s="15" t="s">
        <v>107</v>
      </c>
      <c r="E26" s="52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3">
        <f t="shared" si="0"/>
        <v>0</v>
      </c>
      <c r="R26" s="58"/>
    </row>
    <row r="27" spans="1:18" ht="13.8" thickBot="1" x14ac:dyDescent="0.3">
      <c r="A27" s="13"/>
      <c r="B27" s="14"/>
      <c r="C27" s="15"/>
      <c r="D27" s="15"/>
      <c r="E27" s="54">
        <f>SUM(E15:E26)</f>
        <v>14410518.617729997</v>
      </c>
      <c r="F27" s="55">
        <f t="shared" ref="F27:Q27" si="2">SUM(F15:F26)</f>
        <v>11569644.00798</v>
      </c>
      <c r="G27" s="55">
        <f t="shared" si="2"/>
        <v>12412952.698689999</v>
      </c>
      <c r="H27" s="55">
        <f t="shared" si="2"/>
        <v>8955068.6614800021</v>
      </c>
      <c r="I27" s="55">
        <f t="shared" si="2"/>
        <v>5697316.7328799991</v>
      </c>
      <c r="J27" s="55">
        <f t="shared" si="2"/>
        <v>3436021.5431500003</v>
      </c>
      <c r="K27" s="55">
        <f t="shared" si="2"/>
        <v>2849214.1132</v>
      </c>
      <c r="L27" s="55">
        <f t="shared" si="2"/>
        <v>2610245.7022799999</v>
      </c>
      <c r="M27" s="55">
        <f t="shared" si="2"/>
        <v>3085141.0000899993</v>
      </c>
      <c r="N27" s="55">
        <f t="shared" si="2"/>
        <v>3851438.61834</v>
      </c>
      <c r="O27" s="55">
        <f t="shared" si="2"/>
        <v>7448268.3900699997</v>
      </c>
      <c r="P27" s="55">
        <f t="shared" si="2"/>
        <v>12414792.20912</v>
      </c>
      <c r="Q27" s="55">
        <f t="shared" si="2"/>
        <v>88740622.29501</v>
      </c>
      <c r="R27" s="60">
        <f>Q27/Q43</f>
        <v>0.2511126016638266</v>
      </c>
    </row>
    <row r="28" spans="1:18" ht="13.8" thickBot="1" x14ac:dyDescent="0.3">
      <c r="A28" s="13"/>
      <c r="B28" s="14"/>
      <c r="C28" s="15"/>
      <c r="D28" s="15"/>
      <c r="E28" s="49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  <c r="R28" s="58"/>
    </row>
    <row r="29" spans="1:18" ht="13.8" thickBot="1" x14ac:dyDescent="0.3">
      <c r="A29" s="13"/>
      <c r="B29" s="15" t="s">
        <v>64</v>
      </c>
      <c r="C29" s="15" t="s">
        <v>72</v>
      </c>
      <c r="D29" s="15" t="s">
        <v>73</v>
      </c>
      <c r="E29" s="47">
        <v>23880075.93132</v>
      </c>
      <c r="F29" s="47">
        <v>17388420.812430002</v>
      </c>
      <c r="G29" s="47">
        <v>18750439.564780001</v>
      </c>
      <c r="H29" s="47">
        <v>12798699.402389999</v>
      </c>
      <c r="I29" s="47">
        <v>6113675.1459100004</v>
      </c>
      <c r="J29" s="47">
        <v>2885593.4033599999</v>
      </c>
      <c r="K29" s="47">
        <v>2441175.1238099998</v>
      </c>
      <c r="L29" s="47">
        <v>2083856.55241</v>
      </c>
      <c r="M29" s="47">
        <v>2439745.7671599998</v>
      </c>
      <c r="N29" s="47">
        <v>5289114.0872299997</v>
      </c>
      <c r="O29" s="47">
        <v>10830584.17175</v>
      </c>
      <c r="P29" s="47">
        <v>18925820.35283</v>
      </c>
      <c r="Q29" s="48">
        <f t="shared" si="0"/>
        <v>123827200.31537998</v>
      </c>
      <c r="R29" s="58"/>
    </row>
    <row r="30" spans="1:18" ht="13.8" thickBot="1" x14ac:dyDescent="0.3">
      <c r="A30" s="13"/>
      <c r="B30" s="13"/>
      <c r="C30" s="15" t="s">
        <v>108</v>
      </c>
      <c r="D30" s="15" t="s">
        <v>66</v>
      </c>
      <c r="E30" s="47">
        <v>27405.473999999998</v>
      </c>
      <c r="F30" s="47">
        <v>20048.031999999999</v>
      </c>
      <c r="G30" s="47">
        <v>22239.391</v>
      </c>
      <c r="H30" s="47">
        <v>15331.893029999999</v>
      </c>
      <c r="I30" s="47">
        <v>7569.7594399999998</v>
      </c>
      <c r="J30" s="47">
        <v>3124.7399700000001</v>
      </c>
      <c r="K30" s="47">
        <v>2557.0830000000001</v>
      </c>
      <c r="L30" s="47">
        <v>1951.4741899999999</v>
      </c>
      <c r="M30" s="47">
        <v>2422.0718900000002</v>
      </c>
      <c r="N30" s="47">
        <v>6224.857</v>
      </c>
      <c r="O30" s="47">
        <v>12091.303599999999</v>
      </c>
      <c r="P30" s="47">
        <v>20175.69571</v>
      </c>
      <c r="Q30" s="48">
        <f t="shared" si="0"/>
        <v>141141.77483000001</v>
      </c>
      <c r="R30" s="58"/>
    </row>
    <row r="31" spans="1:18" ht="13.8" thickBot="1" x14ac:dyDescent="0.3">
      <c r="A31" s="13"/>
      <c r="B31" s="13"/>
      <c r="C31" s="15" t="s">
        <v>74</v>
      </c>
      <c r="D31" s="15" t="s">
        <v>75</v>
      </c>
      <c r="E31" s="47">
        <v>8000511.6484099999</v>
      </c>
      <c r="F31" s="47">
        <v>6543418.9098699996</v>
      </c>
      <c r="G31" s="47">
        <v>6783840.9438100001</v>
      </c>
      <c r="H31" s="47">
        <v>5155334.4663699996</v>
      </c>
      <c r="I31" s="47">
        <v>3139638.4229799998</v>
      </c>
      <c r="J31" s="47">
        <v>1890738.3334999999</v>
      </c>
      <c r="K31" s="47">
        <v>1576585.0028299999</v>
      </c>
      <c r="L31" s="47">
        <v>1446383.72597</v>
      </c>
      <c r="M31" s="47">
        <v>1606620.4256800001</v>
      </c>
      <c r="N31" s="47">
        <v>2554353.7534400001</v>
      </c>
      <c r="O31" s="47">
        <v>4314672.6484500002</v>
      </c>
      <c r="P31" s="47">
        <v>14150238.71115</v>
      </c>
      <c r="Q31" s="48">
        <f t="shared" si="0"/>
        <v>57162336.992459998</v>
      </c>
      <c r="R31" s="58"/>
    </row>
    <row r="32" spans="1:18" ht="13.8" thickBot="1" x14ac:dyDescent="0.3">
      <c r="A32" s="13"/>
      <c r="B32" s="13"/>
      <c r="C32" s="15" t="s">
        <v>76</v>
      </c>
      <c r="D32" s="15" t="s">
        <v>75</v>
      </c>
      <c r="E32" s="47">
        <v>17696.583999999999</v>
      </c>
      <c r="F32" s="47">
        <v>17941.822</v>
      </c>
      <c r="G32" s="47">
        <v>13354.004999999999</v>
      </c>
      <c r="H32" s="47">
        <v>11289.88</v>
      </c>
      <c r="I32" s="47">
        <v>5892.768</v>
      </c>
      <c r="J32" s="47">
        <v>5577.36</v>
      </c>
      <c r="K32" s="47">
        <v>4704.0810000000001</v>
      </c>
      <c r="L32" s="47">
        <v>4652.5619999999999</v>
      </c>
      <c r="M32" s="47">
        <v>7056.8819999999996</v>
      </c>
      <c r="N32" s="47">
        <v>9923.3799999999992</v>
      </c>
      <c r="O32" s="47">
        <v>17155.088</v>
      </c>
      <c r="P32" s="47">
        <v>17027.964</v>
      </c>
      <c r="Q32" s="48">
        <f t="shared" si="0"/>
        <v>132272.37600000002</v>
      </c>
      <c r="R32" s="58"/>
    </row>
    <row r="33" spans="1:18" ht="13.8" thickBot="1" x14ac:dyDescent="0.3">
      <c r="A33" s="13"/>
      <c r="B33" s="13"/>
      <c r="C33" s="15" t="s">
        <v>109</v>
      </c>
      <c r="D33" s="15" t="s">
        <v>110</v>
      </c>
      <c r="E33" s="47">
        <v>482275.98700000002</v>
      </c>
      <c r="F33" s="47">
        <v>406354.23700000002</v>
      </c>
      <c r="G33" s="47">
        <v>422670.68199999997</v>
      </c>
      <c r="H33" s="47">
        <v>351525.34600000002</v>
      </c>
      <c r="I33" s="47">
        <v>292745.36499999999</v>
      </c>
      <c r="J33" s="47">
        <v>274869.37900000002</v>
      </c>
      <c r="K33" s="47">
        <v>256893.02173000001</v>
      </c>
      <c r="L33" s="47">
        <v>270466.20899999997</v>
      </c>
      <c r="M33" s="47">
        <v>267299.68199999997</v>
      </c>
      <c r="N33" s="47">
        <v>316924.913</v>
      </c>
      <c r="O33" s="47">
        <v>380776.489</v>
      </c>
      <c r="P33" s="47">
        <v>-7073546.2400099998</v>
      </c>
      <c r="Q33" s="48">
        <f t="shared" si="0"/>
        <v>-3350744.9292799998</v>
      </c>
      <c r="R33" s="58"/>
    </row>
    <row r="34" spans="1:18" ht="13.8" thickBot="1" x14ac:dyDescent="0.3">
      <c r="A34" s="13"/>
      <c r="B34" s="13"/>
      <c r="C34" s="15" t="s">
        <v>111</v>
      </c>
      <c r="D34" s="15" t="s">
        <v>110</v>
      </c>
      <c r="E34" s="47">
        <v>65294.612000000001</v>
      </c>
      <c r="F34" s="47">
        <v>48825.788</v>
      </c>
      <c r="G34" s="47">
        <v>51647.355000000003</v>
      </c>
      <c r="H34" s="47">
        <v>46438.080000000002</v>
      </c>
      <c r="I34" s="47">
        <v>39511.659</v>
      </c>
      <c r="J34" s="47">
        <v>28453.558000000001</v>
      </c>
      <c r="K34" s="47">
        <v>23989.277999999998</v>
      </c>
      <c r="L34" s="47">
        <v>22970.117999999999</v>
      </c>
      <c r="M34" s="47">
        <v>24853.434000000001</v>
      </c>
      <c r="N34" s="47">
        <v>25795.748</v>
      </c>
      <c r="O34" s="47">
        <v>31468.651999999998</v>
      </c>
      <c r="P34" s="47">
        <v>53121.188999999998</v>
      </c>
      <c r="Q34" s="48">
        <f t="shared" si="0"/>
        <v>462369.47100000008</v>
      </c>
      <c r="R34" s="58"/>
    </row>
    <row r="35" spans="1:18" ht="13.8" thickBot="1" x14ac:dyDescent="0.3">
      <c r="A35" s="13"/>
      <c r="B35" s="13"/>
      <c r="C35" s="15" t="s">
        <v>112</v>
      </c>
      <c r="D35" s="15" t="s">
        <v>113</v>
      </c>
      <c r="E35" s="47">
        <v>139102.27900000001</v>
      </c>
      <c r="F35" s="47">
        <v>117327.56</v>
      </c>
      <c r="G35" s="47">
        <v>113117.076</v>
      </c>
      <c r="H35" s="47">
        <v>93219.127999999997</v>
      </c>
      <c r="I35" s="47">
        <v>72900.841</v>
      </c>
      <c r="J35" s="47">
        <v>47469.584999999999</v>
      </c>
      <c r="K35" s="47">
        <v>41737.258000000002</v>
      </c>
      <c r="L35" s="47">
        <v>43515.436000000002</v>
      </c>
      <c r="M35" s="47">
        <v>44833.752</v>
      </c>
      <c r="N35" s="47">
        <v>68693.989000000001</v>
      </c>
      <c r="O35" s="47">
        <v>88518.619000000006</v>
      </c>
      <c r="P35" s="47">
        <v>114831.204</v>
      </c>
      <c r="Q35" s="48">
        <f t="shared" si="0"/>
        <v>985266.72700000007</v>
      </c>
      <c r="R35" s="58"/>
    </row>
    <row r="36" spans="1:18" ht="13.8" thickBot="1" x14ac:dyDescent="0.3">
      <c r="A36" s="13"/>
      <c r="B36" s="13"/>
      <c r="C36" s="15" t="s">
        <v>77</v>
      </c>
      <c r="D36" s="15" t="s">
        <v>78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8">
        <f t="shared" si="0"/>
        <v>0</v>
      </c>
      <c r="R36" s="58"/>
    </row>
    <row r="37" spans="1:18" ht="13.8" thickBot="1" x14ac:dyDescent="0.3">
      <c r="A37" s="13"/>
      <c r="B37" s="13"/>
      <c r="C37" s="15" t="s">
        <v>79</v>
      </c>
      <c r="D37" s="15" t="s">
        <v>80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8">
        <f t="shared" si="0"/>
        <v>0</v>
      </c>
      <c r="R37" s="58"/>
    </row>
    <row r="38" spans="1:18" ht="13.8" thickBot="1" x14ac:dyDescent="0.3">
      <c r="A38" s="13"/>
      <c r="B38" s="13"/>
      <c r="C38" s="15" t="s">
        <v>114</v>
      </c>
      <c r="D38" s="15" t="s">
        <v>115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8">
        <f t="shared" si="0"/>
        <v>0</v>
      </c>
      <c r="R38" s="58"/>
    </row>
    <row r="39" spans="1:18" ht="13.8" thickBot="1" x14ac:dyDescent="0.3">
      <c r="A39" s="13"/>
      <c r="B39" s="13"/>
      <c r="C39" s="15" t="s">
        <v>81</v>
      </c>
      <c r="D39" s="15" t="s">
        <v>54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>
        <v>0</v>
      </c>
      <c r="R39" s="58"/>
    </row>
    <row r="40" spans="1:18" ht="13.8" thickBot="1" x14ac:dyDescent="0.3">
      <c r="A40" s="13"/>
      <c r="B40" s="13"/>
      <c r="C40" s="15" t="s">
        <v>116</v>
      </c>
      <c r="D40" s="15" t="s">
        <v>70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8">
        <v>0</v>
      </c>
      <c r="R40" s="58"/>
    </row>
    <row r="41" spans="1:18" ht="13.8" thickBot="1" x14ac:dyDescent="0.3">
      <c r="A41" s="13"/>
      <c r="B41" s="14"/>
      <c r="C41" s="15" t="s">
        <v>84</v>
      </c>
      <c r="D41" s="15" t="s">
        <v>85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3">
        <v>0</v>
      </c>
      <c r="R41" s="58"/>
    </row>
    <row r="42" spans="1:18" ht="13.8" thickBot="1" x14ac:dyDescent="0.3">
      <c r="A42" s="14"/>
      <c r="B42" s="22" t="s">
        <v>16</v>
      </c>
      <c r="C42" s="20"/>
      <c r="D42" s="21"/>
      <c r="E42" s="56">
        <f>SUM(E29:E41)</f>
        <v>32612362.515729997</v>
      </c>
      <c r="F42" s="57">
        <f t="shared" ref="F42:Q42" si="3">SUM(F29:F41)</f>
        <v>24542337.1613</v>
      </c>
      <c r="G42" s="57">
        <f t="shared" si="3"/>
        <v>26157309.017590001</v>
      </c>
      <c r="H42" s="57">
        <f t="shared" si="3"/>
        <v>18471838.195789997</v>
      </c>
      <c r="I42" s="57">
        <f t="shared" si="3"/>
        <v>9671933.9613300003</v>
      </c>
      <c r="J42" s="57">
        <f t="shared" si="3"/>
        <v>5135826.3588300003</v>
      </c>
      <c r="K42" s="57">
        <f t="shared" si="3"/>
        <v>4347640.8483699998</v>
      </c>
      <c r="L42" s="57">
        <f t="shared" si="3"/>
        <v>3873796.0775699997</v>
      </c>
      <c r="M42" s="57">
        <f t="shared" si="3"/>
        <v>4392832.0147300009</v>
      </c>
      <c r="N42" s="57">
        <f t="shared" si="3"/>
        <v>8271030.727669999</v>
      </c>
      <c r="O42" s="57">
        <f t="shared" si="3"/>
        <v>15675266.971800001</v>
      </c>
      <c r="P42" s="57">
        <f t="shared" si="3"/>
        <v>26207668.876680002</v>
      </c>
      <c r="Q42" s="57">
        <f t="shared" si="3"/>
        <v>179359842.72738993</v>
      </c>
      <c r="R42" s="61">
        <f>Q42/Q43</f>
        <v>0.50754114154800434</v>
      </c>
    </row>
    <row r="43" spans="1:18" ht="13.8" thickBot="1" x14ac:dyDescent="0.3">
      <c r="A43" s="26" t="s">
        <v>16</v>
      </c>
      <c r="B43" s="24"/>
      <c r="C43" s="24"/>
      <c r="D43" s="25"/>
      <c r="E43" s="48">
        <f>SUM(E13,E27,E42)</f>
        <v>61396528.191489995</v>
      </c>
      <c r="F43" s="48">
        <f t="shared" ref="F43:Q43" si="4">SUM(F13,F27,F42)</f>
        <v>47485957.458619997</v>
      </c>
      <c r="G43" s="48">
        <f t="shared" si="4"/>
        <v>50642386.790830001</v>
      </c>
      <c r="H43" s="48">
        <f t="shared" si="4"/>
        <v>36226827.640660003</v>
      </c>
      <c r="I43" s="48">
        <f t="shared" si="4"/>
        <v>19916375.364390001</v>
      </c>
      <c r="J43" s="48">
        <f t="shared" si="4"/>
        <v>11304767.08688</v>
      </c>
      <c r="K43" s="48">
        <f t="shared" si="4"/>
        <v>9614519.6501399986</v>
      </c>
      <c r="L43" s="48">
        <f t="shared" si="4"/>
        <v>8523210.1433099993</v>
      </c>
      <c r="M43" s="48">
        <f t="shared" si="4"/>
        <v>9899397.3669600002</v>
      </c>
      <c r="N43" s="48">
        <f t="shared" si="4"/>
        <v>16458727.819949999</v>
      </c>
      <c r="O43" s="48">
        <f t="shared" si="4"/>
        <v>30780969.918389998</v>
      </c>
      <c r="P43" s="48">
        <f t="shared" si="4"/>
        <v>51140093.603990003</v>
      </c>
      <c r="Q43" s="48">
        <f t="shared" si="4"/>
        <v>353389761.03560996</v>
      </c>
    </row>
    <row r="44" spans="1:18" ht="13.2" x14ac:dyDescent="0.25">
      <c r="A44" s="3" t="s">
        <v>121</v>
      </c>
      <c r="L44" s="3" t="s">
        <v>118</v>
      </c>
    </row>
    <row r="47" spans="1:18" ht="13.8" thickBot="1" x14ac:dyDescent="0.3">
      <c r="A47" s="27" t="s">
        <v>119</v>
      </c>
    </row>
  </sheetData>
  <pageMargins left="0.2" right="0.2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selection activeCell="G29" sqref="G29"/>
    </sheetView>
  </sheetViews>
  <sheetFormatPr defaultRowHeight="12.75" customHeight="1" x14ac:dyDescent="0.25"/>
  <cols>
    <col min="1" max="1" width="21.33203125" bestFit="1" customWidth="1"/>
    <col min="2" max="2" width="4.88671875" bestFit="1" customWidth="1"/>
    <col min="3" max="3" width="7.44140625" bestFit="1" customWidth="1"/>
    <col min="4" max="4" width="23.88671875" bestFit="1" customWidth="1"/>
    <col min="5" max="16" width="17.5546875" bestFit="1" customWidth="1"/>
    <col min="17" max="17" width="20.109375" bestFit="1" customWidth="1"/>
  </cols>
  <sheetData>
    <row r="1" spans="1:17" ht="21" customHeight="1" x14ac:dyDescent="0.25">
      <c r="H1" s="1" t="s">
        <v>141</v>
      </c>
      <c r="L1" s="2" t="s">
        <v>1</v>
      </c>
    </row>
    <row r="2" spans="1:17" ht="13.2" x14ac:dyDescent="0.25">
      <c r="L2" s="3" t="s">
        <v>2</v>
      </c>
    </row>
    <row r="3" spans="1:17" ht="12.75" customHeight="1" thickBot="1" x14ac:dyDescent="0.3"/>
    <row r="4" spans="1:17" ht="13.8" thickBot="1" x14ac:dyDescent="0.3">
      <c r="A4" s="4" t="s">
        <v>120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</row>
    <row r="5" spans="1:17" ht="13.8" thickBot="1" x14ac:dyDescent="0.3">
      <c r="A5" s="15" t="s">
        <v>71</v>
      </c>
      <c r="B5" s="15" t="s">
        <v>20</v>
      </c>
      <c r="C5" s="15" t="s">
        <v>72</v>
      </c>
      <c r="D5" s="15" t="s">
        <v>73</v>
      </c>
      <c r="E5" s="47">
        <v>10887981.293670001</v>
      </c>
      <c r="F5" s="47">
        <v>8516749.4804999996</v>
      </c>
      <c r="G5" s="47">
        <v>8963246.0380700007</v>
      </c>
      <c r="H5" s="47">
        <v>6385724.17765</v>
      </c>
      <c r="I5" s="47">
        <v>2989311.0519900001</v>
      </c>
      <c r="J5" s="47">
        <v>1501710.3108999999</v>
      </c>
      <c r="K5" s="47">
        <v>1286735.7420900001</v>
      </c>
      <c r="L5" s="47">
        <v>1008619.02651</v>
      </c>
      <c r="M5" s="47">
        <v>1269665.25514</v>
      </c>
      <c r="N5" s="47">
        <v>2846567.3419400002</v>
      </c>
      <c r="O5" s="47">
        <v>5490291.0203900002</v>
      </c>
      <c r="P5" s="47">
        <v>9409204.7131600007</v>
      </c>
      <c r="Q5" s="48">
        <f>SUM(E5:P5)</f>
        <v>60555805.452010013</v>
      </c>
    </row>
    <row r="6" spans="1:17" ht="13.8" thickBot="1" x14ac:dyDescent="0.3">
      <c r="A6" s="13"/>
      <c r="B6" s="13"/>
      <c r="C6" s="15" t="s">
        <v>74</v>
      </c>
      <c r="D6" s="15" t="s">
        <v>75</v>
      </c>
      <c r="E6" s="47">
        <v>3482055.7623600001</v>
      </c>
      <c r="F6" s="47">
        <v>2853792.20884</v>
      </c>
      <c r="G6" s="47">
        <v>3105227.3024800001</v>
      </c>
      <c r="H6" s="47">
        <v>2379763.2327399999</v>
      </c>
      <c r="I6" s="47">
        <v>1527343.8941899999</v>
      </c>
      <c r="J6" s="47">
        <v>1153998.145</v>
      </c>
      <c r="K6" s="47">
        <v>1061821.67848</v>
      </c>
      <c r="L6" s="47">
        <v>978496.11994999996</v>
      </c>
      <c r="M6" s="47">
        <v>1040099.208</v>
      </c>
      <c r="N6" s="47">
        <v>1412798.4169999999</v>
      </c>
      <c r="O6" s="47">
        <v>2124910.1941300002</v>
      </c>
      <c r="P6" s="47">
        <v>3106627.9370300001</v>
      </c>
      <c r="Q6" s="48">
        <f t="shared" ref="Q6:Q38" si="0">SUM(E6:P6)</f>
        <v>24226934.100199997</v>
      </c>
    </row>
    <row r="7" spans="1:17" ht="13.8" thickBot="1" x14ac:dyDescent="0.3">
      <c r="A7" s="13"/>
      <c r="B7" s="13"/>
      <c r="C7" s="15" t="s">
        <v>76</v>
      </c>
      <c r="D7" s="15" t="s">
        <v>75</v>
      </c>
      <c r="E7" s="47">
        <v>3610.002</v>
      </c>
      <c r="F7" s="47">
        <v>3434.6</v>
      </c>
      <c r="G7" s="47">
        <v>3651.7339999999999</v>
      </c>
      <c r="H7" s="47">
        <v>34433.373</v>
      </c>
      <c r="I7" s="47">
        <v>30469.723999999998</v>
      </c>
      <c r="J7" s="47">
        <v>77210.729000000007</v>
      </c>
      <c r="K7" s="47">
        <v>69107.267999999996</v>
      </c>
      <c r="L7" s="47">
        <v>52053.216999999997</v>
      </c>
      <c r="M7" s="47">
        <v>111659.889</v>
      </c>
      <c r="N7" s="47">
        <v>76892.714999999997</v>
      </c>
      <c r="O7" s="47">
        <v>42233.341999999997</v>
      </c>
      <c r="P7" s="47">
        <v>1799.8679999999999</v>
      </c>
      <c r="Q7" s="48">
        <f t="shared" si="0"/>
        <v>506556.46099999995</v>
      </c>
    </row>
    <row r="8" spans="1:17" ht="13.8" thickBot="1" x14ac:dyDescent="0.3">
      <c r="A8" s="13"/>
      <c r="B8" s="13"/>
      <c r="C8" s="15" t="s">
        <v>77</v>
      </c>
      <c r="D8" s="15" t="s">
        <v>78</v>
      </c>
      <c r="E8" s="47">
        <v>294520</v>
      </c>
      <c r="F8" s="47">
        <v>314847</v>
      </c>
      <c r="G8" s="47">
        <v>314258</v>
      </c>
      <c r="H8" s="47">
        <v>304591</v>
      </c>
      <c r="I8" s="47">
        <v>335551</v>
      </c>
      <c r="J8" s="47">
        <v>300325</v>
      </c>
      <c r="K8" s="47">
        <v>277570</v>
      </c>
      <c r="L8" s="47">
        <v>224711</v>
      </c>
      <c r="M8" s="47">
        <v>256279</v>
      </c>
      <c r="N8" s="47">
        <v>249077</v>
      </c>
      <c r="O8" s="47">
        <v>406722</v>
      </c>
      <c r="P8" s="47">
        <v>296829</v>
      </c>
      <c r="Q8" s="48">
        <f t="shared" si="0"/>
        <v>3575280</v>
      </c>
    </row>
    <row r="9" spans="1:17" ht="13.8" thickBot="1" x14ac:dyDescent="0.3">
      <c r="A9" s="13"/>
      <c r="B9" s="13"/>
      <c r="C9" s="15" t="s">
        <v>79</v>
      </c>
      <c r="D9" s="15" t="s">
        <v>80</v>
      </c>
      <c r="E9" s="47">
        <v>159175</v>
      </c>
      <c r="F9" s="47">
        <v>164294</v>
      </c>
      <c r="G9" s="47">
        <v>141761</v>
      </c>
      <c r="H9" s="47">
        <v>141841</v>
      </c>
      <c r="I9" s="47">
        <v>154746</v>
      </c>
      <c r="J9" s="47">
        <v>156745</v>
      </c>
      <c r="K9" s="47">
        <v>135991</v>
      </c>
      <c r="L9" s="47">
        <v>143389</v>
      </c>
      <c r="M9" s="47">
        <v>138256</v>
      </c>
      <c r="N9" s="47">
        <v>139547</v>
      </c>
      <c r="O9" s="47">
        <v>157282</v>
      </c>
      <c r="P9" s="47">
        <v>153333</v>
      </c>
      <c r="Q9" s="48">
        <f t="shared" si="0"/>
        <v>1786360</v>
      </c>
    </row>
    <row r="10" spans="1:17" ht="13.8" thickBot="1" x14ac:dyDescent="0.3">
      <c r="A10" s="13"/>
      <c r="B10" s="13"/>
      <c r="C10" s="15" t="s">
        <v>81</v>
      </c>
      <c r="D10" s="15" t="s">
        <v>54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8">
        <f t="shared" si="0"/>
        <v>0</v>
      </c>
    </row>
    <row r="11" spans="1:17" ht="13.8" thickBot="1" x14ac:dyDescent="0.3">
      <c r="A11" s="13"/>
      <c r="B11" s="13"/>
      <c r="C11" s="15" t="s">
        <v>82</v>
      </c>
      <c r="D11" s="15" t="s">
        <v>83</v>
      </c>
      <c r="E11" s="47">
        <v>5046980</v>
      </c>
      <c r="F11" s="47">
        <v>4050910</v>
      </c>
      <c r="G11" s="47">
        <v>4368194</v>
      </c>
      <c r="H11" s="47">
        <v>2790919</v>
      </c>
      <c r="I11" s="47">
        <v>2825595</v>
      </c>
      <c r="J11" s="47">
        <v>2485062</v>
      </c>
      <c r="K11" s="47">
        <v>2559377</v>
      </c>
      <c r="L11" s="47">
        <v>2920497</v>
      </c>
      <c r="M11" s="47">
        <v>2624860</v>
      </c>
      <c r="N11" s="47">
        <v>3437250</v>
      </c>
      <c r="O11" s="47">
        <v>3641688</v>
      </c>
      <c r="P11" s="47">
        <v>4321115</v>
      </c>
      <c r="Q11" s="48">
        <f t="shared" si="0"/>
        <v>41072447</v>
      </c>
    </row>
    <row r="12" spans="1:17" ht="13.8" thickBot="1" x14ac:dyDescent="0.3">
      <c r="A12" s="13"/>
      <c r="B12" s="14"/>
      <c r="C12" s="15" t="s">
        <v>84</v>
      </c>
      <c r="D12" s="15" t="s">
        <v>85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3">
        <f t="shared" si="0"/>
        <v>0</v>
      </c>
    </row>
    <row r="13" spans="1:17" ht="13.8" thickBot="1" x14ac:dyDescent="0.3">
      <c r="A13" s="13"/>
      <c r="B13" s="14"/>
      <c r="C13" s="15"/>
      <c r="D13" s="15"/>
      <c r="E13" s="51">
        <f>SUM(E5:E12)</f>
        <v>19874322.058030002</v>
      </c>
      <c r="F13" s="51">
        <f t="shared" ref="F13:Q13" si="1">SUM(F5:F12)</f>
        <v>15904027.289339999</v>
      </c>
      <c r="G13" s="51">
        <f t="shared" si="1"/>
        <v>16896338.074550003</v>
      </c>
      <c r="H13" s="51">
        <f t="shared" si="1"/>
        <v>12037271.78339</v>
      </c>
      <c r="I13" s="51">
        <f t="shared" si="1"/>
        <v>7863016.6701800004</v>
      </c>
      <c r="J13" s="51">
        <f t="shared" si="1"/>
        <v>5675051.1848999998</v>
      </c>
      <c r="K13" s="51">
        <f t="shared" si="1"/>
        <v>5390602.6885700002</v>
      </c>
      <c r="L13" s="51">
        <f t="shared" si="1"/>
        <v>5327765.3634599997</v>
      </c>
      <c r="M13" s="51">
        <f t="shared" si="1"/>
        <v>5440819.3521400001</v>
      </c>
      <c r="N13" s="51">
        <f t="shared" si="1"/>
        <v>8162132.4739399999</v>
      </c>
      <c r="O13" s="51">
        <f t="shared" si="1"/>
        <v>11863126.55652</v>
      </c>
      <c r="P13" s="51">
        <f t="shared" si="1"/>
        <v>17288909.518190004</v>
      </c>
      <c r="Q13" s="51">
        <f t="shared" si="1"/>
        <v>131723383.01321</v>
      </c>
    </row>
    <row r="14" spans="1:17" ht="13.8" thickBot="1" x14ac:dyDescent="0.3">
      <c r="A14" s="13"/>
      <c r="B14" s="14"/>
      <c r="C14" s="15"/>
      <c r="D14" s="15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8"/>
    </row>
    <row r="15" spans="1:17" ht="13.8" thickBot="1" x14ac:dyDescent="0.3">
      <c r="A15" s="13"/>
      <c r="B15" s="15" t="s">
        <v>86</v>
      </c>
      <c r="C15" s="15" t="s">
        <v>87</v>
      </c>
      <c r="D15" s="15" t="s">
        <v>88</v>
      </c>
      <c r="E15" s="47">
        <v>8420896.7141299993</v>
      </c>
      <c r="F15" s="47">
        <v>6771931.0056100003</v>
      </c>
      <c r="G15" s="47">
        <v>7374678.3407600001</v>
      </c>
      <c r="H15" s="47">
        <v>5048939.3989500003</v>
      </c>
      <c r="I15" s="47">
        <v>2974644.1526799998</v>
      </c>
      <c r="J15" s="47">
        <v>1527475.19364</v>
      </c>
      <c r="K15" s="47">
        <v>1163342.9523400001</v>
      </c>
      <c r="L15" s="47">
        <v>986546.57279000001</v>
      </c>
      <c r="M15" s="47">
        <v>1145265.98599</v>
      </c>
      <c r="N15" s="47">
        <v>1864481.7288800001</v>
      </c>
      <c r="O15" s="47">
        <v>4248351.1835399996</v>
      </c>
      <c r="P15" s="47">
        <v>7410703.8166699996</v>
      </c>
      <c r="Q15" s="48">
        <f t="shared" si="0"/>
        <v>48937257.045980006</v>
      </c>
    </row>
    <row r="16" spans="1:17" ht="13.8" thickBot="1" x14ac:dyDescent="0.3">
      <c r="A16" s="13"/>
      <c r="B16" s="13"/>
      <c r="C16" s="15" t="s">
        <v>89</v>
      </c>
      <c r="D16" s="15" t="s">
        <v>90</v>
      </c>
      <c r="E16" s="47">
        <v>4526068.7149799997</v>
      </c>
      <c r="F16" s="47">
        <v>3605601.8745800001</v>
      </c>
      <c r="G16" s="47">
        <v>3895457.2149299998</v>
      </c>
      <c r="H16" s="47">
        <v>2788041.9145300002</v>
      </c>
      <c r="I16" s="47">
        <v>1698162.9151999999</v>
      </c>
      <c r="J16" s="47">
        <v>1027033.9005099999</v>
      </c>
      <c r="K16" s="47">
        <v>854381.96785999998</v>
      </c>
      <c r="L16" s="47">
        <v>773518.56949000002</v>
      </c>
      <c r="M16" s="47">
        <v>869381.20013999997</v>
      </c>
      <c r="N16" s="47">
        <v>1136453.15949</v>
      </c>
      <c r="O16" s="47">
        <v>2250269.1266999999</v>
      </c>
      <c r="P16" s="47">
        <v>3868412.3864500001</v>
      </c>
      <c r="Q16" s="48">
        <f t="shared" si="0"/>
        <v>27292782.944859996</v>
      </c>
    </row>
    <row r="17" spans="1:17" ht="13.8" thickBot="1" x14ac:dyDescent="0.3">
      <c r="A17" s="13"/>
      <c r="B17" s="13"/>
      <c r="C17" s="15" t="s">
        <v>91</v>
      </c>
      <c r="D17" s="15" t="s">
        <v>92</v>
      </c>
      <c r="E17" s="47">
        <v>479564.52062000002</v>
      </c>
      <c r="F17" s="47">
        <v>417140.90279000002</v>
      </c>
      <c r="G17" s="47">
        <v>421529.13699999999</v>
      </c>
      <c r="H17" s="47">
        <v>391014.19500000001</v>
      </c>
      <c r="I17" s="47">
        <v>331407.88</v>
      </c>
      <c r="J17" s="47">
        <v>262764.37599999999</v>
      </c>
      <c r="K17" s="47">
        <v>238675.43299999999</v>
      </c>
      <c r="L17" s="47">
        <v>228114.06</v>
      </c>
      <c r="M17" s="47">
        <v>236027.94396</v>
      </c>
      <c r="N17" s="47">
        <v>257203.60597</v>
      </c>
      <c r="O17" s="47">
        <v>340460.48833000002</v>
      </c>
      <c r="P17" s="47">
        <v>450554.77399999998</v>
      </c>
      <c r="Q17" s="48">
        <f t="shared" si="0"/>
        <v>4054457.3166700006</v>
      </c>
    </row>
    <row r="18" spans="1:17" ht="13.8" thickBot="1" x14ac:dyDescent="0.3">
      <c r="A18" s="13"/>
      <c r="B18" s="13"/>
      <c r="C18" s="15" t="s">
        <v>93</v>
      </c>
      <c r="D18" s="15" t="s">
        <v>94</v>
      </c>
      <c r="E18" s="47">
        <v>468342.17099999997</v>
      </c>
      <c r="F18" s="47">
        <v>444510.01299999998</v>
      </c>
      <c r="G18" s="47">
        <v>414485.00599999999</v>
      </c>
      <c r="H18" s="47">
        <v>395762.15299999999</v>
      </c>
      <c r="I18" s="47">
        <v>386369.76500000001</v>
      </c>
      <c r="J18" s="47">
        <v>325570.70299999998</v>
      </c>
      <c r="K18" s="47">
        <v>297368.011</v>
      </c>
      <c r="L18" s="47">
        <v>347013.55699999997</v>
      </c>
      <c r="M18" s="47">
        <v>453612.31400000001</v>
      </c>
      <c r="N18" s="47">
        <v>320742.17099999997</v>
      </c>
      <c r="O18" s="47">
        <v>343698.4375</v>
      </c>
      <c r="P18" s="47">
        <v>476072.723</v>
      </c>
      <c r="Q18" s="48">
        <f t="shared" si="0"/>
        <v>4673547.0245000003</v>
      </c>
    </row>
    <row r="19" spans="1:17" ht="13.8" thickBot="1" x14ac:dyDescent="0.3">
      <c r="A19" s="13"/>
      <c r="B19" s="13"/>
      <c r="C19" s="15" t="s">
        <v>95</v>
      </c>
      <c r="D19" s="15" t="s">
        <v>96</v>
      </c>
      <c r="E19" s="47">
        <v>74.497</v>
      </c>
      <c r="F19" s="47">
        <v>1.212</v>
      </c>
      <c r="G19" s="47">
        <v>0</v>
      </c>
      <c r="H19" s="47">
        <v>0</v>
      </c>
      <c r="I19" s="47">
        <v>109.02</v>
      </c>
      <c r="J19" s="47">
        <v>11294.37</v>
      </c>
      <c r="K19" s="47">
        <v>17233.749</v>
      </c>
      <c r="L19" s="47">
        <v>15567.942999999999</v>
      </c>
      <c r="M19" s="47">
        <v>96944.555999999997</v>
      </c>
      <c r="N19" s="47">
        <v>15530.953</v>
      </c>
      <c r="O19" s="47">
        <v>8125.1540000000005</v>
      </c>
      <c r="P19" s="47">
        <v>9390.509</v>
      </c>
      <c r="Q19" s="48">
        <f t="shared" si="0"/>
        <v>174271.96300000002</v>
      </c>
    </row>
    <row r="20" spans="1:17" ht="13.8" thickBot="1" x14ac:dyDescent="0.3">
      <c r="A20" s="13"/>
      <c r="B20" s="13"/>
      <c r="C20" s="15" t="s">
        <v>97</v>
      </c>
      <c r="D20" s="15" t="s">
        <v>98</v>
      </c>
      <c r="E20" s="47">
        <v>211289</v>
      </c>
      <c r="F20" s="47">
        <v>851</v>
      </c>
      <c r="G20" s="47">
        <v>7315</v>
      </c>
      <c r="H20" s="47">
        <v>4206</v>
      </c>
      <c r="I20" s="47">
        <v>7143</v>
      </c>
      <c r="J20" s="47">
        <v>0</v>
      </c>
      <c r="K20" s="47">
        <v>2905</v>
      </c>
      <c r="L20" s="47">
        <v>4101</v>
      </c>
      <c r="M20" s="47">
        <v>2106</v>
      </c>
      <c r="N20" s="47">
        <v>2563</v>
      </c>
      <c r="O20" s="47">
        <v>4066</v>
      </c>
      <c r="P20" s="47">
        <v>2228</v>
      </c>
      <c r="Q20" s="48">
        <f t="shared" si="0"/>
        <v>248773</v>
      </c>
    </row>
    <row r="21" spans="1:17" ht="13.8" thickBot="1" x14ac:dyDescent="0.3">
      <c r="A21" s="13"/>
      <c r="B21" s="13"/>
      <c r="C21" s="15" t="s">
        <v>99</v>
      </c>
      <c r="D21" s="15" t="s">
        <v>100</v>
      </c>
      <c r="E21" s="47">
        <v>304283</v>
      </c>
      <c r="F21" s="47">
        <v>329608</v>
      </c>
      <c r="G21" s="47">
        <v>299488</v>
      </c>
      <c r="H21" s="47">
        <v>327105</v>
      </c>
      <c r="I21" s="47">
        <v>299480</v>
      </c>
      <c r="J21" s="47">
        <v>281883</v>
      </c>
      <c r="K21" s="47">
        <v>275307</v>
      </c>
      <c r="L21" s="47">
        <v>255384</v>
      </c>
      <c r="M21" s="47">
        <v>281803</v>
      </c>
      <c r="N21" s="47">
        <v>254464</v>
      </c>
      <c r="O21" s="47">
        <v>253298</v>
      </c>
      <c r="P21" s="47">
        <v>197430</v>
      </c>
      <c r="Q21" s="48">
        <f t="shared" si="0"/>
        <v>3359533</v>
      </c>
    </row>
    <row r="22" spans="1:17" ht="13.8" thickBot="1" x14ac:dyDescent="0.3">
      <c r="A22" s="13"/>
      <c r="B22" s="13"/>
      <c r="C22" s="15" t="s">
        <v>101</v>
      </c>
      <c r="D22" s="15" t="s">
        <v>102</v>
      </c>
      <c r="E22" s="47">
        <v>3674565</v>
      </c>
      <c r="F22" s="47">
        <v>3835979</v>
      </c>
      <c r="G22" s="47">
        <v>3541543</v>
      </c>
      <c r="H22" s="47">
        <v>3952813</v>
      </c>
      <c r="I22" s="47">
        <v>3587940</v>
      </c>
      <c r="J22" s="47">
        <v>3374854</v>
      </c>
      <c r="K22" s="47">
        <v>3264308</v>
      </c>
      <c r="L22" s="47">
        <v>2850833</v>
      </c>
      <c r="M22" s="47">
        <v>3010776</v>
      </c>
      <c r="N22" s="47">
        <v>2956263</v>
      </c>
      <c r="O22" s="47">
        <v>3316325</v>
      </c>
      <c r="P22" s="47">
        <v>3315057</v>
      </c>
      <c r="Q22" s="48">
        <f t="shared" si="0"/>
        <v>40681256</v>
      </c>
    </row>
    <row r="23" spans="1:17" ht="13.8" thickBot="1" x14ac:dyDescent="0.3">
      <c r="A23" s="13"/>
      <c r="B23" s="13"/>
      <c r="C23" s="15" t="s">
        <v>103</v>
      </c>
      <c r="D23" s="15" t="s">
        <v>54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8">
        <f t="shared" si="0"/>
        <v>0</v>
      </c>
    </row>
    <row r="24" spans="1:17" ht="13.8" thickBot="1" x14ac:dyDescent="0.3">
      <c r="A24" s="13"/>
      <c r="B24" s="13"/>
      <c r="C24" s="15" t="s">
        <v>104</v>
      </c>
      <c r="D24" s="15" t="s">
        <v>85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8">
        <f t="shared" si="0"/>
        <v>0</v>
      </c>
    </row>
    <row r="25" spans="1:17" ht="13.8" thickBot="1" x14ac:dyDescent="0.3">
      <c r="A25" s="13"/>
      <c r="B25" s="13"/>
      <c r="C25" s="15" t="s">
        <v>105</v>
      </c>
      <c r="D25" s="15" t="s">
        <v>98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8">
        <f t="shared" si="0"/>
        <v>0</v>
      </c>
    </row>
    <row r="26" spans="1:17" ht="13.8" thickBot="1" x14ac:dyDescent="0.3">
      <c r="A26" s="13"/>
      <c r="B26" s="14"/>
      <c r="C26" s="15" t="s">
        <v>106</v>
      </c>
      <c r="D26" s="15" t="s">
        <v>107</v>
      </c>
      <c r="E26" s="52"/>
      <c r="F26" s="50">
        <v>231136</v>
      </c>
      <c r="G26" s="50">
        <v>211346</v>
      </c>
      <c r="H26" s="50">
        <v>238443</v>
      </c>
      <c r="I26" s="50">
        <v>226352</v>
      </c>
      <c r="J26" s="50">
        <v>217429</v>
      </c>
      <c r="K26" s="50">
        <v>204793</v>
      </c>
      <c r="L26" s="50">
        <v>202981</v>
      </c>
      <c r="M26" s="50">
        <v>211070</v>
      </c>
      <c r="N26" s="50">
        <v>195158</v>
      </c>
      <c r="O26" s="50">
        <v>204750</v>
      </c>
      <c r="P26" s="50">
        <v>157289</v>
      </c>
      <c r="Q26" s="53">
        <f t="shared" si="0"/>
        <v>2300747</v>
      </c>
    </row>
    <row r="27" spans="1:17" ht="13.8" thickBot="1" x14ac:dyDescent="0.3">
      <c r="A27" s="13"/>
      <c r="B27" s="14"/>
      <c r="C27" s="15"/>
      <c r="D27" s="15"/>
      <c r="E27" s="54">
        <f>SUM(E15:E26)</f>
        <v>18085083.617729999</v>
      </c>
      <c r="F27" s="55">
        <f t="shared" ref="F27:Q27" si="2">SUM(F15:F26)</f>
        <v>15636759.00798</v>
      </c>
      <c r="G27" s="55">
        <f t="shared" si="2"/>
        <v>16165841.698689999</v>
      </c>
      <c r="H27" s="55">
        <f t="shared" si="2"/>
        <v>13146324.661480002</v>
      </c>
      <c r="I27" s="55">
        <f t="shared" si="2"/>
        <v>9511608.73288</v>
      </c>
      <c r="J27" s="55">
        <f t="shared" si="2"/>
        <v>7028304.5431500003</v>
      </c>
      <c r="K27" s="55">
        <f t="shared" si="2"/>
        <v>6318315.1131999996</v>
      </c>
      <c r="L27" s="55">
        <f t="shared" si="2"/>
        <v>5664059.7022799999</v>
      </c>
      <c r="M27" s="55">
        <f t="shared" si="2"/>
        <v>6306987.0000899993</v>
      </c>
      <c r="N27" s="55">
        <f t="shared" si="2"/>
        <v>7002859.6183400005</v>
      </c>
      <c r="O27" s="55">
        <f t="shared" si="2"/>
        <v>10969343.390069999</v>
      </c>
      <c r="P27" s="55">
        <f t="shared" si="2"/>
        <v>15887138.20912</v>
      </c>
      <c r="Q27" s="55">
        <f t="shared" si="2"/>
        <v>131722625.29501</v>
      </c>
    </row>
    <row r="28" spans="1:17" ht="13.8" thickBot="1" x14ac:dyDescent="0.3">
      <c r="A28" s="13"/>
      <c r="B28" s="14"/>
      <c r="C28" s="15"/>
      <c r="D28" s="15"/>
      <c r="E28" s="49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</row>
    <row r="29" spans="1:17" ht="13.8" thickBot="1" x14ac:dyDescent="0.3">
      <c r="A29" s="13"/>
      <c r="B29" s="15" t="s">
        <v>64</v>
      </c>
      <c r="C29" s="15" t="s">
        <v>72</v>
      </c>
      <c r="D29" s="15" t="s">
        <v>73</v>
      </c>
      <c r="E29" s="47">
        <v>23880075.93132</v>
      </c>
      <c r="F29" s="47">
        <v>17388420.812430002</v>
      </c>
      <c r="G29" s="47">
        <v>18750439.564780001</v>
      </c>
      <c r="H29" s="47">
        <v>12798699.402389999</v>
      </c>
      <c r="I29" s="47">
        <v>6113675.1459100004</v>
      </c>
      <c r="J29" s="47">
        <v>2885593.4033599999</v>
      </c>
      <c r="K29" s="47">
        <v>2441175.1238099998</v>
      </c>
      <c r="L29" s="47">
        <v>2083856.55241</v>
      </c>
      <c r="M29" s="47">
        <v>2439745.7671599998</v>
      </c>
      <c r="N29" s="47">
        <v>5289114.0872299997</v>
      </c>
      <c r="O29" s="47">
        <v>10830584.17175</v>
      </c>
      <c r="P29" s="47">
        <v>18925820.35283</v>
      </c>
      <c r="Q29" s="48">
        <f t="shared" si="0"/>
        <v>123827200.31537998</v>
      </c>
    </row>
    <row r="30" spans="1:17" ht="13.8" thickBot="1" x14ac:dyDescent="0.3">
      <c r="A30" s="13"/>
      <c r="B30" s="13"/>
      <c r="C30" s="15" t="s">
        <v>108</v>
      </c>
      <c r="D30" s="15" t="s">
        <v>66</v>
      </c>
      <c r="E30" s="47">
        <v>27405.473999999998</v>
      </c>
      <c r="F30" s="47">
        <v>20048.031999999999</v>
      </c>
      <c r="G30" s="47">
        <v>22239.391</v>
      </c>
      <c r="H30" s="47">
        <v>15331.893029999999</v>
      </c>
      <c r="I30" s="47">
        <v>7569.7594399999998</v>
      </c>
      <c r="J30" s="47">
        <v>3124.7399700000001</v>
      </c>
      <c r="K30" s="47">
        <v>2557.0830000000001</v>
      </c>
      <c r="L30" s="47">
        <v>1951.4741899999999</v>
      </c>
      <c r="M30" s="47">
        <v>2422.0718900000002</v>
      </c>
      <c r="N30" s="47">
        <v>6224.857</v>
      </c>
      <c r="O30" s="47">
        <v>12091.303599999999</v>
      </c>
      <c r="P30" s="47">
        <v>20175.69571</v>
      </c>
      <c r="Q30" s="48">
        <f t="shared" si="0"/>
        <v>141141.77483000001</v>
      </c>
    </row>
    <row r="31" spans="1:17" ht="13.8" thickBot="1" x14ac:dyDescent="0.3">
      <c r="A31" s="13"/>
      <c r="B31" s="13"/>
      <c r="C31" s="15" t="s">
        <v>74</v>
      </c>
      <c r="D31" s="15" t="s">
        <v>75</v>
      </c>
      <c r="E31" s="47">
        <v>8000511.6484099999</v>
      </c>
      <c r="F31" s="47">
        <v>6543418.9098699996</v>
      </c>
      <c r="G31" s="47">
        <v>6783840.9438100001</v>
      </c>
      <c r="H31" s="47">
        <v>5155334.4663699996</v>
      </c>
      <c r="I31" s="47">
        <v>3139638.4229799998</v>
      </c>
      <c r="J31" s="47">
        <v>1890738.3334999999</v>
      </c>
      <c r="K31" s="47">
        <v>1576585.0028299999</v>
      </c>
      <c r="L31" s="47">
        <v>1446383.72597</v>
      </c>
      <c r="M31" s="47">
        <v>1606620.4256800001</v>
      </c>
      <c r="N31" s="47">
        <v>2554353.7534400001</v>
      </c>
      <c r="O31" s="47">
        <v>4314672.6484500002</v>
      </c>
      <c r="P31" s="47">
        <v>14150238.71115</v>
      </c>
      <c r="Q31" s="48">
        <f t="shared" si="0"/>
        <v>57162336.992459998</v>
      </c>
    </row>
    <row r="32" spans="1:17" ht="13.8" thickBot="1" x14ac:dyDescent="0.3">
      <c r="A32" s="13"/>
      <c r="B32" s="13"/>
      <c r="C32" s="15" t="s">
        <v>76</v>
      </c>
      <c r="D32" s="15" t="s">
        <v>75</v>
      </c>
      <c r="E32" s="47">
        <v>17696.583999999999</v>
      </c>
      <c r="F32" s="47">
        <v>17941.822</v>
      </c>
      <c r="G32" s="47">
        <v>13354.004999999999</v>
      </c>
      <c r="H32" s="47">
        <v>11289.88</v>
      </c>
      <c r="I32" s="47">
        <v>5892.768</v>
      </c>
      <c r="J32" s="47">
        <v>5577.36</v>
      </c>
      <c r="K32" s="47">
        <v>4704.0810000000001</v>
      </c>
      <c r="L32" s="47">
        <v>4652.5619999999999</v>
      </c>
      <c r="M32" s="47">
        <v>7056.8819999999996</v>
      </c>
      <c r="N32" s="47">
        <v>9923.3799999999992</v>
      </c>
      <c r="O32" s="47">
        <v>17155.088</v>
      </c>
      <c r="P32" s="47">
        <v>17027.964</v>
      </c>
      <c r="Q32" s="48">
        <f t="shared" si="0"/>
        <v>132272.37600000002</v>
      </c>
    </row>
    <row r="33" spans="1:17" ht="13.8" thickBot="1" x14ac:dyDescent="0.3">
      <c r="A33" s="13"/>
      <c r="B33" s="13"/>
      <c r="C33" s="15" t="s">
        <v>109</v>
      </c>
      <c r="D33" s="15" t="s">
        <v>110</v>
      </c>
      <c r="E33" s="47">
        <v>482275.98700000002</v>
      </c>
      <c r="F33" s="47">
        <v>406354.23700000002</v>
      </c>
      <c r="G33" s="47">
        <v>422670.68199999997</v>
      </c>
      <c r="H33" s="47">
        <v>351525.34600000002</v>
      </c>
      <c r="I33" s="47">
        <v>292745.36499999999</v>
      </c>
      <c r="J33" s="47">
        <v>274869.37900000002</v>
      </c>
      <c r="K33" s="47">
        <v>256893.02173000001</v>
      </c>
      <c r="L33" s="47">
        <v>270466.20899999997</v>
      </c>
      <c r="M33" s="47">
        <v>267299.68199999997</v>
      </c>
      <c r="N33" s="47">
        <v>316924.913</v>
      </c>
      <c r="O33" s="47">
        <v>380776.489</v>
      </c>
      <c r="P33" s="47">
        <v>-7073546.2400099998</v>
      </c>
      <c r="Q33" s="48">
        <f t="shared" si="0"/>
        <v>-3350744.9292799998</v>
      </c>
    </row>
    <row r="34" spans="1:17" ht="13.8" thickBot="1" x14ac:dyDescent="0.3">
      <c r="A34" s="13"/>
      <c r="B34" s="13"/>
      <c r="C34" s="15" t="s">
        <v>111</v>
      </c>
      <c r="D34" s="15" t="s">
        <v>110</v>
      </c>
      <c r="E34" s="47">
        <v>65294.612000000001</v>
      </c>
      <c r="F34" s="47">
        <v>48825.788</v>
      </c>
      <c r="G34" s="47">
        <v>51647.355000000003</v>
      </c>
      <c r="H34" s="47">
        <v>46438.080000000002</v>
      </c>
      <c r="I34" s="47">
        <v>39511.659</v>
      </c>
      <c r="J34" s="47">
        <v>28453.558000000001</v>
      </c>
      <c r="K34" s="47">
        <v>23989.277999999998</v>
      </c>
      <c r="L34" s="47">
        <v>22970.117999999999</v>
      </c>
      <c r="M34" s="47">
        <v>24853.434000000001</v>
      </c>
      <c r="N34" s="47">
        <v>25795.748</v>
      </c>
      <c r="O34" s="47">
        <v>31468.651999999998</v>
      </c>
      <c r="P34" s="47">
        <v>53121.188999999998</v>
      </c>
      <c r="Q34" s="48">
        <f t="shared" si="0"/>
        <v>462369.47100000008</v>
      </c>
    </row>
    <row r="35" spans="1:17" ht="13.8" thickBot="1" x14ac:dyDescent="0.3">
      <c r="A35" s="13"/>
      <c r="B35" s="13"/>
      <c r="C35" s="15" t="s">
        <v>112</v>
      </c>
      <c r="D35" s="15" t="s">
        <v>113</v>
      </c>
      <c r="E35" s="47">
        <v>139102.27900000001</v>
      </c>
      <c r="F35" s="47">
        <v>117327.56</v>
      </c>
      <c r="G35" s="47">
        <v>113117.076</v>
      </c>
      <c r="H35" s="47">
        <v>93219.127999999997</v>
      </c>
      <c r="I35" s="47">
        <v>72900.841</v>
      </c>
      <c r="J35" s="47">
        <v>47469.584999999999</v>
      </c>
      <c r="K35" s="47">
        <v>41737.258000000002</v>
      </c>
      <c r="L35" s="47">
        <v>43515.436000000002</v>
      </c>
      <c r="M35" s="47">
        <v>44833.752</v>
      </c>
      <c r="N35" s="47">
        <v>68693.989000000001</v>
      </c>
      <c r="O35" s="47">
        <v>88518.619000000006</v>
      </c>
      <c r="P35" s="47">
        <v>114831.204</v>
      </c>
      <c r="Q35" s="48">
        <f t="shared" si="0"/>
        <v>985266.72700000007</v>
      </c>
    </row>
    <row r="36" spans="1:17" ht="13.8" thickBot="1" x14ac:dyDescent="0.3">
      <c r="A36" s="13"/>
      <c r="B36" s="13"/>
      <c r="C36" s="15" t="s">
        <v>77</v>
      </c>
      <c r="D36" s="15" t="s">
        <v>78</v>
      </c>
      <c r="E36" s="47">
        <v>3967685</v>
      </c>
      <c r="F36" s="47">
        <v>3629622</v>
      </c>
      <c r="G36" s="47">
        <v>3567188</v>
      </c>
      <c r="H36" s="47">
        <v>3349134</v>
      </c>
      <c r="I36" s="47">
        <v>3031743</v>
      </c>
      <c r="J36" s="47">
        <v>2500055</v>
      </c>
      <c r="K36" s="47">
        <v>2416869</v>
      </c>
      <c r="L36" s="47">
        <v>2200204</v>
      </c>
      <c r="M36" s="47">
        <v>2275935</v>
      </c>
      <c r="N36" s="47">
        <v>2340543</v>
      </c>
      <c r="O36" s="47">
        <v>3067907</v>
      </c>
      <c r="P36" s="47">
        <v>3261051</v>
      </c>
      <c r="Q36" s="48">
        <f t="shared" si="0"/>
        <v>35607936</v>
      </c>
    </row>
    <row r="37" spans="1:17" ht="13.8" thickBot="1" x14ac:dyDescent="0.3">
      <c r="A37" s="13"/>
      <c r="B37" s="13"/>
      <c r="C37" s="15" t="s">
        <v>79</v>
      </c>
      <c r="D37" s="15" t="s">
        <v>80</v>
      </c>
      <c r="E37" s="47">
        <v>282077</v>
      </c>
      <c r="F37" s="47">
        <v>39173</v>
      </c>
      <c r="G37" s="47">
        <v>134413</v>
      </c>
      <c r="H37" s="47">
        <v>54477</v>
      </c>
      <c r="I37" s="47">
        <v>96277</v>
      </c>
      <c r="J37" s="47">
        <v>240428</v>
      </c>
      <c r="K37" s="47">
        <v>144453</v>
      </c>
      <c r="L37" s="47">
        <v>967242</v>
      </c>
      <c r="M37" s="47">
        <v>1028750</v>
      </c>
      <c r="N37" s="47">
        <v>695787</v>
      </c>
      <c r="O37" s="47">
        <v>1062005</v>
      </c>
      <c r="P37" s="47">
        <v>660451</v>
      </c>
      <c r="Q37" s="48">
        <f t="shared" si="0"/>
        <v>5405533</v>
      </c>
    </row>
    <row r="38" spans="1:17" ht="13.8" thickBot="1" x14ac:dyDescent="0.3">
      <c r="A38" s="13"/>
      <c r="B38" s="13"/>
      <c r="C38" s="15" t="s">
        <v>114</v>
      </c>
      <c r="D38" s="15" t="s">
        <v>115</v>
      </c>
      <c r="E38" s="47">
        <v>4983146</v>
      </c>
      <c r="F38" s="47">
        <v>4873335</v>
      </c>
      <c r="G38" s="47">
        <v>4412634</v>
      </c>
      <c r="H38" s="47">
        <v>4246981</v>
      </c>
      <c r="I38" s="47">
        <v>3925542</v>
      </c>
      <c r="J38" s="47">
        <v>3690093</v>
      </c>
      <c r="K38" s="47">
        <v>3611778</v>
      </c>
      <c r="L38" s="47">
        <v>3571396</v>
      </c>
      <c r="M38" s="47">
        <v>3533977</v>
      </c>
      <c r="N38" s="47">
        <v>3697655</v>
      </c>
      <c r="O38" s="47">
        <v>4111847</v>
      </c>
      <c r="P38" s="47">
        <v>4453688</v>
      </c>
      <c r="Q38" s="48">
        <f t="shared" si="0"/>
        <v>49112072</v>
      </c>
    </row>
    <row r="39" spans="1:17" ht="13.8" thickBot="1" x14ac:dyDescent="0.3">
      <c r="A39" s="13"/>
      <c r="B39" s="13"/>
      <c r="C39" s="15" t="s">
        <v>81</v>
      </c>
      <c r="D39" s="15" t="s">
        <v>54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8">
        <v>0</v>
      </c>
    </row>
    <row r="40" spans="1:17" ht="13.8" thickBot="1" x14ac:dyDescent="0.3">
      <c r="A40" s="13"/>
      <c r="B40" s="13"/>
      <c r="C40" s="15" t="s">
        <v>116</v>
      </c>
      <c r="D40" s="15" t="s">
        <v>70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8">
        <v>0</v>
      </c>
    </row>
    <row r="41" spans="1:17" ht="13.8" thickBot="1" x14ac:dyDescent="0.3">
      <c r="A41" s="13"/>
      <c r="B41" s="14"/>
      <c r="C41" s="15" t="s">
        <v>84</v>
      </c>
      <c r="D41" s="15" t="s">
        <v>85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3">
        <v>0</v>
      </c>
    </row>
    <row r="42" spans="1:17" ht="13.8" thickBot="1" x14ac:dyDescent="0.3">
      <c r="A42" s="14"/>
      <c r="B42" s="22" t="s">
        <v>16</v>
      </c>
      <c r="C42" s="20"/>
      <c r="D42" s="21"/>
      <c r="E42" s="56">
        <f>SUM(E29:E41)</f>
        <v>41845270.515729994</v>
      </c>
      <c r="F42" s="57">
        <f t="shared" ref="F42:Q42" si="3">SUM(F29:F41)</f>
        <v>33084467.1613</v>
      </c>
      <c r="G42" s="57">
        <f t="shared" si="3"/>
        <v>34271544.017590001</v>
      </c>
      <c r="H42" s="57">
        <f t="shared" si="3"/>
        <v>26122430.195789997</v>
      </c>
      <c r="I42" s="57">
        <f t="shared" si="3"/>
        <v>16725495.96133</v>
      </c>
      <c r="J42" s="57">
        <f t="shared" si="3"/>
        <v>11566402.358830001</v>
      </c>
      <c r="K42" s="57">
        <f t="shared" si="3"/>
        <v>10520740.848370001</v>
      </c>
      <c r="L42" s="57">
        <f t="shared" si="3"/>
        <v>10612638.077569999</v>
      </c>
      <c r="M42" s="57">
        <f t="shared" si="3"/>
        <v>11231494.014730001</v>
      </c>
      <c r="N42" s="57">
        <f t="shared" si="3"/>
        <v>15005015.727669999</v>
      </c>
      <c r="O42" s="57">
        <f t="shared" si="3"/>
        <v>23917025.971799999</v>
      </c>
      <c r="P42" s="57">
        <f t="shared" si="3"/>
        <v>34582858.876680002</v>
      </c>
      <c r="Q42" s="57">
        <f t="shared" si="3"/>
        <v>269485383.72738993</v>
      </c>
    </row>
    <row r="43" spans="1:17" ht="13.8" thickBot="1" x14ac:dyDescent="0.3">
      <c r="A43" s="26" t="s">
        <v>16</v>
      </c>
      <c r="B43" s="24"/>
      <c r="C43" s="24"/>
      <c r="D43" s="25"/>
      <c r="E43" s="48">
        <f>SUM(E13,E27,E42)</f>
        <v>79804676.191489995</v>
      </c>
      <c r="F43" s="48">
        <f t="shared" ref="F43:Q43" si="4">SUM(F13,F27,F42)</f>
        <v>64625253.458619997</v>
      </c>
      <c r="G43" s="48">
        <f t="shared" si="4"/>
        <v>67333723.790830001</v>
      </c>
      <c r="H43" s="48">
        <f t="shared" si="4"/>
        <v>51306026.640660003</v>
      </c>
      <c r="I43" s="48">
        <f t="shared" si="4"/>
        <v>34100121.364390001</v>
      </c>
      <c r="J43" s="48">
        <f t="shared" si="4"/>
        <v>24269758.086880002</v>
      </c>
      <c r="K43" s="48">
        <f t="shared" si="4"/>
        <v>22229658.650140002</v>
      </c>
      <c r="L43" s="48">
        <f t="shared" si="4"/>
        <v>21604463.143309999</v>
      </c>
      <c r="M43" s="48">
        <f t="shared" si="4"/>
        <v>22979300.36696</v>
      </c>
      <c r="N43" s="48">
        <f t="shared" si="4"/>
        <v>30170007.819949999</v>
      </c>
      <c r="O43" s="48">
        <f t="shared" si="4"/>
        <v>46749495.918389998</v>
      </c>
      <c r="P43" s="48">
        <f t="shared" si="4"/>
        <v>67758906.603990003</v>
      </c>
      <c r="Q43" s="48">
        <f t="shared" si="4"/>
        <v>532931392.03560996</v>
      </c>
    </row>
    <row r="44" spans="1:17" ht="13.2" x14ac:dyDescent="0.25">
      <c r="A44" s="3" t="s">
        <v>121</v>
      </c>
      <c r="L44" s="3" t="s">
        <v>118</v>
      </c>
    </row>
    <row r="47" spans="1:17" ht="13.8" thickBot="1" x14ac:dyDescent="0.3">
      <c r="A47" s="27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workbookViewId="0">
      <selection sqref="A1:O9"/>
    </sheetView>
  </sheetViews>
  <sheetFormatPr defaultRowHeight="12.75" customHeight="1" x14ac:dyDescent="0.25"/>
  <cols>
    <col min="1" max="1" width="21.33203125" bestFit="1" customWidth="1"/>
    <col min="2" max="2" width="4.88671875" bestFit="1" customWidth="1"/>
    <col min="3" max="3" width="7.44140625" bestFit="1" customWidth="1"/>
    <col min="4" max="4" width="23.88671875" bestFit="1" customWidth="1"/>
    <col min="5" max="5" width="15" bestFit="1" customWidth="1"/>
    <col min="6" max="6" width="13.77734375" bestFit="1" customWidth="1"/>
    <col min="7" max="11" width="15" bestFit="1" customWidth="1"/>
    <col min="12" max="15" width="13.77734375" bestFit="1" customWidth="1"/>
    <col min="16" max="16" width="15" bestFit="1" customWidth="1"/>
    <col min="17" max="17" width="16.33203125" bestFit="1" customWidth="1"/>
  </cols>
  <sheetData>
    <row r="1" spans="1:17" ht="12.7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7" ht="12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7" ht="12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7" ht="12.7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7" ht="12.7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7" ht="12.75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7" ht="12.75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7" ht="12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7" ht="12.7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7" ht="21" customHeight="1" x14ac:dyDescent="0.25">
      <c r="A10" s="29"/>
      <c r="B10" s="29"/>
      <c r="C10" s="29"/>
      <c r="D10" s="29"/>
      <c r="E10" s="29"/>
      <c r="F10" s="29"/>
      <c r="G10" s="29"/>
      <c r="H10" s="30" t="s">
        <v>0</v>
      </c>
      <c r="I10" s="29"/>
      <c r="J10" s="29"/>
      <c r="K10" s="29"/>
      <c r="L10" s="31" t="s">
        <v>1</v>
      </c>
      <c r="M10" s="29"/>
      <c r="N10" s="29"/>
      <c r="O10" s="29"/>
      <c r="P10" s="29"/>
      <c r="Q10" s="29"/>
    </row>
    <row r="11" spans="1:17" ht="13.2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2" t="s">
        <v>2</v>
      </c>
      <c r="M11" s="29"/>
      <c r="N11" s="29"/>
      <c r="O11" s="29"/>
      <c r="P11" s="29"/>
      <c r="Q11" s="29"/>
    </row>
    <row r="12" spans="1:17" ht="12.75" customHeigh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13.2" x14ac:dyDescent="0.25">
      <c r="A13" s="33" t="s">
        <v>3</v>
      </c>
      <c r="B13" s="29"/>
      <c r="C13" s="29"/>
      <c r="D13" s="29"/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  <c r="J13" s="7" t="s">
        <v>9</v>
      </c>
      <c r="K13" s="7" t="s">
        <v>10</v>
      </c>
      <c r="L13" s="7" t="s">
        <v>11</v>
      </c>
      <c r="M13" s="7" t="s">
        <v>12</v>
      </c>
      <c r="N13" s="7" t="s">
        <v>13</v>
      </c>
      <c r="O13" s="7" t="s">
        <v>14</v>
      </c>
      <c r="P13" s="7" t="s">
        <v>15</v>
      </c>
      <c r="Q13" s="8" t="s">
        <v>16</v>
      </c>
    </row>
    <row r="14" spans="1:17" ht="13.2" x14ac:dyDescent="0.25">
      <c r="A14" s="34" t="s">
        <v>17</v>
      </c>
      <c r="B14" s="35"/>
      <c r="C14" s="36"/>
      <c r="D14" s="7" t="s">
        <v>18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</row>
    <row r="15" spans="1:17" ht="13.2" x14ac:dyDescent="0.25">
      <c r="A15" s="37" t="s">
        <v>19</v>
      </c>
      <c r="B15" s="37" t="s">
        <v>20</v>
      </c>
      <c r="C15" s="15" t="s">
        <v>21</v>
      </c>
      <c r="D15" s="15" t="s">
        <v>22</v>
      </c>
      <c r="E15" s="16">
        <v>13872002.98</v>
      </c>
      <c r="F15" s="16">
        <v>11731603.310000001</v>
      </c>
      <c r="G15" s="16">
        <v>11959871.710000001</v>
      </c>
      <c r="H15" s="16">
        <v>10186924.74</v>
      </c>
      <c r="I15" s="16">
        <v>7992203.4100000001</v>
      </c>
      <c r="J15" s="16">
        <v>7314644.9400000004</v>
      </c>
      <c r="K15" s="16">
        <v>7950002.0899999999</v>
      </c>
      <c r="L15" s="16">
        <v>9281344.4800000004</v>
      </c>
      <c r="M15" s="16">
        <v>7513615.79</v>
      </c>
      <c r="N15" s="16">
        <v>7081184.2199999997</v>
      </c>
      <c r="O15" s="16">
        <v>8526841.7799999993</v>
      </c>
      <c r="P15" s="16">
        <v>11638780.880000001</v>
      </c>
      <c r="Q15" s="17">
        <v>115049020.33</v>
      </c>
    </row>
    <row r="16" spans="1:17" ht="13.2" x14ac:dyDescent="0.25">
      <c r="A16" s="38"/>
      <c r="B16" s="38"/>
      <c r="C16" s="15" t="s">
        <v>23</v>
      </c>
      <c r="D16" s="15" t="s">
        <v>24</v>
      </c>
      <c r="E16" s="16">
        <v>3684266.83</v>
      </c>
      <c r="F16" s="16">
        <v>3401275.68</v>
      </c>
      <c r="G16" s="16">
        <v>3381593.33</v>
      </c>
      <c r="H16" s="16">
        <v>3096435.05</v>
      </c>
      <c r="I16" s="16">
        <v>2862158.97</v>
      </c>
      <c r="J16" s="16">
        <v>2780786.03</v>
      </c>
      <c r="K16" s="16">
        <v>2872185.11</v>
      </c>
      <c r="L16" s="16">
        <v>3154940.15</v>
      </c>
      <c r="M16" s="16">
        <v>2857428.07</v>
      </c>
      <c r="N16" s="16">
        <v>2602653.7000000002</v>
      </c>
      <c r="O16" s="16">
        <v>2741365.76</v>
      </c>
      <c r="P16" s="16">
        <v>3276722.23</v>
      </c>
      <c r="Q16" s="17">
        <v>36711810.909999996</v>
      </c>
    </row>
    <row r="17" spans="1:17" ht="13.2" x14ac:dyDescent="0.25">
      <c r="A17" s="38"/>
      <c r="B17" s="38"/>
      <c r="C17" s="15" t="s">
        <v>25</v>
      </c>
      <c r="D17" s="15" t="s">
        <v>26</v>
      </c>
      <c r="E17" s="16">
        <v>396541.39</v>
      </c>
      <c r="F17" s="16">
        <v>355249.15</v>
      </c>
      <c r="G17" s="16">
        <v>361029.16</v>
      </c>
      <c r="H17" s="16">
        <v>308297.43</v>
      </c>
      <c r="I17" s="16">
        <v>249375.15</v>
      </c>
      <c r="J17" s="16">
        <v>227476.32</v>
      </c>
      <c r="K17" s="16">
        <v>234080.61</v>
      </c>
      <c r="L17" s="16">
        <v>256402.11</v>
      </c>
      <c r="M17" s="16">
        <v>242569.38</v>
      </c>
      <c r="N17" s="16">
        <v>240043.36</v>
      </c>
      <c r="O17" s="16">
        <v>277694.06</v>
      </c>
      <c r="P17" s="16">
        <v>351544.13</v>
      </c>
      <c r="Q17" s="17">
        <v>3500302.25</v>
      </c>
    </row>
    <row r="18" spans="1:17" ht="13.2" x14ac:dyDescent="0.25">
      <c r="A18" s="38"/>
      <c r="B18" s="38"/>
      <c r="C18" s="15" t="s">
        <v>27</v>
      </c>
      <c r="D18" s="15" t="s">
        <v>28</v>
      </c>
      <c r="E18" s="16">
        <v>4682148.7699999996</v>
      </c>
      <c r="F18" s="16">
        <v>4601681.45</v>
      </c>
      <c r="G18" s="16">
        <v>4540276.41</v>
      </c>
      <c r="H18" s="16">
        <v>4434823.78</v>
      </c>
      <c r="I18" s="16">
        <v>4341909.38</v>
      </c>
      <c r="J18" s="16">
        <v>4231843.53</v>
      </c>
      <c r="K18" s="16">
        <v>4208993.1900000004</v>
      </c>
      <c r="L18" s="16">
        <v>4498088.83</v>
      </c>
      <c r="M18" s="16">
        <v>4076775.73</v>
      </c>
      <c r="N18" s="16">
        <v>4190480.85</v>
      </c>
      <c r="O18" s="16">
        <v>3928623.76</v>
      </c>
      <c r="P18" s="18">
        <v>4295739</v>
      </c>
      <c r="Q18" s="17">
        <v>52031384.68</v>
      </c>
    </row>
    <row r="19" spans="1:17" ht="13.2" x14ac:dyDescent="0.25">
      <c r="A19" s="38"/>
      <c r="B19" s="38"/>
      <c r="C19" s="15" t="s">
        <v>29</v>
      </c>
      <c r="D19" s="15" t="s">
        <v>30</v>
      </c>
      <c r="E19" s="16">
        <v>66095.460000000006</v>
      </c>
      <c r="F19" s="16">
        <v>58080.71</v>
      </c>
      <c r="G19" s="16">
        <v>62719.19</v>
      </c>
      <c r="H19" s="16">
        <v>52647.040000000001</v>
      </c>
      <c r="I19" s="16">
        <v>46983.69</v>
      </c>
      <c r="J19" s="16">
        <v>42121.14</v>
      </c>
      <c r="K19" s="16">
        <v>43805.39</v>
      </c>
      <c r="L19" s="16">
        <v>46906.85</v>
      </c>
      <c r="M19" s="16">
        <v>47787.87</v>
      </c>
      <c r="N19" s="16">
        <v>38991.32</v>
      </c>
      <c r="O19" s="16">
        <v>44904.36</v>
      </c>
      <c r="P19" s="16">
        <v>52310.6</v>
      </c>
      <c r="Q19" s="17">
        <v>603353.62</v>
      </c>
    </row>
    <row r="20" spans="1:17" ht="13.2" x14ac:dyDescent="0.25">
      <c r="A20" s="38"/>
      <c r="B20" s="38"/>
      <c r="C20" s="15" t="s">
        <v>31</v>
      </c>
      <c r="D20" s="15" t="s">
        <v>32</v>
      </c>
      <c r="E20" s="16">
        <v>1638730.57</v>
      </c>
      <c r="F20" s="16">
        <v>1540663.97</v>
      </c>
      <c r="G20" s="16">
        <v>1297654.51</v>
      </c>
      <c r="H20" s="16">
        <v>1636421.15</v>
      </c>
      <c r="I20" s="16">
        <v>281094.55</v>
      </c>
      <c r="J20" s="16">
        <v>1595915.14</v>
      </c>
      <c r="K20" s="16">
        <v>1448910.25</v>
      </c>
      <c r="L20" s="16">
        <v>1510788.67</v>
      </c>
      <c r="M20" s="16">
        <v>1566970.33</v>
      </c>
      <c r="N20" s="16">
        <v>1469125.88</v>
      </c>
      <c r="O20" s="16">
        <v>1524470.99</v>
      </c>
      <c r="P20" s="16">
        <v>1438573.18</v>
      </c>
      <c r="Q20" s="17">
        <v>16949319.190000001</v>
      </c>
    </row>
    <row r="21" spans="1:17" ht="13.2" x14ac:dyDescent="0.25">
      <c r="A21" s="38"/>
      <c r="B21" s="38"/>
      <c r="C21" s="15" t="s">
        <v>33</v>
      </c>
      <c r="D21" s="15" t="s">
        <v>34</v>
      </c>
      <c r="E21" s="16">
        <v>331957.32</v>
      </c>
      <c r="F21" s="16">
        <v>335099.38</v>
      </c>
      <c r="G21" s="16">
        <v>328722.46999999997</v>
      </c>
      <c r="H21" s="16">
        <v>328353.61</v>
      </c>
      <c r="I21" s="16">
        <v>395960.71</v>
      </c>
      <c r="J21" s="16">
        <v>562400.81999999995</v>
      </c>
      <c r="K21" s="16">
        <v>665830.18000000005</v>
      </c>
      <c r="L21" s="16">
        <v>779133.18</v>
      </c>
      <c r="M21" s="16">
        <v>661662.16</v>
      </c>
      <c r="N21" s="16">
        <v>461847.4</v>
      </c>
      <c r="O21" s="16">
        <v>273697.36</v>
      </c>
      <c r="P21" s="16">
        <v>311551.11</v>
      </c>
      <c r="Q21" s="17">
        <v>5436215.7000000002</v>
      </c>
    </row>
    <row r="22" spans="1:17" ht="13.2" x14ac:dyDescent="0.25">
      <c r="A22" s="38"/>
      <c r="B22" s="38"/>
      <c r="C22" s="15" t="s">
        <v>35</v>
      </c>
      <c r="D22" s="15" t="s">
        <v>36</v>
      </c>
      <c r="E22" s="16">
        <v>28687.88</v>
      </c>
      <c r="F22" s="16">
        <v>26644.12</v>
      </c>
      <c r="G22" s="16">
        <v>26874.79</v>
      </c>
      <c r="H22" s="16">
        <v>24012.84</v>
      </c>
      <c r="I22" s="16">
        <v>34604.65</v>
      </c>
      <c r="J22" s="16">
        <v>67757.240000000005</v>
      </c>
      <c r="K22" s="16">
        <v>105256.04</v>
      </c>
      <c r="L22" s="16">
        <v>105120.65</v>
      </c>
      <c r="M22" s="16">
        <v>49805.22</v>
      </c>
      <c r="N22" s="16">
        <v>29846.19</v>
      </c>
      <c r="O22" s="16">
        <v>22703.73</v>
      </c>
      <c r="P22" s="16">
        <v>25983.42</v>
      </c>
      <c r="Q22" s="17">
        <v>547296.77</v>
      </c>
    </row>
    <row r="23" spans="1:17" ht="13.2" x14ac:dyDescent="0.25">
      <c r="A23" s="38"/>
      <c r="B23" s="38"/>
      <c r="C23" s="15" t="s">
        <v>37</v>
      </c>
      <c r="D23" s="15" t="s">
        <v>38</v>
      </c>
      <c r="E23" s="16">
        <v>373.68</v>
      </c>
      <c r="F23" s="16">
        <v>386.63</v>
      </c>
      <c r="G23" s="16">
        <v>386.63</v>
      </c>
      <c r="H23" s="16">
        <v>386.63</v>
      </c>
      <c r="I23" s="16">
        <v>386.63</v>
      </c>
      <c r="J23" s="16">
        <v>380.05</v>
      </c>
      <c r="K23" s="16">
        <v>358.8</v>
      </c>
      <c r="L23" s="16">
        <v>358.8</v>
      </c>
      <c r="M23" s="16">
        <v>358.8</v>
      </c>
      <c r="N23" s="16">
        <v>358.38</v>
      </c>
      <c r="O23" s="16">
        <v>357.19</v>
      </c>
      <c r="P23" s="16">
        <v>357.19</v>
      </c>
      <c r="Q23" s="17">
        <v>4449.41</v>
      </c>
    </row>
    <row r="24" spans="1:17" ht="13.2" x14ac:dyDescent="0.25">
      <c r="A24" s="38"/>
      <c r="B24" s="38"/>
      <c r="C24" s="15" t="s">
        <v>39</v>
      </c>
      <c r="D24" s="15" t="s">
        <v>40</v>
      </c>
      <c r="E24" s="16">
        <v>191219.79</v>
      </c>
      <c r="F24" s="16">
        <v>212070.7</v>
      </c>
      <c r="G24" s="16">
        <v>209502.38</v>
      </c>
      <c r="H24" s="16">
        <v>209226.7</v>
      </c>
      <c r="I24" s="16">
        <v>209457.42</v>
      </c>
      <c r="J24" s="16">
        <v>206247.9</v>
      </c>
      <c r="K24" s="16">
        <v>201799.96</v>
      </c>
      <c r="L24" s="16">
        <v>199483.24</v>
      </c>
      <c r="M24" s="16">
        <v>201883.6</v>
      </c>
      <c r="N24" s="16">
        <v>225706.17</v>
      </c>
      <c r="O24" s="16">
        <v>196080.34</v>
      </c>
      <c r="P24" s="16">
        <v>203211.8</v>
      </c>
      <c r="Q24" s="19">
        <v>2465890</v>
      </c>
    </row>
    <row r="25" spans="1:17" ht="13.2" x14ac:dyDescent="0.25">
      <c r="A25" s="38"/>
      <c r="B25" s="38"/>
      <c r="C25" s="15" t="s">
        <v>41</v>
      </c>
      <c r="D25" s="15" t="s">
        <v>42</v>
      </c>
      <c r="E25" s="16">
        <v>-13886.04</v>
      </c>
      <c r="F25" s="16">
        <v>4032.17</v>
      </c>
      <c r="G25" s="16">
        <v>4016.57</v>
      </c>
      <c r="H25" s="16">
        <v>4016.57</v>
      </c>
      <c r="I25" s="16">
        <v>4016.57</v>
      </c>
      <c r="J25" s="16">
        <v>3922.23</v>
      </c>
      <c r="K25" s="16">
        <v>3646.32</v>
      </c>
      <c r="L25" s="16">
        <v>3761.48</v>
      </c>
      <c r="M25" s="16">
        <v>3819.77</v>
      </c>
      <c r="N25" s="16">
        <v>5458.86</v>
      </c>
      <c r="O25" s="16">
        <v>1877.69</v>
      </c>
      <c r="P25" s="16">
        <v>3866.72</v>
      </c>
      <c r="Q25" s="17">
        <v>28548.91</v>
      </c>
    </row>
    <row r="26" spans="1:17" ht="13.2" x14ac:dyDescent="0.25">
      <c r="A26" s="38"/>
      <c r="B26" s="38"/>
      <c r="C26" s="15" t="s">
        <v>43</v>
      </c>
      <c r="D26" s="15" t="s">
        <v>44</v>
      </c>
      <c r="E26" s="16">
        <v>541.67999999999995</v>
      </c>
      <c r="F26" s="16">
        <v>2882.47</v>
      </c>
      <c r="G26" s="16">
        <v>2503.5300000000002</v>
      </c>
      <c r="H26" s="16">
        <v>2503.5300000000002</v>
      </c>
      <c r="I26" s="16">
        <v>2503.5300000000002</v>
      </c>
      <c r="J26" s="16">
        <v>2438.83</v>
      </c>
      <c r="K26" s="16">
        <v>2064.92</v>
      </c>
      <c r="L26" s="16">
        <v>2064.92</v>
      </c>
      <c r="M26" s="16">
        <v>2064.92</v>
      </c>
      <c r="N26" s="16">
        <v>3222.89</v>
      </c>
      <c r="O26" s="16">
        <v>2041.04</v>
      </c>
      <c r="P26" s="16">
        <v>2041.04</v>
      </c>
      <c r="Q26" s="17">
        <v>26873.3</v>
      </c>
    </row>
    <row r="27" spans="1:17" ht="13.2" x14ac:dyDescent="0.25">
      <c r="A27" s="38"/>
      <c r="B27" s="38"/>
      <c r="C27" s="15" t="s">
        <v>45</v>
      </c>
      <c r="D27" s="15" t="s">
        <v>46</v>
      </c>
      <c r="E27" s="16">
        <v>6531.69</v>
      </c>
      <c r="F27" s="16">
        <v>19710.14</v>
      </c>
      <c r="G27" s="16">
        <v>8958.5300000000007</v>
      </c>
      <c r="H27" s="16">
        <v>8958.5300000000007</v>
      </c>
      <c r="I27" s="16">
        <v>8958.5300000000007</v>
      </c>
      <c r="J27" s="16">
        <v>8638.6</v>
      </c>
      <c r="K27" s="16">
        <v>7719.7</v>
      </c>
      <c r="L27" s="16">
        <v>7741.5</v>
      </c>
      <c r="M27" s="16">
        <v>7766.93</v>
      </c>
      <c r="N27" s="16">
        <v>8564.77</v>
      </c>
      <c r="O27" s="16">
        <v>6432.7</v>
      </c>
      <c r="P27" s="16">
        <v>7546.74</v>
      </c>
      <c r="Q27" s="17">
        <v>107528.36</v>
      </c>
    </row>
    <row r="28" spans="1:17" ht="13.2" x14ac:dyDescent="0.25">
      <c r="A28" s="38"/>
      <c r="B28" s="38"/>
      <c r="C28" s="15" t="s">
        <v>47</v>
      </c>
      <c r="D28" s="15" t="s">
        <v>48</v>
      </c>
      <c r="E28" s="16">
        <v>8056.59</v>
      </c>
      <c r="F28" s="16">
        <v>8712.2099999999991</v>
      </c>
      <c r="G28" s="16">
        <v>8544.27</v>
      </c>
      <c r="H28" s="16">
        <v>8478.42</v>
      </c>
      <c r="I28" s="16">
        <v>8421.6299999999992</v>
      </c>
      <c r="J28" s="16">
        <v>8101.57</v>
      </c>
      <c r="K28" s="16">
        <v>7591.06</v>
      </c>
      <c r="L28" s="16">
        <v>7545.26</v>
      </c>
      <c r="M28" s="16">
        <v>7430.09</v>
      </c>
      <c r="N28" s="16">
        <v>7850.18</v>
      </c>
      <c r="O28" s="16">
        <v>7401.95</v>
      </c>
      <c r="P28" s="16">
        <v>7273.73</v>
      </c>
      <c r="Q28" s="17">
        <v>95406.96</v>
      </c>
    </row>
    <row r="29" spans="1:17" ht="13.2" x14ac:dyDescent="0.25">
      <c r="A29" s="38"/>
      <c r="B29" s="38"/>
      <c r="C29" s="15" t="s">
        <v>49</v>
      </c>
      <c r="D29" s="15" t="s">
        <v>50</v>
      </c>
      <c r="E29" s="16">
        <v>22887.01</v>
      </c>
      <c r="F29" s="16">
        <v>23514.6</v>
      </c>
      <c r="G29" s="16">
        <v>25148.42</v>
      </c>
      <c r="H29" s="16">
        <v>29876.57</v>
      </c>
      <c r="I29" s="16">
        <v>29738.02</v>
      </c>
      <c r="J29" s="16">
        <v>29047.37</v>
      </c>
      <c r="K29" s="16">
        <v>28260.2</v>
      </c>
      <c r="L29" s="16">
        <v>28256.06</v>
      </c>
      <c r="M29" s="16">
        <v>28553.89</v>
      </c>
      <c r="N29" s="16">
        <v>28440.1</v>
      </c>
      <c r="O29" s="16">
        <v>28078.7</v>
      </c>
      <c r="P29" s="16">
        <v>28482.83</v>
      </c>
      <c r="Q29" s="17">
        <v>330283.77</v>
      </c>
    </row>
    <row r="30" spans="1:17" ht="13.2" x14ac:dyDescent="0.25">
      <c r="A30" s="38"/>
      <c r="B30" s="38"/>
      <c r="C30" s="15" t="s">
        <v>51</v>
      </c>
      <c r="D30" s="15" t="s">
        <v>52</v>
      </c>
      <c r="E30" s="16">
        <v>64836.71</v>
      </c>
      <c r="F30" s="16">
        <v>65402.57</v>
      </c>
      <c r="G30" s="16">
        <v>63927.25</v>
      </c>
      <c r="H30" s="16">
        <v>59498.62</v>
      </c>
      <c r="I30" s="16">
        <v>59620.67</v>
      </c>
      <c r="J30" s="16">
        <v>54948.11</v>
      </c>
      <c r="K30" s="16">
        <v>56282.25</v>
      </c>
      <c r="L30" s="16">
        <v>56495.38</v>
      </c>
      <c r="M30" s="16">
        <v>56188.87</v>
      </c>
      <c r="N30" s="16">
        <v>56290.1</v>
      </c>
      <c r="O30" s="16">
        <v>55925.32</v>
      </c>
      <c r="P30" s="16">
        <v>56150.45</v>
      </c>
      <c r="Q30" s="17">
        <v>705566.3</v>
      </c>
    </row>
    <row r="31" spans="1:17" ht="13.2" x14ac:dyDescent="0.25">
      <c r="A31" s="38"/>
      <c r="B31" s="38"/>
      <c r="C31" s="15" t="s">
        <v>53</v>
      </c>
      <c r="D31" s="15" t="s">
        <v>54</v>
      </c>
      <c r="E31" s="16">
        <v>371023.43</v>
      </c>
      <c r="F31" s="16">
        <v>337830.48</v>
      </c>
      <c r="G31" s="16">
        <v>344735.5</v>
      </c>
      <c r="H31" s="16">
        <v>309016.64</v>
      </c>
      <c r="I31" s="16">
        <v>263853.43</v>
      </c>
      <c r="J31" s="16">
        <v>272830.68</v>
      </c>
      <c r="K31" s="16">
        <v>275068.65999999997</v>
      </c>
      <c r="L31" s="16">
        <v>316722.59999999998</v>
      </c>
      <c r="M31" s="16">
        <v>506808.79</v>
      </c>
      <c r="N31" s="16">
        <v>37833.82</v>
      </c>
      <c r="O31" s="16">
        <v>264233.84999999998</v>
      </c>
      <c r="P31" s="16">
        <v>326146.25</v>
      </c>
      <c r="Q31" s="17">
        <v>3626104.13</v>
      </c>
    </row>
    <row r="32" spans="1:17" ht="13.2" x14ac:dyDescent="0.25">
      <c r="A32" s="38"/>
      <c r="B32" s="38"/>
      <c r="C32" s="15" t="s">
        <v>55</v>
      </c>
      <c r="D32" s="15" t="s">
        <v>56</v>
      </c>
      <c r="E32" s="18">
        <v>4379</v>
      </c>
      <c r="F32" s="18">
        <v>4301</v>
      </c>
      <c r="G32" s="18">
        <v>4305</v>
      </c>
      <c r="H32" s="18">
        <v>4364</v>
      </c>
      <c r="I32" s="18">
        <v>4306</v>
      </c>
      <c r="J32" s="18">
        <v>4282</v>
      </c>
      <c r="K32" s="18">
        <v>4258</v>
      </c>
      <c r="L32" s="18">
        <v>4160</v>
      </c>
      <c r="M32" s="18">
        <v>4206</v>
      </c>
      <c r="N32" s="18">
        <v>4128</v>
      </c>
      <c r="O32" s="18">
        <v>4133</v>
      </c>
      <c r="P32" s="18">
        <v>4123</v>
      </c>
      <c r="Q32" s="19">
        <v>50945</v>
      </c>
    </row>
    <row r="33" spans="1:17" ht="13.2" x14ac:dyDescent="0.25">
      <c r="A33" s="38"/>
      <c r="B33" s="38"/>
      <c r="C33" s="15" t="s">
        <v>57</v>
      </c>
      <c r="D33" s="15" t="s">
        <v>58</v>
      </c>
      <c r="E33" s="16">
        <v>20154.22</v>
      </c>
      <c r="F33" s="16">
        <v>18997.22</v>
      </c>
      <c r="G33" s="16">
        <v>22578.22</v>
      </c>
      <c r="H33" s="16">
        <v>23590.22</v>
      </c>
      <c r="I33" s="16">
        <v>15282.22</v>
      </c>
      <c r="J33" s="16">
        <v>21026.22</v>
      </c>
      <c r="K33" s="16">
        <v>18770.22</v>
      </c>
      <c r="L33" s="16">
        <v>18530.22</v>
      </c>
      <c r="M33" s="16">
        <v>20366.22</v>
      </c>
      <c r="N33" s="16">
        <v>22270.22</v>
      </c>
      <c r="O33" s="16">
        <v>19914.22</v>
      </c>
      <c r="P33" s="16">
        <v>17422.22</v>
      </c>
      <c r="Q33" s="17">
        <v>238901.64</v>
      </c>
    </row>
    <row r="34" spans="1:17" ht="13.2" x14ac:dyDescent="0.25">
      <c r="A34" s="38"/>
      <c r="B34" s="38"/>
      <c r="C34" s="15" t="s">
        <v>59</v>
      </c>
      <c r="D34" s="15" t="s">
        <v>60</v>
      </c>
      <c r="E34" s="16">
        <v>-1442.83</v>
      </c>
      <c r="F34" s="16">
        <v>-1535.95</v>
      </c>
      <c r="G34" s="16">
        <v>-1496.85</v>
      </c>
      <c r="H34" s="16">
        <v>-1469.57</v>
      </c>
      <c r="I34" s="18">
        <v>0</v>
      </c>
      <c r="J34" s="16">
        <v>-1463.32</v>
      </c>
      <c r="K34" s="16">
        <v>-1400.68</v>
      </c>
      <c r="L34" s="18">
        <v>-1483</v>
      </c>
      <c r="M34" s="16">
        <v>-1517.37</v>
      </c>
      <c r="N34" s="16">
        <v>-1388.9</v>
      </c>
      <c r="O34" s="16">
        <v>-1516.1</v>
      </c>
      <c r="P34" s="16">
        <v>-1514.01</v>
      </c>
      <c r="Q34" s="17">
        <v>-16228.58</v>
      </c>
    </row>
    <row r="35" spans="1:17" ht="13.2" x14ac:dyDescent="0.25">
      <c r="A35" s="38"/>
      <c r="B35" s="39"/>
      <c r="C35" s="15" t="s">
        <v>61</v>
      </c>
      <c r="D35" s="15" t="s">
        <v>62</v>
      </c>
      <c r="E35" s="16">
        <v>1689409.81</v>
      </c>
      <c r="F35" s="16">
        <v>1538151.08</v>
      </c>
      <c r="G35" s="16">
        <v>1809126.09</v>
      </c>
      <c r="H35" s="16">
        <v>1782990.16</v>
      </c>
      <c r="I35" s="18">
        <v>0</v>
      </c>
      <c r="J35" s="16">
        <v>1849862.84</v>
      </c>
      <c r="K35" s="16">
        <v>1711010.89</v>
      </c>
      <c r="L35" s="16">
        <v>1967307.74</v>
      </c>
      <c r="M35" s="16">
        <v>2955854.06</v>
      </c>
      <c r="N35" s="16">
        <v>2247016.38</v>
      </c>
      <c r="O35" s="16">
        <v>1747473.12</v>
      </c>
      <c r="P35" s="16">
        <v>1498928.45</v>
      </c>
      <c r="Q35" s="17">
        <v>20797130.620000001</v>
      </c>
    </row>
    <row r="36" spans="1:17" ht="13.2" x14ac:dyDescent="0.25">
      <c r="A36" s="38"/>
      <c r="B36" s="37" t="s">
        <v>63</v>
      </c>
      <c r="C36" s="15" t="s">
        <v>21</v>
      </c>
      <c r="D36" s="15" t="s">
        <v>22</v>
      </c>
      <c r="E36" s="16">
        <v>3752.91</v>
      </c>
      <c r="F36" s="16">
        <v>4209.5</v>
      </c>
      <c r="G36" s="16">
        <v>4382.2299999999996</v>
      </c>
      <c r="H36" s="16">
        <v>3435.69</v>
      </c>
      <c r="I36" s="16">
        <v>1738.93</v>
      </c>
      <c r="J36" s="16">
        <v>838.74</v>
      </c>
      <c r="K36" s="16">
        <v>755.18</v>
      </c>
      <c r="L36" s="16">
        <v>781.08</v>
      </c>
      <c r="M36" s="16">
        <v>736.27</v>
      </c>
      <c r="N36" s="16">
        <v>1472.02</v>
      </c>
      <c r="O36" s="16">
        <v>2267.9</v>
      </c>
      <c r="P36" s="16">
        <v>2733.29</v>
      </c>
      <c r="Q36" s="17">
        <v>27103.74</v>
      </c>
    </row>
    <row r="37" spans="1:17" ht="13.2" x14ac:dyDescent="0.25">
      <c r="A37" s="38"/>
      <c r="B37" s="39"/>
      <c r="C37" s="15" t="s">
        <v>23</v>
      </c>
      <c r="D37" s="15" t="s">
        <v>24</v>
      </c>
      <c r="E37" s="16">
        <v>10948.81</v>
      </c>
      <c r="F37" s="16">
        <v>10472.01</v>
      </c>
      <c r="G37" s="16">
        <v>10089.36</v>
      </c>
      <c r="H37" s="16">
        <v>8010.86</v>
      </c>
      <c r="I37" s="16">
        <v>4950.5200000000004</v>
      </c>
      <c r="J37" s="16">
        <v>2947.54</v>
      </c>
      <c r="K37" s="16">
        <v>2155.1</v>
      </c>
      <c r="L37" s="16">
        <v>2054.61</v>
      </c>
      <c r="M37" s="16">
        <v>1757.16</v>
      </c>
      <c r="N37" s="16">
        <v>3109.25</v>
      </c>
      <c r="O37" s="16">
        <v>6058.57</v>
      </c>
      <c r="P37" s="16">
        <v>7965.35</v>
      </c>
      <c r="Q37" s="17">
        <v>70519.14</v>
      </c>
    </row>
    <row r="38" spans="1:17" ht="13.2" x14ac:dyDescent="0.25">
      <c r="A38" s="38"/>
      <c r="B38" s="37" t="s">
        <v>64</v>
      </c>
      <c r="C38" s="15" t="s">
        <v>21</v>
      </c>
      <c r="D38" s="15" t="s">
        <v>22</v>
      </c>
      <c r="E38" s="16">
        <v>28168899.75</v>
      </c>
      <c r="F38" s="16">
        <v>21886984.629999999</v>
      </c>
      <c r="G38" s="16">
        <v>22465314.440000001</v>
      </c>
      <c r="H38" s="16">
        <v>18793943.969999999</v>
      </c>
      <c r="I38" s="16">
        <v>15604449.17</v>
      </c>
      <c r="J38" s="16">
        <v>14714376.17</v>
      </c>
      <c r="K38" s="16">
        <v>15888410.289999999</v>
      </c>
      <c r="L38" s="16">
        <v>19874025.190000001</v>
      </c>
      <c r="M38" s="16">
        <v>16206783.85</v>
      </c>
      <c r="N38" s="16">
        <v>14759257.82</v>
      </c>
      <c r="O38" s="16">
        <v>17320057.350000001</v>
      </c>
      <c r="P38" s="16">
        <v>22714933.32</v>
      </c>
      <c r="Q38" s="17">
        <v>228397435.94999999</v>
      </c>
    </row>
    <row r="39" spans="1:17" ht="13.2" x14ac:dyDescent="0.25">
      <c r="A39" s="38"/>
      <c r="B39" s="38"/>
      <c r="C39" s="15" t="s">
        <v>65</v>
      </c>
      <c r="D39" s="15" t="s">
        <v>66</v>
      </c>
      <c r="E39" s="16">
        <v>46217.77</v>
      </c>
      <c r="F39" s="16">
        <v>34956.660000000003</v>
      </c>
      <c r="G39" s="16">
        <v>36468.85</v>
      </c>
      <c r="H39" s="16">
        <v>29272.36</v>
      </c>
      <c r="I39" s="16">
        <v>21929.84</v>
      </c>
      <c r="J39" s="16">
        <v>17809.75</v>
      </c>
      <c r="K39" s="16">
        <v>18414.59</v>
      </c>
      <c r="L39" s="16">
        <v>21832.27</v>
      </c>
      <c r="M39" s="16">
        <v>18500.52</v>
      </c>
      <c r="N39" s="16">
        <v>19399.080000000002</v>
      </c>
      <c r="O39" s="16">
        <v>24086.61</v>
      </c>
      <c r="P39" s="16">
        <v>31840.62</v>
      </c>
      <c r="Q39" s="17">
        <v>320728.92</v>
      </c>
    </row>
    <row r="40" spans="1:17" ht="13.2" x14ac:dyDescent="0.25">
      <c r="A40" s="38"/>
      <c r="B40" s="38"/>
      <c r="C40" s="15" t="s">
        <v>23</v>
      </c>
      <c r="D40" s="15" t="s">
        <v>24</v>
      </c>
      <c r="E40" s="16">
        <v>6835919.5499999998</v>
      </c>
      <c r="F40" s="16">
        <v>6053031.6500000004</v>
      </c>
      <c r="G40" s="16">
        <v>6041726.6399999997</v>
      </c>
      <c r="H40" s="16">
        <v>5613826.2199999997</v>
      </c>
      <c r="I40" s="16">
        <v>5386554.2400000002</v>
      </c>
      <c r="J40" s="16">
        <v>5322972.5999999996</v>
      </c>
      <c r="K40" s="16">
        <v>5495284.9900000002</v>
      </c>
      <c r="L40" s="16">
        <v>6172563.7199999997</v>
      </c>
      <c r="M40" s="16">
        <v>5524450.29</v>
      </c>
      <c r="N40" s="16">
        <v>5304002.6900000004</v>
      </c>
      <c r="O40" s="16">
        <v>5440703.9400000004</v>
      </c>
      <c r="P40" s="16">
        <v>6257136.1299999999</v>
      </c>
      <c r="Q40" s="17">
        <v>69448172.659999996</v>
      </c>
    </row>
    <row r="41" spans="1:17" ht="13.2" x14ac:dyDescent="0.25">
      <c r="A41" s="38"/>
      <c r="B41" s="38"/>
      <c r="C41" s="15" t="s">
        <v>25</v>
      </c>
      <c r="D41" s="15" t="s">
        <v>26</v>
      </c>
      <c r="E41" s="16">
        <v>1035937.12</v>
      </c>
      <c r="F41" s="16">
        <v>876957.27</v>
      </c>
      <c r="G41" s="16">
        <v>878638.43</v>
      </c>
      <c r="H41" s="16">
        <v>763985.12</v>
      </c>
      <c r="I41" s="16">
        <v>665595.48</v>
      </c>
      <c r="J41" s="16">
        <v>613455.13</v>
      </c>
      <c r="K41" s="16">
        <v>613807.17000000004</v>
      </c>
      <c r="L41" s="16">
        <v>667098.79</v>
      </c>
      <c r="M41" s="16">
        <v>644892.09</v>
      </c>
      <c r="N41" s="16">
        <v>646752.56999999995</v>
      </c>
      <c r="O41" s="16">
        <v>722966.31</v>
      </c>
      <c r="P41" s="16">
        <v>902414.58</v>
      </c>
      <c r="Q41" s="17">
        <v>9032500.0600000005</v>
      </c>
    </row>
    <row r="42" spans="1:17" ht="13.2" x14ac:dyDescent="0.25">
      <c r="A42" s="38"/>
      <c r="B42" s="38"/>
      <c r="C42" s="15" t="s">
        <v>27</v>
      </c>
      <c r="D42" s="15" t="s">
        <v>28</v>
      </c>
      <c r="E42" s="16">
        <v>11295392.48</v>
      </c>
      <c r="F42" s="16">
        <v>10396649.18</v>
      </c>
      <c r="G42" s="16">
        <v>10316322.58</v>
      </c>
      <c r="H42" s="16">
        <v>10232615.51</v>
      </c>
      <c r="I42" s="16">
        <v>10577706.939999999</v>
      </c>
      <c r="J42" s="16">
        <v>10738578.279999999</v>
      </c>
      <c r="K42" s="16">
        <v>10788108.48</v>
      </c>
      <c r="L42" s="16">
        <v>11581024.23</v>
      </c>
      <c r="M42" s="16">
        <v>10713942.779999999</v>
      </c>
      <c r="N42" s="16">
        <v>10544876.140000001</v>
      </c>
      <c r="O42" s="16">
        <v>10317226.65</v>
      </c>
      <c r="P42" s="16">
        <v>11072736.119999999</v>
      </c>
      <c r="Q42" s="17">
        <v>128575179.37</v>
      </c>
    </row>
    <row r="43" spans="1:17" ht="13.2" x14ac:dyDescent="0.25">
      <c r="A43" s="38"/>
      <c r="B43" s="38"/>
      <c r="C43" s="15" t="s">
        <v>29</v>
      </c>
      <c r="D43" s="15" t="s">
        <v>30</v>
      </c>
      <c r="E43" s="16">
        <v>330949.12</v>
      </c>
      <c r="F43" s="16">
        <v>282012.90000000002</v>
      </c>
      <c r="G43" s="16">
        <v>278594.15999999997</v>
      </c>
      <c r="H43" s="16">
        <v>247665.07</v>
      </c>
      <c r="I43" s="16">
        <v>224745.83</v>
      </c>
      <c r="J43" s="16">
        <v>210266.36</v>
      </c>
      <c r="K43" s="16">
        <v>210737.46</v>
      </c>
      <c r="L43" s="16">
        <v>238459.06</v>
      </c>
      <c r="M43" s="16">
        <v>233113.29</v>
      </c>
      <c r="N43" s="16">
        <v>219495.54</v>
      </c>
      <c r="O43" s="16">
        <v>228111.78</v>
      </c>
      <c r="P43" s="16">
        <v>280933.03999999998</v>
      </c>
      <c r="Q43" s="17">
        <v>2985083.61</v>
      </c>
    </row>
    <row r="44" spans="1:17" ht="13.2" x14ac:dyDescent="0.25">
      <c r="A44" s="38"/>
      <c r="B44" s="38"/>
      <c r="C44" s="15" t="s">
        <v>31</v>
      </c>
      <c r="D44" s="15" t="s">
        <v>32</v>
      </c>
      <c r="E44" s="16">
        <v>5215396.05</v>
      </c>
      <c r="F44" s="16">
        <v>5111995.34</v>
      </c>
      <c r="G44" s="16">
        <v>3951282.69</v>
      </c>
      <c r="H44" s="16">
        <v>5641198.7300000004</v>
      </c>
      <c r="I44" s="16">
        <v>2876390.36</v>
      </c>
      <c r="J44" s="16">
        <v>5921921.6799999997</v>
      </c>
      <c r="K44" s="16">
        <v>5683199.5</v>
      </c>
      <c r="L44" s="16">
        <v>5951453.1600000001</v>
      </c>
      <c r="M44" s="16">
        <v>6118087.2300000004</v>
      </c>
      <c r="N44" s="16">
        <v>5692584.6900000004</v>
      </c>
      <c r="O44" s="16">
        <v>5939890.9400000004</v>
      </c>
      <c r="P44" s="16">
        <v>5607501.3899999997</v>
      </c>
      <c r="Q44" s="17">
        <v>63710901.759999998</v>
      </c>
    </row>
    <row r="45" spans="1:17" ht="13.2" x14ac:dyDescent="0.25">
      <c r="A45" s="38"/>
      <c r="B45" s="38"/>
      <c r="C45" s="15" t="s">
        <v>67</v>
      </c>
      <c r="D45" s="15" t="s">
        <v>68</v>
      </c>
      <c r="E45" s="16">
        <v>1490.15</v>
      </c>
      <c r="F45" s="16">
        <v>1472.95</v>
      </c>
      <c r="G45" s="16">
        <v>1650.94</v>
      </c>
      <c r="H45" s="16">
        <v>49646.48</v>
      </c>
      <c r="I45" s="16">
        <v>211455.57</v>
      </c>
      <c r="J45" s="16">
        <v>393750.33</v>
      </c>
      <c r="K45" s="16">
        <v>494958.19</v>
      </c>
      <c r="L45" s="16">
        <v>458496.69</v>
      </c>
      <c r="M45" s="16">
        <v>420823.99</v>
      </c>
      <c r="N45" s="16">
        <v>220047.16</v>
      </c>
      <c r="O45" s="16">
        <v>36727.230000000003</v>
      </c>
      <c r="P45" s="16">
        <v>1357.57</v>
      </c>
      <c r="Q45" s="17">
        <v>2291877.25</v>
      </c>
    </row>
    <row r="46" spans="1:17" ht="13.2" x14ac:dyDescent="0.25">
      <c r="A46" s="38"/>
      <c r="B46" s="38"/>
      <c r="C46" s="15" t="s">
        <v>33</v>
      </c>
      <c r="D46" s="15" t="s">
        <v>34</v>
      </c>
      <c r="E46" s="16">
        <v>438554.99</v>
      </c>
      <c r="F46" s="16">
        <v>368749.26</v>
      </c>
      <c r="G46" s="16">
        <v>361205.36</v>
      </c>
      <c r="H46" s="16">
        <v>393628.25</v>
      </c>
      <c r="I46" s="16">
        <v>609492.11</v>
      </c>
      <c r="J46" s="16">
        <v>1056278.78</v>
      </c>
      <c r="K46" s="16">
        <v>1242455.24</v>
      </c>
      <c r="L46" s="16">
        <v>1621856.34</v>
      </c>
      <c r="M46" s="16">
        <v>1398707.07</v>
      </c>
      <c r="N46" s="16">
        <v>826437.56</v>
      </c>
      <c r="O46" s="16">
        <v>510584.42</v>
      </c>
      <c r="P46" s="16">
        <v>353790.05</v>
      </c>
      <c r="Q46" s="17">
        <v>9181739.4299999997</v>
      </c>
    </row>
    <row r="47" spans="1:17" ht="13.2" x14ac:dyDescent="0.25">
      <c r="A47" s="38"/>
      <c r="B47" s="38"/>
      <c r="C47" s="15" t="s">
        <v>35</v>
      </c>
      <c r="D47" s="15" t="s">
        <v>36</v>
      </c>
      <c r="E47" s="16">
        <v>49779.66</v>
      </c>
      <c r="F47" s="16">
        <v>46314.59</v>
      </c>
      <c r="G47" s="16">
        <v>46951.15</v>
      </c>
      <c r="H47" s="16">
        <v>53139.17</v>
      </c>
      <c r="I47" s="16">
        <v>78529.97</v>
      </c>
      <c r="J47" s="16">
        <v>103070.98</v>
      </c>
      <c r="K47" s="16">
        <v>153416.67000000001</v>
      </c>
      <c r="L47" s="16">
        <v>182804.97</v>
      </c>
      <c r="M47" s="16">
        <v>133495.54</v>
      </c>
      <c r="N47" s="16">
        <v>81975.86</v>
      </c>
      <c r="O47" s="16">
        <v>51160.11</v>
      </c>
      <c r="P47" s="16">
        <v>47062.02</v>
      </c>
      <c r="Q47" s="17">
        <v>1027700.69</v>
      </c>
    </row>
    <row r="48" spans="1:17" ht="13.2" x14ac:dyDescent="0.25">
      <c r="A48" s="38"/>
      <c r="B48" s="38"/>
      <c r="C48" s="15" t="s">
        <v>37</v>
      </c>
      <c r="D48" s="15" t="s">
        <v>38</v>
      </c>
      <c r="E48" s="16">
        <v>1038.8399999999999</v>
      </c>
      <c r="F48" s="16">
        <v>1038.8399999999999</v>
      </c>
      <c r="G48" s="16">
        <v>1038.8399999999999</v>
      </c>
      <c r="H48" s="16">
        <v>1038.8399999999999</v>
      </c>
      <c r="I48" s="16">
        <v>1060.01</v>
      </c>
      <c r="J48" s="16">
        <v>1044.98</v>
      </c>
      <c r="K48" s="16">
        <v>-2503.9899999999998</v>
      </c>
      <c r="L48" s="16">
        <v>158.49</v>
      </c>
      <c r="M48" s="16">
        <v>1956.63</v>
      </c>
      <c r="N48" s="16">
        <v>1088.53</v>
      </c>
      <c r="O48" s="16">
        <v>1088.6199999999999</v>
      </c>
      <c r="P48" s="16">
        <v>1088.6199999999999</v>
      </c>
      <c r="Q48" s="17">
        <v>9137.25</v>
      </c>
    </row>
    <row r="49" spans="1:17" ht="13.2" x14ac:dyDescent="0.25">
      <c r="A49" s="38"/>
      <c r="B49" s="38"/>
      <c r="C49" s="15" t="s">
        <v>39</v>
      </c>
      <c r="D49" s="15" t="s">
        <v>40</v>
      </c>
      <c r="E49" s="16">
        <v>370789.97</v>
      </c>
      <c r="F49" s="16">
        <v>366999.81</v>
      </c>
      <c r="G49" s="16">
        <v>368750.77</v>
      </c>
      <c r="H49" s="16">
        <v>366814.17</v>
      </c>
      <c r="I49" s="16">
        <v>369180.19</v>
      </c>
      <c r="J49" s="16">
        <v>373905.32</v>
      </c>
      <c r="K49" s="16">
        <v>360139.08</v>
      </c>
      <c r="L49" s="16">
        <v>377845.95</v>
      </c>
      <c r="M49" s="16">
        <v>367498.87</v>
      </c>
      <c r="N49" s="16">
        <v>379479.36</v>
      </c>
      <c r="O49" s="16">
        <v>376160.17</v>
      </c>
      <c r="P49" s="16">
        <v>377887.28</v>
      </c>
      <c r="Q49" s="17">
        <v>4455450.9400000004</v>
      </c>
    </row>
    <row r="50" spans="1:17" ht="13.2" x14ac:dyDescent="0.25">
      <c r="A50" s="38"/>
      <c r="B50" s="38"/>
      <c r="C50" s="15" t="s">
        <v>41</v>
      </c>
      <c r="D50" s="15" t="s">
        <v>42</v>
      </c>
      <c r="E50" s="16">
        <v>2081.41</v>
      </c>
      <c r="F50" s="16">
        <v>2078.54</v>
      </c>
      <c r="G50" s="16">
        <v>2078.54</v>
      </c>
      <c r="H50" s="16">
        <v>2078.54</v>
      </c>
      <c r="I50" s="16">
        <v>2099.09</v>
      </c>
      <c r="J50" s="16">
        <v>2086.96</v>
      </c>
      <c r="K50" s="16">
        <v>2052.86</v>
      </c>
      <c r="L50" s="16">
        <v>2106.5100000000002</v>
      </c>
      <c r="M50" s="16">
        <v>2979.87</v>
      </c>
      <c r="N50" s="16">
        <v>2668.82</v>
      </c>
      <c r="O50" s="16">
        <v>2670.2</v>
      </c>
      <c r="P50" s="16">
        <v>2670.2</v>
      </c>
      <c r="Q50" s="17">
        <v>27651.54</v>
      </c>
    </row>
    <row r="51" spans="1:17" ht="13.2" x14ac:dyDescent="0.25">
      <c r="A51" s="38"/>
      <c r="B51" s="38"/>
      <c r="C51" s="15" t="s">
        <v>43</v>
      </c>
      <c r="D51" s="15" t="s">
        <v>44</v>
      </c>
      <c r="E51" s="16">
        <v>3354.64</v>
      </c>
      <c r="F51" s="16">
        <v>3354.64</v>
      </c>
      <c r="G51" s="16">
        <v>3354.64</v>
      </c>
      <c r="H51" s="16">
        <v>3354.64</v>
      </c>
      <c r="I51" s="16">
        <v>3363.02</v>
      </c>
      <c r="J51" s="16">
        <v>3390.68</v>
      </c>
      <c r="K51" s="16">
        <v>2886.05</v>
      </c>
      <c r="L51" s="16">
        <v>2847.01</v>
      </c>
      <c r="M51" s="16">
        <v>2859.4</v>
      </c>
      <c r="N51" s="16">
        <v>3305.99</v>
      </c>
      <c r="O51" s="16">
        <v>3383.52</v>
      </c>
      <c r="P51" s="16">
        <v>3352.5</v>
      </c>
      <c r="Q51" s="17">
        <v>38806.730000000003</v>
      </c>
    </row>
    <row r="52" spans="1:17" ht="13.2" x14ac:dyDescent="0.25">
      <c r="A52" s="38"/>
      <c r="B52" s="38"/>
      <c r="C52" s="15" t="s">
        <v>45</v>
      </c>
      <c r="D52" s="15" t="s">
        <v>46</v>
      </c>
      <c r="E52" s="16">
        <v>10843.33</v>
      </c>
      <c r="F52" s="16">
        <v>10645.84</v>
      </c>
      <c r="G52" s="16">
        <v>8466.98</v>
      </c>
      <c r="H52" s="16">
        <v>10580.96</v>
      </c>
      <c r="I52" s="16">
        <v>10675.78</v>
      </c>
      <c r="J52" s="16">
        <v>10569.48</v>
      </c>
      <c r="K52" s="16">
        <v>10318.049999999999</v>
      </c>
      <c r="L52" s="16">
        <v>10029.34</v>
      </c>
      <c r="M52" s="16">
        <v>9069.02</v>
      </c>
      <c r="N52" s="16">
        <v>10151.5</v>
      </c>
      <c r="O52" s="16">
        <v>11533.57</v>
      </c>
      <c r="P52" s="16">
        <v>10802.74</v>
      </c>
      <c r="Q52" s="17">
        <v>123686.59</v>
      </c>
    </row>
    <row r="53" spans="1:17" ht="13.2" x14ac:dyDescent="0.25">
      <c r="A53" s="38"/>
      <c r="B53" s="38"/>
      <c r="C53" s="15" t="s">
        <v>47</v>
      </c>
      <c r="D53" s="15" t="s">
        <v>48</v>
      </c>
      <c r="E53" s="16">
        <v>117385.58</v>
      </c>
      <c r="F53" s="16">
        <v>114679.36</v>
      </c>
      <c r="G53" s="16">
        <v>118628.17</v>
      </c>
      <c r="H53" s="16">
        <v>111528.81</v>
      </c>
      <c r="I53" s="16">
        <v>118223.01</v>
      </c>
      <c r="J53" s="16">
        <v>120264.86</v>
      </c>
      <c r="K53" s="16">
        <v>117739.35</v>
      </c>
      <c r="L53" s="16">
        <v>118982.08</v>
      </c>
      <c r="M53" s="16">
        <v>121879.58</v>
      </c>
      <c r="N53" s="16">
        <v>123411.19</v>
      </c>
      <c r="O53" s="16">
        <v>123414.29</v>
      </c>
      <c r="P53" s="16">
        <v>123445.33</v>
      </c>
      <c r="Q53" s="17">
        <v>1429581.61</v>
      </c>
    </row>
    <row r="54" spans="1:17" ht="13.2" x14ac:dyDescent="0.25">
      <c r="A54" s="38"/>
      <c r="B54" s="38"/>
      <c r="C54" s="15" t="s">
        <v>49</v>
      </c>
      <c r="D54" s="15" t="s">
        <v>50</v>
      </c>
      <c r="E54" s="16">
        <v>69072.83</v>
      </c>
      <c r="F54" s="16">
        <v>67647.539999999994</v>
      </c>
      <c r="G54" s="16">
        <v>65485.49</v>
      </c>
      <c r="H54" s="16">
        <v>66477.81</v>
      </c>
      <c r="I54" s="16">
        <v>68477.81</v>
      </c>
      <c r="J54" s="16">
        <v>68597.16</v>
      </c>
      <c r="K54" s="16">
        <v>67986.19</v>
      </c>
      <c r="L54" s="16">
        <v>68410.259999999995</v>
      </c>
      <c r="M54" s="16">
        <v>67861.39</v>
      </c>
      <c r="N54" s="16">
        <v>70397.759999999995</v>
      </c>
      <c r="O54" s="16">
        <v>70166.92</v>
      </c>
      <c r="P54" s="16">
        <v>70155.33</v>
      </c>
      <c r="Q54" s="17">
        <v>820736.49</v>
      </c>
    </row>
    <row r="55" spans="1:17" ht="13.2" x14ac:dyDescent="0.25">
      <c r="A55" s="38"/>
      <c r="B55" s="38"/>
      <c r="C55" s="15" t="s">
        <v>53</v>
      </c>
      <c r="D55" s="15" t="s">
        <v>54</v>
      </c>
      <c r="E55" s="16">
        <v>1934978.81</v>
      </c>
      <c r="F55" s="16">
        <v>1648390.59</v>
      </c>
      <c r="G55" s="16">
        <v>1633420.27</v>
      </c>
      <c r="H55" s="16">
        <v>1511326.55</v>
      </c>
      <c r="I55" s="16">
        <v>1313842.6200000001</v>
      </c>
      <c r="J55" s="16">
        <v>1420375.08</v>
      </c>
      <c r="K55" s="16">
        <v>1462821.19</v>
      </c>
      <c r="L55" s="16">
        <v>1699950.35</v>
      </c>
      <c r="M55" s="16">
        <v>1514759.8</v>
      </c>
      <c r="N55" s="16">
        <v>1397425.72</v>
      </c>
      <c r="O55" s="16">
        <v>1467035.22</v>
      </c>
      <c r="P55" s="16">
        <v>1710061.63</v>
      </c>
      <c r="Q55" s="17">
        <v>18714387.829999998</v>
      </c>
    </row>
    <row r="56" spans="1:17" ht="13.2" x14ac:dyDescent="0.25">
      <c r="A56" s="38"/>
      <c r="B56" s="38"/>
      <c r="C56" s="15" t="s">
        <v>69</v>
      </c>
      <c r="D56" s="15" t="s">
        <v>70</v>
      </c>
      <c r="E56" s="16">
        <v>-10357.030000000001</v>
      </c>
      <c r="F56" s="16">
        <v>-8297.85</v>
      </c>
      <c r="G56" s="16">
        <v>-8947.25</v>
      </c>
      <c r="H56" s="16">
        <v>-7220.57</v>
      </c>
      <c r="I56" s="16">
        <v>-5882.68</v>
      </c>
      <c r="J56" s="16">
        <v>-5265.23</v>
      </c>
      <c r="K56" s="16">
        <v>-5592.46</v>
      </c>
      <c r="L56" s="16">
        <v>-5331.63</v>
      </c>
      <c r="M56" s="16">
        <v>-4980.76</v>
      </c>
      <c r="N56" s="16">
        <v>-5001.2299999999996</v>
      </c>
      <c r="O56" s="16">
        <v>-6315.13</v>
      </c>
      <c r="P56" s="16">
        <v>-7217.45</v>
      </c>
      <c r="Q56" s="17">
        <v>-80409.27</v>
      </c>
    </row>
    <row r="57" spans="1:17" ht="13.2" x14ac:dyDescent="0.25">
      <c r="A57" s="38"/>
      <c r="B57" s="38"/>
      <c r="C57" s="15" t="s">
        <v>55</v>
      </c>
      <c r="D57" s="15" t="s">
        <v>56</v>
      </c>
      <c r="E57" s="18">
        <v>16993</v>
      </c>
      <c r="F57" s="18">
        <v>16994</v>
      </c>
      <c r="G57" s="18">
        <v>17042</v>
      </c>
      <c r="H57" s="18">
        <v>16592</v>
      </c>
      <c r="I57" s="18">
        <v>13442</v>
      </c>
      <c r="J57" s="18">
        <v>16500</v>
      </c>
      <c r="K57" s="18">
        <v>16520</v>
      </c>
      <c r="L57" s="18">
        <v>16413</v>
      </c>
      <c r="M57" s="18">
        <v>16602</v>
      </c>
      <c r="N57" s="18">
        <v>16069</v>
      </c>
      <c r="O57" s="18">
        <v>16093</v>
      </c>
      <c r="P57" s="18">
        <v>16211</v>
      </c>
      <c r="Q57" s="19">
        <v>195471</v>
      </c>
    </row>
    <row r="58" spans="1:17" ht="13.2" x14ac:dyDescent="0.25">
      <c r="A58" s="38"/>
      <c r="B58" s="38"/>
      <c r="C58" s="15" t="s">
        <v>57</v>
      </c>
      <c r="D58" s="15" t="s">
        <v>58</v>
      </c>
      <c r="E58" s="16">
        <v>40769.72</v>
      </c>
      <c r="F58" s="16">
        <v>38825.97</v>
      </c>
      <c r="G58" s="16">
        <v>40870.97</v>
      </c>
      <c r="H58" s="16">
        <v>39032.97</v>
      </c>
      <c r="I58" s="16">
        <v>22206.87</v>
      </c>
      <c r="J58" s="16">
        <v>37913.57</v>
      </c>
      <c r="K58" s="16">
        <v>36289.769999999997</v>
      </c>
      <c r="L58" s="16">
        <v>38773.97</v>
      </c>
      <c r="M58" s="16">
        <v>39414.97</v>
      </c>
      <c r="N58" s="16">
        <v>38423.97</v>
      </c>
      <c r="O58" s="16">
        <v>36028.97</v>
      </c>
      <c r="P58" s="16">
        <v>37096.97</v>
      </c>
      <c r="Q58" s="17">
        <v>445648.69</v>
      </c>
    </row>
    <row r="59" spans="1:17" ht="13.2" x14ac:dyDescent="0.25">
      <c r="A59" s="38"/>
      <c r="B59" s="39"/>
      <c r="C59" s="15" t="s">
        <v>59</v>
      </c>
      <c r="D59" s="15" t="s">
        <v>60</v>
      </c>
      <c r="E59" s="18">
        <v>-168856</v>
      </c>
      <c r="F59" s="16">
        <v>-84498.8</v>
      </c>
      <c r="G59" s="18">
        <v>0</v>
      </c>
      <c r="H59" s="18">
        <v>-84583</v>
      </c>
      <c r="I59" s="16">
        <v>-83147.87</v>
      </c>
      <c r="J59" s="16">
        <v>-87453.17</v>
      </c>
      <c r="K59" s="16">
        <v>-80424.33</v>
      </c>
      <c r="L59" s="16">
        <v>-83842.559999999998</v>
      </c>
      <c r="M59" s="16">
        <v>-82017.429999999993</v>
      </c>
      <c r="N59" s="16">
        <v>-84225.37</v>
      </c>
      <c r="O59" s="16">
        <v>-82194.14</v>
      </c>
      <c r="P59" s="16">
        <v>-83682.539999999994</v>
      </c>
      <c r="Q59" s="17">
        <v>-1004925.21</v>
      </c>
    </row>
    <row r="60" spans="1:17" ht="13.2" x14ac:dyDescent="0.25">
      <c r="A60" s="39"/>
      <c r="B60" s="40" t="s">
        <v>16</v>
      </c>
      <c r="C60" s="41"/>
      <c r="D60" s="42"/>
      <c r="E60" s="23">
        <v>82885849.400000006</v>
      </c>
      <c r="F60" s="23">
        <v>71536417.510000095</v>
      </c>
      <c r="G60" s="23">
        <v>71103793.359999999</v>
      </c>
      <c r="H60" s="23">
        <v>66376741.810000002</v>
      </c>
      <c r="I60" s="23">
        <v>54907913.969999999</v>
      </c>
      <c r="J60" s="23">
        <v>60341404.270000003</v>
      </c>
      <c r="K60" s="23">
        <v>62424427.780000001</v>
      </c>
      <c r="L60" s="23">
        <v>71262462</v>
      </c>
      <c r="M60" s="23">
        <v>64283572.539999999</v>
      </c>
      <c r="N60" s="23">
        <v>59032529.509999998</v>
      </c>
      <c r="O60" s="23">
        <v>62291641.840000004</v>
      </c>
      <c r="P60" s="23">
        <v>73087516.049999997</v>
      </c>
      <c r="Q60" s="23">
        <v>799534270.03999996</v>
      </c>
    </row>
    <row r="61" spans="1:17" ht="13.2" x14ac:dyDescent="0.25">
      <c r="A61" s="37" t="s">
        <v>71</v>
      </c>
      <c r="B61" s="37" t="s">
        <v>20</v>
      </c>
      <c r="C61" s="15" t="s">
        <v>72</v>
      </c>
      <c r="D61" s="15" t="s">
        <v>73</v>
      </c>
      <c r="E61" s="16">
        <v>8720803.8599999994</v>
      </c>
      <c r="F61" s="16">
        <v>6663158.0599999996</v>
      </c>
      <c r="G61" s="16">
        <v>6830246.3700000001</v>
      </c>
      <c r="H61" s="18">
        <v>5008264</v>
      </c>
      <c r="I61" s="16">
        <v>2607600.73</v>
      </c>
      <c r="J61" s="16">
        <v>1532027.76</v>
      </c>
      <c r="K61" s="16">
        <v>1360071.58</v>
      </c>
      <c r="L61" s="16">
        <v>1174561.17</v>
      </c>
      <c r="M61" s="16">
        <v>1349421.52</v>
      </c>
      <c r="N61" s="16">
        <v>2412419.63</v>
      </c>
      <c r="O61" s="16">
        <v>4084176.11</v>
      </c>
      <c r="P61" s="16">
        <v>6464729.54</v>
      </c>
      <c r="Q61" s="17">
        <v>48207480.329999998</v>
      </c>
    </row>
    <row r="62" spans="1:17" ht="13.2" x14ac:dyDescent="0.25">
      <c r="A62" s="38"/>
      <c r="B62" s="38"/>
      <c r="C62" s="15" t="s">
        <v>74</v>
      </c>
      <c r="D62" s="15" t="s">
        <v>75</v>
      </c>
      <c r="E62" s="16">
        <v>1878380.53</v>
      </c>
      <c r="F62" s="16">
        <v>1472907.78</v>
      </c>
      <c r="G62" s="16">
        <v>1532519.97</v>
      </c>
      <c r="H62" s="16">
        <v>1203581.8899999999</v>
      </c>
      <c r="I62" s="16">
        <v>808513.86</v>
      </c>
      <c r="J62" s="16">
        <v>622662.36</v>
      </c>
      <c r="K62" s="16">
        <v>577604.37</v>
      </c>
      <c r="L62" s="16">
        <v>540879.54</v>
      </c>
      <c r="M62" s="16">
        <v>567905.92000000004</v>
      </c>
      <c r="N62" s="16">
        <v>725392.85</v>
      </c>
      <c r="O62" s="16">
        <v>1006477.2</v>
      </c>
      <c r="P62" s="16">
        <v>1373927.45</v>
      </c>
      <c r="Q62" s="17">
        <v>12310753.720000001</v>
      </c>
    </row>
    <row r="63" spans="1:17" ht="13.2" x14ac:dyDescent="0.25">
      <c r="A63" s="38"/>
      <c r="B63" s="38"/>
      <c r="C63" s="15" t="s">
        <v>76</v>
      </c>
      <c r="D63" s="15" t="s">
        <v>75</v>
      </c>
      <c r="E63" s="16">
        <v>2348.67</v>
      </c>
      <c r="F63" s="16">
        <v>2119.87</v>
      </c>
      <c r="G63" s="16">
        <v>2134.9</v>
      </c>
      <c r="H63" s="16">
        <v>17455.900000000001</v>
      </c>
      <c r="I63" s="16">
        <v>15380.15</v>
      </c>
      <c r="J63" s="16">
        <v>37016.49</v>
      </c>
      <c r="K63" s="16">
        <v>32697.05</v>
      </c>
      <c r="L63" s="16">
        <v>24817.5</v>
      </c>
      <c r="M63" s="16">
        <v>52357.21</v>
      </c>
      <c r="N63" s="16">
        <v>36258.120000000003</v>
      </c>
      <c r="O63" s="16">
        <v>19665.77</v>
      </c>
      <c r="P63" s="16">
        <v>1206.42</v>
      </c>
      <c r="Q63" s="17">
        <v>243458.05</v>
      </c>
    </row>
    <row r="64" spans="1:17" ht="13.2" x14ac:dyDescent="0.25">
      <c r="A64" s="38"/>
      <c r="B64" s="38"/>
      <c r="C64" s="15" t="s">
        <v>77</v>
      </c>
      <c r="D64" s="15" t="s">
        <v>78</v>
      </c>
      <c r="E64" s="16">
        <v>38871.85</v>
      </c>
      <c r="F64" s="16">
        <v>42672.53</v>
      </c>
      <c r="G64" s="16">
        <v>42595.51</v>
      </c>
      <c r="H64" s="16">
        <v>41331.370000000003</v>
      </c>
      <c r="I64" s="16">
        <v>45379.99</v>
      </c>
      <c r="J64" s="16">
        <v>40773.5</v>
      </c>
      <c r="K64" s="16">
        <v>35366.32</v>
      </c>
      <c r="L64" s="16">
        <v>28916.99</v>
      </c>
      <c r="M64" s="16">
        <v>43536.76</v>
      </c>
      <c r="N64" s="16">
        <v>31889.89</v>
      </c>
      <c r="O64" s="16">
        <v>51124.15</v>
      </c>
      <c r="P64" s="16">
        <v>36929.5</v>
      </c>
      <c r="Q64" s="17">
        <v>479388.36</v>
      </c>
    </row>
    <row r="65" spans="1:17" ht="13.2" x14ac:dyDescent="0.25">
      <c r="A65" s="38"/>
      <c r="B65" s="38"/>
      <c r="C65" s="15" t="s">
        <v>79</v>
      </c>
      <c r="D65" s="15" t="s">
        <v>80</v>
      </c>
      <c r="E65" s="16">
        <v>3183.5</v>
      </c>
      <c r="F65" s="16">
        <v>3285.88</v>
      </c>
      <c r="G65" s="16">
        <v>2835.22</v>
      </c>
      <c r="H65" s="16">
        <v>2836.82</v>
      </c>
      <c r="I65" s="16">
        <v>3094.92</v>
      </c>
      <c r="J65" s="16">
        <v>3134.9</v>
      </c>
      <c r="K65" s="16">
        <v>2719.82</v>
      </c>
      <c r="L65" s="16">
        <v>2867.78</v>
      </c>
      <c r="M65" s="16">
        <v>2765.12</v>
      </c>
      <c r="N65" s="16">
        <v>2790.94</v>
      </c>
      <c r="O65" s="16">
        <v>3145.64</v>
      </c>
      <c r="P65" s="16">
        <v>3066.66</v>
      </c>
      <c r="Q65" s="17">
        <v>35727.199999999997</v>
      </c>
    </row>
    <row r="66" spans="1:17" ht="13.2" x14ac:dyDescent="0.25">
      <c r="A66" s="38"/>
      <c r="B66" s="38"/>
      <c r="C66" s="15" t="s">
        <v>81</v>
      </c>
      <c r="D66" s="15" t="s">
        <v>54</v>
      </c>
      <c r="E66" s="16">
        <v>195079.03</v>
      </c>
      <c r="F66" s="16">
        <v>147791.92000000001</v>
      </c>
      <c r="G66" s="16">
        <v>159391.88</v>
      </c>
      <c r="H66" s="16">
        <v>116910.78</v>
      </c>
      <c r="I66" s="16">
        <v>69865.429999999993</v>
      </c>
      <c r="J66" s="16">
        <v>39358.480000000003</v>
      </c>
      <c r="K66" s="16">
        <v>35629.879999999997</v>
      </c>
      <c r="L66" s="16">
        <v>30884.25</v>
      </c>
      <c r="M66" s="16">
        <v>34357.4</v>
      </c>
      <c r="N66" s="16">
        <v>51217.83</v>
      </c>
      <c r="O66" s="16">
        <v>85299.4</v>
      </c>
      <c r="P66" s="16">
        <v>139642.57</v>
      </c>
      <c r="Q66" s="17">
        <v>1105428.8500000001</v>
      </c>
    </row>
    <row r="67" spans="1:17" ht="13.2" x14ac:dyDescent="0.25">
      <c r="A67" s="38"/>
      <c r="B67" s="38"/>
      <c r="C67" s="15" t="s">
        <v>82</v>
      </c>
      <c r="D67" s="15" t="s">
        <v>83</v>
      </c>
      <c r="E67" s="16">
        <v>6166.67</v>
      </c>
      <c r="F67" s="16">
        <v>6166.67</v>
      </c>
      <c r="G67" s="16">
        <v>6166.67</v>
      </c>
      <c r="H67" s="16">
        <v>6166.67</v>
      </c>
      <c r="I67" s="16">
        <v>6166.67</v>
      </c>
      <c r="J67" s="16">
        <v>6166.67</v>
      </c>
      <c r="K67" s="16">
        <v>6166.67</v>
      </c>
      <c r="L67" s="16">
        <v>6166.67</v>
      </c>
      <c r="M67" s="16">
        <v>6166.67</v>
      </c>
      <c r="N67" s="16">
        <v>6166.67</v>
      </c>
      <c r="O67" s="16">
        <v>6166.67</v>
      </c>
      <c r="P67" s="16">
        <v>6166.67</v>
      </c>
      <c r="Q67" s="17">
        <v>74000.039999999994</v>
      </c>
    </row>
    <row r="68" spans="1:17" ht="13.2" x14ac:dyDescent="0.25">
      <c r="A68" s="38"/>
      <c r="B68" s="39"/>
      <c r="C68" s="15" t="s">
        <v>84</v>
      </c>
      <c r="D68" s="15" t="s">
        <v>85</v>
      </c>
      <c r="E68" s="18">
        <v>628</v>
      </c>
      <c r="F68" s="18">
        <v>1192</v>
      </c>
      <c r="G68" s="18">
        <v>676</v>
      </c>
      <c r="H68" s="18">
        <v>488</v>
      </c>
      <c r="I68" s="18">
        <v>692</v>
      </c>
      <c r="J68" s="18">
        <v>430</v>
      </c>
      <c r="K68" s="18">
        <v>456</v>
      </c>
      <c r="L68" s="18">
        <v>228</v>
      </c>
      <c r="M68" s="18">
        <v>856</v>
      </c>
      <c r="N68" s="18">
        <v>1008</v>
      </c>
      <c r="O68" s="16">
        <v>-175656.55</v>
      </c>
      <c r="P68" s="18">
        <v>372</v>
      </c>
      <c r="Q68" s="17">
        <v>-168630.55</v>
      </c>
    </row>
    <row r="69" spans="1:17" ht="13.2" x14ac:dyDescent="0.25">
      <c r="A69" s="38"/>
      <c r="B69" s="37" t="s">
        <v>86</v>
      </c>
      <c r="C69" s="15" t="s">
        <v>87</v>
      </c>
      <c r="D69" s="15" t="s">
        <v>88</v>
      </c>
      <c r="E69" s="16">
        <v>9282628.3599999994</v>
      </c>
      <c r="F69" s="16">
        <v>7526759.7599999998</v>
      </c>
      <c r="G69" s="16">
        <v>7951975.7999999998</v>
      </c>
      <c r="H69" s="16">
        <v>5729111.9699999997</v>
      </c>
      <c r="I69" s="16">
        <v>3748091.6</v>
      </c>
      <c r="J69" s="16">
        <v>2363918.7400000002</v>
      </c>
      <c r="K69" s="16">
        <v>2014401.36</v>
      </c>
      <c r="L69" s="16">
        <v>1844596.81</v>
      </c>
      <c r="M69" s="16">
        <v>1993000.21</v>
      </c>
      <c r="N69" s="16">
        <v>2687925.25</v>
      </c>
      <c r="O69" s="16">
        <v>4780800.41</v>
      </c>
      <c r="P69" s="16">
        <v>7276842.4199999999</v>
      </c>
      <c r="Q69" s="17">
        <v>57200052.689999998</v>
      </c>
    </row>
    <row r="70" spans="1:17" ht="13.2" x14ac:dyDescent="0.25">
      <c r="A70" s="38"/>
      <c r="B70" s="38"/>
      <c r="C70" s="15" t="s">
        <v>89</v>
      </c>
      <c r="D70" s="15" t="s">
        <v>90</v>
      </c>
      <c r="E70" s="16">
        <v>4449057.83</v>
      </c>
      <c r="F70" s="16">
        <v>3526789.3</v>
      </c>
      <c r="G70" s="16">
        <v>3704436.52</v>
      </c>
      <c r="H70" s="16">
        <v>2706992.04</v>
      </c>
      <c r="I70" s="16">
        <v>1726684.05</v>
      </c>
      <c r="J70" s="16">
        <v>1123083.81</v>
      </c>
      <c r="K70" s="16">
        <v>967174.26</v>
      </c>
      <c r="L70" s="16">
        <v>894366.61</v>
      </c>
      <c r="M70" s="16">
        <v>978046.22</v>
      </c>
      <c r="N70" s="16">
        <v>1222380.3500000001</v>
      </c>
      <c r="O70" s="16">
        <v>2142382.04</v>
      </c>
      <c r="P70" s="16">
        <v>3374230.42</v>
      </c>
      <c r="Q70" s="17">
        <v>26815623.449999999</v>
      </c>
    </row>
    <row r="71" spans="1:17" ht="13.2" x14ac:dyDescent="0.25">
      <c r="A71" s="38"/>
      <c r="B71" s="38"/>
      <c r="C71" s="15" t="s">
        <v>91</v>
      </c>
      <c r="D71" s="15" t="s">
        <v>92</v>
      </c>
      <c r="E71" s="16">
        <v>254293.33</v>
      </c>
      <c r="F71" s="16">
        <v>216059.14</v>
      </c>
      <c r="G71" s="16">
        <v>207590.77</v>
      </c>
      <c r="H71" s="16">
        <v>192746.45</v>
      </c>
      <c r="I71" s="16">
        <v>163885.57999999999</v>
      </c>
      <c r="J71" s="16">
        <v>130810.41</v>
      </c>
      <c r="K71" s="16">
        <v>119163.33</v>
      </c>
      <c r="L71" s="16">
        <v>114114.48</v>
      </c>
      <c r="M71" s="16">
        <v>117892.71</v>
      </c>
      <c r="N71" s="16">
        <v>128175.99</v>
      </c>
      <c r="O71" s="16">
        <v>158344.66</v>
      </c>
      <c r="P71" s="16">
        <v>185899.97</v>
      </c>
      <c r="Q71" s="17">
        <v>1988976.82</v>
      </c>
    </row>
    <row r="72" spans="1:17" ht="13.2" x14ac:dyDescent="0.25">
      <c r="A72" s="38"/>
      <c r="B72" s="38"/>
      <c r="C72" s="15" t="s">
        <v>93</v>
      </c>
      <c r="D72" s="15" t="s">
        <v>94</v>
      </c>
      <c r="E72" s="16">
        <v>172262.51</v>
      </c>
      <c r="F72" s="16">
        <v>142655.66</v>
      </c>
      <c r="G72" s="16">
        <v>119920.89</v>
      </c>
      <c r="H72" s="16">
        <v>114402.95</v>
      </c>
      <c r="I72" s="16">
        <v>111687.91</v>
      </c>
      <c r="J72" s="16">
        <v>94112.71</v>
      </c>
      <c r="K72" s="16">
        <v>85960.15</v>
      </c>
      <c r="L72" s="16">
        <v>100311.2</v>
      </c>
      <c r="M72" s="16">
        <v>131125.72</v>
      </c>
      <c r="N72" s="16">
        <v>92716.95</v>
      </c>
      <c r="O72" s="16">
        <v>93901.81</v>
      </c>
      <c r="P72" s="16">
        <v>104090.21</v>
      </c>
      <c r="Q72" s="17">
        <v>1363148.67</v>
      </c>
    </row>
    <row r="73" spans="1:17" ht="13.2" x14ac:dyDescent="0.25">
      <c r="A73" s="38"/>
      <c r="B73" s="38"/>
      <c r="C73" s="15" t="s">
        <v>95</v>
      </c>
      <c r="D73" s="15" t="s">
        <v>96</v>
      </c>
      <c r="E73" s="16">
        <v>41.31</v>
      </c>
      <c r="F73" s="16">
        <v>0.67</v>
      </c>
      <c r="G73" s="18">
        <v>0</v>
      </c>
      <c r="H73" s="18">
        <v>0</v>
      </c>
      <c r="I73" s="16">
        <v>56.13</v>
      </c>
      <c r="J73" s="16">
        <v>5814.57</v>
      </c>
      <c r="K73" s="16">
        <v>8872.27</v>
      </c>
      <c r="L73" s="16">
        <v>8014.68</v>
      </c>
      <c r="M73" s="16">
        <v>49908.99</v>
      </c>
      <c r="N73" s="16">
        <v>7995.64</v>
      </c>
      <c r="O73" s="16">
        <v>4182.99</v>
      </c>
      <c r="P73" s="16">
        <v>4109.4399999999996</v>
      </c>
      <c r="Q73" s="17">
        <v>88996.69</v>
      </c>
    </row>
    <row r="74" spans="1:17" ht="13.2" x14ac:dyDescent="0.25">
      <c r="A74" s="38"/>
      <c r="B74" s="38"/>
      <c r="C74" s="15" t="s">
        <v>97</v>
      </c>
      <c r="D74" s="15" t="s">
        <v>98</v>
      </c>
      <c r="E74" s="18">
        <v>5806</v>
      </c>
      <c r="F74" s="16">
        <v>22.98</v>
      </c>
      <c r="G74" s="16">
        <v>197.51</v>
      </c>
      <c r="H74" s="16">
        <v>113.56</v>
      </c>
      <c r="I74" s="16">
        <v>192.86</v>
      </c>
      <c r="J74" s="18">
        <v>0</v>
      </c>
      <c r="K74" s="16">
        <v>78.44</v>
      </c>
      <c r="L74" s="16">
        <v>110.73</v>
      </c>
      <c r="M74" s="16">
        <v>56.86</v>
      </c>
      <c r="N74" s="16">
        <v>69.2</v>
      </c>
      <c r="O74" s="16">
        <v>109.78</v>
      </c>
      <c r="P74" s="16">
        <v>60.16</v>
      </c>
      <c r="Q74" s="17">
        <v>6818.08</v>
      </c>
    </row>
    <row r="75" spans="1:17" ht="13.2" x14ac:dyDescent="0.25">
      <c r="A75" s="38"/>
      <c r="B75" s="38"/>
      <c r="C75" s="15" t="s">
        <v>99</v>
      </c>
      <c r="D75" s="15" t="s">
        <v>100</v>
      </c>
      <c r="E75" s="16">
        <v>7607.08</v>
      </c>
      <c r="F75" s="16">
        <v>8240.2000000000007</v>
      </c>
      <c r="G75" s="16">
        <v>7487.2</v>
      </c>
      <c r="H75" s="16">
        <v>8177.63</v>
      </c>
      <c r="I75" s="18">
        <v>7487</v>
      </c>
      <c r="J75" s="16">
        <v>7047.08</v>
      </c>
      <c r="K75" s="16">
        <v>6882.68</v>
      </c>
      <c r="L75" s="16">
        <v>6384.6</v>
      </c>
      <c r="M75" s="16">
        <v>7045.08</v>
      </c>
      <c r="N75" s="16">
        <v>6361.6</v>
      </c>
      <c r="O75" s="16">
        <v>6332.45</v>
      </c>
      <c r="P75" s="16">
        <v>4935.75</v>
      </c>
      <c r="Q75" s="17">
        <v>83988.35</v>
      </c>
    </row>
    <row r="76" spans="1:17" ht="13.2" x14ac:dyDescent="0.25">
      <c r="A76" s="38"/>
      <c r="B76" s="38"/>
      <c r="C76" s="15" t="s">
        <v>101</v>
      </c>
      <c r="D76" s="15" t="s">
        <v>102</v>
      </c>
      <c r="E76" s="16">
        <v>287385.14</v>
      </c>
      <c r="F76" s="16">
        <v>296216.21999999997</v>
      </c>
      <c r="G76" s="16">
        <v>279001.14</v>
      </c>
      <c r="H76" s="16">
        <v>302712.46000000002</v>
      </c>
      <c r="I76" s="16">
        <v>281800.49</v>
      </c>
      <c r="J76" s="16">
        <v>268408.53000000003</v>
      </c>
      <c r="K76" s="16">
        <v>260895.84</v>
      </c>
      <c r="L76" s="16">
        <v>234273.53</v>
      </c>
      <c r="M76" s="16">
        <v>245350.13</v>
      </c>
      <c r="N76" s="16">
        <v>244584.32000000001</v>
      </c>
      <c r="O76" s="16">
        <v>276647.49</v>
      </c>
      <c r="P76" s="16">
        <v>273663.13</v>
      </c>
      <c r="Q76" s="17">
        <v>3250938.42</v>
      </c>
    </row>
    <row r="77" spans="1:17" ht="13.2" x14ac:dyDescent="0.25">
      <c r="A77" s="38"/>
      <c r="B77" s="38"/>
      <c r="C77" s="15" t="s">
        <v>103</v>
      </c>
      <c r="D77" s="15" t="s">
        <v>54</v>
      </c>
      <c r="E77" s="16">
        <v>257871.22</v>
      </c>
      <c r="F77" s="16">
        <v>206800.58</v>
      </c>
      <c r="G77" s="16">
        <v>214677.78</v>
      </c>
      <c r="H77" s="16">
        <v>155892.48000000001</v>
      </c>
      <c r="I77" s="16">
        <v>103631.8</v>
      </c>
      <c r="J77" s="16">
        <v>68283.39</v>
      </c>
      <c r="K77" s="16">
        <v>59528.91</v>
      </c>
      <c r="L77" s="16">
        <v>55947.45</v>
      </c>
      <c r="M77" s="16">
        <v>61075.18</v>
      </c>
      <c r="N77" s="16">
        <v>77021.990000000005</v>
      </c>
      <c r="O77" s="16">
        <v>133627.62</v>
      </c>
      <c r="P77" s="16">
        <v>203351.2</v>
      </c>
      <c r="Q77" s="17">
        <v>1597709.6</v>
      </c>
    </row>
    <row r="78" spans="1:17" ht="13.2" x14ac:dyDescent="0.25">
      <c r="A78" s="38"/>
      <c r="B78" s="38"/>
      <c r="C78" s="15" t="s">
        <v>104</v>
      </c>
      <c r="D78" s="15" t="s">
        <v>85</v>
      </c>
      <c r="E78" s="18">
        <v>10383</v>
      </c>
      <c r="F78" s="18">
        <v>11740</v>
      </c>
      <c r="G78" s="18">
        <v>10675</v>
      </c>
      <c r="H78" s="18">
        <v>9650</v>
      </c>
      <c r="I78" s="18">
        <v>9505</v>
      </c>
      <c r="J78" s="16">
        <v>7321.61</v>
      </c>
      <c r="K78" s="18">
        <v>7035</v>
      </c>
      <c r="L78" s="18">
        <v>6200</v>
      </c>
      <c r="M78" s="18">
        <v>6570</v>
      </c>
      <c r="N78" s="18">
        <v>9840</v>
      </c>
      <c r="O78" s="18">
        <v>7050</v>
      </c>
      <c r="P78" s="18">
        <v>6125</v>
      </c>
      <c r="Q78" s="17">
        <v>102094.61</v>
      </c>
    </row>
    <row r="79" spans="1:17" ht="13.2" x14ac:dyDescent="0.25">
      <c r="A79" s="38"/>
      <c r="B79" s="38"/>
      <c r="C79" s="15" t="s">
        <v>105</v>
      </c>
      <c r="D79" s="15" t="s">
        <v>98</v>
      </c>
      <c r="E79" s="16">
        <v>36690.54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7">
        <v>36690.54</v>
      </c>
    </row>
    <row r="80" spans="1:17" ht="13.2" x14ac:dyDescent="0.25">
      <c r="A80" s="38"/>
      <c r="B80" s="39"/>
      <c r="C80" s="15" t="s">
        <v>106</v>
      </c>
      <c r="D80" s="15" t="s">
        <v>107</v>
      </c>
      <c r="E80" s="11"/>
      <c r="F80" s="16">
        <v>6356.24</v>
      </c>
      <c r="G80" s="16">
        <v>5812.02</v>
      </c>
      <c r="H80" s="16">
        <v>6557.18</v>
      </c>
      <c r="I80" s="16">
        <v>6224.68</v>
      </c>
      <c r="J80" s="16">
        <v>5979.3</v>
      </c>
      <c r="K80" s="16">
        <v>5631.81</v>
      </c>
      <c r="L80" s="16">
        <v>5581.98</v>
      </c>
      <c r="M80" s="16">
        <v>5804.43</v>
      </c>
      <c r="N80" s="16">
        <v>5366.85</v>
      </c>
      <c r="O80" s="16">
        <v>5630.63</v>
      </c>
      <c r="P80" s="16">
        <v>4325.45</v>
      </c>
      <c r="Q80" s="17">
        <v>63270.57</v>
      </c>
    </row>
    <row r="81" spans="1:17" ht="13.2" x14ac:dyDescent="0.25">
      <c r="A81" s="38"/>
      <c r="B81" s="37" t="s">
        <v>64</v>
      </c>
      <c r="C81" s="15" t="s">
        <v>72</v>
      </c>
      <c r="D81" s="15" t="s">
        <v>73</v>
      </c>
      <c r="E81" s="16">
        <v>20437435.670000002</v>
      </c>
      <c r="F81" s="16">
        <v>14378836.27</v>
      </c>
      <c r="G81" s="16">
        <v>15089047.869999999</v>
      </c>
      <c r="H81" s="16">
        <v>10505773.619999999</v>
      </c>
      <c r="I81" s="16">
        <v>5697715.3499999996</v>
      </c>
      <c r="J81" s="16">
        <v>3446629.89</v>
      </c>
      <c r="K81" s="16">
        <v>3130933.29</v>
      </c>
      <c r="L81" s="16">
        <v>2901896.39</v>
      </c>
      <c r="M81" s="16">
        <v>3122192.48</v>
      </c>
      <c r="N81" s="16">
        <v>5032866.47</v>
      </c>
      <c r="O81" s="16">
        <v>8405675.8599999994</v>
      </c>
      <c r="P81" s="16">
        <v>13102752.15</v>
      </c>
      <c r="Q81" s="17">
        <v>105251755.31</v>
      </c>
    </row>
    <row r="82" spans="1:17" ht="13.2" x14ac:dyDescent="0.25">
      <c r="A82" s="38"/>
      <c r="B82" s="38"/>
      <c r="C82" s="15" t="s">
        <v>108</v>
      </c>
      <c r="D82" s="15" t="s">
        <v>66</v>
      </c>
      <c r="E82" s="16">
        <v>12224.15</v>
      </c>
      <c r="F82" s="16">
        <v>8337.59</v>
      </c>
      <c r="G82" s="16">
        <v>8750.99</v>
      </c>
      <c r="H82" s="16">
        <v>6201.61</v>
      </c>
      <c r="I82" s="16">
        <v>3784.83</v>
      </c>
      <c r="J82" s="16">
        <v>2466.31</v>
      </c>
      <c r="K82" s="16">
        <v>2235.14</v>
      </c>
      <c r="L82" s="16">
        <v>2084.6999999999998</v>
      </c>
      <c r="M82" s="16">
        <v>2185.6999999999998</v>
      </c>
      <c r="N82" s="16">
        <v>3137.1</v>
      </c>
      <c r="O82" s="16">
        <v>4285.32</v>
      </c>
      <c r="P82" s="16">
        <v>5648.44</v>
      </c>
      <c r="Q82" s="17">
        <v>61341.88</v>
      </c>
    </row>
    <row r="83" spans="1:17" ht="13.2" x14ac:dyDescent="0.25">
      <c r="A83" s="38"/>
      <c r="B83" s="38"/>
      <c r="C83" s="15" t="s">
        <v>74</v>
      </c>
      <c r="D83" s="15" t="s">
        <v>75</v>
      </c>
      <c r="E83" s="16">
        <v>4986220.08</v>
      </c>
      <c r="F83" s="16">
        <v>3906058.6</v>
      </c>
      <c r="G83" s="16">
        <v>3907870.2</v>
      </c>
      <c r="H83" s="16">
        <v>3024170.95</v>
      </c>
      <c r="I83" s="16">
        <v>1911374.52</v>
      </c>
      <c r="J83" s="16">
        <v>1222004.45</v>
      </c>
      <c r="K83" s="16">
        <v>1047904.39</v>
      </c>
      <c r="L83" s="16">
        <v>986216.63</v>
      </c>
      <c r="M83" s="16">
        <v>1059095.05</v>
      </c>
      <c r="N83" s="16">
        <v>1522011.22</v>
      </c>
      <c r="O83" s="16">
        <v>2411723.2599999998</v>
      </c>
      <c r="P83" s="16">
        <v>8003884.21</v>
      </c>
      <c r="Q83" s="17">
        <v>33988533.560000002</v>
      </c>
    </row>
    <row r="84" spans="1:17" ht="13.2" x14ac:dyDescent="0.25">
      <c r="A84" s="38"/>
      <c r="B84" s="38"/>
      <c r="C84" s="15" t="s">
        <v>76</v>
      </c>
      <c r="D84" s="15" t="s">
        <v>75</v>
      </c>
      <c r="E84" s="16">
        <v>11111.82</v>
      </c>
      <c r="F84" s="16">
        <v>10285.86</v>
      </c>
      <c r="G84" s="16">
        <v>7684.93</v>
      </c>
      <c r="H84" s="16">
        <v>6514.74</v>
      </c>
      <c r="I84" s="16">
        <v>3424.8</v>
      </c>
      <c r="J84" s="16">
        <v>3188.85</v>
      </c>
      <c r="K84" s="16">
        <v>2695.81</v>
      </c>
      <c r="L84" s="16">
        <v>2667.49</v>
      </c>
      <c r="M84" s="16">
        <v>3992.07</v>
      </c>
      <c r="N84" s="16">
        <v>5573.1</v>
      </c>
      <c r="O84" s="16">
        <v>9557.99</v>
      </c>
      <c r="P84" s="16">
        <v>9488.67</v>
      </c>
      <c r="Q84" s="17">
        <v>76186.13</v>
      </c>
    </row>
    <row r="85" spans="1:17" ht="13.2" x14ac:dyDescent="0.25">
      <c r="A85" s="38"/>
      <c r="B85" s="38"/>
      <c r="C85" s="15" t="s">
        <v>109</v>
      </c>
      <c r="D85" s="15" t="s">
        <v>110</v>
      </c>
      <c r="E85" s="16">
        <v>286765.17</v>
      </c>
      <c r="F85" s="16">
        <v>227166.68</v>
      </c>
      <c r="G85" s="16">
        <v>231224.53</v>
      </c>
      <c r="H85" s="16">
        <v>194596.76</v>
      </c>
      <c r="I85" s="16">
        <v>165512.5</v>
      </c>
      <c r="J85" s="16">
        <v>152102.78</v>
      </c>
      <c r="K85" s="16">
        <v>141888.07</v>
      </c>
      <c r="L85" s="16">
        <v>148826.48000000001</v>
      </c>
      <c r="M85" s="16">
        <v>144410.17000000001</v>
      </c>
      <c r="N85" s="16">
        <v>171736.41</v>
      </c>
      <c r="O85" s="16">
        <v>203225.97</v>
      </c>
      <c r="P85" s="16">
        <v>-4532697.59</v>
      </c>
      <c r="Q85" s="17">
        <v>-2465242.0699999998</v>
      </c>
    </row>
    <row r="86" spans="1:17" ht="13.2" x14ac:dyDescent="0.25">
      <c r="A86" s="38"/>
      <c r="B86" s="38"/>
      <c r="C86" s="15" t="s">
        <v>111</v>
      </c>
      <c r="D86" s="15" t="s">
        <v>110</v>
      </c>
      <c r="E86" s="16">
        <v>36240.69</v>
      </c>
      <c r="F86" s="16">
        <v>26982.16</v>
      </c>
      <c r="G86" s="16">
        <v>26284.61</v>
      </c>
      <c r="H86" s="16">
        <v>23890.22</v>
      </c>
      <c r="I86" s="16">
        <v>20693.330000000002</v>
      </c>
      <c r="J86" s="16">
        <v>15431.06</v>
      </c>
      <c r="K86" s="16">
        <v>13130.15</v>
      </c>
      <c r="L86" s="16">
        <v>12600.14</v>
      </c>
      <c r="M86" s="16">
        <v>13569.66</v>
      </c>
      <c r="N86" s="16">
        <v>13925.26</v>
      </c>
      <c r="O86" s="16">
        <v>16452.54</v>
      </c>
      <c r="P86" s="16">
        <v>25753.17</v>
      </c>
      <c r="Q86" s="17">
        <v>244952.99</v>
      </c>
    </row>
    <row r="87" spans="1:17" ht="13.2" x14ac:dyDescent="0.25">
      <c r="A87" s="38"/>
      <c r="B87" s="38"/>
      <c r="C87" s="15" t="s">
        <v>112</v>
      </c>
      <c r="D87" s="15" t="s">
        <v>113</v>
      </c>
      <c r="E87" s="16">
        <v>72835.039999999994</v>
      </c>
      <c r="F87" s="16">
        <v>57376.22</v>
      </c>
      <c r="G87" s="16">
        <v>53326.37</v>
      </c>
      <c r="H87" s="16">
        <v>44272.800000000003</v>
      </c>
      <c r="I87" s="16">
        <v>34803.96</v>
      </c>
      <c r="J87" s="16">
        <v>22724.33</v>
      </c>
      <c r="K87" s="16">
        <v>20018.560000000001</v>
      </c>
      <c r="L87" s="16">
        <v>20775.97</v>
      </c>
      <c r="M87" s="16">
        <v>21248.5</v>
      </c>
      <c r="N87" s="16">
        <v>31808.78</v>
      </c>
      <c r="O87" s="16">
        <v>40824.050000000003</v>
      </c>
      <c r="P87" s="16">
        <v>52633.53</v>
      </c>
      <c r="Q87" s="17">
        <v>472648.11</v>
      </c>
    </row>
    <row r="88" spans="1:17" ht="13.2" x14ac:dyDescent="0.25">
      <c r="A88" s="38"/>
      <c r="B88" s="38"/>
      <c r="C88" s="15" t="s">
        <v>77</v>
      </c>
      <c r="D88" s="15" t="s">
        <v>78</v>
      </c>
      <c r="E88" s="16">
        <v>357639.58</v>
      </c>
      <c r="F88" s="16">
        <v>333733.37</v>
      </c>
      <c r="G88" s="16">
        <v>329163.12</v>
      </c>
      <c r="H88" s="16">
        <v>311990.02</v>
      </c>
      <c r="I88" s="16">
        <v>285971.34999999998</v>
      </c>
      <c r="J88" s="16">
        <v>234302.69</v>
      </c>
      <c r="K88" s="16">
        <v>220164.38</v>
      </c>
      <c r="L88" s="16">
        <v>208809.25</v>
      </c>
      <c r="M88" s="16">
        <v>227727.55</v>
      </c>
      <c r="N88" s="16">
        <v>207492.91</v>
      </c>
      <c r="O88" s="16">
        <v>268598.3</v>
      </c>
      <c r="P88" s="16">
        <v>286054.25</v>
      </c>
      <c r="Q88" s="17">
        <v>3271646.77</v>
      </c>
    </row>
    <row r="89" spans="1:17" ht="13.2" x14ac:dyDescent="0.25">
      <c r="A89" s="38"/>
      <c r="B89" s="38"/>
      <c r="C89" s="15" t="s">
        <v>79</v>
      </c>
      <c r="D89" s="15" t="s">
        <v>80</v>
      </c>
      <c r="E89" s="16">
        <v>5898.23</v>
      </c>
      <c r="F89" s="16">
        <v>819.11</v>
      </c>
      <c r="G89" s="16">
        <v>2810.58</v>
      </c>
      <c r="H89" s="16">
        <v>1139.1099999999999</v>
      </c>
      <c r="I89" s="16">
        <v>2013.15</v>
      </c>
      <c r="J89" s="16">
        <v>5027.3500000000004</v>
      </c>
      <c r="K89" s="16">
        <v>3020.51</v>
      </c>
      <c r="L89" s="16">
        <v>20225.03</v>
      </c>
      <c r="M89" s="16">
        <v>21511.15</v>
      </c>
      <c r="N89" s="16">
        <v>14548.91</v>
      </c>
      <c r="O89" s="16">
        <v>22206.52</v>
      </c>
      <c r="P89" s="16">
        <v>13810.03</v>
      </c>
      <c r="Q89" s="17">
        <v>113029.68</v>
      </c>
    </row>
    <row r="90" spans="1:17" ht="13.2" x14ac:dyDescent="0.25">
      <c r="A90" s="38"/>
      <c r="B90" s="38"/>
      <c r="C90" s="15" t="s">
        <v>114</v>
      </c>
      <c r="D90" s="15" t="s">
        <v>115</v>
      </c>
      <c r="E90" s="16">
        <v>120928.88</v>
      </c>
      <c r="F90" s="16">
        <v>123458.92</v>
      </c>
      <c r="G90" s="16">
        <v>109150.86</v>
      </c>
      <c r="H90" s="16">
        <v>104514.46</v>
      </c>
      <c r="I90" s="16">
        <v>102484.27</v>
      </c>
      <c r="J90" s="16">
        <v>102434.91</v>
      </c>
      <c r="K90" s="16">
        <v>101437.45</v>
      </c>
      <c r="L90" s="16">
        <v>101753.91</v>
      </c>
      <c r="M90" s="16">
        <v>97856.21</v>
      </c>
      <c r="N90" s="16">
        <v>101926.43</v>
      </c>
      <c r="O90" s="16">
        <v>110123.89</v>
      </c>
      <c r="P90" s="16">
        <v>114767.87</v>
      </c>
      <c r="Q90" s="17">
        <v>1290838.06</v>
      </c>
    </row>
    <row r="91" spans="1:17" ht="13.2" x14ac:dyDescent="0.25">
      <c r="A91" s="38"/>
      <c r="B91" s="38"/>
      <c r="C91" s="15" t="s">
        <v>81</v>
      </c>
      <c r="D91" s="15" t="s">
        <v>54</v>
      </c>
      <c r="E91" s="16">
        <v>984611.57</v>
      </c>
      <c r="F91" s="16">
        <v>699378.44</v>
      </c>
      <c r="G91" s="16">
        <v>736189.4</v>
      </c>
      <c r="H91" s="16">
        <v>524442.96</v>
      </c>
      <c r="I91" s="16">
        <v>310360.74</v>
      </c>
      <c r="J91" s="18">
        <v>185565</v>
      </c>
      <c r="K91" s="16">
        <v>167052.32999999999</v>
      </c>
      <c r="L91" s="16">
        <v>155404.43</v>
      </c>
      <c r="M91" s="16">
        <v>166572.31</v>
      </c>
      <c r="N91" s="16">
        <v>252094.62</v>
      </c>
      <c r="O91" s="16">
        <v>398148.31</v>
      </c>
      <c r="P91" s="16">
        <v>626448.87</v>
      </c>
      <c r="Q91" s="17">
        <v>5206268.9800000004</v>
      </c>
    </row>
    <row r="92" spans="1:17" ht="13.2" x14ac:dyDescent="0.25">
      <c r="A92" s="38"/>
      <c r="B92" s="38"/>
      <c r="C92" s="15" t="s">
        <v>116</v>
      </c>
      <c r="D92" s="15" t="s">
        <v>70</v>
      </c>
      <c r="E92" s="16">
        <v>-1054.97</v>
      </c>
      <c r="F92" s="16">
        <v>-788.29</v>
      </c>
      <c r="G92" s="16">
        <v>-837.06</v>
      </c>
      <c r="H92" s="16">
        <v>-721.44</v>
      </c>
      <c r="I92" s="16">
        <v>-815.8</v>
      </c>
      <c r="J92" s="16">
        <v>-567.82000000000005</v>
      </c>
      <c r="K92" s="16">
        <v>-497.91</v>
      </c>
      <c r="L92" s="16">
        <v>-455.43</v>
      </c>
      <c r="M92" s="16">
        <v>-507.26</v>
      </c>
      <c r="N92" s="16">
        <v>-558.44000000000005</v>
      </c>
      <c r="O92" s="16">
        <v>-1068.74</v>
      </c>
      <c r="P92" s="16">
        <v>-412.98</v>
      </c>
      <c r="Q92" s="17">
        <v>-8286.14</v>
      </c>
    </row>
    <row r="93" spans="1:17" ht="13.2" x14ac:dyDescent="0.25">
      <c r="A93" s="38"/>
      <c r="B93" s="39"/>
      <c r="C93" s="15" t="s">
        <v>84</v>
      </c>
      <c r="D93" s="15" t="s">
        <v>85</v>
      </c>
      <c r="E93" s="18">
        <v>595</v>
      </c>
      <c r="F93" s="18">
        <v>617</v>
      </c>
      <c r="G93" s="18">
        <v>759</v>
      </c>
      <c r="H93" s="18">
        <v>618</v>
      </c>
      <c r="I93" s="18">
        <v>451</v>
      </c>
      <c r="J93" s="18">
        <v>387</v>
      </c>
      <c r="K93" s="18">
        <v>545</v>
      </c>
      <c r="L93" s="18">
        <v>610</v>
      </c>
      <c r="M93" s="18">
        <v>659</v>
      </c>
      <c r="N93" s="18">
        <v>977</v>
      </c>
      <c r="O93" s="16">
        <v>-201139.07</v>
      </c>
      <c r="P93" s="18">
        <v>531</v>
      </c>
      <c r="Q93" s="17">
        <v>-194390.07</v>
      </c>
    </row>
    <row r="94" spans="1:17" ht="13.2" x14ac:dyDescent="0.25">
      <c r="A94" s="39"/>
      <c r="B94" s="40" t="s">
        <v>16</v>
      </c>
      <c r="C94" s="41"/>
      <c r="D94" s="42"/>
      <c r="E94" s="23">
        <v>52920939.340000004</v>
      </c>
      <c r="F94" s="23">
        <v>40053197.390000001</v>
      </c>
      <c r="G94" s="23">
        <v>41579766.549999997</v>
      </c>
      <c r="H94" s="23">
        <v>30370795.960000001</v>
      </c>
      <c r="I94" s="23">
        <v>18253714.850000001</v>
      </c>
      <c r="J94" s="23">
        <v>11748047.109999999</v>
      </c>
      <c r="K94" s="23">
        <v>10436862.91</v>
      </c>
      <c r="L94" s="23">
        <v>9640638.9600000009</v>
      </c>
      <c r="M94" s="23">
        <v>10533754.720000001</v>
      </c>
      <c r="N94" s="23">
        <v>15107121.84</v>
      </c>
      <c r="O94" s="23">
        <v>24378022.469999999</v>
      </c>
      <c r="P94" s="23">
        <v>37172335.579999998</v>
      </c>
      <c r="Q94" s="23">
        <v>302195197.68000001</v>
      </c>
    </row>
    <row r="95" spans="1:17" ht="13.2" x14ac:dyDescent="0.25">
      <c r="A95" s="43" t="s">
        <v>16</v>
      </c>
      <c r="B95" s="44"/>
      <c r="C95" s="44"/>
      <c r="D95" s="45"/>
      <c r="E95" s="17">
        <v>135806788.74000001</v>
      </c>
      <c r="F95" s="17">
        <v>111589614.90000001</v>
      </c>
      <c r="G95" s="17">
        <v>112683559.91</v>
      </c>
      <c r="H95" s="17">
        <v>96747537.769999996</v>
      </c>
      <c r="I95" s="17">
        <v>73161628.819999993</v>
      </c>
      <c r="J95" s="17">
        <v>72089451.379999995</v>
      </c>
      <c r="K95" s="17">
        <v>72861290.689999998</v>
      </c>
      <c r="L95" s="17">
        <v>80903100.959999993</v>
      </c>
      <c r="M95" s="17">
        <v>74817327.260000005</v>
      </c>
      <c r="N95" s="17">
        <v>74139651.349999994</v>
      </c>
      <c r="O95" s="17">
        <v>86669664.310000002</v>
      </c>
      <c r="P95" s="17">
        <v>110259851.63</v>
      </c>
      <c r="Q95" s="17">
        <v>1101729467.72</v>
      </c>
    </row>
    <row r="96" spans="1:17" ht="13.2" x14ac:dyDescent="0.25">
      <c r="A96" s="32" t="s">
        <v>117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32" t="s">
        <v>118</v>
      </c>
      <c r="M96" s="29"/>
      <c r="N96" s="29"/>
      <c r="O96" s="29"/>
      <c r="P96" s="29"/>
      <c r="Q96" s="29"/>
    </row>
    <row r="97" spans="1:17" ht="12.75" customHeight="1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</row>
    <row r="98" spans="1:17" ht="12.75" customHeight="1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</row>
    <row r="99" spans="1:17" ht="13.2" x14ac:dyDescent="0.25">
      <c r="A99" s="27" t="s">
        <v>119</v>
      </c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</row>
  </sheetData>
  <mergeCells count="34">
    <mergeCell ref="A98:D98"/>
    <mergeCell ref="E98:K98"/>
    <mergeCell ref="L98:Q98"/>
    <mergeCell ref="E99:K99"/>
    <mergeCell ref="L99:Q99"/>
    <mergeCell ref="A95:D95"/>
    <mergeCell ref="A96:D96"/>
    <mergeCell ref="E96:K96"/>
    <mergeCell ref="L96:Q96"/>
    <mergeCell ref="A97:D97"/>
    <mergeCell ref="E97:K97"/>
    <mergeCell ref="L97:Q97"/>
    <mergeCell ref="A61:A94"/>
    <mergeCell ref="B61:B68"/>
    <mergeCell ref="B69:B80"/>
    <mergeCell ref="B81:B93"/>
    <mergeCell ref="B94:D94"/>
    <mergeCell ref="A15:A60"/>
    <mergeCell ref="B15:B35"/>
    <mergeCell ref="B36:B37"/>
    <mergeCell ref="B38:B59"/>
    <mergeCell ref="B60:D60"/>
    <mergeCell ref="A12:G12"/>
    <mergeCell ref="H12:K12"/>
    <mergeCell ref="L12:Q12"/>
    <mergeCell ref="A13:D13"/>
    <mergeCell ref="A14:C14"/>
    <mergeCell ref="A1:O9"/>
    <mergeCell ref="A10:G10"/>
    <mergeCell ref="H10:K10"/>
    <mergeCell ref="L10:Q10"/>
    <mergeCell ref="A11:G11"/>
    <mergeCell ref="H11:K11"/>
    <mergeCell ref="L11:Q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topLeftCell="A64" workbookViewId="0"/>
  </sheetViews>
  <sheetFormatPr defaultRowHeight="12.75" customHeight="1" x14ac:dyDescent="0.25"/>
  <cols>
    <col min="1" max="1" width="21.33203125" bestFit="1" customWidth="1"/>
    <col min="2" max="2" width="4.88671875" bestFit="1" customWidth="1"/>
    <col min="3" max="3" width="7.44140625" bestFit="1" customWidth="1"/>
    <col min="4" max="4" width="23.88671875" bestFit="1" customWidth="1"/>
    <col min="5" max="16" width="17.5546875" bestFit="1" customWidth="1"/>
    <col min="17" max="17" width="20.109375" bestFit="1" customWidth="1"/>
  </cols>
  <sheetData>
    <row r="1" spans="1:17" ht="21" customHeight="1" x14ac:dyDescent="0.25">
      <c r="H1" s="1" t="s">
        <v>141</v>
      </c>
      <c r="L1" s="2" t="s">
        <v>1</v>
      </c>
    </row>
    <row r="2" spans="1:17" ht="13.2" x14ac:dyDescent="0.25">
      <c r="L2" s="3" t="s">
        <v>2</v>
      </c>
    </row>
    <row r="4" spans="1:17" ht="13.2" x14ac:dyDescent="0.25">
      <c r="A4" s="4" t="s">
        <v>120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</row>
    <row r="5" spans="1:17" ht="13.2" x14ac:dyDescent="0.25">
      <c r="A5" s="7" t="s">
        <v>17</v>
      </c>
      <c r="B5" s="9"/>
      <c r="C5" s="10"/>
      <c r="D5" s="7" t="s">
        <v>18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1:17" ht="13.2" x14ac:dyDescent="0.25">
      <c r="A6" s="15" t="s">
        <v>19</v>
      </c>
      <c r="B6" s="15" t="s">
        <v>20</v>
      </c>
      <c r="C6" s="15" t="s">
        <v>21</v>
      </c>
      <c r="D6" s="15" t="s">
        <v>22</v>
      </c>
      <c r="E6" s="16">
        <v>138407633.12636</v>
      </c>
      <c r="F6" s="16">
        <v>113461056.16799</v>
      </c>
      <c r="G6" s="16">
        <v>115662487.277</v>
      </c>
      <c r="H6" s="16">
        <v>98264516.157000005</v>
      </c>
      <c r="I6" s="16">
        <v>76604968.026999995</v>
      </c>
      <c r="J6" s="16">
        <v>71752760.663000003</v>
      </c>
      <c r="K6" s="16">
        <v>80381696.054000005</v>
      </c>
      <c r="L6" s="16">
        <v>94277012.109999999</v>
      </c>
      <c r="M6" s="16">
        <v>75899157.459000006</v>
      </c>
      <c r="N6" s="16">
        <v>73435394.173999995</v>
      </c>
      <c r="O6" s="16">
        <v>91569279.339000002</v>
      </c>
      <c r="P6" s="16">
        <v>125701507.281</v>
      </c>
      <c r="Q6" s="17">
        <v>1155417467.83535</v>
      </c>
    </row>
    <row r="7" spans="1:17" ht="13.2" x14ac:dyDescent="0.25">
      <c r="A7" s="13"/>
      <c r="B7" s="13"/>
      <c r="C7" s="15" t="s">
        <v>23</v>
      </c>
      <c r="D7" s="15" t="s">
        <v>24</v>
      </c>
      <c r="E7" s="16">
        <v>35387547.958140001</v>
      </c>
      <c r="F7" s="16">
        <v>31346900.653999999</v>
      </c>
      <c r="G7" s="16">
        <v>30996520.193999998</v>
      </c>
      <c r="H7" s="16">
        <v>28139412.923999999</v>
      </c>
      <c r="I7" s="16">
        <v>25667469.333999999</v>
      </c>
      <c r="J7" s="16">
        <v>25699950.743000001</v>
      </c>
      <c r="K7" s="16">
        <v>27662363.956</v>
      </c>
      <c r="L7" s="16">
        <v>30772500.502</v>
      </c>
      <c r="M7" s="16">
        <v>27397293.954999998</v>
      </c>
      <c r="N7" s="16">
        <v>24723468.978</v>
      </c>
      <c r="O7" s="16">
        <v>26642991.552000001</v>
      </c>
      <c r="P7" s="16">
        <v>32973681.625</v>
      </c>
      <c r="Q7" s="17">
        <v>347410102.37514001</v>
      </c>
    </row>
    <row r="8" spans="1:17" ht="13.2" x14ac:dyDescent="0.25">
      <c r="A8" s="13"/>
      <c r="B8" s="13"/>
      <c r="C8" s="15" t="s">
        <v>25</v>
      </c>
      <c r="D8" s="15" t="s">
        <v>26</v>
      </c>
      <c r="E8" s="16">
        <v>3270281.6990200002</v>
      </c>
      <c r="F8" s="16">
        <v>2764549.3539999998</v>
      </c>
      <c r="G8" s="16">
        <v>2810373.2009999999</v>
      </c>
      <c r="H8" s="16">
        <v>2296568.5690000001</v>
      </c>
      <c r="I8" s="16">
        <v>1714607.4110000001</v>
      </c>
      <c r="J8" s="16">
        <v>1545918.797</v>
      </c>
      <c r="K8" s="16">
        <v>1659212.9210000001</v>
      </c>
      <c r="L8" s="16">
        <v>1898945.59</v>
      </c>
      <c r="M8" s="16">
        <v>1760440.95</v>
      </c>
      <c r="N8" s="16">
        <v>1745476.925</v>
      </c>
      <c r="O8" s="16">
        <v>2165102.0860000001</v>
      </c>
      <c r="P8" s="16">
        <v>2939319.0219999999</v>
      </c>
      <c r="Q8" s="17">
        <v>26570796.52502</v>
      </c>
    </row>
    <row r="9" spans="1:17" ht="13.2" x14ac:dyDescent="0.25">
      <c r="A9" s="13"/>
      <c r="B9" s="13"/>
      <c r="C9" s="15" t="s">
        <v>27</v>
      </c>
      <c r="D9" s="15" t="s">
        <v>28</v>
      </c>
      <c r="E9" s="16">
        <v>55916857.873999998</v>
      </c>
      <c r="F9" s="16">
        <v>52777360.588</v>
      </c>
      <c r="G9" s="16">
        <v>51750060.035999998</v>
      </c>
      <c r="H9" s="16">
        <v>50677197.412</v>
      </c>
      <c r="I9" s="16">
        <v>48903647.620999999</v>
      </c>
      <c r="J9" s="16">
        <v>49104342.358000003</v>
      </c>
      <c r="K9" s="16">
        <v>50551567.734999999</v>
      </c>
      <c r="L9" s="16">
        <v>54382597.137999997</v>
      </c>
      <c r="M9" s="16">
        <v>51313672.023999996</v>
      </c>
      <c r="N9" s="16">
        <v>47728842.446000002</v>
      </c>
      <c r="O9" s="16">
        <v>48549962.836999997</v>
      </c>
      <c r="P9" s="16">
        <v>54177361.799999997</v>
      </c>
      <c r="Q9" s="17">
        <v>615833469.86899996</v>
      </c>
    </row>
    <row r="10" spans="1:17" ht="13.2" x14ac:dyDescent="0.25">
      <c r="A10" s="13"/>
      <c r="B10" s="13"/>
      <c r="C10" s="15" t="s">
        <v>29</v>
      </c>
      <c r="D10" s="15" t="s">
        <v>30</v>
      </c>
      <c r="E10" s="18">
        <v>812480</v>
      </c>
      <c r="F10" s="18">
        <v>662040</v>
      </c>
      <c r="G10" s="18">
        <v>717080</v>
      </c>
      <c r="H10" s="18">
        <v>598480</v>
      </c>
      <c r="I10" s="18">
        <v>522360</v>
      </c>
      <c r="J10" s="18">
        <v>477520</v>
      </c>
      <c r="K10" s="18">
        <v>514560</v>
      </c>
      <c r="L10" s="18">
        <v>560800</v>
      </c>
      <c r="M10" s="18">
        <v>558760</v>
      </c>
      <c r="N10" s="18">
        <v>466920</v>
      </c>
      <c r="O10" s="18">
        <v>548400</v>
      </c>
      <c r="P10" s="18">
        <v>662400</v>
      </c>
      <c r="Q10" s="19">
        <v>7101800</v>
      </c>
    </row>
    <row r="11" spans="1:17" ht="13.2" x14ac:dyDescent="0.25">
      <c r="A11" s="13"/>
      <c r="B11" s="13"/>
      <c r="C11" s="15" t="s">
        <v>31</v>
      </c>
      <c r="D11" s="15" t="s">
        <v>32</v>
      </c>
      <c r="E11" s="16">
        <v>28245246.800000001</v>
      </c>
      <c r="F11" s="16">
        <v>26107649.100000001</v>
      </c>
      <c r="G11" s="16">
        <v>22507242.219999999</v>
      </c>
      <c r="H11" s="16">
        <v>27375213.059999999</v>
      </c>
      <c r="I11" s="16">
        <v>5514471.8600000003</v>
      </c>
      <c r="J11" s="16">
        <v>27431445.850000001</v>
      </c>
      <c r="K11" s="16">
        <v>25765555.600000001</v>
      </c>
      <c r="L11" s="18">
        <v>27505011</v>
      </c>
      <c r="M11" s="16">
        <v>28587593.539999999</v>
      </c>
      <c r="N11" s="16">
        <v>26251537.530000001</v>
      </c>
      <c r="O11" s="16">
        <v>28333802.390000001</v>
      </c>
      <c r="P11" s="16">
        <v>26332786.93</v>
      </c>
      <c r="Q11" s="17">
        <v>299957555.88</v>
      </c>
    </row>
    <row r="12" spans="1:17" ht="13.2" x14ac:dyDescent="0.25">
      <c r="A12" s="13"/>
      <c r="B12" s="13"/>
      <c r="C12" s="15" t="s">
        <v>33</v>
      </c>
      <c r="D12" s="15" t="s">
        <v>34</v>
      </c>
      <c r="E12" s="16">
        <v>3451687.727</v>
      </c>
      <c r="F12" s="16">
        <v>3364148.1910000001</v>
      </c>
      <c r="G12" s="16">
        <v>3275828.3840000001</v>
      </c>
      <c r="H12" s="16">
        <v>3268105.344</v>
      </c>
      <c r="I12" s="16">
        <v>3965541.9079999998</v>
      </c>
      <c r="J12" s="16">
        <v>5863307.2800000003</v>
      </c>
      <c r="K12" s="16">
        <v>7254831.8039999995</v>
      </c>
      <c r="L12" s="16">
        <v>8554598.1989999991</v>
      </c>
      <c r="M12" s="16">
        <v>7225786.6349999998</v>
      </c>
      <c r="N12" s="16">
        <v>4999429.5650000004</v>
      </c>
      <c r="O12" s="16">
        <v>2936649.11</v>
      </c>
      <c r="P12" s="16">
        <v>3373607.57</v>
      </c>
      <c r="Q12" s="17">
        <v>57533521.717</v>
      </c>
    </row>
    <row r="13" spans="1:17" ht="13.2" x14ac:dyDescent="0.25">
      <c r="A13" s="13"/>
      <c r="B13" s="13"/>
      <c r="C13" s="15" t="s">
        <v>35</v>
      </c>
      <c r="D13" s="15" t="s">
        <v>36</v>
      </c>
      <c r="E13" s="16">
        <v>223131.49001000001</v>
      </c>
      <c r="F13" s="16">
        <v>193565.07</v>
      </c>
      <c r="G13" s="16">
        <v>195463.67</v>
      </c>
      <c r="H13" s="16">
        <v>166447.62</v>
      </c>
      <c r="I13" s="16">
        <v>271793.69</v>
      </c>
      <c r="J13" s="16">
        <v>646127.35999999999</v>
      </c>
      <c r="K13" s="16">
        <v>1079968.29</v>
      </c>
      <c r="L13" s="16">
        <v>1079353.83</v>
      </c>
      <c r="M13" s="16">
        <v>450874.65</v>
      </c>
      <c r="N13" s="16">
        <v>237062.87</v>
      </c>
      <c r="O13" s="16">
        <v>164800.45000000001</v>
      </c>
      <c r="P13" s="16">
        <v>202137.61</v>
      </c>
      <c r="Q13" s="17">
        <v>4910726.6000100002</v>
      </c>
    </row>
    <row r="14" spans="1:17" ht="13.2" x14ac:dyDescent="0.25">
      <c r="A14" s="13"/>
      <c r="B14" s="13"/>
      <c r="C14" s="15" t="s">
        <v>37</v>
      </c>
      <c r="D14" s="15" t="s">
        <v>38</v>
      </c>
      <c r="E14" s="16">
        <v>1778.6669999999999</v>
      </c>
      <c r="F14" s="16">
        <v>1778.6669999999999</v>
      </c>
      <c r="G14" s="16">
        <v>1778.6669999999999</v>
      </c>
      <c r="H14" s="16">
        <v>1786.778</v>
      </c>
      <c r="I14" s="18">
        <v>1952</v>
      </c>
      <c r="J14" s="18">
        <v>1840</v>
      </c>
      <c r="K14" s="16">
        <v>1962.6669999999999</v>
      </c>
      <c r="L14" s="18">
        <v>1784</v>
      </c>
      <c r="M14" s="16">
        <v>1906.6669999999999</v>
      </c>
      <c r="N14" s="16">
        <v>1890.6669999999999</v>
      </c>
      <c r="O14" s="16">
        <v>1781.223</v>
      </c>
      <c r="P14" s="18">
        <v>1912</v>
      </c>
      <c r="Q14" s="17">
        <v>22152.003000000001</v>
      </c>
    </row>
    <row r="15" spans="1:17" ht="13.2" x14ac:dyDescent="0.25">
      <c r="A15" s="13"/>
      <c r="B15" s="13"/>
      <c r="C15" s="15" t="s">
        <v>39</v>
      </c>
      <c r="D15" s="15" t="s">
        <v>40</v>
      </c>
      <c r="E15" s="16">
        <v>511138.58100000001</v>
      </c>
      <c r="F15" s="16">
        <v>494248.86200000002</v>
      </c>
      <c r="G15" s="16">
        <v>480654.83399999997</v>
      </c>
      <c r="H15" s="16">
        <v>486809.55300000001</v>
      </c>
      <c r="I15" s="16">
        <v>493392.51799999998</v>
      </c>
      <c r="J15" s="16">
        <v>478596.28100000002</v>
      </c>
      <c r="K15" s="16">
        <v>480727.19199999998</v>
      </c>
      <c r="L15" s="16">
        <v>482037.29200000002</v>
      </c>
      <c r="M15" s="16">
        <v>479335.64</v>
      </c>
      <c r="N15" s="16">
        <v>525822.995</v>
      </c>
      <c r="O15" s="16">
        <v>468799.614</v>
      </c>
      <c r="P15" s="16">
        <v>489687.70699999999</v>
      </c>
      <c r="Q15" s="17">
        <v>5871251.0690000001</v>
      </c>
    </row>
    <row r="16" spans="1:17" ht="13.2" x14ac:dyDescent="0.25">
      <c r="A16" s="13"/>
      <c r="B16" s="13"/>
      <c r="C16" s="15" t="s">
        <v>41</v>
      </c>
      <c r="D16" s="15" t="s">
        <v>42</v>
      </c>
      <c r="E16" s="16">
        <v>-78852.748989999993</v>
      </c>
      <c r="F16" s="16">
        <v>20657.194</v>
      </c>
      <c r="G16" s="16">
        <v>20702.006000000001</v>
      </c>
      <c r="H16" s="16">
        <v>21184.254000000001</v>
      </c>
      <c r="I16" s="16">
        <v>22165.666000000001</v>
      </c>
      <c r="J16" s="16">
        <v>21294.6</v>
      </c>
      <c r="K16" s="16">
        <v>20926.133999999998</v>
      </c>
      <c r="L16" s="16">
        <v>22391.933000000001</v>
      </c>
      <c r="M16" s="16">
        <v>21977.967000000001</v>
      </c>
      <c r="N16" s="16">
        <v>32372.366999999998</v>
      </c>
      <c r="O16" s="16">
        <v>10319.773999999999</v>
      </c>
      <c r="P16" s="16">
        <v>22814.511999999999</v>
      </c>
      <c r="Q16" s="17">
        <v>157953.65801000001</v>
      </c>
    </row>
    <row r="17" spans="1:17" ht="13.2" x14ac:dyDescent="0.25">
      <c r="A17" s="13"/>
      <c r="B17" s="13"/>
      <c r="C17" s="15" t="s">
        <v>43</v>
      </c>
      <c r="D17" s="15" t="s">
        <v>44</v>
      </c>
      <c r="E17" s="18">
        <v>7183</v>
      </c>
      <c r="F17" s="16">
        <v>33303.934000000001</v>
      </c>
      <c r="G17" s="16">
        <v>29555.100999999999</v>
      </c>
      <c r="H17" s="16">
        <v>28015.258999999998</v>
      </c>
      <c r="I17" s="16">
        <v>29458.333999999999</v>
      </c>
      <c r="J17" s="16">
        <v>30522.535</v>
      </c>
      <c r="K17" s="16">
        <v>28600.834999999999</v>
      </c>
      <c r="L17" s="16">
        <v>28913.067999999999</v>
      </c>
      <c r="M17" s="16">
        <v>31489.968000000001</v>
      </c>
      <c r="N17" s="16">
        <v>44878.036</v>
      </c>
      <c r="O17" s="16">
        <v>31202.678</v>
      </c>
      <c r="P17" s="16">
        <v>29240.668000000001</v>
      </c>
      <c r="Q17" s="17">
        <v>352363.41600000003</v>
      </c>
    </row>
    <row r="18" spans="1:17" ht="13.2" x14ac:dyDescent="0.25">
      <c r="A18" s="13"/>
      <c r="B18" s="13"/>
      <c r="C18" s="15" t="s">
        <v>45</v>
      </c>
      <c r="D18" s="15" t="s">
        <v>46</v>
      </c>
      <c r="E18" s="16">
        <v>65422.43</v>
      </c>
      <c r="F18" s="16">
        <v>186569.62899999999</v>
      </c>
      <c r="G18" s="16">
        <v>78028.547999999995</v>
      </c>
      <c r="H18" s="16">
        <v>77553.543999999994</v>
      </c>
      <c r="I18" s="16">
        <v>82760.232999999993</v>
      </c>
      <c r="J18" s="16">
        <v>81162.399000000005</v>
      </c>
      <c r="K18" s="16">
        <v>78898.665999999997</v>
      </c>
      <c r="L18" s="16">
        <v>82212.798999999999</v>
      </c>
      <c r="M18" s="16">
        <v>83011.732000000004</v>
      </c>
      <c r="N18" s="16">
        <v>86120.667000000001</v>
      </c>
      <c r="O18" s="16">
        <v>69942.698999999993</v>
      </c>
      <c r="P18" s="16">
        <v>80102.971000000005</v>
      </c>
      <c r="Q18" s="17">
        <v>1051786.317</v>
      </c>
    </row>
    <row r="19" spans="1:17" ht="13.2" x14ac:dyDescent="0.25">
      <c r="A19" s="13"/>
      <c r="B19" s="13"/>
      <c r="C19" s="15" t="s">
        <v>47</v>
      </c>
      <c r="D19" s="15" t="s">
        <v>48</v>
      </c>
      <c r="E19" s="16">
        <v>47565.292999999998</v>
      </c>
      <c r="F19" s="16">
        <v>46645.847000000002</v>
      </c>
      <c r="G19" s="16">
        <v>45925.292999999998</v>
      </c>
      <c r="H19" s="16">
        <v>46611.612999999998</v>
      </c>
      <c r="I19" s="16">
        <v>46223.781000000003</v>
      </c>
      <c r="J19" s="16">
        <v>47138.39</v>
      </c>
      <c r="K19" s="16">
        <v>46063.807000000001</v>
      </c>
      <c r="L19" s="16">
        <v>45414.722000000002</v>
      </c>
      <c r="M19" s="16">
        <v>45537.196000000004</v>
      </c>
      <c r="N19" s="16">
        <v>46505.044999999998</v>
      </c>
      <c r="O19" s="16">
        <v>44668.499000000003</v>
      </c>
      <c r="P19" s="16">
        <v>46017.731</v>
      </c>
      <c r="Q19" s="17">
        <v>554317.21699999995</v>
      </c>
    </row>
    <row r="20" spans="1:17" ht="13.2" x14ac:dyDescent="0.25">
      <c r="A20" s="13"/>
      <c r="B20" s="13"/>
      <c r="C20" s="15" t="s">
        <v>49</v>
      </c>
      <c r="D20" s="15" t="s">
        <v>50</v>
      </c>
      <c r="E20" s="16">
        <v>81682.61</v>
      </c>
      <c r="F20" s="16">
        <v>75492.362999999998</v>
      </c>
      <c r="G20" s="16">
        <v>79025.569090000005</v>
      </c>
      <c r="H20" s="16">
        <v>92966.709000000003</v>
      </c>
      <c r="I20" s="16">
        <v>90661.186000000002</v>
      </c>
      <c r="J20" s="16">
        <v>93481.822</v>
      </c>
      <c r="K20" s="16">
        <v>92448.555999999997</v>
      </c>
      <c r="L20" s="16">
        <v>91551.895999999993</v>
      </c>
      <c r="M20" s="16">
        <v>92152.512000000002</v>
      </c>
      <c r="N20" s="16">
        <v>87781.934999999998</v>
      </c>
      <c r="O20" s="16">
        <v>87232.630820000006</v>
      </c>
      <c r="P20" s="16">
        <v>94063.827000000005</v>
      </c>
      <c r="Q20" s="17">
        <v>1058541.6159099999</v>
      </c>
    </row>
    <row r="21" spans="1:17" ht="13.2" x14ac:dyDescent="0.25">
      <c r="A21" s="13"/>
      <c r="B21" s="13"/>
      <c r="C21" s="15" t="s">
        <v>51</v>
      </c>
      <c r="D21" s="15" t="s">
        <v>52</v>
      </c>
      <c r="E21" s="16">
        <v>239073.4767</v>
      </c>
      <c r="F21" s="16">
        <v>215510.73830999999</v>
      </c>
      <c r="G21" s="16">
        <v>210202.67543</v>
      </c>
      <c r="H21" s="16">
        <v>206046.65400000001</v>
      </c>
      <c r="I21" s="16">
        <v>202806.03200000001</v>
      </c>
      <c r="J21" s="16">
        <v>199064.00237</v>
      </c>
      <c r="K21" s="16">
        <v>204976.28599999999</v>
      </c>
      <c r="L21" s="16">
        <v>204376.20699999999</v>
      </c>
      <c r="M21" s="16">
        <v>204395.81899999999</v>
      </c>
      <c r="N21" s="16">
        <v>196833.823</v>
      </c>
      <c r="O21" s="16">
        <v>197218.20800000001</v>
      </c>
      <c r="P21" s="16">
        <v>208589.59099999999</v>
      </c>
      <c r="Q21" s="17">
        <v>2489093.5128100002</v>
      </c>
    </row>
    <row r="22" spans="1:17" ht="13.2" x14ac:dyDescent="0.25">
      <c r="A22" s="13"/>
      <c r="B22" s="13"/>
      <c r="C22" s="15" t="s">
        <v>53</v>
      </c>
      <c r="D22" s="15" t="s">
        <v>54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9">
        <v>0</v>
      </c>
    </row>
    <row r="23" spans="1:17" ht="13.2" x14ac:dyDescent="0.25">
      <c r="A23" s="13"/>
      <c r="B23" s="13"/>
      <c r="C23" s="15" t="s">
        <v>55</v>
      </c>
      <c r="D23" s="15" t="s">
        <v>56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9">
        <v>0</v>
      </c>
    </row>
    <row r="24" spans="1:17" ht="13.2" x14ac:dyDescent="0.25">
      <c r="A24" s="13"/>
      <c r="B24" s="13"/>
      <c r="C24" s="15" t="s">
        <v>57</v>
      </c>
      <c r="D24" s="15" t="s">
        <v>58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9">
        <v>0</v>
      </c>
    </row>
    <row r="25" spans="1:17" ht="13.2" x14ac:dyDescent="0.25">
      <c r="A25" s="13"/>
      <c r="B25" s="13"/>
      <c r="C25" s="15" t="s">
        <v>59</v>
      </c>
      <c r="D25" s="15" t="s">
        <v>60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9">
        <v>0</v>
      </c>
    </row>
    <row r="26" spans="1:17" ht="13.2" x14ac:dyDescent="0.25">
      <c r="A26" s="13"/>
      <c r="B26" s="14"/>
      <c r="C26" s="15" t="s">
        <v>61</v>
      </c>
      <c r="D26" s="15" t="s">
        <v>62</v>
      </c>
      <c r="E26" s="18">
        <v>31034360</v>
      </c>
      <c r="F26" s="18">
        <v>29136680</v>
      </c>
      <c r="G26" s="18">
        <v>33893450</v>
      </c>
      <c r="H26" s="18">
        <v>34523990</v>
      </c>
      <c r="I26" s="18">
        <v>0</v>
      </c>
      <c r="J26" s="18">
        <v>36069710</v>
      </c>
      <c r="K26" s="18">
        <v>33600660</v>
      </c>
      <c r="L26" s="18">
        <v>38255050</v>
      </c>
      <c r="M26" s="18">
        <v>62513600</v>
      </c>
      <c r="N26" s="18">
        <v>47084840</v>
      </c>
      <c r="O26" s="18">
        <v>35905670</v>
      </c>
      <c r="P26" s="18">
        <v>30311220</v>
      </c>
      <c r="Q26" s="19">
        <v>412329230</v>
      </c>
    </row>
    <row r="27" spans="1:17" ht="13.2" x14ac:dyDescent="0.25">
      <c r="A27" s="13"/>
      <c r="B27" s="15" t="s">
        <v>63</v>
      </c>
      <c r="C27" s="15" t="s">
        <v>21</v>
      </c>
      <c r="D27" s="15" t="s">
        <v>22</v>
      </c>
      <c r="E27" s="16">
        <v>43250.942000000003</v>
      </c>
      <c r="F27" s="16">
        <v>48501.798000000003</v>
      </c>
      <c r="G27" s="18">
        <v>50491</v>
      </c>
      <c r="H27" s="18">
        <v>39600</v>
      </c>
      <c r="I27" s="18">
        <v>20077</v>
      </c>
      <c r="J27" s="18">
        <v>9628</v>
      </c>
      <c r="K27" s="18">
        <v>8675</v>
      </c>
      <c r="L27" s="18">
        <v>8923</v>
      </c>
      <c r="M27" s="18">
        <v>8458</v>
      </c>
      <c r="N27" s="16">
        <v>16927.167000000001</v>
      </c>
      <c r="O27" s="16">
        <v>26057.449000000001</v>
      </c>
      <c r="P27" s="16">
        <v>31388.558000000001</v>
      </c>
      <c r="Q27" s="17">
        <v>311977.91399999999</v>
      </c>
    </row>
    <row r="28" spans="1:17" ht="13.2" x14ac:dyDescent="0.25">
      <c r="A28" s="13"/>
      <c r="B28" s="14"/>
      <c r="C28" s="15" t="s">
        <v>23</v>
      </c>
      <c r="D28" s="15" t="s">
        <v>24</v>
      </c>
      <c r="E28" s="18">
        <v>119118</v>
      </c>
      <c r="F28" s="18">
        <v>111441</v>
      </c>
      <c r="G28" s="18">
        <v>105051</v>
      </c>
      <c r="H28" s="18">
        <v>84002</v>
      </c>
      <c r="I28" s="18">
        <v>49136</v>
      </c>
      <c r="J28" s="18">
        <v>30591</v>
      </c>
      <c r="K28" s="18">
        <v>22014</v>
      </c>
      <c r="L28" s="18">
        <v>21023</v>
      </c>
      <c r="M28" s="16">
        <v>17622.205000000002</v>
      </c>
      <c r="N28" s="16">
        <v>31641.794999999998</v>
      </c>
      <c r="O28" s="18">
        <v>66220</v>
      </c>
      <c r="P28" s="18">
        <v>88115</v>
      </c>
      <c r="Q28" s="19">
        <v>745975</v>
      </c>
    </row>
    <row r="29" spans="1:17" ht="13.2" x14ac:dyDescent="0.25">
      <c r="A29" s="13"/>
      <c r="B29" s="15" t="s">
        <v>64</v>
      </c>
      <c r="C29" s="15" t="s">
        <v>21</v>
      </c>
      <c r="D29" s="15" t="s">
        <v>22</v>
      </c>
      <c r="E29" s="16">
        <v>290082617.78600001</v>
      </c>
      <c r="F29" s="16">
        <v>227037506.10299999</v>
      </c>
      <c r="G29" s="16">
        <v>232576104.734</v>
      </c>
      <c r="H29" s="16">
        <v>195370733.43000999</v>
      </c>
      <c r="I29" s="16">
        <v>159351282.44622001</v>
      </c>
      <c r="J29" s="16">
        <v>149010188.63001999</v>
      </c>
      <c r="K29" s="16">
        <v>162685830.90099001</v>
      </c>
      <c r="L29" s="16">
        <v>204769910.78900999</v>
      </c>
      <c r="M29" s="16">
        <v>165623441.081</v>
      </c>
      <c r="N29" s="16">
        <v>149120500.433</v>
      </c>
      <c r="O29" s="16">
        <v>180836658.27200001</v>
      </c>
      <c r="P29" s="16">
        <v>245231487.134</v>
      </c>
      <c r="Q29" s="17">
        <v>2361696261.7392502</v>
      </c>
    </row>
    <row r="30" spans="1:17" ht="13.2" x14ac:dyDescent="0.25">
      <c r="A30" s="13"/>
      <c r="B30" s="13"/>
      <c r="C30" s="15" t="s">
        <v>65</v>
      </c>
      <c r="D30" s="15" t="s">
        <v>66</v>
      </c>
      <c r="E30" s="16">
        <v>698936.27599999995</v>
      </c>
      <c r="F30" s="16">
        <v>537918.89899999998</v>
      </c>
      <c r="G30" s="16">
        <v>559959.473</v>
      </c>
      <c r="H30" s="16">
        <v>456615.86800000002</v>
      </c>
      <c r="I30" s="16">
        <v>335660.24300000002</v>
      </c>
      <c r="J30" s="16">
        <v>266055.96100000001</v>
      </c>
      <c r="K30" s="16">
        <v>279567.73</v>
      </c>
      <c r="L30" s="16">
        <v>335409.13400000002</v>
      </c>
      <c r="M30" s="16">
        <v>278108.527</v>
      </c>
      <c r="N30" s="16">
        <v>292086.625</v>
      </c>
      <c r="O30" s="16">
        <v>378573.196</v>
      </c>
      <c r="P30" s="16">
        <v>520127.90899999999</v>
      </c>
      <c r="Q30" s="17">
        <v>4939019.841</v>
      </c>
    </row>
    <row r="31" spans="1:17" ht="13.2" x14ac:dyDescent="0.25">
      <c r="A31" s="13"/>
      <c r="B31" s="13"/>
      <c r="C31" s="15" t="s">
        <v>23</v>
      </c>
      <c r="D31" s="15" t="s">
        <v>24</v>
      </c>
      <c r="E31" s="16">
        <v>57439818.197999999</v>
      </c>
      <c r="F31" s="16">
        <v>49814123.362000003</v>
      </c>
      <c r="G31" s="16">
        <v>49597716.839000002</v>
      </c>
      <c r="H31" s="16">
        <v>45542639.403999999</v>
      </c>
      <c r="I31" s="16">
        <v>42858661.327030003</v>
      </c>
      <c r="J31" s="16">
        <v>42432407.089000002</v>
      </c>
      <c r="K31" s="16">
        <v>44491315.207999997</v>
      </c>
      <c r="L31" s="16">
        <v>51053201.441</v>
      </c>
      <c r="M31" s="16">
        <v>44553774.217</v>
      </c>
      <c r="N31" s="16">
        <v>41762126.43</v>
      </c>
      <c r="O31" s="16">
        <v>43172190.273999996</v>
      </c>
      <c r="P31" s="16">
        <v>50926222.597000003</v>
      </c>
      <c r="Q31" s="17">
        <v>563644196.38602996</v>
      </c>
    </row>
    <row r="32" spans="1:17" ht="13.2" x14ac:dyDescent="0.25">
      <c r="A32" s="13"/>
      <c r="B32" s="13"/>
      <c r="C32" s="15" t="s">
        <v>25</v>
      </c>
      <c r="D32" s="15" t="s">
        <v>26</v>
      </c>
      <c r="E32" s="16">
        <v>7528199.0209999997</v>
      </c>
      <c r="F32" s="16">
        <v>6143985.8619999997</v>
      </c>
      <c r="G32" s="16">
        <v>6142389.0769999996</v>
      </c>
      <c r="H32" s="16">
        <v>5149600.71</v>
      </c>
      <c r="I32" s="16">
        <v>4089527.74101</v>
      </c>
      <c r="J32" s="16">
        <v>3668289.7390000001</v>
      </c>
      <c r="K32" s="16">
        <v>3677028.4569999999</v>
      </c>
      <c r="L32" s="16">
        <v>4157216.8590000002</v>
      </c>
      <c r="M32" s="16">
        <v>3958714.09</v>
      </c>
      <c r="N32" s="16">
        <v>3879774.2489999998</v>
      </c>
      <c r="O32" s="16">
        <v>4555444.733</v>
      </c>
      <c r="P32" s="16">
        <v>6108206.1849999996</v>
      </c>
      <c r="Q32" s="17">
        <v>59058376.723010004</v>
      </c>
    </row>
    <row r="33" spans="1:17" ht="13.2" x14ac:dyDescent="0.25">
      <c r="A33" s="13"/>
      <c r="B33" s="13"/>
      <c r="C33" s="15" t="s">
        <v>27</v>
      </c>
      <c r="D33" s="15" t="s">
        <v>28</v>
      </c>
      <c r="E33" s="16">
        <v>122241827.957</v>
      </c>
      <c r="F33" s="16">
        <v>110329898.21799999</v>
      </c>
      <c r="G33" s="16">
        <v>109199871.412</v>
      </c>
      <c r="H33" s="16">
        <v>108414515.04799999</v>
      </c>
      <c r="I33" s="16">
        <v>109898844.984</v>
      </c>
      <c r="J33" s="16">
        <v>111196835.38</v>
      </c>
      <c r="K33" s="16">
        <v>112687625.103</v>
      </c>
      <c r="L33" s="16">
        <v>122191477.355</v>
      </c>
      <c r="M33" s="16">
        <v>111231103.263</v>
      </c>
      <c r="N33" s="16">
        <v>108166165.94400001</v>
      </c>
      <c r="O33" s="16">
        <v>106647354.88699999</v>
      </c>
      <c r="P33" s="16">
        <v>116049949.939</v>
      </c>
      <c r="Q33" s="17">
        <v>1348255469.49</v>
      </c>
    </row>
    <row r="34" spans="1:17" ht="13.2" x14ac:dyDescent="0.25">
      <c r="A34" s="13"/>
      <c r="B34" s="13"/>
      <c r="C34" s="15" t="s">
        <v>29</v>
      </c>
      <c r="D34" s="15" t="s">
        <v>30</v>
      </c>
      <c r="E34" s="16">
        <v>3695224.88</v>
      </c>
      <c r="F34" s="18">
        <v>3069712</v>
      </c>
      <c r="G34" s="16">
        <v>3024058.96</v>
      </c>
      <c r="H34" s="16">
        <v>2676218.56</v>
      </c>
      <c r="I34" s="16">
        <v>2374370.2400000002</v>
      </c>
      <c r="J34" s="16">
        <v>2216276.7999999998</v>
      </c>
      <c r="K34" s="16">
        <v>2227914.7200000002</v>
      </c>
      <c r="L34" s="16">
        <v>2567959.92</v>
      </c>
      <c r="M34" s="16">
        <v>2479779.6800000002</v>
      </c>
      <c r="N34" s="18">
        <v>2282010</v>
      </c>
      <c r="O34" s="16">
        <v>2403932.56</v>
      </c>
      <c r="P34" s="16">
        <v>3066998.32</v>
      </c>
      <c r="Q34" s="17">
        <v>32084456.640000001</v>
      </c>
    </row>
    <row r="35" spans="1:17" ht="13.2" x14ac:dyDescent="0.25">
      <c r="A35" s="13"/>
      <c r="B35" s="13"/>
      <c r="C35" s="15" t="s">
        <v>31</v>
      </c>
      <c r="D35" s="15" t="s">
        <v>32</v>
      </c>
      <c r="E35" s="16">
        <v>85895739.5</v>
      </c>
      <c r="F35" s="16">
        <v>82389792.700000003</v>
      </c>
      <c r="G35" s="16">
        <v>59452404.5</v>
      </c>
      <c r="H35" s="18">
        <v>91719050</v>
      </c>
      <c r="I35" s="16">
        <v>50375927.600000001</v>
      </c>
      <c r="J35" s="16">
        <v>94067376.900000006</v>
      </c>
      <c r="K35" s="18">
        <v>91430986</v>
      </c>
      <c r="L35" s="16">
        <v>95462593.189999998</v>
      </c>
      <c r="M35" s="16">
        <v>98727948.689999998</v>
      </c>
      <c r="N35" s="16">
        <v>89411353.701000005</v>
      </c>
      <c r="O35" s="16">
        <v>95120660.879999995</v>
      </c>
      <c r="P35" s="16">
        <v>88922599.900000006</v>
      </c>
      <c r="Q35" s="17">
        <v>1022976433.561</v>
      </c>
    </row>
    <row r="36" spans="1:17" ht="13.2" x14ac:dyDescent="0.25">
      <c r="A36" s="13"/>
      <c r="B36" s="13"/>
      <c r="C36" s="15" t="s">
        <v>67</v>
      </c>
      <c r="D36" s="15" t="s">
        <v>68</v>
      </c>
      <c r="E36" s="18">
        <v>8400</v>
      </c>
      <c r="F36" s="18">
        <v>8140</v>
      </c>
      <c r="G36" s="16">
        <v>10492.6</v>
      </c>
      <c r="H36" s="16">
        <v>672678.255</v>
      </c>
      <c r="I36" s="16">
        <v>2875569.1579999998</v>
      </c>
      <c r="J36" s="16">
        <v>5388708.7680000002</v>
      </c>
      <c r="K36" s="16">
        <v>6825279.1440000003</v>
      </c>
      <c r="L36" s="16">
        <v>6313288.5669999998</v>
      </c>
      <c r="M36" s="16">
        <v>5757755.392</v>
      </c>
      <c r="N36" s="16">
        <v>2982402.3650000002</v>
      </c>
      <c r="O36" s="16">
        <v>485646.72399999999</v>
      </c>
      <c r="P36" s="16">
        <v>5945.2030000000004</v>
      </c>
      <c r="Q36" s="17">
        <v>31334306.175999999</v>
      </c>
    </row>
    <row r="37" spans="1:17" ht="13.2" x14ac:dyDescent="0.25">
      <c r="A37" s="13"/>
      <c r="B37" s="13"/>
      <c r="C37" s="15" t="s">
        <v>33</v>
      </c>
      <c r="D37" s="15" t="s">
        <v>34</v>
      </c>
      <c r="E37" s="16">
        <v>4871955.8380000005</v>
      </c>
      <c r="F37" s="16">
        <v>4012886.1570000001</v>
      </c>
      <c r="G37" s="16">
        <v>3933829.2289999998</v>
      </c>
      <c r="H37" s="16">
        <v>4293787.9720000001</v>
      </c>
      <c r="I37" s="16">
        <v>6634148.1610099999</v>
      </c>
      <c r="J37" s="16">
        <v>12227010.183</v>
      </c>
      <c r="K37" s="16">
        <v>14748107.573000001</v>
      </c>
      <c r="L37" s="16">
        <v>19821419.405000001</v>
      </c>
      <c r="M37" s="16">
        <v>16784962.872000001</v>
      </c>
      <c r="N37" s="16">
        <v>9329693.4230000004</v>
      </c>
      <c r="O37" s="16">
        <v>5515307.4369999999</v>
      </c>
      <c r="P37" s="16">
        <v>3736712.6630000002</v>
      </c>
      <c r="Q37" s="17">
        <v>105909820.91301</v>
      </c>
    </row>
    <row r="38" spans="1:17" ht="13.2" x14ac:dyDescent="0.25">
      <c r="A38" s="13"/>
      <c r="B38" s="13"/>
      <c r="C38" s="15" t="s">
        <v>35</v>
      </c>
      <c r="D38" s="15" t="s">
        <v>36</v>
      </c>
      <c r="E38" s="16">
        <v>319449.84000000003</v>
      </c>
      <c r="F38" s="16">
        <v>274299.12199999997</v>
      </c>
      <c r="G38" s="16">
        <v>282325.97100000002</v>
      </c>
      <c r="H38" s="16">
        <v>357364.77600000001</v>
      </c>
      <c r="I38" s="16">
        <v>616418.36600000004</v>
      </c>
      <c r="J38" s="16">
        <v>900917.60100000002</v>
      </c>
      <c r="K38" s="16">
        <v>1510565.9180000001</v>
      </c>
      <c r="L38" s="16">
        <v>1881129.7009999999</v>
      </c>
      <c r="M38" s="16">
        <v>1256229.7250000001</v>
      </c>
      <c r="N38" s="16">
        <v>627608.14300000004</v>
      </c>
      <c r="O38" s="16">
        <v>281631.11300000001</v>
      </c>
      <c r="P38" s="16">
        <v>255625.07699999999</v>
      </c>
      <c r="Q38" s="17">
        <v>8563565.3530000001</v>
      </c>
    </row>
    <row r="39" spans="1:17" ht="13.2" x14ac:dyDescent="0.25">
      <c r="A39" s="13"/>
      <c r="B39" s="13"/>
      <c r="C39" s="15" t="s">
        <v>37</v>
      </c>
      <c r="D39" s="15" t="s">
        <v>38</v>
      </c>
      <c r="E39" s="18">
        <v>3880</v>
      </c>
      <c r="F39" s="16">
        <v>3513.4670000000001</v>
      </c>
      <c r="G39" s="16">
        <v>3521.7109999999998</v>
      </c>
      <c r="H39" s="16">
        <v>3822.5349999999999</v>
      </c>
      <c r="I39" s="16">
        <v>3734.4340000000002</v>
      </c>
      <c r="J39" s="18">
        <v>3557</v>
      </c>
      <c r="K39" s="16">
        <v>3828.7660000000001</v>
      </c>
      <c r="L39" s="16">
        <v>788.79</v>
      </c>
      <c r="M39" s="16">
        <v>6159.8</v>
      </c>
      <c r="N39" s="16">
        <v>3687.933</v>
      </c>
      <c r="O39" s="16">
        <v>3825.172</v>
      </c>
      <c r="P39" s="16">
        <v>3836.1640000000002</v>
      </c>
      <c r="Q39" s="17">
        <v>44155.771999999997</v>
      </c>
    </row>
    <row r="40" spans="1:17" ht="13.2" x14ac:dyDescent="0.25">
      <c r="A40" s="13"/>
      <c r="B40" s="13"/>
      <c r="C40" s="15" t="s">
        <v>39</v>
      </c>
      <c r="D40" s="15" t="s">
        <v>40</v>
      </c>
      <c r="E40" s="16">
        <v>838565.61499999999</v>
      </c>
      <c r="F40" s="16">
        <v>738160.10369999998</v>
      </c>
      <c r="G40" s="16">
        <v>730337.59051000001</v>
      </c>
      <c r="H40" s="16">
        <v>749459.84614000004</v>
      </c>
      <c r="I40" s="16">
        <v>789057.91299999994</v>
      </c>
      <c r="J40" s="16">
        <v>756007.3</v>
      </c>
      <c r="K40" s="16">
        <v>744118.15671000001</v>
      </c>
      <c r="L40" s="16">
        <v>803308.56599999999</v>
      </c>
      <c r="M40" s="16">
        <v>753224.26800000004</v>
      </c>
      <c r="N40" s="16">
        <v>782225.08600000001</v>
      </c>
      <c r="O40" s="16">
        <v>748764.29700000002</v>
      </c>
      <c r="P40" s="16">
        <v>781373.56105000002</v>
      </c>
      <c r="Q40" s="17">
        <v>9214602.3031099997</v>
      </c>
    </row>
    <row r="41" spans="1:17" ht="13.2" x14ac:dyDescent="0.25">
      <c r="A41" s="13"/>
      <c r="B41" s="13"/>
      <c r="C41" s="15" t="s">
        <v>41</v>
      </c>
      <c r="D41" s="15" t="s">
        <v>42</v>
      </c>
      <c r="E41" s="16">
        <v>16765.2</v>
      </c>
      <c r="F41" s="16">
        <v>15419.099</v>
      </c>
      <c r="G41" s="16">
        <v>15340.288</v>
      </c>
      <c r="H41" s="16">
        <v>15992.300999999999</v>
      </c>
      <c r="I41" s="16">
        <v>15961.266</v>
      </c>
      <c r="J41" s="16">
        <v>15880.8</v>
      </c>
      <c r="K41" s="16">
        <v>15999.665999999999</v>
      </c>
      <c r="L41" s="16">
        <v>15302.999</v>
      </c>
      <c r="M41" s="16">
        <v>21135.165000000001</v>
      </c>
      <c r="N41" s="16">
        <v>17249.064999999999</v>
      </c>
      <c r="O41" s="16">
        <v>17951.249</v>
      </c>
      <c r="P41" s="16">
        <v>18740.102999999999</v>
      </c>
      <c r="Q41" s="17">
        <v>201737.201</v>
      </c>
    </row>
    <row r="42" spans="1:17" ht="13.2" x14ac:dyDescent="0.25">
      <c r="A42" s="13"/>
      <c r="B42" s="13"/>
      <c r="C42" s="15" t="s">
        <v>43</v>
      </c>
      <c r="D42" s="15" t="s">
        <v>44</v>
      </c>
      <c r="E42" s="16">
        <v>38423.135000000002</v>
      </c>
      <c r="F42" s="16">
        <v>35769.569000000003</v>
      </c>
      <c r="G42" s="16">
        <v>37961.103000000003</v>
      </c>
      <c r="H42" s="16">
        <v>35920.474999999999</v>
      </c>
      <c r="I42" s="16">
        <v>37106.400999999998</v>
      </c>
      <c r="J42" s="16">
        <v>39165.436000000002</v>
      </c>
      <c r="K42" s="16">
        <v>31779.4</v>
      </c>
      <c r="L42" s="16">
        <v>32524.399000000001</v>
      </c>
      <c r="M42" s="16">
        <v>35130.567000000003</v>
      </c>
      <c r="N42" s="16">
        <v>33323.9</v>
      </c>
      <c r="O42" s="16">
        <v>34996.754999999997</v>
      </c>
      <c r="P42" s="16">
        <v>37467.851000000002</v>
      </c>
      <c r="Q42" s="17">
        <v>429568.99099999998</v>
      </c>
    </row>
    <row r="43" spans="1:17" ht="13.2" x14ac:dyDescent="0.25">
      <c r="A43" s="13"/>
      <c r="B43" s="13"/>
      <c r="C43" s="15" t="s">
        <v>45</v>
      </c>
      <c r="D43" s="15" t="s">
        <v>46</v>
      </c>
      <c r="E43" s="16">
        <v>99372.054000000004</v>
      </c>
      <c r="F43" s="16">
        <v>89516.599000000002</v>
      </c>
      <c r="G43" s="16">
        <v>70893.067660000001</v>
      </c>
      <c r="H43" s="16">
        <v>90965.236000000004</v>
      </c>
      <c r="I43" s="16">
        <v>95519.964000000007</v>
      </c>
      <c r="J43" s="16">
        <v>92416.929000000004</v>
      </c>
      <c r="K43" s="16">
        <v>91028.332999999999</v>
      </c>
      <c r="L43" s="16">
        <v>93064.664000000004</v>
      </c>
      <c r="M43" s="16">
        <v>80159.396999999997</v>
      </c>
      <c r="N43" s="16">
        <v>84168.733999999997</v>
      </c>
      <c r="O43" s="16">
        <v>96310.505999999994</v>
      </c>
      <c r="P43" s="16">
        <v>94370.475000000006</v>
      </c>
      <c r="Q43" s="17">
        <v>1077785.95866</v>
      </c>
    </row>
    <row r="44" spans="1:17" ht="13.2" x14ac:dyDescent="0.25">
      <c r="A44" s="13"/>
      <c r="B44" s="13"/>
      <c r="C44" s="15" t="s">
        <v>47</v>
      </c>
      <c r="D44" s="15" t="s">
        <v>48</v>
      </c>
      <c r="E44" s="16">
        <v>441811.02402999997</v>
      </c>
      <c r="F44" s="16">
        <v>408057.92842000001</v>
      </c>
      <c r="G44" s="16">
        <v>407399.72499999998</v>
      </c>
      <c r="H44" s="16">
        <v>390020.04262000002</v>
      </c>
      <c r="I44" s="16">
        <v>406203.65600000002</v>
      </c>
      <c r="J44" s="16">
        <v>417708.83600000001</v>
      </c>
      <c r="K44" s="16">
        <v>411730.21364999999</v>
      </c>
      <c r="L44" s="16">
        <v>415332.44</v>
      </c>
      <c r="M44" s="16">
        <v>422618.79499999998</v>
      </c>
      <c r="N44" s="16">
        <v>401873.58100000001</v>
      </c>
      <c r="O44" s="16">
        <v>404825.76299999998</v>
      </c>
      <c r="P44" s="16">
        <v>427092.69400000002</v>
      </c>
      <c r="Q44" s="17">
        <v>4954674.6987199998</v>
      </c>
    </row>
    <row r="45" spans="1:17" ht="13.2" x14ac:dyDescent="0.25">
      <c r="A45" s="13"/>
      <c r="B45" s="13"/>
      <c r="C45" s="15" t="s">
        <v>49</v>
      </c>
      <c r="D45" s="15" t="s">
        <v>50</v>
      </c>
      <c r="E45" s="16">
        <v>238692.97</v>
      </c>
      <c r="F45" s="16">
        <v>214711.842</v>
      </c>
      <c r="G45" s="16">
        <v>208808.4523</v>
      </c>
      <c r="H45" s="16">
        <v>217388.30072</v>
      </c>
      <c r="I45" s="16">
        <v>217937.796</v>
      </c>
      <c r="J45" s="16">
        <v>219539.967</v>
      </c>
      <c r="K45" s="16">
        <v>218956.39600000001</v>
      </c>
      <c r="L45" s="16">
        <v>218547.30100000001</v>
      </c>
      <c r="M45" s="16">
        <v>217027.03</v>
      </c>
      <c r="N45" s="16">
        <v>212307.56299999999</v>
      </c>
      <c r="O45" s="16">
        <v>211072.05900000001</v>
      </c>
      <c r="P45" s="16">
        <v>224516.93900000001</v>
      </c>
      <c r="Q45" s="17">
        <v>2619506.6160200001</v>
      </c>
    </row>
    <row r="46" spans="1:17" ht="13.2" x14ac:dyDescent="0.25">
      <c r="A46" s="13"/>
      <c r="B46" s="13"/>
      <c r="C46" s="15" t="s">
        <v>53</v>
      </c>
      <c r="D46" s="15" t="s">
        <v>54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9">
        <v>0</v>
      </c>
    </row>
    <row r="47" spans="1:17" ht="13.2" x14ac:dyDescent="0.25">
      <c r="A47" s="13"/>
      <c r="B47" s="13"/>
      <c r="C47" s="15" t="s">
        <v>69</v>
      </c>
      <c r="D47" s="15" t="s">
        <v>70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9">
        <v>0</v>
      </c>
    </row>
    <row r="48" spans="1:17" ht="13.2" x14ac:dyDescent="0.25">
      <c r="A48" s="13"/>
      <c r="B48" s="13"/>
      <c r="C48" s="15" t="s">
        <v>55</v>
      </c>
      <c r="D48" s="15" t="s">
        <v>56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9">
        <v>0</v>
      </c>
    </row>
    <row r="49" spans="1:17" ht="13.2" x14ac:dyDescent="0.25">
      <c r="A49" s="13"/>
      <c r="B49" s="13"/>
      <c r="C49" s="15" t="s">
        <v>57</v>
      </c>
      <c r="D49" s="15" t="s">
        <v>58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9">
        <v>0</v>
      </c>
    </row>
    <row r="50" spans="1:17" ht="13.2" x14ac:dyDescent="0.25">
      <c r="A50" s="13"/>
      <c r="B50" s="14"/>
      <c r="C50" s="15" t="s">
        <v>59</v>
      </c>
      <c r="D50" s="15" t="s">
        <v>60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9">
        <v>0</v>
      </c>
    </row>
    <row r="51" spans="1:17" ht="13.2" x14ac:dyDescent="0.25">
      <c r="A51" s="14"/>
      <c r="B51" s="22" t="s">
        <v>16</v>
      </c>
      <c r="C51" s="20"/>
      <c r="D51" s="21"/>
      <c r="E51" s="23">
        <v>872246266.21926999</v>
      </c>
      <c r="F51" s="23">
        <v>746171510.18842006</v>
      </c>
      <c r="G51" s="23">
        <v>729163334.40798998</v>
      </c>
      <c r="H51" s="23">
        <v>702551280.20948994</v>
      </c>
      <c r="I51" s="23">
        <v>545179424.29727006</v>
      </c>
      <c r="J51" s="23">
        <v>642502745.39938998</v>
      </c>
      <c r="K51" s="23">
        <v>671537371.18834996</v>
      </c>
      <c r="L51" s="23">
        <v>768406971.80601001</v>
      </c>
      <c r="M51" s="23">
        <v>708880339.47800004</v>
      </c>
      <c r="N51" s="23">
        <v>637132304.15999997</v>
      </c>
      <c r="O51" s="23">
        <v>678735246.41582</v>
      </c>
      <c r="P51" s="23">
        <v>794177227.11705005</v>
      </c>
      <c r="Q51" s="23">
        <v>8496684020.8870602</v>
      </c>
    </row>
    <row r="52" spans="1:17" ht="13.2" x14ac:dyDescent="0.25">
      <c r="A52" s="15" t="s">
        <v>71</v>
      </c>
      <c r="B52" s="15" t="s">
        <v>20</v>
      </c>
      <c r="C52" s="15" t="s">
        <v>72</v>
      </c>
      <c r="D52" s="15" t="s">
        <v>73</v>
      </c>
      <c r="E52" s="16">
        <v>10887981.293670001</v>
      </c>
      <c r="F52" s="16">
        <v>8516749.4804999996</v>
      </c>
      <c r="G52" s="16">
        <v>8963246.0380700007</v>
      </c>
      <c r="H52" s="16">
        <v>6385724.17765</v>
      </c>
      <c r="I52" s="16">
        <v>2989311.0519900001</v>
      </c>
      <c r="J52" s="16">
        <v>1501710.3108999999</v>
      </c>
      <c r="K52" s="16">
        <v>1286735.7420900001</v>
      </c>
      <c r="L52" s="16">
        <v>1008619.02651</v>
      </c>
      <c r="M52" s="16">
        <v>1269665.25514</v>
      </c>
      <c r="N52" s="16">
        <v>2846567.3419400002</v>
      </c>
      <c r="O52" s="16">
        <v>5490291.0203900002</v>
      </c>
      <c r="P52" s="16">
        <v>9409204.7131600007</v>
      </c>
      <c r="Q52" s="17">
        <v>60555805.452009998</v>
      </c>
    </row>
    <row r="53" spans="1:17" ht="13.2" x14ac:dyDescent="0.25">
      <c r="A53" s="13"/>
      <c r="B53" s="13"/>
      <c r="C53" s="15" t="s">
        <v>74</v>
      </c>
      <c r="D53" s="15" t="s">
        <v>75</v>
      </c>
      <c r="E53" s="16">
        <v>3482055.7623600001</v>
      </c>
      <c r="F53" s="16">
        <v>2853792.20884</v>
      </c>
      <c r="G53" s="16">
        <v>3105227.3024800001</v>
      </c>
      <c r="H53" s="16">
        <v>2379763.2327399999</v>
      </c>
      <c r="I53" s="16">
        <v>1527343.8941899999</v>
      </c>
      <c r="J53" s="16">
        <v>1153998.145</v>
      </c>
      <c r="K53" s="16">
        <v>1061821.67848</v>
      </c>
      <c r="L53" s="16">
        <v>978496.11994999996</v>
      </c>
      <c r="M53" s="16">
        <v>1040099.208</v>
      </c>
      <c r="N53" s="16">
        <v>1412798.4169999999</v>
      </c>
      <c r="O53" s="16">
        <v>2124910.1941300002</v>
      </c>
      <c r="P53" s="16">
        <v>3106627.9370300001</v>
      </c>
      <c r="Q53" s="17">
        <v>24226934.100200001</v>
      </c>
    </row>
    <row r="54" spans="1:17" ht="13.2" x14ac:dyDescent="0.25">
      <c r="A54" s="13"/>
      <c r="B54" s="13"/>
      <c r="C54" s="15" t="s">
        <v>76</v>
      </c>
      <c r="D54" s="15" t="s">
        <v>75</v>
      </c>
      <c r="E54" s="16">
        <v>3610.002</v>
      </c>
      <c r="F54" s="16">
        <v>3434.6</v>
      </c>
      <c r="G54" s="16">
        <v>3651.7339999999999</v>
      </c>
      <c r="H54" s="16">
        <v>34433.373</v>
      </c>
      <c r="I54" s="16">
        <v>30469.723999999998</v>
      </c>
      <c r="J54" s="16">
        <v>77210.729000000007</v>
      </c>
      <c r="K54" s="16">
        <v>69107.267999999996</v>
      </c>
      <c r="L54" s="16">
        <v>52053.216999999997</v>
      </c>
      <c r="M54" s="16">
        <v>111659.889</v>
      </c>
      <c r="N54" s="16">
        <v>76892.714999999997</v>
      </c>
      <c r="O54" s="16">
        <v>42233.341999999997</v>
      </c>
      <c r="P54" s="16">
        <v>1799.8679999999999</v>
      </c>
      <c r="Q54" s="17">
        <v>506556.46100000001</v>
      </c>
    </row>
    <row r="55" spans="1:17" ht="13.2" x14ac:dyDescent="0.25">
      <c r="A55" s="13"/>
      <c r="B55" s="13"/>
      <c r="C55" s="15" t="s">
        <v>77</v>
      </c>
      <c r="D55" s="15" t="s">
        <v>78</v>
      </c>
      <c r="E55" s="18">
        <v>294520</v>
      </c>
      <c r="F55" s="18">
        <v>314847</v>
      </c>
      <c r="G55" s="18">
        <v>314258</v>
      </c>
      <c r="H55" s="18">
        <v>304591</v>
      </c>
      <c r="I55" s="18">
        <v>335551</v>
      </c>
      <c r="J55" s="18">
        <v>300325</v>
      </c>
      <c r="K55" s="18">
        <v>277570</v>
      </c>
      <c r="L55" s="18">
        <v>224711</v>
      </c>
      <c r="M55" s="18">
        <v>256279</v>
      </c>
      <c r="N55" s="18">
        <v>249077</v>
      </c>
      <c r="O55" s="18">
        <v>406722</v>
      </c>
      <c r="P55" s="18">
        <v>296829</v>
      </c>
      <c r="Q55" s="19">
        <v>3575280</v>
      </c>
    </row>
    <row r="56" spans="1:17" ht="13.2" x14ac:dyDescent="0.25">
      <c r="A56" s="13"/>
      <c r="B56" s="13"/>
      <c r="C56" s="15" t="s">
        <v>79</v>
      </c>
      <c r="D56" s="15" t="s">
        <v>80</v>
      </c>
      <c r="E56" s="18">
        <v>159175</v>
      </c>
      <c r="F56" s="18">
        <v>164294</v>
      </c>
      <c r="G56" s="18">
        <v>141761</v>
      </c>
      <c r="H56" s="18">
        <v>141841</v>
      </c>
      <c r="I56" s="18">
        <v>154746</v>
      </c>
      <c r="J56" s="18">
        <v>156745</v>
      </c>
      <c r="K56" s="18">
        <v>135991</v>
      </c>
      <c r="L56" s="18">
        <v>143389</v>
      </c>
      <c r="M56" s="18">
        <v>138256</v>
      </c>
      <c r="N56" s="18">
        <v>139547</v>
      </c>
      <c r="O56" s="18">
        <v>157282</v>
      </c>
      <c r="P56" s="18">
        <v>153333</v>
      </c>
      <c r="Q56" s="19">
        <v>1786360</v>
      </c>
    </row>
    <row r="57" spans="1:17" ht="13.2" x14ac:dyDescent="0.25">
      <c r="A57" s="13"/>
      <c r="B57" s="13"/>
      <c r="C57" s="15" t="s">
        <v>81</v>
      </c>
      <c r="D57" s="15" t="s">
        <v>54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9">
        <v>0</v>
      </c>
    </row>
    <row r="58" spans="1:17" ht="13.2" x14ac:dyDescent="0.25">
      <c r="A58" s="13"/>
      <c r="B58" s="13"/>
      <c r="C58" s="15" t="s">
        <v>82</v>
      </c>
      <c r="D58" s="15" t="s">
        <v>83</v>
      </c>
      <c r="E58" s="18">
        <v>5046980</v>
      </c>
      <c r="F58" s="18">
        <v>4050910</v>
      </c>
      <c r="G58" s="18">
        <v>4368194</v>
      </c>
      <c r="H58" s="18">
        <v>2790919</v>
      </c>
      <c r="I58" s="18">
        <v>2825595</v>
      </c>
      <c r="J58" s="18">
        <v>2485062</v>
      </c>
      <c r="K58" s="18">
        <v>2559377</v>
      </c>
      <c r="L58" s="18">
        <v>2920497</v>
      </c>
      <c r="M58" s="18">
        <v>2624860</v>
      </c>
      <c r="N58" s="18">
        <v>3437250</v>
      </c>
      <c r="O58" s="18">
        <v>3641688</v>
      </c>
      <c r="P58" s="18">
        <v>4321115</v>
      </c>
      <c r="Q58" s="19">
        <v>41072447</v>
      </c>
    </row>
    <row r="59" spans="1:17" ht="13.2" x14ac:dyDescent="0.25">
      <c r="A59" s="13"/>
      <c r="B59" s="14"/>
      <c r="C59" s="15" t="s">
        <v>84</v>
      </c>
      <c r="D59" s="15" t="s">
        <v>85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9">
        <v>0</v>
      </c>
    </row>
    <row r="60" spans="1:17" ht="13.2" x14ac:dyDescent="0.25">
      <c r="A60" s="13"/>
      <c r="B60" s="15" t="s">
        <v>86</v>
      </c>
      <c r="C60" s="15" t="s">
        <v>87</v>
      </c>
      <c r="D60" s="15" t="s">
        <v>88</v>
      </c>
      <c r="E60" s="16">
        <v>8420896.7141299993</v>
      </c>
      <c r="F60" s="16">
        <v>6771931.0056100003</v>
      </c>
      <c r="G60" s="16">
        <v>7374678.3407600001</v>
      </c>
      <c r="H60" s="16">
        <v>5048939.3989500003</v>
      </c>
      <c r="I60" s="16">
        <v>2974644.1526799998</v>
      </c>
      <c r="J60" s="16">
        <v>1527475.19364</v>
      </c>
      <c r="K60" s="16">
        <v>1163342.9523400001</v>
      </c>
      <c r="L60" s="16">
        <v>986546.57279000001</v>
      </c>
      <c r="M60" s="16">
        <v>1145265.98599</v>
      </c>
      <c r="N60" s="16">
        <v>1864481.7288800001</v>
      </c>
      <c r="O60" s="16">
        <v>4248351.1835399996</v>
      </c>
      <c r="P60" s="16">
        <v>7410703.8166699996</v>
      </c>
      <c r="Q60" s="17">
        <v>48937257.045979999</v>
      </c>
    </row>
    <row r="61" spans="1:17" ht="13.2" x14ac:dyDescent="0.25">
      <c r="A61" s="13"/>
      <c r="B61" s="13"/>
      <c r="C61" s="15" t="s">
        <v>89</v>
      </c>
      <c r="D61" s="15" t="s">
        <v>90</v>
      </c>
      <c r="E61" s="16">
        <v>4526068.7149799997</v>
      </c>
      <c r="F61" s="16">
        <v>3605601.8745800001</v>
      </c>
      <c r="G61" s="16">
        <v>3895457.2149299998</v>
      </c>
      <c r="H61" s="16">
        <v>2788041.9145300002</v>
      </c>
      <c r="I61" s="16">
        <v>1698162.9151999999</v>
      </c>
      <c r="J61" s="16">
        <v>1027033.9005099999</v>
      </c>
      <c r="K61" s="16">
        <v>854381.96785999998</v>
      </c>
      <c r="L61" s="16">
        <v>773518.56949000002</v>
      </c>
      <c r="M61" s="16">
        <v>869381.20013999997</v>
      </c>
      <c r="N61" s="16">
        <v>1136453.15949</v>
      </c>
      <c r="O61" s="16">
        <v>2250269.1266999999</v>
      </c>
      <c r="P61" s="16">
        <v>3868412.3864500001</v>
      </c>
      <c r="Q61" s="17">
        <v>27292782.94486</v>
      </c>
    </row>
    <row r="62" spans="1:17" ht="13.2" x14ac:dyDescent="0.25">
      <c r="A62" s="13"/>
      <c r="B62" s="13"/>
      <c r="C62" s="15" t="s">
        <v>91</v>
      </c>
      <c r="D62" s="15" t="s">
        <v>92</v>
      </c>
      <c r="E62" s="16">
        <v>479564.52062000002</v>
      </c>
      <c r="F62" s="16">
        <v>417140.90279000002</v>
      </c>
      <c r="G62" s="16">
        <v>421529.13699999999</v>
      </c>
      <c r="H62" s="16">
        <v>391014.19500000001</v>
      </c>
      <c r="I62" s="16">
        <v>331407.88</v>
      </c>
      <c r="J62" s="16">
        <v>262764.37599999999</v>
      </c>
      <c r="K62" s="16">
        <v>238675.43299999999</v>
      </c>
      <c r="L62" s="16">
        <v>228114.06</v>
      </c>
      <c r="M62" s="16">
        <v>236027.94396</v>
      </c>
      <c r="N62" s="16">
        <v>257203.60597</v>
      </c>
      <c r="O62" s="16">
        <v>340460.48833000002</v>
      </c>
      <c r="P62" s="16">
        <v>450554.77399999998</v>
      </c>
      <c r="Q62" s="17">
        <v>4054457.3166700001</v>
      </c>
    </row>
    <row r="63" spans="1:17" ht="13.2" x14ac:dyDescent="0.25">
      <c r="A63" s="13"/>
      <c r="B63" s="13"/>
      <c r="C63" s="15" t="s">
        <v>93</v>
      </c>
      <c r="D63" s="15" t="s">
        <v>94</v>
      </c>
      <c r="E63" s="16">
        <v>468342.17099999997</v>
      </c>
      <c r="F63" s="16">
        <v>444510.01299999998</v>
      </c>
      <c r="G63" s="16">
        <v>414485.00599999999</v>
      </c>
      <c r="H63" s="16">
        <v>395762.15299999999</v>
      </c>
      <c r="I63" s="16">
        <v>386369.76500000001</v>
      </c>
      <c r="J63" s="16">
        <v>325570.70299999998</v>
      </c>
      <c r="K63" s="16">
        <v>297368.011</v>
      </c>
      <c r="L63" s="16">
        <v>347013.55699999997</v>
      </c>
      <c r="M63" s="16">
        <v>453612.31400000001</v>
      </c>
      <c r="N63" s="16">
        <v>320742.17099999997</v>
      </c>
      <c r="O63" s="16">
        <v>343698.4375</v>
      </c>
      <c r="P63" s="16">
        <v>476072.723</v>
      </c>
      <c r="Q63" s="17">
        <v>4673547.0245000003</v>
      </c>
    </row>
    <row r="64" spans="1:17" ht="13.2" x14ac:dyDescent="0.25">
      <c r="A64" s="13"/>
      <c r="B64" s="13"/>
      <c r="C64" s="15" t="s">
        <v>95</v>
      </c>
      <c r="D64" s="15" t="s">
        <v>96</v>
      </c>
      <c r="E64" s="16">
        <v>74.497</v>
      </c>
      <c r="F64" s="16">
        <v>1.212</v>
      </c>
      <c r="G64" s="18">
        <v>0</v>
      </c>
      <c r="H64" s="18">
        <v>0</v>
      </c>
      <c r="I64" s="16">
        <v>109.02</v>
      </c>
      <c r="J64" s="16">
        <v>11294.37</v>
      </c>
      <c r="K64" s="16">
        <v>17233.749</v>
      </c>
      <c r="L64" s="16">
        <v>15567.942999999999</v>
      </c>
      <c r="M64" s="16">
        <v>96944.555999999997</v>
      </c>
      <c r="N64" s="16">
        <v>15530.953</v>
      </c>
      <c r="O64" s="16">
        <v>8125.1540000000005</v>
      </c>
      <c r="P64" s="16">
        <v>9390.509</v>
      </c>
      <c r="Q64" s="17">
        <v>174271.96299999999</v>
      </c>
    </row>
    <row r="65" spans="1:17" ht="13.2" x14ac:dyDescent="0.25">
      <c r="A65" s="13"/>
      <c r="B65" s="13"/>
      <c r="C65" s="15" t="s">
        <v>97</v>
      </c>
      <c r="D65" s="15" t="s">
        <v>98</v>
      </c>
      <c r="E65" s="18">
        <v>211289</v>
      </c>
      <c r="F65" s="18">
        <v>851</v>
      </c>
      <c r="G65" s="18">
        <v>7315</v>
      </c>
      <c r="H65" s="18">
        <v>4206</v>
      </c>
      <c r="I65" s="18">
        <v>7143</v>
      </c>
      <c r="J65" s="18">
        <v>0</v>
      </c>
      <c r="K65" s="18">
        <v>2905</v>
      </c>
      <c r="L65" s="18">
        <v>4101</v>
      </c>
      <c r="M65" s="18">
        <v>2106</v>
      </c>
      <c r="N65" s="18">
        <v>2563</v>
      </c>
      <c r="O65" s="18">
        <v>4066</v>
      </c>
      <c r="P65" s="18">
        <v>2228</v>
      </c>
      <c r="Q65" s="19">
        <v>248773</v>
      </c>
    </row>
    <row r="66" spans="1:17" ht="13.2" x14ac:dyDescent="0.25">
      <c r="A66" s="13"/>
      <c r="B66" s="13"/>
      <c r="C66" s="15" t="s">
        <v>99</v>
      </c>
      <c r="D66" s="15" t="s">
        <v>100</v>
      </c>
      <c r="E66" s="18">
        <v>304283</v>
      </c>
      <c r="F66" s="18">
        <v>329608</v>
      </c>
      <c r="G66" s="18">
        <v>299488</v>
      </c>
      <c r="H66" s="18">
        <v>327105</v>
      </c>
      <c r="I66" s="18">
        <v>299480</v>
      </c>
      <c r="J66" s="18">
        <v>281883</v>
      </c>
      <c r="K66" s="18">
        <v>275307</v>
      </c>
      <c r="L66" s="18">
        <v>255384</v>
      </c>
      <c r="M66" s="18">
        <v>281803</v>
      </c>
      <c r="N66" s="18">
        <v>254464</v>
      </c>
      <c r="O66" s="18">
        <v>253298</v>
      </c>
      <c r="P66" s="18">
        <v>197430</v>
      </c>
      <c r="Q66" s="19">
        <v>3359533</v>
      </c>
    </row>
    <row r="67" spans="1:17" ht="13.2" x14ac:dyDescent="0.25">
      <c r="A67" s="13"/>
      <c r="B67" s="13"/>
      <c r="C67" s="15" t="s">
        <v>101</v>
      </c>
      <c r="D67" s="15" t="s">
        <v>102</v>
      </c>
      <c r="E67" s="18">
        <v>3674565</v>
      </c>
      <c r="F67" s="18">
        <v>3835979</v>
      </c>
      <c r="G67" s="18">
        <v>3541543</v>
      </c>
      <c r="H67" s="18">
        <v>3952813</v>
      </c>
      <c r="I67" s="18">
        <v>3587940</v>
      </c>
      <c r="J67" s="18">
        <v>3374854</v>
      </c>
      <c r="K67" s="18">
        <v>3264308</v>
      </c>
      <c r="L67" s="18">
        <v>2850833</v>
      </c>
      <c r="M67" s="18">
        <v>3010776</v>
      </c>
      <c r="N67" s="18">
        <v>2956263</v>
      </c>
      <c r="O67" s="18">
        <v>3316325</v>
      </c>
      <c r="P67" s="18">
        <v>3315057</v>
      </c>
      <c r="Q67" s="19">
        <v>40681256</v>
      </c>
    </row>
    <row r="68" spans="1:17" ht="13.2" x14ac:dyDescent="0.25">
      <c r="A68" s="13"/>
      <c r="B68" s="13"/>
      <c r="C68" s="15" t="s">
        <v>103</v>
      </c>
      <c r="D68" s="15" t="s">
        <v>54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9">
        <v>0</v>
      </c>
    </row>
    <row r="69" spans="1:17" ht="13.2" x14ac:dyDescent="0.25">
      <c r="A69" s="13"/>
      <c r="B69" s="13"/>
      <c r="C69" s="15" t="s">
        <v>104</v>
      </c>
      <c r="D69" s="15" t="s">
        <v>85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9">
        <v>0</v>
      </c>
    </row>
    <row r="70" spans="1:17" ht="13.2" x14ac:dyDescent="0.25">
      <c r="A70" s="13"/>
      <c r="B70" s="13"/>
      <c r="C70" s="15" t="s">
        <v>105</v>
      </c>
      <c r="D70" s="15" t="s">
        <v>98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9">
        <v>0</v>
      </c>
    </row>
    <row r="71" spans="1:17" ht="13.2" x14ac:dyDescent="0.25">
      <c r="A71" s="13"/>
      <c r="B71" s="14"/>
      <c r="C71" s="15" t="s">
        <v>106</v>
      </c>
      <c r="D71" s="15" t="s">
        <v>107</v>
      </c>
      <c r="E71" s="11"/>
      <c r="F71" s="18">
        <v>231136</v>
      </c>
      <c r="G71" s="18">
        <v>211346</v>
      </c>
      <c r="H71" s="18">
        <v>238443</v>
      </c>
      <c r="I71" s="18">
        <v>226352</v>
      </c>
      <c r="J71" s="18">
        <v>217429</v>
      </c>
      <c r="K71" s="18">
        <v>204793</v>
      </c>
      <c r="L71" s="18">
        <v>202981</v>
      </c>
      <c r="M71" s="18">
        <v>211070</v>
      </c>
      <c r="N71" s="18">
        <v>195158</v>
      </c>
      <c r="O71" s="18">
        <v>204750</v>
      </c>
      <c r="P71" s="18">
        <v>157289</v>
      </c>
      <c r="Q71" s="19">
        <v>2300747</v>
      </c>
    </row>
    <row r="72" spans="1:17" ht="13.2" x14ac:dyDescent="0.25">
      <c r="A72" s="13"/>
      <c r="B72" s="15" t="s">
        <v>64</v>
      </c>
      <c r="C72" s="15" t="s">
        <v>72</v>
      </c>
      <c r="D72" s="15" t="s">
        <v>73</v>
      </c>
      <c r="E72" s="16">
        <v>23880075.93132</v>
      </c>
      <c r="F72" s="16">
        <v>17388420.812430002</v>
      </c>
      <c r="G72" s="16">
        <v>18750439.564780001</v>
      </c>
      <c r="H72" s="16">
        <v>12798699.402389999</v>
      </c>
      <c r="I72" s="16">
        <v>6113675.1459100004</v>
      </c>
      <c r="J72" s="16">
        <v>2885593.4033599999</v>
      </c>
      <c r="K72" s="16">
        <v>2441175.1238099998</v>
      </c>
      <c r="L72" s="16">
        <v>2083856.55241</v>
      </c>
      <c r="M72" s="16">
        <v>2439745.7671599998</v>
      </c>
      <c r="N72" s="16">
        <v>5289114.0872299997</v>
      </c>
      <c r="O72" s="16">
        <v>10830584.17175</v>
      </c>
      <c r="P72" s="16">
        <v>18925820.35283</v>
      </c>
      <c r="Q72" s="17">
        <v>123827200.31538001</v>
      </c>
    </row>
    <row r="73" spans="1:17" ht="13.2" x14ac:dyDescent="0.25">
      <c r="A73" s="13"/>
      <c r="B73" s="13"/>
      <c r="C73" s="15" t="s">
        <v>108</v>
      </c>
      <c r="D73" s="15" t="s">
        <v>66</v>
      </c>
      <c r="E73" s="16">
        <v>27405.473999999998</v>
      </c>
      <c r="F73" s="16">
        <v>20048.031999999999</v>
      </c>
      <c r="G73" s="16">
        <v>22239.391</v>
      </c>
      <c r="H73" s="16">
        <v>15331.893029999999</v>
      </c>
      <c r="I73" s="16">
        <v>7569.7594399999998</v>
      </c>
      <c r="J73" s="16">
        <v>3124.7399700000001</v>
      </c>
      <c r="K73" s="16">
        <v>2557.0830000000001</v>
      </c>
      <c r="L73" s="16">
        <v>1951.4741899999999</v>
      </c>
      <c r="M73" s="16">
        <v>2422.0718900000002</v>
      </c>
      <c r="N73" s="16">
        <v>6224.857</v>
      </c>
      <c r="O73" s="16">
        <v>12091.303599999999</v>
      </c>
      <c r="P73" s="16">
        <v>20175.69571</v>
      </c>
      <c r="Q73" s="17">
        <v>141141.77483000001</v>
      </c>
    </row>
    <row r="74" spans="1:17" ht="13.2" x14ac:dyDescent="0.25">
      <c r="A74" s="13"/>
      <c r="B74" s="13"/>
      <c r="C74" s="15" t="s">
        <v>74</v>
      </c>
      <c r="D74" s="15" t="s">
        <v>75</v>
      </c>
      <c r="E74" s="16">
        <v>8000511.6484099999</v>
      </c>
      <c r="F74" s="16">
        <v>6543418.9098699996</v>
      </c>
      <c r="G74" s="16">
        <v>6783840.9438100001</v>
      </c>
      <c r="H74" s="16">
        <v>5155334.4663699996</v>
      </c>
      <c r="I74" s="16">
        <v>3139638.4229799998</v>
      </c>
      <c r="J74" s="16">
        <v>1890738.3334999999</v>
      </c>
      <c r="K74" s="16">
        <v>1576585.0028299999</v>
      </c>
      <c r="L74" s="16">
        <v>1446383.72597</v>
      </c>
      <c r="M74" s="16">
        <v>1606620.4256800001</v>
      </c>
      <c r="N74" s="16">
        <v>2554353.7534400001</v>
      </c>
      <c r="O74" s="16">
        <v>4314672.6484500002</v>
      </c>
      <c r="P74" s="16">
        <v>14150238.71115</v>
      </c>
      <c r="Q74" s="17">
        <v>57162336.992459998</v>
      </c>
    </row>
    <row r="75" spans="1:17" ht="13.2" x14ac:dyDescent="0.25">
      <c r="A75" s="13"/>
      <c r="B75" s="13"/>
      <c r="C75" s="15" t="s">
        <v>76</v>
      </c>
      <c r="D75" s="15" t="s">
        <v>75</v>
      </c>
      <c r="E75" s="16">
        <v>17696.583999999999</v>
      </c>
      <c r="F75" s="16">
        <v>17941.822</v>
      </c>
      <c r="G75" s="16">
        <v>13354.004999999999</v>
      </c>
      <c r="H75" s="16">
        <v>11289.88</v>
      </c>
      <c r="I75" s="16">
        <v>5892.768</v>
      </c>
      <c r="J75" s="16">
        <v>5577.36</v>
      </c>
      <c r="K75" s="16">
        <v>4704.0810000000001</v>
      </c>
      <c r="L75" s="16">
        <v>4652.5619999999999</v>
      </c>
      <c r="M75" s="16">
        <v>7056.8819999999996</v>
      </c>
      <c r="N75" s="16">
        <v>9923.3799999999992</v>
      </c>
      <c r="O75" s="16">
        <v>17155.088</v>
      </c>
      <c r="P75" s="16">
        <v>17027.964</v>
      </c>
      <c r="Q75" s="17">
        <v>132272.37599999999</v>
      </c>
    </row>
    <row r="76" spans="1:17" ht="13.2" x14ac:dyDescent="0.25">
      <c r="A76" s="13"/>
      <c r="B76" s="13"/>
      <c r="C76" s="15" t="s">
        <v>109</v>
      </c>
      <c r="D76" s="15" t="s">
        <v>110</v>
      </c>
      <c r="E76" s="16">
        <v>482275.98700000002</v>
      </c>
      <c r="F76" s="16">
        <v>406354.23700000002</v>
      </c>
      <c r="G76" s="16">
        <v>422670.68199999997</v>
      </c>
      <c r="H76" s="16">
        <v>351525.34600000002</v>
      </c>
      <c r="I76" s="16">
        <v>292745.36499999999</v>
      </c>
      <c r="J76" s="16">
        <v>274869.37900000002</v>
      </c>
      <c r="K76" s="16">
        <v>256893.02173000001</v>
      </c>
      <c r="L76" s="16">
        <v>270466.20899999997</v>
      </c>
      <c r="M76" s="16">
        <v>267299.68199999997</v>
      </c>
      <c r="N76" s="16">
        <v>316924.913</v>
      </c>
      <c r="O76" s="16">
        <v>380776.489</v>
      </c>
      <c r="P76" s="16">
        <v>-7073546.2400099998</v>
      </c>
      <c r="Q76" s="17">
        <v>-3350744.9292799998</v>
      </c>
    </row>
    <row r="77" spans="1:17" ht="13.2" x14ac:dyDescent="0.25">
      <c r="A77" s="13"/>
      <c r="B77" s="13"/>
      <c r="C77" s="15" t="s">
        <v>111</v>
      </c>
      <c r="D77" s="15" t="s">
        <v>110</v>
      </c>
      <c r="E77" s="16">
        <v>65294.612000000001</v>
      </c>
      <c r="F77" s="16">
        <v>48825.788</v>
      </c>
      <c r="G77" s="16">
        <v>51647.355000000003</v>
      </c>
      <c r="H77" s="16">
        <v>46438.080000000002</v>
      </c>
      <c r="I77" s="16">
        <v>39511.659</v>
      </c>
      <c r="J77" s="16">
        <v>28453.558000000001</v>
      </c>
      <c r="K77" s="16">
        <v>23989.277999999998</v>
      </c>
      <c r="L77" s="16">
        <v>22970.117999999999</v>
      </c>
      <c r="M77" s="16">
        <v>24853.434000000001</v>
      </c>
      <c r="N77" s="16">
        <v>25795.748</v>
      </c>
      <c r="O77" s="16">
        <v>31468.651999999998</v>
      </c>
      <c r="P77" s="16">
        <v>53121.188999999998</v>
      </c>
      <c r="Q77" s="17">
        <v>462369.47100000002</v>
      </c>
    </row>
    <row r="78" spans="1:17" ht="13.2" x14ac:dyDescent="0.25">
      <c r="A78" s="13"/>
      <c r="B78" s="13"/>
      <c r="C78" s="15" t="s">
        <v>112</v>
      </c>
      <c r="D78" s="15" t="s">
        <v>113</v>
      </c>
      <c r="E78" s="16">
        <v>139102.27900000001</v>
      </c>
      <c r="F78" s="16">
        <v>117327.56</v>
      </c>
      <c r="G78" s="16">
        <v>113117.076</v>
      </c>
      <c r="H78" s="16">
        <v>93219.127999999997</v>
      </c>
      <c r="I78" s="16">
        <v>72900.841</v>
      </c>
      <c r="J78" s="16">
        <v>47469.584999999999</v>
      </c>
      <c r="K78" s="16">
        <v>41737.258000000002</v>
      </c>
      <c r="L78" s="16">
        <v>43515.436000000002</v>
      </c>
      <c r="M78" s="16">
        <v>44833.752</v>
      </c>
      <c r="N78" s="16">
        <v>68693.989000000001</v>
      </c>
      <c r="O78" s="16">
        <v>88518.619000000006</v>
      </c>
      <c r="P78" s="16">
        <v>114831.204</v>
      </c>
      <c r="Q78" s="17">
        <v>985266.72699999996</v>
      </c>
    </row>
    <row r="79" spans="1:17" ht="13.2" x14ac:dyDescent="0.25">
      <c r="A79" s="13"/>
      <c r="B79" s="13"/>
      <c r="C79" s="15" t="s">
        <v>77</v>
      </c>
      <c r="D79" s="15" t="s">
        <v>78</v>
      </c>
      <c r="E79" s="18">
        <v>3967685</v>
      </c>
      <c r="F79" s="18">
        <v>3629622</v>
      </c>
      <c r="G79" s="18">
        <v>3567188</v>
      </c>
      <c r="H79" s="18">
        <v>3349134</v>
      </c>
      <c r="I79" s="18">
        <v>3031743</v>
      </c>
      <c r="J79" s="18">
        <v>2500055</v>
      </c>
      <c r="K79" s="18">
        <v>2416869</v>
      </c>
      <c r="L79" s="18">
        <v>2200204</v>
      </c>
      <c r="M79" s="18">
        <v>2275935</v>
      </c>
      <c r="N79" s="18">
        <v>2340543</v>
      </c>
      <c r="O79" s="18">
        <v>3067907</v>
      </c>
      <c r="P79" s="18">
        <v>3261051</v>
      </c>
      <c r="Q79" s="19">
        <v>35607936</v>
      </c>
    </row>
    <row r="80" spans="1:17" ht="13.2" x14ac:dyDescent="0.25">
      <c r="A80" s="13"/>
      <c r="B80" s="13"/>
      <c r="C80" s="15" t="s">
        <v>79</v>
      </c>
      <c r="D80" s="15" t="s">
        <v>80</v>
      </c>
      <c r="E80" s="18">
        <v>282077</v>
      </c>
      <c r="F80" s="18">
        <v>39173</v>
      </c>
      <c r="G80" s="18">
        <v>134413</v>
      </c>
      <c r="H80" s="18">
        <v>54477</v>
      </c>
      <c r="I80" s="18">
        <v>96277</v>
      </c>
      <c r="J80" s="18">
        <v>240428</v>
      </c>
      <c r="K80" s="18">
        <v>144453</v>
      </c>
      <c r="L80" s="18">
        <v>967242</v>
      </c>
      <c r="M80" s="18">
        <v>1028750</v>
      </c>
      <c r="N80" s="18">
        <v>695787</v>
      </c>
      <c r="O80" s="18">
        <v>1062005</v>
      </c>
      <c r="P80" s="18">
        <v>660451</v>
      </c>
      <c r="Q80" s="19">
        <v>5405533</v>
      </c>
    </row>
    <row r="81" spans="1:17" ht="13.2" x14ac:dyDescent="0.25">
      <c r="A81" s="13"/>
      <c r="B81" s="13"/>
      <c r="C81" s="15" t="s">
        <v>114</v>
      </c>
      <c r="D81" s="15" t="s">
        <v>115</v>
      </c>
      <c r="E81" s="18">
        <v>4983146</v>
      </c>
      <c r="F81" s="18">
        <v>4873335</v>
      </c>
      <c r="G81" s="18">
        <v>4412634</v>
      </c>
      <c r="H81" s="18">
        <v>4246981</v>
      </c>
      <c r="I81" s="18">
        <v>3925542</v>
      </c>
      <c r="J81" s="18">
        <v>3690093</v>
      </c>
      <c r="K81" s="18">
        <v>3611778</v>
      </c>
      <c r="L81" s="18">
        <v>3571396</v>
      </c>
      <c r="M81" s="18">
        <v>3533977</v>
      </c>
      <c r="N81" s="18">
        <v>3697655</v>
      </c>
      <c r="O81" s="18">
        <v>4111847</v>
      </c>
      <c r="P81" s="18">
        <v>4453688</v>
      </c>
      <c r="Q81" s="19">
        <v>49112072</v>
      </c>
    </row>
    <row r="82" spans="1:17" ht="13.2" x14ac:dyDescent="0.25">
      <c r="A82" s="13"/>
      <c r="B82" s="13"/>
      <c r="C82" s="15" t="s">
        <v>81</v>
      </c>
      <c r="D82" s="15" t="s">
        <v>54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9">
        <v>0</v>
      </c>
    </row>
    <row r="83" spans="1:17" ht="13.2" x14ac:dyDescent="0.25">
      <c r="A83" s="13"/>
      <c r="B83" s="13"/>
      <c r="C83" s="15" t="s">
        <v>116</v>
      </c>
      <c r="D83" s="15" t="s">
        <v>70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9">
        <v>0</v>
      </c>
    </row>
    <row r="84" spans="1:17" ht="13.2" x14ac:dyDescent="0.25">
      <c r="A84" s="13"/>
      <c r="B84" s="14"/>
      <c r="C84" s="15" t="s">
        <v>84</v>
      </c>
      <c r="D84" s="15" t="s">
        <v>85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9">
        <v>0</v>
      </c>
    </row>
    <row r="85" spans="1:17" ht="13.2" x14ac:dyDescent="0.25">
      <c r="A85" s="14"/>
      <c r="B85" s="22" t="s">
        <v>16</v>
      </c>
      <c r="C85" s="20"/>
      <c r="D85" s="21"/>
      <c r="E85" s="23">
        <v>79804676.191489995</v>
      </c>
      <c r="F85" s="23">
        <v>64625253.458619997</v>
      </c>
      <c r="G85" s="23">
        <v>67333723.790830001</v>
      </c>
      <c r="H85" s="23">
        <v>51306026.640660003</v>
      </c>
      <c r="I85" s="23">
        <v>34100121.364390001</v>
      </c>
      <c r="J85" s="23">
        <v>24269758.086879998</v>
      </c>
      <c r="K85" s="23">
        <v>22229658.650139999</v>
      </c>
      <c r="L85" s="23">
        <v>21604463.143309999</v>
      </c>
      <c r="M85" s="23">
        <v>22979300.36696</v>
      </c>
      <c r="N85" s="23">
        <v>30170007.819949999</v>
      </c>
      <c r="O85" s="23">
        <v>46749495.918389998</v>
      </c>
      <c r="P85" s="23">
        <v>67758906.603990003</v>
      </c>
      <c r="Q85" s="23">
        <v>532931392.03561002</v>
      </c>
    </row>
    <row r="86" spans="1:17" ht="13.2" x14ac:dyDescent="0.25">
      <c r="A86" s="26" t="s">
        <v>16</v>
      </c>
      <c r="B86" s="24"/>
      <c r="C86" s="24"/>
      <c r="D86" s="25"/>
      <c r="E86" s="17">
        <v>952050942.41076005</v>
      </c>
      <c r="F86" s="17">
        <v>810796763.64704001</v>
      </c>
      <c r="G86" s="17">
        <v>796497058.19881999</v>
      </c>
      <c r="H86" s="17">
        <v>753857306.85014999</v>
      </c>
      <c r="I86" s="17">
        <v>579279545.66165996</v>
      </c>
      <c r="J86" s="17">
        <v>666772503.48626995</v>
      </c>
      <c r="K86" s="17">
        <v>693767029.83849001</v>
      </c>
      <c r="L86" s="17">
        <v>790011434.94931996</v>
      </c>
      <c r="M86" s="17">
        <v>731859639.84495997</v>
      </c>
      <c r="N86" s="17">
        <v>667302311.97994995</v>
      </c>
      <c r="O86" s="17">
        <v>725484742.33421004</v>
      </c>
      <c r="P86" s="17">
        <v>861936133.72104001</v>
      </c>
      <c r="Q86" s="17">
        <v>9029615412.9226704</v>
      </c>
    </row>
    <row r="87" spans="1:17" ht="13.2" x14ac:dyDescent="0.25">
      <c r="A87" s="3" t="s">
        <v>121</v>
      </c>
      <c r="L87" s="3" t="s">
        <v>122</v>
      </c>
    </row>
    <row r="90" spans="1:17" ht="13.2" x14ac:dyDescent="0.25">
      <c r="A90" s="27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2.75" customHeight="1" x14ac:dyDescent="0.25"/>
  <cols>
    <col min="1" max="1" width="20.88671875" bestFit="1" customWidth="1"/>
    <col min="2" max="2" width="10.109375" bestFit="1" customWidth="1"/>
    <col min="3" max="6" width="8.5546875" bestFit="1" customWidth="1"/>
    <col min="7" max="10" width="13.77734375" bestFit="1" customWidth="1"/>
    <col min="11" max="14" width="8.5546875" bestFit="1" customWidth="1"/>
    <col min="15" max="15" width="10.109375" bestFit="1" customWidth="1"/>
    <col min="16" max="16" width="13.77734375" bestFit="1" customWidth="1"/>
  </cols>
  <sheetData>
    <row r="1" spans="1:16" ht="12.7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6" ht="12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6" ht="12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6" ht="12.7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6" ht="12.7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6" ht="12.75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6" ht="12.75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6" ht="12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6" ht="12.7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6" ht="21" customHeight="1" x14ac:dyDescent="0.25">
      <c r="A10" s="29"/>
      <c r="B10" s="29"/>
      <c r="C10" s="29"/>
      <c r="D10" s="29"/>
      <c r="E10" s="29"/>
      <c r="F10" s="29"/>
      <c r="G10" s="30" t="s">
        <v>123</v>
      </c>
      <c r="H10" s="29"/>
      <c r="I10" s="29"/>
      <c r="J10" s="29"/>
      <c r="K10" s="31" t="s">
        <v>1</v>
      </c>
      <c r="L10" s="29"/>
      <c r="M10" s="29"/>
      <c r="N10" s="29"/>
      <c r="O10" s="29"/>
      <c r="P10" s="29"/>
    </row>
    <row r="11" spans="1:16" ht="13.2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32" t="s">
        <v>2</v>
      </c>
      <c r="L11" s="29"/>
      <c r="M11" s="29"/>
      <c r="N11" s="29"/>
      <c r="O11" s="29"/>
      <c r="P11" s="29"/>
    </row>
    <row r="12" spans="1:16" ht="12.75" customHeigh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3.2" x14ac:dyDescent="0.25">
      <c r="A13" s="33" t="s">
        <v>124</v>
      </c>
      <c r="B13" s="29"/>
      <c r="C13" s="7" t="s">
        <v>4</v>
      </c>
      <c r="D13" s="7" t="s">
        <v>5</v>
      </c>
      <c r="E13" s="7" t="s">
        <v>6</v>
      </c>
      <c r="F13" s="7" t="s">
        <v>7</v>
      </c>
      <c r="G13" s="7" t="s">
        <v>8</v>
      </c>
      <c r="H13" s="7" t="s">
        <v>9</v>
      </c>
      <c r="I13" s="7" t="s">
        <v>10</v>
      </c>
      <c r="J13" s="7" t="s">
        <v>11</v>
      </c>
      <c r="K13" s="7" t="s">
        <v>12</v>
      </c>
      <c r="L13" s="7" t="s">
        <v>13</v>
      </c>
      <c r="M13" s="7" t="s">
        <v>14</v>
      </c>
      <c r="N13" s="7" t="s">
        <v>15</v>
      </c>
      <c r="O13" s="8" t="s">
        <v>16</v>
      </c>
      <c r="P13" s="7" t="s">
        <v>125</v>
      </c>
    </row>
    <row r="14" spans="1:16" ht="13.2" x14ac:dyDescent="0.25">
      <c r="A14" s="7" t="s">
        <v>17</v>
      </c>
      <c r="B14" s="7" t="s">
        <v>18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11"/>
    </row>
    <row r="15" spans="1:16" ht="13.2" x14ac:dyDescent="0.25">
      <c r="A15" s="37" t="s">
        <v>19</v>
      </c>
      <c r="B15" s="15" t="s">
        <v>20</v>
      </c>
      <c r="C15" s="18">
        <v>131528</v>
      </c>
      <c r="D15" s="18">
        <v>131656</v>
      </c>
      <c r="E15" s="18">
        <v>131742</v>
      </c>
      <c r="F15" s="18">
        <v>131701</v>
      </c>
      <c r="G15" s="18">
        <v>131738</v>
      </c>
      <c r="H15" s="18">
        <v>131740</v>
      </c>
      <c r="I15" s="18">
        <v>132026</v>
      </c>
      <c r="J15" s="18">
        <v>132337</v>
      </c>
      <c r="K15" s="18">
        <v>132572</v>
      </c>
      <c r="L15" s="18">
        <v>133194</v>
      </c>
      <c r="M15" s="18">
        <v>133368</v>
      </c>
      <c r="N15" s="18">
        <v>133401</v>
      </c>
      <c r="O15" s="19">
        <v>1587003</v>
      </c>
      <c r="P15" s="16">
        <v>19.62873681216</v>
      </c>
    </row>
    <row r="16" spans="1:16" ht="13.2" x14ac:dyDescent="0.25">
      <c r="A16" s="38"/>
      <c r="B16" s="15" t="s">
        <v>63</v>
      </c>
      <c r="C16" s="18">
        <v>31</v>
      </c>
      <c r="D16" s="18">
        <v>31</v>
      </c>
      <c r="E16" s="18">
        <v>30</v>
      </c>
      <c r="F16" s="18">
        <v>30</v>
      </c>
      <c r="G16" s="18">
        <v>30</v>
      </c>
      <c r="H16" s="18">
        <v>30</v>
      </c>
      <c r="I16" s="18">
        <v>30</v>
      </c>
      <c r="J16" s="18">
        <v>30</v>
      </c>
      <c r="K16" s="18">
        <v>30</v>
      </c>
      <c r="L16" s="18">
        <v>29</v>
      </c>
      <c r="M16" s="18">
        <v>30</v>
      </c>
      <c r="N16" s="18">
        <v>29</v>
      </c>
      <c r="O16" s="19">
        <v>360</v>
      </c>
      <c r="P16" s="16">
        <v>1.363636363636</v>
      </c>
    </row>
    <row r="17" spans="1:16" ht="13.2" x14ac:dyDescent="0.25">
      <c r="A17" s="38"/>
      <c r="B17" s="15" t="s">
        <v>64</v>
      </c>
      <c r="C17" s="18">
        <v>252514</v>
      </c>
      <c r="D17" s="18">
        <v>251083</v>
      </c>
      <c r="E17" s="18">
        <v>253044</v>
      </c>
      <c r="F17" s="18">
        <v>251675</v>
      </c>
      <c r="G17" s="18">
        <v>252072</v>
      </c>
      <c r="H17" s="18">
        <v>251763</v>
      </c>
      <c r="I17" s="18">
        <v>252503</v>
      </c>
      <c r="J17" s="18">
        <v>252816</v>
      </c>
      <c r="K17" s="18">
        <v>250284</v>
      </c>
      <c r="L17" s="18">
        <v>256368</v>
      </c>
      <c r="M17" s="18">
        <v>254004</v>
      </c>
      <c r="N17" s="18">
        <v>254232</v>
      </c>
      <c r="O17" s="19">
        <v>3032358</v>
      </c>
      <c r="P17" s="16">
        <v>32.753567146606002</v>
      </c>
    </row>
    <row r="18" spans="1:16" ht="13.2" x14ac:dyDescent="0.25">
      <c r="A18" s="39"/>
      <c r="B18" s="22" t="s">
        <v>16</v>
      </c>
      <c r="C18" s="23">
        <v>384073</v>
      </c>
      <c r="D18" s="23">
        <v>382770</v>
      </c>
      <c r="E18" s="23">
        <v>384816</v>
      </c>
      <c r="F18" s="23">
        <v>383406</v>
      </c>
      <c r="G18" s="23">
        <v>383840</v>
      </c>
      <c r="H18" s="23">
        <v>383533</v>
      </c>
      <c r="I18" s="23">
        <v>384559</v>
      </c>
      <c r="J18" s="23">
        <v>385183</v>
      </c>
      <c r="K18" s="23">
        <v>382886</v>
      </c>
      <c r="L18" s="23">
        <v>389591</v>
      </c>
      <c r="M18" s="23">
        <v>387402</v>
      </c>
      <c r="N18" s="23">
        <v>387662</v>
      </c>
      <c r="O18" s="23">
        <v>4619721</v>
      </c>
      <c r="P18" s="28">
        <v>53.745940322403001</v>
      </c>
    </row>
    <row r="19" spans="1:16" ht="13.2" x14ac:dyDescent="0.25">
      <c r="A19" s="37" t="s">
        <v>71</v>
      </c>
      <c r="B19" s="15" t="s">
        <v>20</v>
      </c>
      <c r="C19" s="18">
        <v>83125</v>
      </c>
      <c r="D19" s="18">
        <v>83229</v>
      </c>
      <c r="E19" s="18">
        <v>83285</v>
      </c>
      <c r="F19" s="18">
        <v>83390</v>
      </c>
      <c r="G19" s="18">
        <v>83418</v>
      </c>
      <c r="H19" s="18">
        <v>83516</v>
      </c>
      <c r="I19" s="18">
        <v>83672</v>
      </c>
      <c r="J19" s="18">
        <v>83905</v>
      </c>
      <c r="K19" s="18">
        <v>83865</v>
      </c>
      <c r="L19" s="18">
        <v>84589</v>
      </c>
      <c r="M19" s="18">
        <v>84734</v>
      </c>
      <c r="N19" s="18">
        <v>84885</v>
      </c>
      <c r="O19" s="19">
        <v>1005613</v>
      </c>
      <c r="P19" s="16">
        <v>52.269504652008003</v>
      </c>
    </row>
    <row r="20" spans="1:16" ht="13.2" x14ac:dyDescent="0.25">
      <c r="A20" s="38"/>
      <c r="B20" s="15" t="s">
        <v>86</v>
      </c>
      <c r="C20" s="18">
        <v>102098</v>
      </c>
      <c r="D20" s="18">
        <v>102060</v>
      </c>
      <c r="E20" s="18">
        <v>102283</v>
      </c>
      <c r="F20" s="18">
        <v>102141</v>
      </c>
      <c r="G20" s="18">
        <v>102000</v>
      </c>
      <c r="H20" s="18">
        <v>101716</v>
      </c>
      <c r="I20" s="18">
        <v>101520</v>
      </c>
      <c r="J20" s="18">
        <v>101412</v>
      </c>
      <c r="K20" s="18">
        <v>101150</v>
      </c>
      <c r="L20" s="18">
        <v>102267</v>
      </c>
      <c r="M20" s="18">
        <v>102515</v>
      </c>
      <c r="N20" s="18">
        <v>103061</v>
      </c>
      <c r="O20" s="19">
        <v>1224223</v>
      </c>
      <c r="P20" s="16">
        <v>52.236857825567</v>
      </c>
    </row>
    <row r="21" spans="1:16" ht="13.2" x14ac:dyDescent="0.25">
      <c r="A21" s="38"/>
      <c r="B21" s="15" t="s">
        <v>64</v>
      </c>
      <c r="C21" s="18">
        <v>163685</v>
      </c>
      <c r="D21" s="18">
        <v>163465</v>
      </c>
      <c r="E21" s="18">
        <v>164376</v>
      </c>
      <c r="F21" s="18">
        <v>164072</v>
      </c>
      <c r="G21" s="18">
        <v>164488</v>
      </c>
      <c r="H21" s="18">
        <v>164386</v>
      </c>
      <c r="I21" s="18">
        <v>164717</v>
      </c>
      <c r="J21" s="18">
        <v>165021</v>
      </c>
      <c r="K21" s="18">
        <v>163442</v>
      </c>
      <c r="L21" s="18">
        <v>167801</v>
      </c>
      <c r="M21" s="18">
        <v>166514</v>
      </c>
      <c r="N21" s="18">
        <v>167009</v>
      </c>
      <c r="O21" s="19">
        <v>1978976</v>
      </c>
      <c r="P21" s="16">
        <v>62.459790430501002</v>
      </c>
    </row>
    <row r="22" spans="1:16" ht="13.2" x14ac:dyDescent="0.25">
      <c r="A22" s="39"/>
      <c r="B22" s="22" t="s">
        <v>16</v>
      </c>
      <c r="C22" s="23">
        <v>348908</v>
      </c>
      <c r="D22" s="23">
        <v>348754</v>
      </c>
      <c r="E22" s="23">
        <v>349944</v>
      </c>
      <c r="F22" s="23">
        <v>349603</v>
      </c>
      <c r="G22" s="23">
        <v>349906</v>
      </c>
      <c r="H22" s="23">
        <v>349618</v>
      </c>
      <c r="I22" s="23">
        <v>349909</v>
      </c>
      <c r="J22" s="23">
        <v>350338</v>
      </c>
      <c r="K22" s="23">
        <v>348457</v>
      </c>
      <c r="L22" s="23">
        <v>354657</v>
      </c>
      <c r="M22" s="23">
        <v>353763</v>
      </c>
      <c r="N22" s="23">
        <v>354955</v>
      </c>
      <c r="O22" s="23">
        <v>4208812</v>
      </c>
      <c r="P22" s="28">
        <v>166.96615290807799</v>
      </c>
    </row>
    <row r="23" spans="1:16" ht="13.2" x14ac:dyDescent="0.25">
      <c r="A23" s="43" t="s">
        <v>16</v>
      </c>
      <c r="B23" s="45"/>
      <c r="C23" s="19">
        <v>732981</v>
      </c>
      <c r="D23" s="19">
        <v>731524</v>
      </c>
      <c r="E23" s="19">
        <v>734760</v>
      </c>
      <c r="F23" s="19">
        <v>733009</v>
      </c>
      <c r="G23" s="19">
        <v>733746</v>
      </c>
      <c r="H23" s="19">
        <v>733151</v>
      </c>
      <c r="I23" s="19">
        <v>734468</v>
      </c>
      <c r="J23" s="19">
        <v>735521</v>
      </c>
      <c r="K23" s="19">
        <v>731343</v>
      </c>
      <c r="L23" s="19">
        <v>744248</v>
      </c>
      <c r="M23" s="19">
        <v>741165</v>
      </c>
      <c r="N23" s="19">
        <v>742617</v>
      </c>
      <c r="O23" s="19">
        <v>8828533</v>
      </c>
      <c r="P23" s="17">
        <v>220.712093230481</v>
      </c>
    </row>
    <row r="24" spans="1:16" ht="13.2" x14ac:dyDescent="0.25">
      <c r="A24" s="32" t="s">
        <v>126</v>
      </c>
      <c r="B24" s="29"/>
      <c r="C24" s="29"/>
      <c r="D24" s="29"/>
      <c r="E24" s="29"/>
      <c r="F24" s="29"/>
      <c r="G24" s="29"/>
      <c r="H24" s="29"/>
      <c r="I24" s="29"/>
      <c r="J24" s="29"/>
      <c r="K24" s="32" t="s">
        <v>127</v>
      </c>
      <c r="L24" s="29"/>
      <c r="M24" s="29"/>
      <c r="N24" s="29"/>
      <c r="O24" s="29"/>
      <c r="P24" s="29"/>
    </row>
    <row r="25" spans="1:16" ht="12.75" customHeight="1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ht="12.75" customHeigh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ht="13.2" x14ac:dyDescent="0.25">
      <c r="A27" s="27" t="s">
        <v>119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</sheetData>
  <mergeCells count="25">
    <mergeCell ref="D27:J27"/>
    <mergeCell ref="K27:P27"/>
    <mergeCell ref="A25:C25"/>
    <mergeCell ref="D25:J25"/>
    <mergeCell ref="K25:P25"/>
    <mergeCell ref="A26:C26"/>
    <mergeCell ref="D26:J26"/>
    <mergeCell ref="K26:P26"/>
    <mergeCell ref="A19:A22"/>
    <mergeCell ref="A23:B23"/>
    <mergeCell ref="A24:C24"/>
    <mergeCell ref="D24:J24"/>
    <mergeCell ref="K24:P24"/>
    <mergeCell ref="A12:F12"/>
    <mergeCell ref="G12:J12"/>
    <mergeCell ref="K12:P12"/>
    <mergeCell ref="A13:B13"/>
    <mergeCell ref="A15:A18"/>
    <mergeCell ref="A1:O9"/>
    <mergeCell ref="A10:F10"/>
    <mergeCell ref="G10:J10"/>
    <mergeCell ref="K10:P10"/>
    <mergeCell ref="A11:F11"/>
    <mergeCell ref="G11:J11"/>
    <mergeCell ref="K11:P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2.75" customHeight="1" x14ac:dyDescent="0.25"/>
  <cols>
    <col min="1" max="1" width="129.109375" bestFit="1" customWidth="1"/>
    <col min="2" max="2" width="2.33203125" bestFit="1" customWidth="1"/>
    <col min="3" max="3" width="13.77734375" bestFit="1" customWidth="1"/>
    <col min="4" max="4" width="37.77734375" bestFit="1" customWidth="1"/>
  </cols>
  <sheetData>
    <row r="1" spans="1:4" ht="12.75" customHeight="1" x14ac:dyDescent="0.25">
      <c r="A1" s="32" t="s">
        <v>128</v>
      </c>
      <c r="B1" s="29"/>
    </row>
    <row r="2" spans="1:4" ht="12.75" customHeight="1" x14ac:dyDescent="0.25">
      <c r="A2" s="29"/>
      <c r="B2" s="29"/>
    </row>
    <row r="3" spans="1:4" ht="12.75" customHeight="1" x14ac:dyDescent="0.25">
      <c r="A3" s="29"/>
      <c r="B3" s="29"/>
    </row>
    <row r="4" spans="1:4" ht="12.75" customHeight="1" x14ac:dyDescent="0.25">
      <c r="A4" s="29"/>
      <c r="B4" s="29"/>
    </row>
    <row r="5" spans="1:4" ht="12.75" customHeight="1" x14ac:dyDescent="0.25">
      <c r="A5" s="29"/>
      <c r="B5" s="29"/>
    </row>
    <row r="6" spans="1:4" ht="12.75" customHeight="1" x14ac:dyDescent="0.25">
      <c r="A6" s="29"/>
      <c r="B6" s="29"/>
    </row>
    <row r="7" spans="1:4" ht="12.75" customHeight="1" x14ac:dyDescent="0.25">
      <c r="A7" s="29"/>
      <c r="B7" s="29"/>
    </row>
    <row r="8" spans="1:4" ht="12.75" customHeight="1" x14ac:dyDescent="0.25">
      <c r="A8" s="29"/>
      <c r="B8" s="29"/>
    </row>
    <row r="9" spans="1:4" ht="12.75" customHeight="1" x14ac:dyDescent="0.25">
      <c r="A9" s="5" t="s">
        <v>129</v>
      </c>
      <c r="B9" s="3" t="s">
        <v>130</v>
      </c>
    </row>
    <row r="10" spans="1:4" ht="12.75" customHeight="1" x14ac:dyDescent="0.25">
      <c r="A10" s="32" t="s">
        <v>131</v>
      </c>
      <c r="B10" s="29"/>
      <c r="C10" s="6" t="s">
        <v>132</v>
      </c>
      <c r="D10" s="3" t="s">
        <v>133</v>
      </c>
    </row>
    <row r="11" spans="1:4" ht="12.75" customHeight="1" x14ac:dyDescent="0.25">
      <c r="A11" s="32" t="s">
        <v>134</v>
      </c>
      <c r="B11" s="29"/>
      <c r="D11" s="3" t="s">
        <v>135</v>
      </c>
    </row>
    <row r="12" spans="1:4" ht="12.75" customHeight="1" x14ac:dyDescent="0.25">
      <c r="A12" s="32" t="s">
        <v>136</v>
      </c>
      <c r="B12" s="29"/>
      <c r="D12" s="3" t="s">
        <v>137</v>
      </c>
    </row>
    <row r="13" spans="1:4" ht="12.75" customHeight="1" x14ac:dyDescent="0.25">
      <c r="A13" s="27" t="s">
        <v>119</v>
      </c>
      <c r="C13" s="6" t="s">
        <v>138</v>
      </c>
      <c r="D13" s="3" t="s">
        <v>139</v>
      </c>
    </row>
    <row r="14" spans="1:4" ht="12.75" customHeight="1" x14ac:dyDescent="0.25">
      <c r="A14" s="46" t="s">
        <v>140</v>
      </c>
    </row>
    <row r="15" spans="1:4" ht="12.75" customHeight="1" x14ac:dyDescent="0.25">
      <c r="A15" s="29"/>
    </row>
  </sheetData>
  <mergeCells count="12">
    <mergeCell ref="A12:B12"/>
    <mergeCell ref="A14:A15"/>
    <mergeCell ref="A6:B6"/>
    <mergeCell ref="A7:B7"/>
    <mergeCell ref="A8:B8"/>
    <mergeCell ref="A10:B10"/>
    <mergeCell ref="A11:B11"/>
    <mergeCell ref="A1:B1"/>
    <mergeCell ref="A2:B2"/>
    <mergeCell ref="A3:B3"/>
    <mergeCell ref="A4:B4"/>
    <mergeCell ref="A5:B5"/>
  </mergeCells>
  <hyperlinks>
    <hyperlink ref="A9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5F3A667-A90D-425B-9549-172045516445}"/>
</file>

<file path=customXml/itemProps2.xml><?xml version="1.0" encoding="utf-8"?>
<ds:datastoreItem xmlns:ds="http://schemas.openxmlformats.org/officeDocument/2006/customXml" ds:itemID="{CE134289-0D3F-451A-A6F7-80BA9AD72FE6}"/>
</file>

<file path=customXml/itemProps3.xml><?xml version="1.0" encoding="utf-8"?>
<ds:datastoreItem xmlns:ds="http://schemas.openxmlformats.org/officeDocument/2006/customXml" ds:itemID="{93A21541-6FDE-4822-8EA7-EDF40B16D682}"/>
</file>

<file path=customXml/itemProps4.xml><?xml version="1.0" encoding="utf-8"?>
<ds:datastoreItem xmlns:ds="http://schemas.openxmlformats.org/officeDocument/2006/customXml" ds:itemID="{452430F4-1ABF-4822-835F-40080FE12B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Usage-Note 10</vt:lpstr>
      <vt:lpstr>UsageGas All</vt:lpstr>
      <vt:lpstr>Revenue</vt:lpstr>
      <vt:lpstr>Usage</vt:lpstr>
      <vt:lpstr>Meters</vt:lpstr>
      <vt:lpstr>Report Footer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2019-01-17T22:37:52Z</cp:lastPrinted>
  <dcterms:created xsi:type="dcterms:W3CDTF">2019-01-17T22:37:37Z</dcterms:created>
  <dcterms:modified xsi:type="dcterms:W3CDTF">2019-01-17T22:37:57Z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