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E\UE_UG_220053_54_AVA_2022_GRC\1_Filings\Testimony_Direct_Response\PC\Workpapers\Sebastian Coppola\"/>
    </mc:Choice>
  </mc:AlternateContent>
  <bookViews>
    <workbookView xWindow="-120" yWindow="-120" windowWidth="20730" windowHeight="11160"/>
  </bookViews>
  <sheets>
    <sheet name="Sheet1" sheetId="1" r:id="rId1"/>
    <sheet name="Tables" sheetId="4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Sheet1!$A$1:$K$27</definedName>
    <definedName name="_xlnm.Print_Area" localSheetId="1">Tables!$A$1:$G$24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F14" i="4" l="1"/>
  <c r="G14" i="4"/>
  <c r="A11" i="1" l="1"/>
  <c r="A12" i="1" s="1"/>
  <c r="A13" i="1" s="1"/>
  <c r="A14" i="1" s="1"/>
  <c r="A15" i="1" s="1"/>
  <c r="A16" i="1" s="1"/>
  <c r="A17" i="1" s="1"/>
  <c r="A18" i="1" s="1"/>
  <c r="A19" i="1" s="1"/>
  <c r="K11" i="1" l="1"/>
  <c r="K15" i="1" s="1"/>
  <c r="H15" i="1"/>
  <c r="H19" i="1" l="1"/>
  <c r="K19" i="1"/>
</calcChain>
</file>

<file path=xl/sharedStrings.xml><?xml version="1.0" encoding="utf-8"?>
<sst xmlns="http://schemas.openxmlformats.org/spreadsheetml/2006/main" count="36" uniqueCount="31">
  <si>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</si>
  <si>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</si>
  <si>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</si>
  <si>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</si>
  <si>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</si>
  <si>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</si>
  <si>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</si>
  <si>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</si>
  <si>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</si>
  <si>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</si>
  <si>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</si>
  <si>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</si>
  <si>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</si>
  <si>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</si>
  <si>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</si>
  <si>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</si>
  <si>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</si>
  <si>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</si>
  <si>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</si>
  <si>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</si>
  <si>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</si>
  <si>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 xml:space="preserve">Avista Forecast </t>
  </si>
  <si>
    <t>(3) Exh, JMK-2.</t>
  </si>
  <si>
    <t>Exhibit SC-36</t>
  </si>
  <si>
    <t>Wildfire Resiliency Plan - Adjustments to  Capital Additions for 2023-2024</t>
  </si>
  <si>
    <r>
      <t xml:space="preserve">2022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</si>
  <si>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Wildfire Resiliency Plan:</t>
  </si>
  <si>
    <t>WA Electic Adjustment</t>
  </si>
  <si>
    <t>Table 18 Wildfire Resiliency Plan  Capital Adjustments</t>
  </si>
  <si>
    <t>Capital Additions:</t>
  </si>
  <si>
    <t>(4) SC-WP17 New AVA-Exh-JBB-2 1-21-22 with PC Disallow (See also Exh. SC-24).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</si>
</sst>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5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0" fillId="0" borderId="7" xfId="0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2" fillId="0" borderId="11" xfId="2" applyNumberFormat="1" applyFont="1" applyBorder="1"/>
    <xf numFmtId="0" fontId="0" fillId="0" borderId="12" xfId="0" applyBorder="1"/>
    <xf numFmtId="164" fontId="0" fillId="0" borderId="12" xfId="2" applyNumberFormat="1" applyFont="1" applyBorder="1"/>
    <xf numFmtId="165" fontId="0" fillId="0" borderId="13" xfId="1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B27" sqref="B27"/>
    </sheetView>
  </sheetViews>
  <sheetFormatPr defaultRowHeight="14.25" x14ac:dyDescent="0.45"/>
  <cols>
    <col min="4" max="5" width="14.86328125" customWidth="1"/>
    <col min="6" max="6" width="2" customWidth="1"/>
    <col min="8" max="8" width="15" customWidth="1"/>
    <col min="9" max="9" width="2" customWidth="1"/>
    <col min="11" max="11" width="14.86328125" customWidth="1"/>
  </cols>
  <sheetData>
    <row r="1" spans="1:11" x14ac:dyDescent="0.45">
      <c r="A1" s="16" t="s">
        <v>11</v>
      </c>
      <c r="K1" s="17" t="s">
        <v>23</v>
      </c>
    </row>
    <row r="2" spans="1:11" x14ac:dyDescent="0.45">
      <c r="A2" t="s">
        <v>12</v>
      </c>
    </row>
    <row r="3" spans="1:11" x14ac:dyDescent="0.45">
      <c r="A3" s="1" t="s">
        <v>24</v>
      </c>
    </row>
    <row r="5" spans="1:11" x14ac:dyDescent="0.45">
      <c r="B5" s="41" t="s">
        <v>5</v>
      </c>
      <c r="C5" s="41"/>
      <c r="D5" s="41"/>
      <c r="E5" s="38" t="s">
        <v>6</v>
      </c>
      <c r="F5" s="38"/>
      <c r="G5" s="38" t="s">
        <v>7</v>
      </c>
      <c r="H5" s="38" t="s">
        <v>8</v>
      </c>
      <c r="I5" s="38"/>
      <c r="J5" s="38" t="s">
        <v>9</v>
      </c>
      <c r="K5" s="38" t="s">
        <v>10</v>
      </c>
    </row>
    <row r="6" spans="1:11" x14ac:dyDescent="0.45">
      <c r="F6" s="12"/>
      <c r="G6" s="40">
        <v>2023</v>
      </c>
      <c r="H6" s="40"/>
      <c r="I6" s="12"/>
      <c r="J6" s="40">
        <v>2024</v>
      </c>
      <c r="K6" s="40"/>
    </row>
    <row r="7" spans="1:11" x14ac:dyDescent="0.45">
      <c r="E7" s="2"/>
      <c r="F7" s="3"/>
      <c r="G7" s="3" t="s">
        <v>1</v>
      </c>
      <c r="H7" s="3"/>
      <c r="I7" s="3"/>
      <c r="J7" s="3" t="s">
        <v>1</v>
      </c>
      <c r="K7" s="3"/>
    </row>
    <row r="8" spans="1:11" ht="15.75" x14ac:dyDescent="0.45">
      <c r="A8" t="s">
        <v>18</v>
      </c>
      <c r="E8" s="29" t="s">
        <v>25</v>
      </c>
      <c r="F8" s="3"/>
      <c r="G8" s="12" t="s">
        <v>13</v>
      </c>
      <c r="H8" s="12" t="s">
        <v>0</v>
      </c>
      <c r="I8" s="3"/>
      <c r="J8" s="12" t="s">
        <v>13</v>
      </c>
      <c r="K8" s="12" t="s">
        <v>0</v>
      </c>
    </row>
    <row r="9" spans="1:11" x14ac:dyDescent="0.45">
      <c r="B9" s="1" t="s">
        <v>14</v>
      </c>
    </row>
    <row r="10" spans="1:11" x14ac:dyDescent="0.45">
      <c r="A10" s="4">
        <v>1</v>
      </c>
      <c r="B10" s="1" t="s">
        <v>26</v>
      </c>
    </row>
    <row r="11" spans="1:11" x14ac:dyDescent="0.45">
      <c r="A11" s="4">
        <f>+A10+1</f>
        <v>2</v>
      </c>
      <c r="B11" t="s">
        <v>2</v>
      </c>
      <c r="E11" s="6">
        <v>24544986</v>
      </c>
      <c r="F11" s="6"/>
      <c r="G11" s="5">
        <v>2.4E-2</v>
      </c>
      <c r="H11" s="6">
        <f>+E11*(1+G11)</f>
        <v>25134065.664000001</v>
      </c>
      <c r="I11" s="6"/>
      <c r="J11" s="5">
        <v>2.3E-2</v>
      </c>
      <c r="K11" s="6">
        <f>+H11*(1+J11)</f>
        <v>25712149.174271997</v>
      </c>
    </row>
    <row r="12" spans="1:11" x14ac:dyDescent="0.45">
      <c r="A12" s="4">
        <f t="shared" ref="A12:A19" si="0">+A11+1</f>
        <v>3</v>
      </c>
    </row>
    <row r="13" spans="1:11" ht="15.75" x14ac:dyDescent="0.45">
      <c r="A13" s="4">
        <f t="shared" si="0"/>
        <v>4</v>
      </c>
      <c r="B13" t="s">
        <v>15</v>
      </c>
      <c r="F13" s="13"/>
      <c r="G13" s="7"/>
      <c r="H13" s="8">
        <v>27000000</v>
      </c>
      <c r="I13" s="13"/>
      <c r="J13" s="7"/>
      <c r="K13" s="7">
        <v>29000000</v>
      </c>
    </row>
    <row r="14" spans="1:11" x14ac:dyDescent="0.45">
      <c r="A14" s="4">
        <f t="shared" si="0"/>
        <v>5</v>
      </c>
      <c r="K14" s="9"/>
    </row>
    <row r="15" spans="1:11" x14ac:dyDescent="0.45">
      <c r="A15" s="4">
        <f t="shared" si="0"/>
        <v>6</v>
      </c>
      <c r="B15" t="s">
        <v>3</v>
      </c>
      <c r="F15" s="6"/>
      <c r="H15" s="6">
        <f>+H11-H13</f>
        <v>-1865934.3359999992</v>
      </c>
      <c r="I15" s="6"/>
      <c r="K15" s="6">
        <f>+K11-K13</f>
        <v>-3287850.8257280029</v>
      </c>
    </row>
    <row r="16" spans="1:11" x14ac:dyDescent="0.45">
      <c r="A16" s="4">
        <f t="shared" si="0"/>
        <v>7</v>
      </c>
    </row>
    <row r="17" spans="1:11" ht="15.75" x14ac:dyDescent="0.45">
      <c r="A17" s="4">
        <f t="shared" si="0"/>
        <v>8</v>
      </c>
      <c r="B17" t="s">
        <v>16</v>
      </c>
      <c r="F17" s="14"/>
      <c r="H17" s="10">
        <v>0.63787126347120027</v>
      </c>
      <c r="I17" s="14"/>
      <c r="K17" s="10">
        <v>0.62836284432274347</v>
      </c>
    </row>
    <row r="18" spans="1:11" x14ac:dyDescent="0.45">
      <c r="A18" s="4">
        <f t="shared" si="0"/>
        <v>9</v>
      </c>
    </row>
    <row r="19" spans="1:11" x14ac:dyDescent="0.45">
      <c r="A19" s="4">
        <f t="shared" si="0"/>
        <v>10</v>
      </c>
      <c r="B19" s="1" t="s">
        <v>4</v>
      </c>
      <c r="C19" s="1"/>
      <c r="D19" s="1"/>
      <c r="E19" s="1"/>
      <c r="F19" s="15"/>
      <c r="G19" s="1"/>
      <c r="H19" s="11">
        <f>+H15*H17</f>
        <v>-1190225.8924586147</v>
      </c>
      <c r="I19" s="15"/>
      <c r="J19" s="1"/>
      <c r="K19" s="11">
        <f>+K15*K17</f>
        <v>-2065963.2965633287</v>
      </c>
    </row>
    <row r="24" spans="1:11" x14ac:dyDescent="0.45">
      <c r="A24" t="s">
        <v>17</v>
      </c>
      <c r="B24" t="s">
        <v>20</v>
      </c>
    </row>
    <row r="25" spans="1:11" x14ac:dyDescent="0.45">
      <c r="B25" t="s">
        <v>19</v>
      </c>
    </row>
    <row r="26" spans="1:11" x14ac:dyDescent="0.45">
      <c r="B26" t="s">
        <v>22</v>
      </c>
    </row>
    <row r="27" spans="1:11" x14ac:dyDescent="0.45">
      <c r="B27" t="s">
        <v>30</v>
      </c>
    </row>
  </sheetData>
  <mergeCells count="3">
    <mergeCell ref="G6:H6"/>
    <mergeCell ref="J6:K6"/>
    <mergeCell ref="B5:D5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B6" sqref="B6:G16"/>
    </sheetView>
  </sheetViews>
  <sheetFormatPr defaultRowHeight="14.25" x14ac:dyDescent="0.45"/>
  <cols>
    <col min="4" max="5" width="14.86328125" customWidth="1"/>
    <col min="6" max="6" width="15" customWidth="1"/>
    <col min="7" max="7" width="14.86328125" customWidth="1"/>
  </cols>
  <sheetData>
    <row r="1" spans="1:7" x14ac:dyDescent="0.45">
      <c r="A1" s="16"/>
      <c r="G1" s="17"/>
    </row>
    <row r="3" spans="1:7" x14ac:dyDescent="0.45">
      <c r="A3" s="1"/>
    </row>
    <row r="5" spans="1:7" x14ac:dyDescent="0.45">
      <c r="B5" s="41"/>
      <c r="C5" s="41"/>
      <c r="D5" s="41"/>
      <c r="E5" s="38"/>
      <c r="F5" s="38"/>
      <c r="G5" s="38"/>
    </row>
    <row r="6" spans="1:7" ht="23.25" x14ac:dyDescent="0.7">
      <c r="B6" s="42" t="s">
        <v>28</v>
      </c>
      <c r="C6" s="43"/>
      <c r="D6" s="43"/>
      <c r="E6" s="43"/>
      <c r="F6" s="43"/>
      <c r="G6" s="44"/>
    </row>
    <row r="7" spans="1:7" x14ac:dyDescent="0.45">
      <c r="B7" s="18"/>
      <c r="C7" s="19"/>
      <c r="D7" s="26"/>
      <c r="E7" s="39"/>
      <c r="F7" s="36"/>
      <c r="G7" s="20"/>
    </row>
    <row r="8" spans="1:7" x14ac:dyDescent="0.45">
      <c r="B8" s="18"/>
      <c r="C8" s="19"/>
      <c r="D8" s="23"/>
      <c r="E8" s="21">
        <v>2022</v>
      </c>
      <c r="F8" s="35">
        <v>2023</v>
      </c>
      <c r="G8" s="21">
        <v>2024</v>
      </c>
    </row>
    <row r="9" spans="1:7" x14ac:dyDescent="0.45">
      <c r="A9" s="37"/>
      <c r="B9" s="22" t="s">
        <v>29</v>
      </c>
      <c r="C9" s="19"/>
      <c r="D9" s="23"/>
      <c r="E9" s="23"/>
      <c r="F9" s="32"/>
      <c r="G9" s="23"/>
    </row>
    <row r="10" spans="1:7" x14ac:dyDescent="0.45">
      <c r="A10" s="37"/>
      <c r="B10" s="18" t="s">
        <v>2</v>
      </c>
      <c r="C10" s="19"/>
      <c r="D10" s="23"/>
      <c r="E10" s="24">
        <v>24544986</v>
      </c>
      <c r="F10" s="33">
        <v>25134066</v>
      </c>
      <c r="G10" s="24">
        <v>25712149</v>
      </c>
    </row>
    <row r="11" spans="1:7" x14ac:dyDescent="0.45">
      <c r="A11" s="37"/>
      <c r="B11" s="18"/>
      <c r="C11" s="19"/>
      <c r="D11" s="23"/>
      <c r="E11" s="23"/>
      <c r="F11" s="32"/>
      <c r="G11" s="23"/>
    </row>
    <row r="12" spans="1:7" x14ac:dyDescent="0.45">
      <c r="A12" s="37"/>
      <c r="B12" s="18" t="s">
        <v>21</v>
      </c>
      <c r="C12" s="19"/>
      <c r="D12" s="23"/>
      <c r="E12" s="23"/>
      <c r="F12" s="34">
        <v>27000000</v>
      </c>
      <c r="G12" s="25">
        <v>29000000</v>
      </c>
    </row>
    <row r="13" spans="1:7" x14ac:dyDescent="0.45">
      <c r="A13" s="37"/>
      <c r="B13" s="18"/>
      <c r="C13" s="19"/>
      <c r="D13" s="23"/>
      <c r="E13" s="23"/>
      <c r="F13" s="32"/>
      <c r="G13" s="26"/>
    </row>
    <row r="14" spans="1:7" x14ac:dyDescent="0.45">
      <c r="A14" s="37"/>
      <c r="B14" s="18" t="s">
        <v>3</v>
      </c>
      <c r="C14" s="19"/>
      <c r="D14" s="23"/>
      <c r="E14" s="23"/>
      <c r="F14" s="33">
        <f>+F10-F12</f>
        <v>-1865934</v>
      </c>
      <c r="G14" s="24">
        <f>+G10-G12</f>
        <v>-3287851</v>
      </c>
    </row>
    <row r="15" spans="1:7" x14ac:dyDescent="0.45">
      <c r="A15" s="37"/>
      <c r="B15" s="18"/>
      <c r="C15" s="19"/>
      <c r="D15" s="23"/>
      <c r="E15" s="23"/>
      <c r="F15" s="32"/>
      <c r="G15" s="23"/>
    </row>
    <row r="16" spans="1:7" x14ac:dyDescent="0.45">
      <c r="A16" s="37"/>
      <c r="B16" s="27" t="s">
        <v>27</v>
      </c>
      <c r="C16" s="30"/>
      <c r="D16" s="28"/>
      <c r="E16" s="30"/>
      <c r="F16" s="11">
        <v>-1190226</v>
      </c>
      <c r="G16" s="31">
        <v>-2065963</v>
      </c>
    </row>
  </sheetData>
  <mergeCells count="2">
    <mergeCell ref="B6:G6"/>
    <mergeCell ref="B5:D5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AB7908-38F0-498F-BF18-3A2C94807653}"/>
</file>

<file path=customXml/itemProps2.xml><?xml version="1.0" encoding="utf-8"?>
<ds:datastoreItem xmlns:ds="http://schemas.openxmlformats.org/officeDocument/2006/customXml" ds:itemID="{0C67818F-11BB-4EED-AD77-CFDEAD8BC871}"/>
</file>

<file path=customXml/itemProps3.xml><?xml version="1.0" encoding="utf-8"?>
<ds:datastoreItem xmlns:ds="http://schemas.openxmlformats.org/officeDocument/2006/customXml" ds:itemID="{8E3A38C7-6677-4C8B-A3EF-96FFDBDFBD43}"/>
</file>

<file path=customXml/itemProps4.xml><?xml version="1.0" encoding="utf-8"?>
<ds:datastoreItem xmlns:ds="http://schemas.openxmlformats.org/officeDocument/2006/customXml" ds:itemID="{CB13F171-809E-4A5D-9196-6FBA3917E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Tables</vt:lpstr>
      <vt:lpstr>Sheet1!Print_Area</vt:lpstr>
      <vt:lpstr>Tables!Print_Area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Suetake, Nina (ATG)</cp:lastModifiedBy>
  <cp:lastPrinted>2022-07-13T00:38:06Z</cp:lastPrinted>
  <dcterms:created xsi:type="dcterms:W3CDTF">2022-07-12T23:10:35Z</dcterms:created>
  <dcterms:modified xsi:type="dcterms:W3CDTF">2022-08-04T22:30:55Z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