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2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5" yWindow="5475" windowWidth="15420" windowHeight="2805" tabRatio="741"/>
  </bookViews>
  <sheets>
    <sheet name="Attach PC 120" sheetId="13" r:id="rId1"/>
  </sheets>
  <externalReferences>
    <externalReference r:id="rId2"/>
    <externalReference r:id="rId3"/>
  </externalReferences>
  <definedNames>
    <definedName name="__123Graph_A" hidden="1">[1]Inputs!#REF!</definedName>
    <definedName name="__123Graph_B" hidden="1">[1]Inputs!#REF!</definedName>
    <definedName name="__123Graph_D" hidden="1">[1]Inputs!#REF!</definedName>
    <definedName name="__123Graph_E" hidden="1">[2]Input!$E$22:$E$37</definedName>
    <definedName name="__123Graph_F" hidden="1">[2]Input!$D$22:$D$37</definedName>
    <definedName name="_Fill" localSheetId="0" hidden="1">#REF!</definedName>
    <definedName name="_Fill" hidden="1">#REF!</definedName>
    <definedName name="_j1" localSheetId="0" hidden="1">{"PRINT",#N/A,TRUE,"APPA";"PRINT",#N/A,TRUE,"APS";"PRINT",#N/A,TRUE,"BHPL";"PRINT",#N/A,TRUE,"BHPL2";"PRINT",#N/A,TRUE,"CDWR";"PRINT",#N/A,TRUE,"EWEB";"PRINT",#N/A,TRUE,"LADWP";"PRINT",#N/A,TRUE,"NEVBASE"}</definedName>
    <definedName name="_j1" hidden="1">{"PRINT",#N/A,TRUE,"APPA";"PRINT",#N/A,TRUE,"APS";"PRINT",#N/A,TRUE,"BHPL";"PRINT",#N/A,TRUE,"BHPL2";"PRINT",#N/A,TRUE,"CDWR";"PRINT",#N/A,TRUE,"EWEB";"PRINT",#N/A,TRUE,"LADWP";"PRINT",#N/A,TRUE,"NEVBASE"}</definedName>
    <definedName name="_j2" localSheetId="0" hidden="1">{"PRINT",#N/A,TRUE,"APPA";"PRINT",#N/A,TRUE,"APS";"PRINT",#N/A,TRUE,"BHPL";"PRINT",#N/A,TRUE,"BHPL2";"PRINT",#N/A,TRUE,"CDWR";"PRINT",#N/A,TRUE,"EWEB";"PRINT",#N/A,TRUE,"LADWP";"PRINT",#N/A,TRUE,"NEVBASE"}</definedName>
    <definedName name="_j2" hidden="1">{"PRINT",#N/A,TRUE,"APPA";"PRINT",#N/A,TRUE,"APS";"PRINT",#N/A,TRUE,"BHPL";"PRINT",#N/A,TRUE,"BHPL2";"PRINT",#N/A,TRUE,"CDWR";"PRINT",#N/A,TRUE,"EWEB";"PRINT",#N/A,TRUE,"LADWP";"PRINT",#N/A,TRUE,"NEVBASE"}</definedName>
    <definedName name="_j3" localSheetId="0" hidden="1">{"PRINT",#N/A,TRUE,"APPA";"PRINT",#N/A,TRUE,"APS";"PRINT",#N/A,TRUE,"BHPL";"PRINT",#N/A,TRUE,"BHPL2";"PRINT",#N/A,TRUE,"CDWR";"PRINT",#N/A,TRUE,"EWEB";"PRINT",#N/A,TRUE,"LADWP";"PRINT",#N/A,TRUE,"NEVBASE"}</definedName>
    <definedName name="_j3" hidden="1">{"PRINT",#N/A,TRUE,"APPA";"PRINT",#N/A,TRUE,"APS";"PRINT",#N/A,TRUE,"BHPL";"PRINT",#N/A,TRUE,"BHPL2";"PRINT",#N/A,TRUE,"CDWR";"PRINT",#N/A,TRUE,"EWEB";"PRINT",#N/A,TRUE,"LADWP";"PRINT",#N/A,TRUE,"NEVBASE"}</definedName>
    <definedName name="_j4" localSheetId="0" hidden="1">{"PRINT",#N/A,TRUE,"APPA";"PRINT",#N/A,TRUE,"APS";"PRINT",#N/A,TRUE,"BHPL";"PRINT",#N/A,TRUE,"BHPL2";"PRINT",#N/A,TRUE,"CDWR";"PRINT",#N/A,TRUE,"EWEB";"PRINT",#N/A,TRUE,"LADWP";"PRINT",#N/A,TRUE,"NEVBASE"}</definedName>
    <definedName name="_j4" hidden="1">{"PRINT",#N/A,TRUE,"APPA";"PRINT",#N/A,TRUE,"APS";"PRINT",#N/A,TRUE,"BHPL";"PRINT",#N/A,TRUE,"BHPL2";"PRINT",#N/A,TRUE,"CDWR";"PRINT",#N/A,TRUE,"EWEB";"PRINT",#N/A,TRUE,"LADWP";"PRINT",#N/A,TRUE,"NEVBASE"}</definedName>
    <definedName name="_j5" localSheetId="0" hidden="1">{"PRINT",#N/A,TRUE,"APPA";"PRINT",#N/A,TRUE,"APS";"PRINT",#N/A,TRUE,"BHPL";"PRINT",#N/A,TRUE,"BHPL2";"PRINT",#N/A,TRUE,"CDWR";"PRINT",#N/A,TRUE,"EWEB";"PRINT",#N/A,TRUE,"LADWP";"PRINT",#N/A,TRUE,"NEVBASE"}</definedName>
    <definedName name="_j5" hidden="1">{"PRINT",#N/A,TRUE,"APPA";"PRINT",#N/A,TRUE,"APS";"PRINT",#N/A,TRUE,"BHPL";"PRINT",#N/A,TRUE,"BHPL2";"PRINT",#N/A,TRUE,"CDWR";"PRINT",#N/A,TRUE,"EWEB";"PRINT",#N/A,TRUE,"LADWP";"PRINT",#N/A,TRUE,"NEVBASE"}</definedName>
    <definedName name="_Key1" localSheetId="0" hidden="1">#REF!</definedName>
    <definedName name="_Key1" hidden="1">#REF!</definedName>
    <definedName name="_Key2" hidden="1">#REF!</definedName>
    <definedName name="_Order1" hidden="1">255</definedName>
    <definedName name="_Order2" hidden="1">0</definedName>
    <definedName name="_Sort" localSheetId="0" hidden="1">#REF!</definedName>
    <definedName name="_Sort" hidden="1">#REF!</definedName>
    <definedName name="a" hidden="1">'[1]DSM Output'!$J$21:$J$23</definedName>
    <definedName name="cgf" localSheetId="0" hidden="1">{"PRINT",#N/A,TRUE,"APPA";"PRINT",#N/A,TRUE,"APS";"PRINT",#N/A,TRUE,"BHPL";"PRINT",#N/A,TRUE,"BHPL2";"PRINT",#N/A,TRUE,"CDWR";"PRINT",#N/A,TRUE,"EWEB";"PRINT",#N/A,TRUE,"LADWP";"PRINT",#N/A,TRUE,"NEVBASE"}</definedName>
    <definedName name="cgf" hidden="1">{"PRINT",#N/A,TRUE,"APPA";"PRINT",#N/A,TRUE,"APS";"PRINT",#N/A,TRUE,"BHPL";"PRINT",#N/A,TRUE,"BHPL2";"PRINT",#N/A,TRUE,"CDWR";"PRINT",#N/A,TRUE,"EWEB";"PRINT",#N/A,TRUE,"LADWP";"PRINT",#N/A,TRUE,"NEVBASE"}</definedName>
    <definedName name="friend" localSheetId="0" hidden="1">{"PRINT",#N/A,TRUE,"APPA";"PRINT",#N/A,TRUE,"APS";"PRINT",#N/A,TRUE,"BHPL";"PRINT",#N/A,TRUE,"BHPL2";"PRINT",#N/A,TRUE,"CDWR";"PRINT",#N/A,TRUE,"EWEB";"PRINT",#N/A,TRUE,"LADWP";"PRINT",#N/A,TRUE,"NEVBASE"}</definedName>
    <definedName name="friend" hidden="1">{"PRINT",#N/A,TRUE,"APPA";"PRINT",#N/A,TRUE,"APS";"PRINT",#N/A,TRUE,"BHPL";"PRINT",#N/A,TRUE,"BHPL2";"PRINT",#N/A,TRUE,"CDWR";"PRINT",#N/A,TRUE,"EWEB";"PRINT",#N/A,TRUE,"LADWP";"PRINT",#N/A,TRUE,"NEVBASE"}</definedName>
    <definedName name="junk" localSheetId="0" hidden="1">{"PRINT",#N/A,TRUE,"APPA";"PRINT",#N/A,TRUE,"APS";"PRINT",#N/A,TRUE,"BHPL";"PRINT",#N/A,TRUE,"BHPL2";"PRINT",#N/A,TRUE,"CDWR";"PRINT",#N/A,TRUE,"EWEB";"PRINT",#N/A,TRUE,"LADWP";"PRINT",#N/A,TRUE,"NEVBASE"}</definedName>
    <definedName name="junk" hidden="1">{"PRINT",#N/A,TRUE,"APPA";"PRINT",#N/A,TRUE,"APS";"PRINT",#N/A,TRUE,"BHPL";"PRINT",#N/A,TRUE,"BHPL2";"PRINT",#N/A,TRUE,"CDWR";"PRINT",#N/A,TRUE,"EWEB";"PRINT",#N/A,TRUE,"LADWP";"PRINT",#N/A,TRUE,"NEVBASE"}</definedName>
    <definedName name="junk2" localSheetId="0" hidden="1">{"PRINT",#N/A,TRUE,"APPA";"PRINT",#N/A,TRUE,"APS";"PRINT",#N/A,TRUE,"BHPL";"PRINT",#N/A,TRUE,"BHPL2";"PRINT",#N/A,TRUE,"CDWR";"PRINT",#N/A,TRUE,"EWEB";"PRINT",#N/A,TRUE,"LADWP";"PRINT",#N/A,TRUE,"NEVBASE"}</definedName>
    <definedName name="junk2" hidden="1">{"PRINT",#N/A,TRUE,"APPA";"PRINT",#N/A,TRUE,"APS";"PRINT",#N/A,TRUE,"BHPL";"PRINT",#N/A,TRUE,"BHPL2";"PRINT",#N/A,TRUE,"CDWR";"PRINT",#N/A,TRUE,"EWEB";"PRINT",#N/A,TRUE,"LADWP";"PRINT",#N/A,TRUE,"NEVBASE"}</definedName>
    <definedName name="junk3" localSheetId="0" hidden="1">{"PRINT",#N/A,TRUE,"APPA";"PRINT",#N/A,TRUE,"APS";"PRINT",#N/A,TRUE,"BHPL";"PRINT",#N/A,TRUE,"BHPL2";"PRINT",#N/A,TRUE,"CDWR";"PRINT",#N/A,TRUE,"EWEB";"PRINT",#N/A,TRUE,"LADWP";"PRINT",#N/A,TRUE,"NEVBASE"}</definedName>
    <definedName name="junk3" hidden="1">{"PRINT",#N/A,TRUE,"APPA";"PRINT",#N/A,TRUE,"APS";"PRINT",#N/A,TRUE,"BHPL";"PRINT",#N/A,TRUE,"BHPL2";"PRINT",#N/A,TRUE,"CDWR";"PRINT",#N/A,TRUE,"EWEB";"PRINT",#N/A,TRUE,"LADWP";"PRINT",#N/A,TRUE,"NEVBASE"}</definedName>
    <definedName name="junk4" localSheetId="0" hidden="1">{"PRINT",#N/A,TRUE,"APPA";"PRINT",#N/A,TRUE,"APS";"PRINT",#N/A,TRUE,"BHPL";"PRINT",#N/A,TRUE,"BHPL2";"PRINT",#N/A,TRUE,"CDWR";"PRINT",#N/A,TRUE,"EWEB";"PRINT",#N/A,TRUE,"LADWP";"PRINT",#N/A,TRUE,"NEVBASE"}</definedName>
    <definedName name="junk4" hidden="1">{"PRINT",#N/A,TRUE,"APPA";"PRINT",#N/A,TRUE,"APS";"PRINT",#N/A,TRUE,"BHPL";"PRINT",#N/A,TRUE,"BHPL2";"PRINT",#N/A,TRUE,"CDWR";"PRINT",#N/A,TRUE,"EWEB";"PRINT",#N/A,TRUE,"LADWP";"PRINT",#N/A,TRUE,"NEVBASE"}</definedName>
    <definedName name="Keep" localSheetId="0" hidden="1">{"PRINT",#N/A,TRUE,"APPA";"PRINT",#N/A,TRUE,"APS";"PRINT",#N/A,TRUE,"BHPL";"PRINT",#N/A,TRUE,"BHPL2";"PRINT",#N/A,TRUE,"CDWR";"PRINT",#N/A,TRUE,"EWEB";"PRINT",#N/A,TRUE,"LADWP";"PRINT",#N/A,TRUE,"NEVBASE"}</definedName>
    <definedName name="Keep" hidden="1">{"PRINT",#N/A,TRUE,"APPA";"PRINT",#N/A,TRUE,"APS";"PRINT",#N/A,TRUE,"BHPL";"PRINT",#N/A,TRUE,"BHPL2";"PRINT",#N/A,TRUE,"CDWR";"PRINT",#N/A,TRUE,"EWEB";"PRINT",#N/A,TRUE,"LADWP";"PRINT",#N/A,TRUE,"NEVBASE"}</definedName>
    <definedName name="keep2" localSheetId="0" hidden="1">{"PRINT",#N/A,TRUE,"APPA";"PRINT",#N/A,TRUE,"APS";"PRINT",#N/A,TRUE,"BHPL";"PRINT",#N/A,TRUE,"BHPL2";"PRINT",#N/A,TRUE,"CDWR";"PRINT",#N/A,TRUE,"EWEB";"PRINT",#N/A,TRUE,"LADWP";"PRINT",#N/A,TRUE,"NEVBASE"}</definedName>
    <definedName name="keep2" hidden="1">{"PRINT",#N/A,TRUE,"APPA";"PRINT",#N/A,TRUE,"APS";"PRINT",#N/A,TRUE,"BHPL";"PRINT",#N/A,TRUE,"BHPL2";"PRINT",#N/A,TRUE,"CDWR";"PRINT",#N/A,TRUE,"EWEB";"PRINT",#N/A,TRUE,"LADWP";"PRINT",#N/A,TRUE,"NEVBASE"}</definedName>
    <definedName name="others" localSheetId="0" hidden="1">{"Factors Pages 1-2",#N/A,FALSE,"Factors";"Factors Page 3",#N/A,FALSE,"Factors";"Factors Page 4",#N/A,FALSE,"Factors";"Factors Page 5",#N/A,FALSE,"Factors";"Factors Pages 8-27",#N/A,FALSE,"Factors"}</definedName>
    <definedName name="others" hidden="1">{"Factors Pages 1-2",#N/A,FALSE,"Factors";"Factors Page 3",#N/A,FALSE,"Factors";"Factors Page 4",#N/A,FALSE,"Factors";"Factors Page 5",#N/A,FALSE,"Factors";"Factors Pages 8-27",#N/A,FALSE,"Factors"}</definedName>
    <definedName name="retail" localSheetId="0" hidden="1">{#N/A,#N/A,FALSE,"Loans";#N/A,#N/A,FALSE,"Program Costs";#N/A,#N/A,FALSE,"Measures";#N/A,#N/A,FALSE,"Net Lost Rev";#N/A,#N/A,FALSE,"Incentive"}</definedName>
    <definedName name="retail" hidden="1">{#N/A,#N/A,FALSE,"Loans";#N/A,#N/A,FALSE,"Program Costs";#N/A,#N/A,FALSE,"Measures";#N/A,#N/A,FALSE,"Net Lost Rev";#N/A,#N/A,FALSE,"Incentive"}</definedName>
    <definedName name="retail_CC" localSheetId="0" hidden="1">{#N/A,#N/A,FALSE,"Loans";#N/A,#N/A,FALSE,"Program Costs";#N/A,#N/A,FALSE,"Measures";#N/A,#N/A,FALSE,"Net Lost Rev";#N/A,#N/A,FALSE,"Incentive"}</definedName>
    <definedName name="retail_CC" hidden="1">{#N/A,#N/A,FALSE,"Loans";#N/A,#N/A,FALSE,"Program Costs";#N/A,#N/A,FALSE,"Measures";#N/A,#N/A,FALSE,"Net Lost Rev";#N/A,#N/A,FALSE,"Incentive"}</definedName>
    <definedName name="retail_CC1" localSheetId="0" hidden="1">{#N/A,#N/A,FALSE,"Loans";#N/A,#N/A,FALSE,"Program Costs";#N/A,#N/A,FALSE,"Measures";#N/A,#N/A,FALSE,"Net Lost Rev";#N/A,#N/A,FALSE,"Incentive"}</definedName>
    <definedName name="retail_CC1" hidden="1">{#N/A,#N/A,FALSE,"Loans";#N/A,#N/A,FALSE,"Program Costs";#N/A,#N/A,FALSE,"Measures";#N/A,#N/A,FALSE,"Net Lost Rev";#N/A,#N/A,FALSE,"Incentive"}</definedName>
    <definedName name="rrr" localSheetId="0" hidden="1">{"PRINT",#N/A,TRUE,"APPA";"PRINT",#N/A,TRUE,"APS";"PRINT",#N/A,TRUE,"BHPL";"PRINT",#N/A,TRUE,"BHPL2";"PRINT",#N/A,TRUE,"CDWR";"PRINT",#N/A,TRUE,"EWEB";"PRINT",#N/A,TRUE,"LADWP";"PRINT",#N/A,TRUE,"NEVBASE"}</definedName>
    <definedName name="rrr" hidden="1">{"PRINT",#N/A,TRUE,"APPA";"PRINT",#N/A,TRUE,"APS";"PRINT",#N/A,TRUE,"BHPL";"PRINT",#N/A,TRUE,"BHPL2";"PRINT",#N/A,TRUE,"CDWR";"PRINT",#N/A,TRUE,"EWEB";"PRINT",#N/A,TRUE,"LADWP";"PRINT",#N/A,TRUE,"NEVBASE"}</definedName>
    <definedName name="SAPBEXrevision" hidden="1">1</definedName>
    <definedName name="SAPBEXsysID" hidden="1">"BWP"</definedName>
    <definedName name="SAPBEXwbID" hidden="1">"45FIHJWMI3GHFVKWLVCY66MTN"</definedName>
    <definedName name="shit" localSheetId="0" hidden="1">{"PRINT",#N/A,TRUE,"APPA";"PRINT",#N/A,TRUE,"APS";"PRINT",#N/A,TRUE,"BHPL";"PRINT",#N/A,TRUE,"BHPL2";"PRINT",#N/A,TRUE,"CDWR";"PRINT",#N/A,TRUE,"EWEB";"PRINT",#N/A,TRUE,"LADWP";"PRINT",#N/A,TRUE,"NEVBASE"}</definedName>
    <definedName name="shit" hidden="1">{"PRINT",#N/A,TRUE,"APPA";"PRINT",#N/A,TRUE,"APS";"PRINT",#N/A,TRUE,"BHPL";"PRINT",#N/A,TRUE,"BHPL2";"PRINT",#N/A,TRUE,"CDWR";"PRINT",#N/A,TRUE,"EWEB";"PRINT",#N/A,TRUE,"LADWP";"PRINT",#N/A,TRUE,"NEVBASE"}</definedName>
    <definedName name="wrn.Adj._.Back_Up." localSheetId="0" hidden="1">{"Page 3.4.1",#N/A,FALSE,"Totals";"Page 3.4.2",#N/A,FALSE,"Totals"}</definedName>
    <definedName name="wrn.Adj._.Back_Up." hidden="1">{"Page 3.4.1",#N/A,FALSE,"Totals";"Page 3.4.2",#N/A,FALSE,"Totals"}</definedName>
    <definedName name="wrn.All._.Pages." localSheetId="0" hidden="1">{#N/A,#N/A,FALSE,"Cover";#N/A,#N/A,FALSE,"Lead Sheet";#N/A,#N/A,FALSE,"Interest Expense A ";#N/A,#N/A,FALSE,"Deposits 3 01";#N/A,#N/A,FALSE,"Deposits 3 02";#N/A,#N/A,FALSE,"T-Accounts";#N/A,#N/A,FALSE,"Interest Expense B";#N/A,#N/A,FALSE,"IntRate"}</definedName>
    <definedName name="wrn.All._.Pages." hidden="1">{#N/A,#N/A,FALSE,"Cover";#N/A,#N/A,FALSE,"Lead Sheet";#N/A,#N/A,FALSE,"Interest Expense A ";#N/A,#N/A,FALSE,"Deposits 3 01";#N/A,#N/A,FALSE,"Deposits 3 02";#N/A,#N/A,FALSE,"T-Accounts";#N/A,#N/A,FALSE,"Interest Expense B";#N/A,#N/A,FALSE,"IntRate"}</definedName>
    <definedName name="wrn.Factors._.Tab._.10." localSheetId="0" hidden="1">{"Factors Pages 1-2",#N/A,FALSE,"Factors";"Factors Page 3",#N/A,FALSE,"Factors";"Factors Page 4",#N/A,FALSE,"Factors";"Factors Page 5",#N/A,FALSE,"Factors";"Factors Pages 8-27",#N/A,FALSE,"Factors"}</definedName>
    <definedName name="wrn.Factors._.Tab._.10." hidden="1">{"Factors Pages 1-2",#N/A,FALSE,"Factors";"Factors Page 3",#N/A,FALSE,"Factors";"Factors Page 4",#N/A,FALSE,"Factors";"Factors Page 5",#N/A,FALSE,"Factors";"Factors Pages 8-27",#N/A,FALSE,"Factors"}</definedName>
    <definedName name="wrn.GLReport." localSheetId="0" hidden="1">{#N/A,#N/A,FALSE,"Forecast";#N/A,#N/A,FALSE,"SumWBS";#N/A,#N/A,FALSE,"SumGL";#N/A,#N/A,FALSE,"Klam";#N/A,#N/A,FALSE,"Yale";#N/A,#N/A,FALSE,"Merw";#N/A,#N/A,FALSE,"Swif";#N/A,#N/A,FALSE,"Umpq";#N/A,#N/A,FALSE,"Powe";#N/A,#N/A,FALSE,"PDDec";#N/A,#N/A,FALSE,"Bigf";#N/A,#N/A,FALSE,"Cond";#N/A,#N/A,FALSE,"Grac";#N/A,#N/A,FALSE,"Onei";#N/A,#N/A,FALSE,"Amer";#N/A,#N/A,FALSE,"Soda";#N/A,#N/A,FALSE,"Pros"}</definedName>
    <definedName name="wrn.GLReport." hidden="1">{#N/A,#N/A,FALSE,"Forecast";#N/A,#N/A,FALSE,"SumWBS";#N/A,#N/A,FALSE,"SumGL";#N/A,#N/A,FALSE,"Klam";#N/A,#N/A,FALSE,"Yale";#N/A,#N/A,FALSE,"Merw";#N/A,#N/A,FALSE,"Swif";#N/A,#N/A,FALSE,"Umpq";#N/A,#N/A,FALSE,"Powe";#N/A,#N/A,FALSE,"PDDec";#N/A,#N/A,FALSE,"Bigf";#N/A,#N/A,FALSE,"Cond";#N/A,#N/A,FALSE,"Grac";#N/A,#N/A,FALSE,"Onei";#N/A,#N/A,FALSE,"Amer";#N/A,#N/A,FALSE,"Soda";#N/A,#N/A,FALSE,"Pros"}</definedName>
    <definedName name="wrn.OR._.Carrying._.Charge._.JV." localSheetId="0" hidden="1">{#N/A,#N/A,FALSE,"Loans";#N/A,#N/A,FALSE,"Program Costs";#N/A,#N/A,FALSE,"Measures";#N/A,#N/A,FALSE,"Net Lost Rev";#N/A,#N/A,FALSE,"Incentive"}</definedName>
    <definedName name="wrn.OR._.Carrying._.Charge._.JV." hidden="1">{#N/A,#N/A,FALSE,"Loans";#N/A,#N/A,FALSE,"Program Costs";#N/A,#N/A,FALSE,"Measures";#N/A,#N/A,FALSE,"Net Lost Rev";#N/A,#N/A,FALSE,"Incentive"}</definedName>
    <definedName name="wrn.OR._.Carrying._.Charge._.JV.1" localSheetId="0" hidden="1">{#N/A,#N/A,FALSE,"Loans";#N/A,#N/A,FALSE,"Program Costs";#N/A,#N/A,FALSE,"Measures";#N/A,#N/A,FALSE,"Net Lost Rev";#N/A,#N/A,FALSE,"Incentive"}</definedName>
    <definedName name="wrn.OR._.Carrying._.Charge._.JV.1" hidden="1">{#N/A,#N/A,FALSE,"Loans";#N/A,#N/A,FALSE,"Program Costs";#N/A,#N/A,FALSE,"Measures";#N/A,#N/A,FALSE,"Net Lost Rev";#N/A,#N/A,FALSE,"Incentive"}</definedName>
    <definedName name="wrn.SALES._.VAR._.95._.BUDGET." localSheetId="0" hidden="1">{"PRINT",#N/A,TRUE,"APPA";"PRINT",#N/A,TRUE,"APS";"PRINT",#N/A,TRUE,"BHPL";"PRINT",#N/A,TRUE,"BHPL2";"PRINT",#N/A,TRUE,"CDWR";"PRINT",#N/A,TRUE,"EWEB";"PRINT",#N/A,TRUE,"LADWP";"PRINT",#N/A,TRUE,"NEVBASE"}</definedName>
    <definedName name="wrn.SALES._.VAR._.95._.BUDGET." hidden="1">{"PRINT",#N/A,TRUE,"APPA";"PRINT",#N/A,TRUE,"APS";"PRINT",#N/A,TRUE,"BHPL";"PRINT",#N/A,TRUE,"BHPL2";"PRINT",#N/A,TRUE,"CDWR";"PRINT",#N/A,TRUE,"EWEB";"PRINT",#N/A,TRUE,"LADWP";"PRINT",#N/A,TRUE,"NEVBASE"}</definedName>
    <definedName name="wrn.YearEnd." localSheetId="0" hidden="1">{"Factors Pages 1-2",#N/A,FALSE,"Variables";"Factors Page 3",#N/A,FALSE,"Variables";"Factors Page 4",#N/A,FALSE,"Variables";"Factors Page 5",#N/A,FALSE,"Variables";"YE Pages 7-26",#N/A,FALSE,"Variables"}</definedName>
    <definedName name="wrn.YearEnd." hidden="1">{"Factors Pages 1-2",#N/A,FALSE,"Variables";"Factors Page 3",#N/A,FALSE,"Variables";"Factors Page 4",#N/A,FALSE,"Variables";"Factors Page 5",#N/A,FALSE,"Variables";"YE Pages 7-26",#N/A,FALSE,"Variables"}</definedName>
    <definedName name="y" hidden="1">'[1]DSM Output'!$B$21:$B$23</definedName>
    <definedName name="z" hidden="1">'[1]DSM Output'!$G$21:$G$23</definedName>
  </definedNames>
  <calcPr calcId="145621" calcMode="manual" iterate="1"/>
</workbook>
</file>

<file path=xl/calcChain.xml><?xml version="1.0" encoding="utf-8"?>
<calcChain xmlns="http://schemas.openxmlformats.org/spreadsheetml/2006/main">
  <c r="F29" i="13" l="1"/>
  <c r="F23" i="13"/>
  <c r="F22" i="13"/>
  <c r="F35" i="13"/>
  <c r="F34" i="13"/>
  <c r="F30" i="13"/>
  <c r="F28" i="13"/>
  <c r="F24" i="13"/>
  <c r="F16" i="13"/>
  <c r="F15" i="13"/>
  <c r="F14" i="13"/>
  <c r="F20" i="13" l="1"/>
  <c r="F21" i="13"/>
  <c r="F36" i="13" l="1"/>
  <c r="F31" i="13"/>
  <c r="F17" i="13" l="1"/>
  <c r="F25" i="13"/>
  <c r="F38" i="13" l="1"/>
  <c r="E36" i="13" l="1"/>
  <c r="E31" i="13"/>
  <c r="E25" i="13"/>
  <c r="E17" i="13"/>
  <c r="E38" i="13" l="1"/>
</calcChain>
</file>

<file path=xl/sharedStrings.xml><?xml version="1.0" encoding="utf-8"?>
<sst xmlns="http://schemas.openxmlformats.org/spreadsheetml/2006/main" count="72" uniqueCount="52">
  <si>
    <t>PacifiCorp</t>
  </si>
  <si>
    <t>Sales for Resale  (Account 447)</t>
  </si>
  <si>
    <t>CAGW</t>
  </si>
  <si>
    <t>Purchased Power (Account 555)</t>
  </si>
  <si>
    <t>CAEW</t>
  </si>
  <si>
    <t>WA</t>
  </si>
  <si>
    <t>Wheeling (Account 565)</t>
  </si>
  <si>
    <t>Fuel Expense (Accounts 501 and 547)</t>
  </si>
  <si>
    <t>Fuel Consumed - Coal</t>
  </si>
  <si>
    <t>Fuel Consumed - Natural Gas</t>
  </si>
  <si>
    <t>Net Power Costs - West Control Area</t>
  </si>
  <si>
    <t>WCA</t>
  </si>
  <si>
    <t>Washington</t>
  </si>
  <si>
    <t>FERC</t>
  </si>
  <si>
    <t>Allocated</t>
  </si>
  <si>
    <t>Description</t>
  </si>
  <si>
    <t>Account</t>
  </si>
  <si>
    <t>Factor</t>
  </si>
  <si>
    <t>Existing Firm Sales - Pacific</t>
  </si>
  <si>
    <t>Post-Merger Firm Sales</t>
  </si>
  <si>
    <t>Non-Firm Sales</t>
  </si>
  <si>
    <t>Total Sales for Resale</t>
  </si>
  <si>
    <t>Existing Firm Demand - Pacific</t>
  </si>
  <si>
    <t>Existing Firm Energy</t>
  </si>
  <si>
    <t>Post-Merger Firm Energy</t>
  </si>
  <si>
    <t>Other Generation Expenses</t>
  </si>
  <si>
    <t>Total Purchased Power</t>
  </si>
  <si>
    <t>Existing Firm - Pacific</t>
  </si>
  <si>
    <t>Post Merger Firm</t>
  </si>
  <si>
    <t>Non Firm</t>
  </si>
  <si>
    <t>Total Wheeling Expense</t>
  </si>
  <si>
    <t>Total Fuel and Other Expense</t>
  </si>
  <si>
    <t>Total Net Power Cost</t>
  </si>
  <si>
    <t>447NPC</t>
  </si>
  <si>
    <t>555NPC</t>
  </si>
  <si>
    <t>565NPC</t>
  </si>
  <si>
    <t>501NPC</t>
  </si>
  <si>
    <t>547NPC</t>
  </si>
  <si>
    <t>(1)</t>
  </si>
  <si>
    <t>(2)</t>
  </si>
  <si>
    <t>Alloc.</t>
  </si>
  <si>
    <t>%</t>
  </si>
  <si>
    <t>(3)</t>
  </si>
  <si>
    <t>Total West</t>
  </si>
  <si>
    <t>Control Area</t>
  </si>
  <si>
    <t>(4)</t>
  </si>
  <si>
    <t>(5)</t>
  </si>
  <si>
    <t>(3) * (4)</t>
  </si>
  <si>
    <t>WCA Qualifying Facilities</t>
  </si>
  <si>
    <t>NPC</t>
  </si>
  <si>
    <t>Updated NPC Run - PC 120</t>
  </si>
  <si>
    <t>12 Months Ended December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</si>
</sst>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1" formatCode="_(* #,##0_);_(* \(#,##0\);_(* &quot;-&quot;_);_(@_)"/>
    <numFmt numFmtId="164" formatCode="_(* #,##0_);_(* \(#,##0\);_(* &quot;-&quot;??_);_(@_)"/>
    <numFmt numFmtId="165" formatCode="0.0"/>
    <numFmt numFmtId="166" formatCode="&quot;$&quot;###0;[Red]\(&quot;$&quot;###0\)"/>
    <numFmt numFmtId="167" formatCode="General_)"/>
    <numFmt numFmtId="168" formatCode="&quot;$&quot;#,##0\ ;\(&quot;$&quot;#,##0\)"/>
    <numFmt numFmtId="169" formatCode="_-* #,##0\ &quot;F&quot;_-;\-* #,##0\ &quot;F&quot;_-;_-* &quot;-&quot;\ &quot;F&quot;_-;_-@_-"/>
    <numFmt numFmtId="170" formatCode="#,##0.000;[Red]\-#,##0.000"/>
    <numFmt numFmtId="171" formatCode="0.0000%"/>
    <numFmt numFmtId="172" formatCode="_(* #,##0.00_);[Red]_(* \(#,##0.00\);_(* &quot;-&quot;??_);_(@_)"/>
    <numFmt numFmtId="173" formatCode="_(* #,##0_);[Red]_(* \(#,##0\);_(* &quot;-&quot;_);_(@_)"/>
  </numFmts>
  <fonts count="45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b/>
      <sz val="10"/>
      <name val="Arial"/>
      <family val="2"/>
    </font>
    <font>
      <sz val="10"/>
      <color indexed="24"/>
      <name val="Courier New"/>
      <family val="3"/>
    </font>
    <font>
      <sz val="8"/>
      <name val="Helv"/>
    </font>
    <font>
      <i/>
      <sz val="11"/>
      <color indexed="23"/>
      <name val="Calibri"/>
      <family val="2"/>
    </font>
    <font>
      <sz val="7"/>
      <name val="Arial"/>
      <family val="2"/>
    </font>
    <font>
      <sz val="11"/>
      <color indexed="17"/>
      <name val="Calibri"/>
      <family val="2"/>
    </font>
    <font>
      <sz val="8"/>
      <name val="Arial"/>
      <family val="2"/>
    </font>
    <font>
      <b/>
      <sz val="16"/>
      <name val="Times New Roman"/>
      <family val="1"/>
    </font>
    <font>
      <b/>
      <sz val="12"/>
      <name val="Arial"/>
      <family val="2"/>
    </font>
    <font>
      <b/>
      <sz val="12"/>
      <color indexed="24"/>
      <name val="Times New Roman"/>
      <family val="1"/>
    </font>
    <font>
      <sz val="10"/>
      <color indexed="24"/>
      <name val="Times New Roman"/>
      <family val="1"/>
    </font>
    <font>
      <b/>
      <sz val="11"/>
      <color indexed="56"/>
      <name val="Calibri"/>
      <family val="2"/>
    </font>
    <font>
      <b/>
      <i/>
      <sz val="8"/>
      <color indexed="18"/>
      <name val="Helv"/>
    </font>
    <font>
      <sz val="11"/>
      <color indexed="52"/>
      <name val="Calibri"/>
      <family val="2"/>
    </font>
    <font>
      <b/>
      <sz val="8"/>
      <name val="Arial"/>
      <family val="2"/>
    </font>
    <font>
      <sz val="11"/>
      <color indexed="60"/>
      <name val="Calibri"/>
      <family val="2"/>
    </font>
    <font>
      <sz val="11"/>
      <color indexed="8"/>
      <name val="TimesNewRomanPS"/>
    </font>
    <font>
      <sz val="12"/>
      <name val="Times New Roman"/>
      <family val="1"/>
    </font>
    <font>
      <sz val="9"/>
      <name val="Helv"/>
    </font>
    <font>
      <b/>
      <sz val="11"/>
      <color indexed="63"/>
      <name val="Calibri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8"/>
      <color indexed="18"/>
      <name val="Arial"/>
      <family val="2"/>
    </font>
    <font>
      <b/>
      <sz val="8"/>
      <color indexed="8"/>
      <name val="Arial"/>
      <family val="2"/>
    </font>
    <font>
      <sz val="10"/>
      <color indexed="39"/>
      <name val="Arial"/>
      <family val="2"/>
    </font>
    <font>
      <b/>
      <sz val="14"/>
      <name val="Arial"/>
      <family val="2"/>
    </font>
    <font>
      <sz val="10"/>
      <color indexed="10"/>
      <name val="Arial"/>
      <family val="2"/>
    </font>
    <font>
      <b/>
      <sz val="10"/>
      <color indexed="63"/>
      <name val="Arial"/>
      <family val="2"/>
    </font>
    <font>
      <b/>
      <sz val="18"/>
      <color indexed="56"/>
      <name val="Cambria"/>
      <family val="2"/>
    </font>
    <font>
      <sz val="10"/>
      <name val="LinePrinter"/>
    </font>
    <font>
      <sz val="8"/>
      <name val="Arial"/>
      <family val="2"/>
    </font>
    <font>
      <sz val="8"/>
      <color indexed="12"/>
      <name val="Arial"/>
      <family val="2"/>
    </font>
    <font>
      <sz val="11"/>
      <color indexed="10"/>
      <name val="Calibri"/>
      <family val="2"/>
    </font>
    <font>
      <sz val="10"/>
      <name val="Geneva"/>
    </font>
    <font>
      <sz val="10"/>
      <name val="Geneva"/>
      <family val="2"/>
    </font>
    <font>
      <sz val="10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40"/>
      </patternFill>
    </fill>
    <fill>
      <patternFill patternType="solid">
        <fgColor indexed="9"/>
        <bgColor indexed="41"/>
      </patternFill>
    </fill>
    <fill>
      <patternFill patternType="solid">
        <fgColor indexed="9"/>
        <bgColor indexed="40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15"/>
      </patternFill>
    </fill>
    <fill>
      <patternFill patternType="solid">
        <fgColor indexed="62"/>
        <bgColor indexed="64"/>
      </patternFill>
    </fill>
    <fill>
      <patternFill patternType="solid">
        <fgColor indexed="14"/>
        <bgColor indexed="64"/>
      </patternFill>
    </fill>
  </fills>
  <borders count="3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indexed="64"/>
      </bottom>
      <diagonal/>
    </border>
    <border>
      <left/>
      <right style="medium">
        <color auto="1"/>
      </right>
      <top/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auto="1"/>
      </right>
      <top style="thin">
        <color indexed="64"/>
      </top>
      <bottom style="double">
        <color indexed="64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double">
        <color indexed="64"/>
      </top>
      <bottom/>
      <diagonal/>
    </border>
    <border>
      <left/>
      <right style="medium">
        <color auto="1"/>
      </right>
      <top style="double">
        <color indexed="64"/>
      </top>
      <bottom/>
      <diagonal/>
    </border>
  </borders>
  <cellStyleXfs count="128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3" fontId="8" fillId="0" borderId="0" applyFont="0" applyFill="0" applyBorder="0" applyAlignment="0" applyProtection="0"/>
    <xf numFmtId="166" fontId="9" fillId="0" borderId="0" applyFont="0" applyFill="0" applyBorder="0" applyProtection="0">
      <alignment horizontal="right"/>
    </xf>
    <xf numFmtId="168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10" fillId="0" borderId="0" applyNumberFormat="0" applyFill="0" applyBorder="0" applyAlignment="0" applyProtection="0"/>
    <xf numFmtId="2" fontId="8" fillId="0" borderId="0" applyFont="0" applyFill="0" applyBorder="0" applyAlignment="0" applyProtection="0"/>
    <xf numFmtId="0" fontId="11" fillId="0" borderId="0" applyFont="0" applyFill="0" applyBorder="0" applyAlignment="0" applyProtection="0">
      <alignment horizontal="left"/>
    </xf>
    <xf numFmtId="0" fontId="12" fillId="4" borderId="0" applyNumberFormat="0" applyBorder="0" applyAlignment="0" applyProtection="0"/>
    <xf numFmtId="38" fontId="13" fillId="22" borderId="0" applyNumberFormat="0" applyBorder="0" applyAlignment="0" applyProtection="0"/>
    <xf numFmtId="0" fontId="14" fillId="0" borderId="0"/>
    <xf numFmtId="0" fontId="15" fillId="0" borderId="3" applyNumberFormat="0" applyAlignment="0" applyProtection="0">
      <alignment horizontal="left" vertical="center"/>
    </xf>
    <xf numFmtId="0" fontId="15" fillId="0" borderId="4">
      <alignment horizontal="left" vertical="center"/>
    </xf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5" applyNumberFormat="0" applyFill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>
      <protection locked="0"/>
    </xf>
    <xf numFmtId="10" fontId="13" fillId="23" borderId="6" applyNumberFormat="0" applyBorder="0" applyAlignment="0" applyProtection="0"/>
    <xf numFmtId="0" fontId="20" fillId="0" borderId="7" applyNumberFormat="0" applyFill="0" applyAlignment="0" applyProtection="0"/>
    <xf numFmtId="165" fontId="21" fillId="0" borderId="0" applyNumberFormat="0" applyFill="0" applyBorder="0" applyAlignment="0" applyProtection="0"/>
    <xf numFmtId="0" fontId="22" fillId="24" borderId="0" applyNumberFormat="0" applyBorder="0" applyAlignment="0" applyProtection="0"/>
    <xf numFmtId="37" fontId="23" fillId="0" borderId="0" applyNumberFormat="0" applyFill="0" applyBorder="0"/>
    <xf numFmtId="0" fontId="13" fillId="0" borderId="8" applyNumberFormat="0" applyBorder="0" applyAlignment="0"/>
    <xf numFmtId="170" fontId="1" fillId="0" borderId="0"/>
    <xf numFmtId="0" fontId="24" fillId="0" borderId="0"/>
    <xf numFmtId="0" fontId="25" fillId="25" borderId="9" applyNumberFormat="0" applyFont="0" applyAlignment="0" applyProtection="0"/>
    <xf numFmtId="0" fontId="26" fillId="20" borderId="10" applyNumberFormat="0" applyAlignment="0" applyProtection="0"/>
    <xf numFmtId="12" fontId="15" fillId="26" borderId="11">
      <alignment horizontal="left"/>
    </xf>
    <xf numFmtId="9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4" fontId="27" fillId="24" borderId="12" applyNumberFormat="0" applyProtection="0">
      <alignment vertical="center"/>
    </xf>
    <xf numFmtId="4" fontId="28" fillId="27" borderId="12" applyNumberFormat="0" applyProtection="0">
      <alignment vertical="center"/>
    </xf>
    <xf numFmtId="4" fontId="27" fillId="27" borderId="12" applyNumberFormat="0" applyProtection="0">
      <alignment horizontal="left" vertical="center" indent="1"/>
    </xf>
    <xf numFmtId="0" fontId="27" fillId="27" borderId="12" applyNumberFormat="0" applyProtection="0">
      <alignment horizontal="left" vertical="top" indent="1"/>
    </xf>
    <xf numFmtId="4" fontId="27" fillId="28" borderId="12" applyNumberFormat="0" applyProtection="0"/>
    <xf numFmtId="4" fontId="29" fillId="3" borderId="12" applyNumberFormat="0" applyProtection="0">
      <alignment horizontal="right" vertical="center"/>
    </xf>
    <xf numFmtId="4" fontId="29" fillId="9" borderId="12" applyNumberFormat="0" applyProtection="0">
      <alignment horizontal="right" vertical="center"/>
    </xf>
    <xf numFmtId="4" fontId="29" fillId="17" borderId="12" applyNumberFormat="0" applyProtection="0">
      <alignment horizontal="right" vertical="center"/>
    </xf>
    <xf numFmtId="4" fontId="29" fillId="11" borderId="12" applyNumberFormat="0" applyProtection="0">
      <alignment horizontal="right" vertical="center"/>
    </xf>
    <xf numFmtId="4" fontId="29" fillId="15" borderId="12" applyNumberFormat="0" applyProtection="0">
      <alignment horizontal="right" vertical="center"/>
    </xf>
    <xf numFmtId="4" fontId="29" fillId="19" borderId="12" applyNumberFormat="0" applyProtection="0">
      <alignment horizontal="right" vertical="center"/>
    </xf>
    <xf numFmtId="4" fontId="29" fillId="18" borderId="12" applyNumberFormat="0" applyProtection="0">
      <alignment horizontal="right" vertical="center"/>
    </xf>
    <xf numFmtId="4" fontId="29" fillId="29" borderId="12" applyNumberFormat="0" applyProtection="0">
      <alignment horizontal="right" vertical="center"/>
    </xf>
    <xf numFmtId="4" fontId="29" fillId="10" borderId="12" applyNumberFormat="0" applyProtection="0">
      <alignment horizontal="right" vertical="center"/>
    </xf>
    <xf numFmtId="4" fontId="27" fillId="30" borderId="13" applyNumberFormat="0" applyProtection="0">
      <alignment horizontal="left" vertical="center" indent="1"/>
    </xf>
    <xf numFmtId="4" fontId="29" fillId="31" borderId="0" applyNumberFormat="0" applyProtection="0">
      <alignment horizontal="left" indent="1"/>
    </xf>
    <xf numFmtId="4" fontId="30" fillId="32" borderId="0" applyNumberFormat="0" applyProtection="0">
      <alignment horizontal="left" vertical="center" indent="1"/>
    </xf>
    <xf numFmtId="4" fontId="29" fillId="33" borderId="12" applyNumberFormat="0" applyProtection="0">
      <alignment horizontal="right" vertical="center"/>
    </xf>
    <xf numFmtId="4" fontId="31" fillId="34" borderId="0" applyNumberFormat="0" applyProtection="0">
      <alignment horizontal="left" indent="1"/>
    </xf>
    <xf numFmtId="4" fontId="32" fillId="35" borderId="0" applyNumberFormat="0" applyProtection="0"/>
    <xf numFmtId="0" fontId="1" fillId="32" borderId="12" applyNumberFormat="0" applyProtection="0">
      <alignment horizontal="left" vertical="center" indent="1"/>
    </xf>
    <xf numFmtId="0" fontId="1" fillId="32" borderId="12" applyNumberFormat="0" applyProtection="0">
      <alignment horizontal="left" vertical="top" indent="1"/>
    </xf>
    <xf numFmtId="0" fontId="1" fillId="28" borderId="12" applyNumberFormat="0" applyProtection="0">
      <alignment horizontal="left" vertical="center" indent="1"/>
    </xf>
    <xf numFmtId="0" fontId="1" fillId="28" borderId="12" applyNumberFormat="0" applyProtection="0">
      <alignment horizontal="left" vertical="top" indent="1"/>
    </xf>
    <xf numFmtId="0" fontId="1" fillId="36" borderId="12" applyNumberFormat="0" applyProtection="0">
      <alignment horizontal="left" vertical="center" indent="1"/>
    </xf>
    <xf numFmtId="0" fontId="1" fillId="36" borderId="12" applyNumberFormat="0" applyProtection="0">
      <alignment horizontal="left" vertical="top" indent="1"/>
    </xf>
    <xf numFmtId="0" fontId="1" fillId="37" borderId="12" applyNumberFormat="0" applyProtection="0">
      <alignment horizontal="left" vertical="center" indent="1"/>
    </xf>
    <xf numFmtId="0" fontId="1" fillId="37" borderId="12" applyNumberFormat="0" applyProtection="0">
      <alignment horizontal="left" vertical="top" indent="1"/>
    </xf>
    <xf numFmtId="4" fontId="29" fillId="23" borderId="12" applyNumberFormat="0" applyProtection="0">
      <alignment vertical="center"/>
    </xf>
    <xf numFmtId="4" fontId="33" fillId="23" borderId="12" applyNumberFormat="0" applyProtection="0">
      <alignment vertical="center"/>
    </xf>
    <xf numFmtId="4" fontId="29" fillId="23" borderId="12" applyNumberFormat="0" applyProtection="0">
      <alignment horizontal="left" vertical="center" indent="1"/>
    </xf>
    <xf numFmtId="0" fontId="29" fillId="23" borderId="12" applyNumberFormat="0" applyProtection="0">
      <alignment horizontal="left" vertical="top" indent="1"/>
    </xf>
    <xf numFmtId="4" fontId="29" fillId="0" borderId="12" applyNumberFormat="0" applyProtection="0">
      <alignment horizontal="right" vertical="center"/>
    </xf>
    <xf numFmtId="4" fontId="33" fillId="31" borderId="12" applyNumberFormat="0" applyProtection="0">
      <alignment horizontal="right" vertical="center"/>
    </xf>
    <xf numFmtId="4" fontId="29" fillId="0" borderId="12" applyNumberFormat="0" applyProtection="0">
      <alignment horizontal="left" vertical="center" indent="1"/>
    </xf>
    <xf numFmtId="0" fontId="29" fillId="28" borderId="12" applyNumberFormat="0" applyProtection="0">
      <alignment horizontal="left" vertical="top"/>
    </xf>
    <xf numFmtId="4" fontId="34" fillId="38" borderId="0" applyNumberFormat="0" applyProtection="0">
      <alignment horizontal="left"/>
    </xf>
    <xf numFmtId="4" fontId="35" fillId="31" borderId="12" applyNumberFormat="0" applyProtection="0">
      <alignment horizontal="right" vertical="center"/>
    </xf>
    <xf numFmtId="2" fontId="1" fillId="0" borderId="0" applyFill="0" applyBorder="0" applyProtection="0">
      <alignment horizontal="right"/>
    </xf>
    <xf numFmtId="14" fontId="36" fillId="39" borderId="14" applyProtection="0">
      <alignment horizontal="right"/>
    </xf>
    <xf numFmtId="0" fontId="36" fillId="0" borderId="0" applyNumberFormat="0" applyFill="0" applyBorder="0" applyProtection="0">
      <alignment horizontal="left"/>
    </xf>
    <xf numFmtId="0" fontId="37" fillId="0" borderId="0" applyNumberFormat="0" applyFill="0" applyBorder="0" applyAlignment="0" applyProtection="0"/>
    <xf numFmtId="0" fontId="7" fillId="0" borderId="6">
      <alignment horizontal="center" vertical="center" wrapText="1"/>
    </xf>
    <xf numFmtId="0" fontId="8" fillId="0" borderId="15" applyNumberFormat="0" applyFont="0" applyFill="0" applyAlignment="0" applyProtection="0"/>
    <xf numFmtId="167" fontId="38" fillId="0" borderId="0">
      <alignment horizontal="left"/>
    </xf>
    <xf numFmtId="37" fontId="13" fillId="27" borderId="0" applyNumberFormat="0" applyBorder="0" applyAlignment="0" applyProtection="0"/>
    <xf numFmtId="37" fontId="39" fillId="0" borderId="0"/>
    <xf numFmtId="3" fontId="40" fillId="40" borderId="16" applyProtection="0"/>
    <xf numFmtId="0" fontId="41" fillId="0" borderId="0" applyNumberFormat="0" applyFill="0" applyBorder="0" applyAlignment="0" applyProtection="0"/>
    <xf numFmtId="41" fontId="25" fillId="0" borderId="0"/>
    <xf numFmtId="9" fontId="42" fillId="0" borderId="0" applyFont="0" applyFill="0" applyBorder="0" applyAlignment="0" applyProtection="0"/>
    <xf numFmtId="4" fontId="42" fillId="0" borderId="0" applyFont="0" applyFill="0" applyBorder="0" applyAlignment="0" applyProtection="0"/>
    <xf numFmtId="9" fontId="43" fillId="0" borderId="0" applyFont="0" applyFill="0" applyBorder="0" applyAlignment="0" applyProtection="0"/>
    <xf numFmtId="4" fontId="43" fillId="0" borderId="0" applyFont="0" applyFill="0" applyBorder="0" applyAlignment="0" applyProtection="0"/>
    <xf numFmtId="41" fontId="1" fillId="0" borderId="0"/>
    <xf numFmtId="41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4" fontId="42" fillId="0" borderId="0" applyFont="0" applyFill="0" applyBorder="0" applyAlignment="0" applyProtection="0"/>
    <xf numFmtId="41" fontId="25" fillId="0" borderId="0"/>
    <xf numFmtId="9" fontId="42" fillId="0" borderId="0" applyFont="0" applyFill="0" applyBorder="0" applyAlignment="0" applyProtection="0"/>
    <xf numFmtId="173" fontId="44" fillId="0" borderId="0"/>
  </cellStyleXfs>
  <cellXfs count="41">
    <xf numFmtId="0" fontId="0" fillId="0" borderId="0" xfId="0"/>
    <xf numFmtId="41" fontId="7" fillId="0" borderId="0" xfId="120" applyFont="1" applyAlignment="1">
      <alignment horizontal="left"/>
    </xf>
    <xf numFmtId="41" fontId="1" fillId="0" borderId="0" xfId="120" applyAlignment="1">
      <alignment horizontal="center"/>
    </xf>
    <xf numFmtId="41" fontId="1" fillId="0" borderId="0" xfId="120"/>
    <xf numFmtId="41" fontId="7" fillId="0" borderId="0" xfId="120" applyFont="1"/>
    <xf numFmtId="0" fontId="7" fillId="0" borderId="0" xfId="60" applyFont="1"/>
    <xf numFmtId="41" fontId="7" fillId="0" borderId="0" xfId="120" applyFont="1" applyAlignment="1">
      <alignment horizontal="center"/>
    </xf>
    <xf numFmtId="41" fontId="7" fillId="0" borderId="17" xfId="120" applyFont="1" applyBorder="1" applyAlignment="1">
      <alignment horizontal="center"/>
    </xf>
    <xf numFmtId="41" fontId="1" fillId="0" borderId="0" xfId="120" applyAlignment="1">
      <alignment horizontal="left" indent="1"/>
    </xf>
    <xf numFmtId="41" fontId="1" fillId="0" borderId="0" xfId="120" quotePrefix="1" applyAlignment="1">
      <alignment horizontal="center"/>
    </xf>
    <xf numFmtId="171" fontId="1" fillId="0" borderId="0" xfId="64" applyNumberFormat="1" applyAlignment="1">
      <alignment horizontal="center"/>
    </xf>
    <xf numFmtId="41" fontId="1" fillId="0" borderId="0" xfId="120" applyAlignment="1">
      <alignment horizontal="left"/>
    </xf>
    <xf numFmtId="41" fontId="7" fillId="0" borderId="0" xfId="120" quotePrefix="1" applyFont="1" applyAlignment="1">
      <alignment horizontal="center"/>
    </xf>
    <xf numFmtId="41" fontId="7" fillId="0" borderId="18" xfId="120" applyFont="1" applyBorder="1" applyAlignment="1">
      <alignment horizontal="centerContinuous"/>
    </xf>
    <xf numFmtId="41" fontId="7" fillId="0" borderId="19" xfId="120" applyFont="1" applyBorder="1" applyAlignment="1">
      <alignment horizontal="centerContinuous"/>
    </xf>
    <xf numFmtId="41" fontId="7" fillId="0" borderId="20" xfId="120" applyFont="1" applyBorder="1" applyAlignment="1">
      <alignment horizontal="centerContinuous"/>
    </xf>
    <xf numFmtId="41" fontId="7" fillId="0" borderId="21" xfId="120" applyFont="1" applyBorder="1" applyAlignment="1">
      <alignment horizontal="centerContinuous"/>
    </xf>
    <xf numFmtId="41" fontId="1" fillId="0" borderId="20" xfId="120" applyFont="1" applyBorder="1" applyAlignment="1">
      <alignment horizontal="centerContinuous"/>
    </xf>
    <xf numFmtId="41" fontId="1" fillId="0" borderId="21" xfId="120" applyFont="1" applyBorder="1" applyAlignment="1">
      <alignment horizontal="centerContinuous"/>
    </xf>
    <xf numFmtId="41" fontId="7" fillId="0" borderId="20" xfId="120" applyFont="1" applyBorder="1" applyAlignment="1">
      <alignment horizontal="center"/>
    </xf>
    <xf numFmtId="41" fontId="7" fillId="0" borderId="21" xfId="120" applyFont="1" applyBorder="1" applyAlignment="1">
      <alignment horizontal="center"/>
    </xf>
    <xf numFmtId="41" fontId="7" fillId="0" borderId="22" xfId="120" applyFont="1" applyBorder="1" applyAlignment="1">
      <alignment horizontal="center"/>
    </xf>
    <xf numFmtId="41" fontId="7" fillId="0" borderId="23" xfId="120" applyFont="1" applyBorder="1" applyAlignment="1">
      <alignment horizontal="center"/>
    </xf>
    <xf numFmtId="41" fontId="1" fillId="0" borderId="20" xfId="120" applyBorder="1" applyAlignment="1">
      <alignment horizontal="center"/>
    </xf>
    <xf numFmtId="41" fontId="1" fillId="0" borderId="21" xfId="120" applyBorder="1" applyAlignment="1">
      <alignment horizontal="center"/>
    </xf>
    <xf numFmtId="41" fontId="1" fillId="0" borderId="20" xfId="120" quotePrefix="1" applyBorder="1" applyAlignment="1">
      <alignment horizontal="center"/>
    </xf>
    <xf numFmtId="41" fontId="1" fillId="0" borderId="21" xfId="120" quotePrefix="1" applyBorder="1" applyAlignment="1">
      <alignment horizontal="center"/>
    </xf>
    <xf numFmtId="37" fontId="1" fillId="0" borderId="24" xfId="120" applyNumberFormat="1" applyBorder="1"/>
    <xf numFmtId="37" fontId="1" fillId="0" borderId="25" xfId="120" applyNumberFormat="1" applyBorder="1"/>
    <xf numFmtId="37" fontId="1" fillId="0" borderId="20" xfId="120" applyNumberFormat="1" applyBorder="1"/>
    <xf numFmtId="37" fontId="1" fillId="0" borderId="21" xfId="120" applyNumberFormat="1" applyBorder="1"/>
    <xf numFmtId="37" fontId="7" fillId="0" borderId="26" xfId="120" applyNumberFormat="1" applyFont="1" applyBorder="1"/>
    <xf numFmtId="37" fontId="7" fillId="0" borderId="27" xfId="120" applyNumberFormat="1" applyFont="1" applyBorder="1"/>
    <xf numFmtId="41" fontId="1" fillId="0" borderId="28" xfId="120" applyBorder="1" applyAlignment="1">
      <alignment horizontal="center"/>
    </xf>
    <xf numFmtId="41" fontId="1" fillId="0" borderId="0" xfId="120" applyFont="1" applyAlignment="1">
      <alignment horizontal="center"/>
    </xf>
    <xf numFmtId="41" fontId="21" fillId="0" borderId="30" xfId="120" applyFont="1" applyBorder="1" applyAlignment="1">
      <alignment horizontal="center"/>
    </xf>
    <xf numFmtId="41" fontId="21" fillId="0" borderId="31" xfId="120" applyFont="1" applyBorder="1" applyAlignment="1">
      <alignment horizontal="center"/>
    </xf>
    <xf numFmtId="41" fontId="7" fillId="0" borderId="29" xfId="120" applyFont="1" applyBorder="1" applyAlignment="1">
      <alignment horizontal="center"/>
    </xf>
    <xf numFmtId="171" fontId="1" fillId="0" borderId="20" xfId="120" applyNumberFormat="1" applyBorder="1" applyAlignment="1">
      <alignment horizontal="center"/>
    </xf>
    <xf numFmtId="41" fontId="1" fillId="0" borderId="0" xfId="120" applyAlignment="1">
      <alignment horizontal="right"/>
    </xf>
    <xf numFmtId="164" fontId="1" fillId="0" borderId="21" xfId="120" quotePrefix="1" applyNumberFormat="1" applyBorder="1" applyAlignment="1">
      <alignment horizontal="center"/>
    </xf>
  </cellXfs>
  <cellStyles count="12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 - Style1" xfId="28"/>
    <cellStyle name="Comma  - Style2" xfId="29"/>
    <cellStyle name="Comma  - Style3" xfId="30"/>
    <cellStyle name="Comma  - Style4" xfId="31"/>
    <cellStyle name="Comma  - Style5" xfId="32"/>
    <cellStyle name="Comma  - Style6" xfId="33"/>
    <cellStyle name="Comma  - Style7" xfId="34"/>
    <cellStyle name="Comma  - Style8" xfId="35"/>
    <cellStyle name="Comma 2" xfId="117"/>
    <cellStyle name="Comma 2 2" xfId="123"/>
    <cellStyle name="Comma 3" xfId="119"/>
    <cellStyle name="Comma 4" xfId="124"/>
    <cellStyle name="Comma0" xfId="36"/>
    <cellStyle name="Currency No Comma" xfId="37"/>
    <cellStyle name="Currency0" xfId="38"/>
    <cellStyle name="Date" xfId="39"/>
    <cellStyle name="Explanatory Text" xfId="40" builtinId="53" customBuiltin="1"/>
    <cellStyle name="Fixed" xfId="41"/>
    <cellStyle name="General" xfId="42"/>
    <cellStyle name="Good" xfId="43" builtinId="26" customBuiltin="1"/>
    <cellStyle name="Grey" xfId="44"/>
    <cellStyle name="header" xfId="45"/>
    <cellStyle name="Header1" xfId="46"/>
    <cellStyle name="Header2" xfId="47"/>
    <cellStyle name="Heading 1" xfId="48" builtinId="16" customBuiltin="1"/>
    <cellStyle name="Heading 2" xfId="49" builtinId="17" customBuiltin="1"/>
    <cellStyle name="Heading 3" xfId="50" builtinId="18" customBuiltin="1"/>
    <cellStyle name="Heading 4" xfId="51" builtinId="19" customBuiltin="1"/>
    <cellStyle name="Input" xfId="52" builtinId="20" customBuiltin="1"/>
    <cellStyle name="Input [yellow]" xfId="53"/>
    <cellStyle name="Linked Cell" xfId="54" builtinId="24" customBuiltin="1"/>
    <cellStyle name="MCP" xfId="55"/>
    <cellStyle name="Neutral" xfId="56" builtinId="28" customBuiltin="1"/>
    <cellStyle name="nONE" xfId="57"/>
    <cellStyle name="noninput" xfId="58"/>
    <cellStyle name="Normal" xfId="0" builtinId="0"/>
    <cellStyle name="Normal - Style1" xfId="59"/>
    <cellStyle name="Normal 2" xfId="115"/>
    <cellStyle name="Normal 2 2" xfId="121"/>
    <cellStyle name="Normal 3" xfId="120"/>
    <cellStyle name="Normal 4" xfId="125"/>
    <cellStyle name="Normal 5" xfId="127"/>
    <cellStyle name="Normal_Adjustment Template" xfId="60"/>
    <cellStyle name="Note" xfId="61" builtinId="10" customBuiltin="1"/>
    <cellStyle name="Output" xfId="62" builtinId="21" customBuiltin="1"/>
    <cellStyle name="Password" xfId="63"/>
    <cellStyle name="Percent" xfId="64" builtinId="5"/>
    <cellStyle name="Percent [2]" xfId="65"/>
    <cellStyle name="Percent 2" xfId="116"/>
    <cellStyle name="Percent 2 2" xfId="122"/>
    <cellStyle name="Percent 3" xfId="118"/>
    <cellStyle name="Percent 4" xfId="126"/>
    <cellStyle name="SAPBEXaggData" xfId="66"/>
    <cellStyle name="SAPBEXaggDataEmph" xfId="67"/>
    <cellStyle name="SAPBEXaggItem" xfId="68"/>
    <cellStyle name="SAPBEXaggItemX" xfId="69"/>
    <cellStyle name="SAPBEXchaText" xfId="70"/>
    <cellStyle name="SAPBEXexcBad7" xfId="71"/>
    <cellStyle name="SAPBEXexcBad8" xfId="72"/>
    <cellStyle name="SAPBEXexcBad9" xfId="73"/>
    <cellStyle name="SAPBEXexcCritical4" xfId="74"/>
    <cellStyle name="SAPBEXexcCritical5" xfId="75"/>
    <cellStyle name="SAPBEXexcCritical6" xfId="76"/>
    <cellStyle name="SAPBEXexcGood1" xfId="77"/>
    <cellStyle name="SAPBEXexcGood2" xfId="78"/>
    <cellStyle name="SAPBEXexcGood3" xfId="79"/>
    <cellStyle name="SAPBEXfilterDrill" xfId="80"/>
    <cellStyle name="SAPBEXfilterItem" xfId="81"/>
    <cellStyle name="SAPBEXfilterText" xfId="82"/>
    <cellStyle name="SAPBEXformats" xfId="83"/>
    <cellStyle name="SAPBEXheaderItem" xfId="84"/>
    <cellStyle name="SAPBEXheaderText" xfId="85"/>
    <cellStyle name="SAPBEXHLevel0" xfId="86"/>
    <cellStyle name="SAPBEXHLevel0X" xfId="87"/>
    <cellStyle name="SAPBEXHLevel1" xfId="88"/>
    <cellStyle name="SAPBEXHLevel1X" xfId="89"/>
    <cellStyle name="SAPBEXHLevel2" xfId="90"/>
    <cellStyle name="SAPBEXHLevel2X" xfId="91"/>
    <cellStyle name="SAPBEXHLevel3" xfId="92"/>
    <cellStyle name="SAPBEXHLevel3X" xfId="93"/>
    <cellStyle name="SAPBEXresData" xfId="94"/>
    <cellStyle name="SAPBEXresDataEmph" xfId="95"/>
    <cellStyle name="SAPBEXresItem" xfId="96"/>
    <cellStyle name="SAPBEXresItemX" xfId="97"/>
    <cellStyle name="SAPBEXstdData" xfId="98"/>
    <cellStyle name="SAPBEXstdDataEmph" xfId="99"/>
    <cellStyle name="SAPBEXstdItem" xfId="100"/>
    <cellStyle name="SAPBEXstdItemX" xfId="101"/>
    <cellStyle name="SAPBEXtitle" xfId="102"/>
    <cellStyle name="SAPBEXundefined" xfId="103"/>
    <cellStyle name="Style 21" xfId="104"/>
    <cellStyle name="Style 22" xfId="105"/>
    <cellStyle name="Style 24" xfId="106"/>
    <cellStyle name="Title" xfId="107" builtinId="15" customBuiltin="1"/>
    <cellStyle name="Titles" xfId="108"/>
    <cellStyle name="Total" xfId="109" builtinId="25" customBuiltin="1"/>
    <cellStyle name="TRANSMISSION RELIABILITY PORTION OF PROJECT" xfId="110"/>
    <cellStyle name="Unprot" xfId="111"/>
    <cellStyle name="Unprot$" xfId="112"/>
    <cellStyle name="Unprotect" xfId="113"/>
    <cellStyle name="Warning Text" xfId="1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DSMRecov\2001\RECOV0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70596\Local%20Settings\Temporary%20Internet%20Files\OLK3B\ORA%20Workpaper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seburg"/>
      <sheetName val="SCRInput"/>
      <sheetName val="Inputs"/>
      <sheetName val="Market-Based Rates"/>
      <sheetName val="BM-5 Output"/>
      <sheetName val="DSM Output"/>
      <sheetName val="DSM Dollars"/>
      <sheetName val="Decoupling"/>
      <sheetName val="Centralia Credit"/>
      <sheetName val="Y2K"/>
      <sheetName val="Deferred Acct."/>
      <sheetName val="AFOR"/>
      <sheetName val="SB1149"/>
      <sheetName val="Washington"/>
      <sheetName val="WA Inputs"/>
      <sheetName val="Sch. 93 kWh"/>
      <sheetName val="Pivot"/>
      <sheetName val="Inputs (2)"/>
      <sheetName val="Interdepartmental"/>
      <sheetName val="Qualify"/>
      <sheetName val="Old Inputs"/>
      <sheetName val="Market-Based Rates (2)"/>
      <sheetName val="Old BM-5 "/>
      <sheetName val="Old Dollars"/>
      <sheetName val="Old Output"/>
      <sheetName val="Module2"/>
      <sheetName val="RECOV01"/>
      <sheetName val="Sheet1"/>
    </sheetNames>
    <sheetDataSet>
      <sheetData sheetId="0"/>
      <sheetData sheetId="1"/>
      <sheetData sheetId="2"/>
      <sheetData sheetId="3"/>
      <sheetData sheetId="4"/>
      <sheetData sheetId="5" refreshError="1">
        <row r="21">
          <cell r="B21" t="str">
            <v>26</v>
          </cell>
          <cell r="G21">
            <v>83871482</v>
          </cell>
          <cell r="J21">
            <v>0</v>
          </cell>
        </row>
        <row r="22">
          <cell r="B22" t="str">
            <v>27</v>
          </cell>
          <cell r="G22">
            <v>1931963666</v>
          </cell>
          <cell r="J22">
            <v>1056426642</v>
          </cell>
        </row>
        <row r="23">
          <cell r="B23" t="str">
            <v>36</v>
          </cell>
          <cell r="G23">
            <v>70121</v>
          </cell>
          <cell r="J23">
            <v>13699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 refreshError="1"/>
      <sheetData sheetId="2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A Workpapers"/>
      <sheetName val="Price Change"/>
      <sheetName val="Input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F51"/>
  <sheetViews>
    <sheetView tabSelected="1" view="pageBreakPreview" zoomScale="85" zoomScaleNormal="100" zoomScaleSheetLayoutView="85" workbookViewId="0">
      <selection activeCell="I27" sqref="I27"/>
    </sheetView>
  </sheetViews>
  <sheetFormatPr defaultRowHeight="12.75"/>
  <cols>
    <col min="1" max="1" width="37.7109375" style="3" customWidth="1"/>
    <col min="2" max="2" width="9.85546875" style="2" customWidth="1"/>
    <col min="3" max="3" width="9.140625" style="2" customWidth="1"/>
    <col min="4" max="4" width="9.42578125" style="2" customWidth="1"/>
    <col min="5" max="6" width="16.85546875" style="2" customWidth="1"/>
    <col min="7" max="16384" width="9.140625" style="3"/>
  </cols>
  <sheetData>
    <row r="1" spans="1:6">
      <c r="A1" s="1" t="s">
        <v>0</v>
      </c>
    </row>
    <row r="2" spans="1:6">
      <c r="A2" s="1" t="s">
        <v>10</v>
      </c>
    </row>
    <row r="3" spans="1:6" s="6" customFormat="1">
      <c r="A3" s="5"/>
    </row>
    <row r="4" spans="1:6" s="6" customFormat="1">
      <c r="A4" s="5"/>
      <c r="B4" s="12" t="s">
        <v>38</v>
      </c>
      <c r="C4" s="12" t="s">
        <v>39</v>
      </c>
      <c r="D4" s="12" t="s">
        <v>42</v>
      </c>
      <c r="E4" s="12" t="s">
        <v>45</v>
      </c>
      <c r="F4" s="12" t="s">
        <v>46</v>
      </c>
    </row>
    <row r="5" spans="1:6" s="6" customFormat="1" ht="13.5" thickBot="1">
      <c r="A5" s="5"/>
      <c r="B5" s="12"/>
      <c r="C5" s="12"/>
      <c r="D5" s="12"/>
      <c r="F5" s="34" t="s">
        <v>47</v>
      </c>
    </row>
    <row r="6" spans="1:6" s="6" customFormat="1">
      <c r="A6" s="5"/>
      <c r="B6" s="12"/>
      <c r="C6" s="12"/>
      <c r="D6" s="12"/>
      <c r="E6" s="13" t="s">
        <v>50</v>
      </c>
      <c r="F6" s="14"/>
    </row>
    <row r="7" spans="1:6" s="6" customFormat="1">
      <c r="A7" s="5"/>
      <c r="B7" s="12"/>
      <c r="C7" s="12"/>
      <c r="D7" s="12"/>
      <c r="E7" s="15" t="s">
        <v>49</v>
      </c>
      <c r="F7" s="16"/>
    </row>
    <row r="8" spans="1:6" s="6" customFormat="1">
      <c r="A8" s="5"/>
      <c r="E8" s="17" t="s">
        <v>51</v>
      </c>
      <c r="F8" s="18"/>
    </row>
    <row r="9" spans="1:6" s="6" customFormat="1">
      <c r="C9" s="6" t="s">
        <v>11</v>
      </c>
      <c r="D9" s="6" t="s">
        <v>5</v>
      </c>
      <c r="E9" s="19"/>
      <c r="F9" s="20"/>
    </row>
    <row r="10" spans="1:6" s="6" customFormat="1">
      <c r="B10" s="6" t="s">
        <v>13</v>
      </c>
      <c r="C10" s="6" t="s">
        <v>40</v>
      </c>
      <c r="D10" s="6" t="s">
        <v>40</v>
      </c>
      <c r="E10" s="19" t="s">
        <v>43</v>
      </c>
      <c r="F10" s="20" t="s">
        <v>12</v>
      </c>
    </row>
    <row r="11" spans="1:6" s="6" customFormat="1">
      <c r="A11" s="7" t="s">
        <v>15</v>
      </c>
      <c r="B11" s="7" t="s">
        <v>16</v>
      </c>
      <c r="C11" s="7" t="s">
        <v>17</v>
      </c>
      <c r="D11" s="7" t="s">
        <v>41</v>
      </c>
      <c r="E11" s="21" t="s">
        <v>44</v>
      </c>
      <c r="F11" s="22" t="s">
        <v>14</v>
      </c>
    </row>
    <row r="12" spans="1:6">
      <c r="E12" s="23"/>
      <c r="F12" s="24"/>
    </row>
    <row r="13" spans="1:6">
      <c r="A13" s="3" t="s">
        <v>1</v>
      </c>
      <c r="D13" s="10"/>
      <c r="E13" s="38"/>
      <c r="F13" s="24"/>
    </row>
    <row r="14" spans="1:6">
      <c r="A14" s="8" t="s">
        <v>18</v>
      </c>
      <c r="B14" s="9" t="s">
        <v>33</v>
      </c>
      <c r="C14" s="2" t="s">
        <v>2</v>
      </c>
      <c r="D14" s="10">
        <v>0.2262649010137</v>
      </c>
      <c r="E14" s="25">
        <v>12964800</v>
      </c>
      <c r="F14" s="40">
        <f>E14*D14</f>
        <v>2933479.1886624177</v>
      </c>
    </row>
    <row r="15" spans="1:6">
      <c r="A15" s="8" t="s">
        <v>19</v>
      </c>
      <c r="B15" s="9" t="s">
        <v>33</v>
      </c>
      <c r="C15" s="2" t="s">
        <v>2</v>
      </c>
      <c r="D15" s="10">
        <v>0.2262649010137</v>
      </c>
      <c r="E15" s="25">
        <v>58050034.359999999</v>
      </c>
      <c r="F15" s="26">
        <f t="shared" ref="F15:F16" si="0">E15*D15</f>
        <v>13134685.278307283</v>
      </c>
    </row>
    <row r="16" spans="1:6">
      <c r="A16" s="8" t="s">
        <v>20</v>
      </c>
      <c r="B16" s="9" t="s">
        <v>33</v>
      </c>
      <c r="C16" s="2" t="s">
        <v>4</v>
      </c>
      <c r="D16" s="10">
        <v>0.22648067236840891</v>
      </c>
      <c r="E16" s="25">
        <v>0</v>
      </c>
      <c r="F16" s="26">
        <f t="shared" si="0"/>
        <v>0</v>
      </c>
    </row>
    <row r="17" spans="1:6">
      <c r="A17" s="3" t="s">
        <v>21</v>
      </c>
      <c r="E17" s="27">
        <f>SUM(E14:E16)</f>
        <v>71014834.359999999</v>
      </c>
      <c r="F17" s="28">
        <f>SUM(F14:F16)</f>
        <v>16068164.466969701</v>
      </c>
    </row>
    <row r="18" spans="1:6">
      <c r="E18" s="23"/>
      <c r="F18" s="24"/>
    </row>
    <row r="19" spans="1:6">
      <c r="A19" s="3" t="s">
        <v>3</v>
      </c>
      <c r="E19" s="23"/>
      <c r="F19" s="24"/>
    </row>
    <row r="20" spans="1:6">
      <c r="A20" s="8" t="s">
        <v>22</v>
      </c>
      <c r="B20" s="9" t="s">
        <v>34</v>
      </c>
      <c r="C20" s="2" t="s">
        <v>2</v>
      </c>
      <c r="D20" s="10">
        <v>0.2262649010137</v>
      </c>
      <c r="E20" s="25">
        <v>2657255.6454501022</v>
      </c>
      <c r="F20" s="26">
        <f t="shared" ref="F20:F24" si="1">E20*D20</f>
        <v>601243.68558586284</v>
      </c>
    </row>
    <row r="21" spans="1:6">
      <c r="A21" s="8" t="s">
        <v>23</v>
      </c>
      <c r="B21" s="9" t="s">
        <v>34</v>
      </c>
      <c r="C21" s="2" t="s">
        <v>4</v>
      </c>
      <c r="D21" s="10">
        <v>0.22648067236840891</v>
      </c>
      <c r="E21" s="25">
        <v>12692532.310318625</v>
      </c>
      <c r="F21" s="26">
        <f t="shared" si="1"/>
        <v>2874613.2516987165</v>
      </c>
    </row>
    <row r="22" spans="1:6">
      <c r="A22" s="8" t="s">
        <v>48</v>
      </c>
      <c r="B22" s="9" t="s">
        <v>34</v>
      </c>
      <c r="C22" s="2" t="s">
        <v>2</v>
      </c>
      <c r="D22" s="10">
        <v>0.2262649010137</v>
      </c>
      <c r="E22" s="25">
        <v>55021540.164231271</v>
      </c>
      <c r="F22" s="26">
        <f t="shared" si="1"/>
        <v>12449443.338881107</v>
      </c>
    </row>
    <row r="23" spans="1:6">
      <c r="A23" s="8" t="s">
        <v>24</v>
      </c>
      <c r="B23" s="9" t="s">
        <v>34</v>
      </c>
      <c r="C23" s="2" t="s">
        <v>2</v>
      </c>
      <c r="D23" s="10">
        <v>0.2262649010137</v>
      </c>
      <c r="E23" s="25">
        <v>166265381.07000002</v>
      </c>
      <c r="F23" s="26">
        <f t="shared" si="1"/>
        <v>37620019.989808664</v>
      </c>
    </row>
    <row r="24" spans="1:6">
      <c r="A24" s="8" t="s">
        <v>25</v>
      </c>
      <c r="B24" s="9" t="s">
        <v>34</v>
      </c>
      <c r="C24" s="2" t="s">
        <v>2</v>
      </c>
      <c r="D24" s="10">
        <v>0.2262649010137</v>
      </c>
      <c r="E24" s="25">
        <v>0</v>
      </c>
      <c r="F24" s="26">
        <f t="shared" si="1"/>
        <v>0</v>
      </c>
    </row>
    <row r="25" spans="1:6">
      <c r="A25" s="11" t="s">
        <v>26</v>
      </c>
      <c r="B25" s="9"/>
      <c r="E25" s="27">
        <f>SUM(E20:E24)</f>
        <v>236636709.19000003</v>
      </c>
      <c r="F25" s="28">
        <f>SUM(F20:F24)</f>
        <v>53545320.26597435</v>
      </c>
    </row>
    <row r="26" spans="1:6">
      <c r="E26" s="23"/>
      <c r="F26" s="24"/>
    </row>
    <row r="27" spans="1:6">
      <c r="A27" s="3" t="s">
        <v>6</v>
      </c>
      <c r="E27" s="23"/>
      <c r="F27" s="24"/>
    </row>
    <row r="28" spans="1:6">
      <c r="A28" s="8" t="s">
        <v>27</v>
      </c>
      <c r="B28" s="9" t="s">
        <v>35</v>
      </c>
      <c r="C28" s="2" t="s">
        <v>2</v>
      </c>
      <c r="D28" s="10">
        <v>0.2262649010137</v>
      </c>
      <c r="E28" s="25">
        <v>24999835.973468848</v>
      </c>
      <c r="F28" s="26">
        <f t="shared" ref="F28:F30" si="2">E28*D28</f>
        <v>5656585.4118956653</v>
      </c>
    </row>
    <row r="29" spans="1:6">
      <c r="A29" s="8" t="s">
        <v>28</v>
      </c>
      <c r="B29" s="9" t="s">
        <v>35</v>
      </c>
      <c r="C29" s="2" t="s">
        <v>2</v>
      </c>
      <c r="D29" s="10">
        <v>0.2262649010137</v>
      </c>
      <c r="E29" s="25">
        <v>84342841.02653116</v>
      </c>
      <c r="F29" s="26">
        <f t="shared" si="2"/>
        <v>19083824.576082308</v>
      </c>
    </row>
    <row r="30" spans="1:6">
      <c r="A30" s="8" t="s">
        <v>29</v>
      </c>
      <c r="B30" s="9" t="s">
        <v>35</v>
      </c>
      <c r="C30" s="2" t="s">
        <v>4</v>
      </c>
      <c r="D30" s="10">
        <v>0.22648067236840891</v>
      </c>
      <c r="E30" s="25">
        <v>0</v>
      </c>
      <c r="F30" s="26">
        <f t="shared" si="2"/>
        <v>0</v>
      </c>
    </row>
    <row r="31" spans="1:6">
      <c r="A31" s="3" t="s">
        <v>30</v>
      </c>
      <c r="E31" s="27">
        <f>SUM(E28:E30)</f>
        <v>109342677</v>
      </c>
      <c r="F31" s="28">
        <f>SUM(F28:F30)</f>
        <v>24740409.987977974</v>
      </c>
    </row>
    <row r="32" spans="1:6">
      <c r="E32" s="23"/>
      <c r="F32" s="24"/>
    </row>
    <row r="33" spans="1:6">
      <c r="A33" s="3" t="s">
        <v>7</v>
      </c>
      <c r="E33" s="23"/>
      <c r="F33" s="24"/>
    </row>
    <row r="34" spans="1:6">
      <c r="A34" s="8" t="s">
        <v>8</v>
      </c>
      <c r="B34" s="9" t="s">
        <v>36</v>
      </c>
      <c r="C34" s="2" t="s">
        <v>4</v>
      </c>
      <c r="D34" s="10">
        <v>0.22648067236840891</v>
      </c>
      <c r="E34" s="25">
        <v>206391367.81</v>
      </c>
      <c r="F34" s="26">
        <f t="shared" ref="F34:F35" si="3">E34*D34</f>
        <v>46743655.75264439</v>
      </c>
    </row>
    <row r="35" spans="1:6">
      <c r="A35" s="8" t="s">
        <v>9</v>
      </c>
      <c r="B35" s="9" t="s">
        <v>37</v>
      </c>
      <c r="C35" s="2" t="s">
        <v>4</v>
      </c>
      <c r="D35" s="10">
        <v>0.22648067236840891</v>
      </c>
      <c r="E35" s="25">
        <v>95859676.629999995</v>
      </c>
      <c r="F35" s="26">
        <f t="shared" si="3"/>
        <v>21710364.016180653</v>
      </c>
    </row>
    <row r="36" spans="1:6">
      <c r="A36" s="3" t="s">
        <v>31</v>
      </c>
      <c r="E36" s="27">
        <f>SUM(E34:E35)</f>
        <v>302251044.44</v>
      </c>
      <c r="F36" s="28">
        <f>SUM(F34:F35)</f>
        <v>68454019.768825039</v>
      </c>
    </row>
    <row r="37" spans="1:6">
      <c r="E37" s="29"/>
      <c r="F37" s="30"/>
    </row>
    <row r="38" spans="1:6" s="4" customFormat="1" ht="13.5" thickBot="1">
      <c r="A38" s="6" t="s">
        <v>32</v>
      </c>
      <c r="B38" s="6"/>
      <c r="C38" s="6"/>
      <c r="D38" s="6"/>
      <c r="E38" s="31">
        <f>SUM(-E17,E25,E31,E36)</f>
        <v>577215596.26999998</v>
      </c>
      <c r="F38" s="32">
        <f>SUM(-F17,F25,F31,F36)</f>
        <v>130671585.55580766</v>
      </c>
    </row>
    <row r="39" spans="1:6" ht="13.5" thickTop="1">
      <c r="E39" s="35"/>
      <c r="F39" s="36"/>
    </row>
    <row r="40" spans="1:6" ht="13.5" thickBot="1">
      <c r="E40" s="33"/>
      <c r="F40" s="37"/>
    </row>
    <row r="43" spans="1:6">
      <c r="A43" s="4"/>
    </row>
    <row r="44" spans="1:6">
      <c r="A44" s="39"/>
    </row>
    <row r="45" spans="1:6">
      <c r="A45" s="39"/>
    </row>
    <row r="46" spans="1:6">
      <c r="A46" s="39"/>
    </row>
    <row r="47" spans="1:6">
      <c r="A47" s="39"/>
    </row>
    <row r="48" spans="1:6">
      <c r="A48" s="39"/>
    </row>
    <row r="49" spans="1:6">
      <c r="A49" s="39"/>
    </row>
    <row r="50" spans="1:6">
      <c r="E50" s="6"/>
      <c r="F50" s="6"/>
    </row>
    <row r="51" spans="1:6">
      <c r="B51" s="6"/>
      <c r="C51" s="6"/>
      <c r="D51" s="6"/>
      <c r="E51" s="6"/>
      <c r="F51" s="6"/>
    </row>
  </sheetData>
  <pageMargins left="0.65" right="0.72" top="1" bottom="1" header="0.5" footer="0.5"/>
  <pageSetup scale="91" orientation="landscape" r:id="rId1"/>
  <headerFooter alignWithMargins="0">
    <oddHeader>&amp;LWA UE-130043
PC 120
&amp;R&amp;"Arial,Bold"Attachment PC 120-2</oddHeader>
    <oddFooter>&amp;L&amp;F&amp;Cpage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Response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Appealed</CaseStatus>
    <OpenedDate xmlns="dc463f71-b30c-4ab2-9473-d307f9d35888">2013-01-11T08:00:00+00:00</OpenedDate>
    <Date1 xmlns="dc463f71-b30c-4ab2-9473-d307f9d35888">2013-08-05T07:00:00+00:00</Date1>
    <IsDocumentOrder xmlns="dc463f71-b30c-4ab2-9473-d307f9d35888" xsi:nil="true"/>
    <IsHighlyConfidential xmlns="dc463f71-b30c-4ab2-9473-d307f9d35888">false</IsHighlyConfidential>
    <CaseCompanyNames xmlns="dc463f71-b30c-4ab2-9473-d307f9d35888">Pacific Power &amp; Light Company</CaseCompanyNames>
    <DocketNumber xmlns="dc463f71-b30c-4ab2-9473-d307f9d35888">130043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A76616498D7811449987485091DF42B7" ma:contentTypeVersion="135" ma:contentTypeDescription="" ma:contentTypeScope="" ma:versionID="ea582effef2760cff9dab7cbb939c496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0DE17CC-EE5E-49AF-9871-9A89F02136BE}"/>
</file>

<file path=customXml/itemProps2.xml><?xml version="1.0" encoding="utf-8"?>
<ds:datastoreItem xmlns:ds="http://schemas.openxmlformats.org/officeDocument/2006/customXml" ds:itemID="{B40A6A68-46C2-4E3E-9CF9-319D8C0D20E8}"/>
</file>

<file path=customXml/itemProps3.xml><?xml version="1.0" encoding="utf-8"?>
<ds:datastoreItem xmlns:ds="http://schemas.openxmlformats.org/officeDocument/2006/customXml" ds:itemID="{79C11E7E-6DBA-48E7-950B-9BDFA2CA056F}"/>
</file>

<file path=customXml/itemProps4.xml><?xml version="1.0" encoding="utf-8"?>
<ds:datastoreItem xmlns:ds="http://schemas.openxmlformats.org/officeDocument/2006/customXml" ds:itemID="{BF2206E2-F765-4B79-9ECB-CCF433112FC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Attach PC 120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2013-05-17T20:18:45Z</dcterms:created>
  <dcterms:modified xsi:type="dcterms:W3CDTF">2013-05-17T20:20:24Z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0x0101006E56B4D1795A2E4DB2F0B01679ED314A00A76616498D7811449987485091DF42B7</vt:lpwstr>
  </property>
  <property fmtid="{D5CDD505-2E9C-101B-9397-08002B2CF9AE}" pid="3" name="_docset_NoMedatataSyncRequired">
    <vt:lpwstr>False</vt:lpwstr>
  </property>
</Properties>
</file>