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PCA Compliance\PCA Quarterly Reports\2023\Q3 2023\"/>
    </mc:Choice>
  </mc:AlternateContent>
  <bookViews>
    <workbookView xWindow="0" yWindow="0" windowWidth="28800" windowHeight="12300"/>
  </bookViews>
  <sheets>
    <sheet name="Summary- Detailed" sheetId="1" r:id="rId1"/>
    <sheet name="Schedule_B" sheetId="2" r:id="rId2"/>
  </sheets>
  <externalReferences>
    <externalReference r:id="rId3"/>
    <externalReference r:id="rId4"/>
    <externalReference r:id="rId5"/>
    <externalReference r:id="rId6"/>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hidden="1">#REF!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hidden="1">{#N/A,#N/A,FALSE,"Summ";#N/A,#N/A,FALSE,"General"}</definedName>
    <definedName name="__Jun09">" BS!$AI$7:$AI$1643"</definedName>
    <definedName name="__new1" hidden="1">{#N/A,#N/A,FALSE,"Summ";#N/A,#N/A,FALSE,"General"}</definedName>
    <definedName name="__six6" hidden="1">{#N/A,#N/A,FALSE,"CRPT";#N/A,#N/A,FALSE,"TREND";#N/A,#N/A,FALSE,"%Curve"}</definedName>
    <definedName name="__www1" hidden="1">{#N/A,#N/A,FALSE,"schA"}</definedName>
    <definedName name="_1__123Graph_ABUDG6_D_ESCRPR">[1]Quant!$D$71:$O$71</definedName>
    <definedName name="_3__123Graph_BBUDG6_D_ESCRPR">[1]Quant!$D$72:$O$72</definedName>
    <definedName name="_4__123Graph_BBUDG6_Dtons_inv">[1]Quant!$D$9:$O$9</definedName>
    <definedName name="_5__123Graph_CBUDG6_D_ESCRPR">[1]Quant!$D$100:$O$100</definedName>
    <definedName name="_6__123Graph_DBUDG6_D_ESCRPR">[1]Quant!$D$88:$O$88</definedName>
    <definedName name="_7__123Graph_XBUDG6_D_ESCRPR">[1]Quant!$D$5:$O$5</definedName>
    <definedName name="_8__123Graph_XBUDG6_Dtons_inv">[1]Quant!$D$5:$O$5</definedName>
    <definedName name="_ex1" hidden="1">{#N/A,#N/A,FALSE,"Summ";#N/A,#N/A,FALSE,"General"}</definedName>
    <definedName name="_xlnm._FilterDatabase" localSheetId="1" hidden="1">Schedule_B!$F$29:$T$31</definedName>
    <definedName name="_Jun09">" BS!$AI$7:$AI$1643"</definedName>
    <definedName name="_Key1" hidden="1">#REF!</definedName>
    <definedName name="_Key2" hidden="1">#REF!</definedName>
    <definedName name="_new1" hidden="1">{#N/A,#N/A,FALSE,"Summ";#N/A,#N/A,FALSE,"General"}</definedName>
    <definedName name="_Order1">255</definedName>
    <definedName name="_Order2">255</definedName>
    <definedName name="_Regression_Int">1</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"I:\COMTREL\FINICLE\TradeSummary.mdb"</definedName>
    <definedName name="AS2DocOpenMode">"AS2DocumentEdit"</definedName>
    <definedName name="Aurora_Prices">"Monthly Price Summary'!$C$4:$H$63"</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tton_1">"TradeSummary_Ken_Finicle_List"</definedName>
    <definedName name="CASE_E">'[3]Named Ranges E'!$C$4</definedName>
    <definedName name="CBWorkbookPriority">-2060790043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calator">1.025</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_E">'[3]Named Ranges E'!$C$3</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Months">[4]Lists!$A$1:$A$12</definedName>
    <definedName name="new" hidden="1">{#N/A,#N/A,FALSE,"Summ";#N/A,#N/A,FALSE,"General"}</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Schedule_B!$A$1:$Q$50</definedName>
    <definedName name="_xlnm.Print_Area" localSheetId="0">'Summary- Detailed'!$A$1:$Y$355</definedName>
    <definedName name="Print_Area_Reset">OFFSET(Full_Print,0,0,Last_Row)</definedName>
    <definedName name="q" hidden="1">{#N/A,#N/A,FALSE,"Coversheet";#N/A,#N/A,FALSE,"QA"}</definedName>
    <definedName name="qqq" hidden="1">{#N/A,#N/A,FALSE,"schA"}</definedName>
    <definedName name="SAPBEXhrIndnt">"Wide"</definedName>
    <definedName name="SAPsysID">"708C5W7SBKP804JT78WJ0JNKI"</definedName>
    <definedName name="SAPwbID">"ARS"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ESTYEAR_E">'[3]Named Ranges E'!$C$5</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hidden="1">{#N/A,#N/A,FALSE,"Coversheet";#N/A,#N/A,FALSE,"QA"}</definedName>
    <definedName name="Value" hidden="1">{#N/A,#N/A,FALSE,"Summ";#N/A,#N/A,FALSE,"General"}</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[4]Lists!$C$1:$C$6</definedName>
    <definedName name="yuf" hidden="1">{#N/A,#N/A,FALSE,"Summ";#N/A,#N/A,FALSE,"General"}</definedName>
    <definedName name="z" hidden="1">{#N/A,#N/A,FALSE,"Coversheet";#N/A,#N/A,FALSE,"QA"}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43" i="1" l="1"/>
  <c r="Y343" i="1"/>
  <c r="S343" i="1"/>
  <c r="P343" i="1"/>
  <c r="Q31" i="2" l="1"/>
  <c r="L31" i="2"/>
  <c r="F331" i="1" s="1"/>
  <c r="K31" i="2"/>
  <c r="F330" i="1" s="1"/>
  <c r="J31" i="2"/>
  <c r="F329" i="1" s="1"/>
  <c r="Q30" i="2"/>
  <c r="I30" i="2"/>
  <c r="I31" i="2" s="1"/>
  <c r="F328" i="1" s="1"/>
  <c r="H30" i="2"/>
  <c r="H31" i="2" s="1"/>
  <c r="F327" i="1" s="1"/>
  <c r="R29" i="2"/>
  <c r="Q27" i="2"/>
  <c r="P27" i="2"/>
  <c r="P30" i="2" s="1"/>
  <c r="P31" i="2" s="1"/>
  <c r="F335" i="1" s="1"/>
  <c r="O27" i="2"/>
  <c r="O30" i="2" s="1"/>
  <c r="O31" i="2" s="1"/>
  <c r="F334" i="1" s="1"/>
  <c r="N27" i="2"/>
  <c r="N30" i="2" s="1"/>
  <c r="N31" i="2" s="1"/>
  <c r="F333" i="1" s="1"/>
  <c r="M27" i="2"/>
  <c r="M30" i="2" s="1"/>
  <c r="M31" i="2" s="1"/>
  <c r="F332" i="1" s="1"/>
  <c r="L27" i="2"/>
  <c r="L30" i="2" s="1"/>
  <c r="K27" i="2"/>
  <c r="K30" i="2" s="1"/>
  <c r="J27" i="2"/>
  <c r="J30" i="2" s="1"/>
  <c r="I27" i="2"/>
  <c r="H27" i="2"/>
  <c r="G27" i="2"/>
  <c r="G30" i="2" s="1"/>
  <c r="G31" i="2" s="1"/>
  <c r="F27" i="2"/>
  <c r="R27" i="2" s="1"/>
  <c r="F26" i="2"/>
  <c r="F30" i="2" s="1"/>
  <c r="R25" i="2"/>
  <c r="F25" i="2"/>
  <c r="F29" i="2" s="1"/>
  <c r="R23" i="2"/>
  <c r="N20" i="2"/>
  <c r="R19" i="2"/>
  <c r="R15" i="2"/>
  <c r="O16" i="2"/>
  <c r="O20" i="2" s="1"/>
  <c r="R14" i="2"/>
  <c r="P16" i="2"/>
  <c r="P20" i="2" s="1"/>
  <c r="R12" i="2"/>
  <c r="R10" i="2"/>
  <c r="H16" i="2"/>
  <c r="H20" i="2" s="1"/>
  <c r="R9" i="2"/>
  <c r="N16" i="2"/>
  <c r="M16" i="2"/>
  <c r="M20" i="2" s="1"/>
  <c r="L16" i="2"/>
  <c r="L20" i="2" s="1"/>
  <c r="X336" i="1"/>
  <c r="T336" i="1"/>
  <c r="F336" i="1"/>
  <c r="X334" i="1"/>
  <c r="T334" i="1"/>
  <c r="X332" i="1"/>
  <c r="T332" i="1"/>
  <c r="T331" i="1"/>
  <c r="X330" i="1"/>
  <c r="T330" i="1"/>
  <c r="T329" i="1"/>
  <c r="X328" i="1"/>
  <c r="F326" i="1"/>
  <c r="W325" i="1"/>
  <c r="W326" i="1" s="1"/>
  <c r="W327" i="1" s="1"/>
  <c r="W328" i="1" s="1"/>
  <c r="W329" i="1" s="1"/>
  <c r="P325" i="1"/>
  <c r="P326" i="1" s="1"/>
  <c r="Y323" i="1"/>
  <c r="Y322" i="1"/>
  <c r="L320" i="1"/>
  <c r="H320" i="1"/>
  <c r="X319" i="1"/>
  <c r="T319" i="1"/>
  <c r="H319" i="1"/>
  <c r="L319" i="1" s="1"/>
  <c r="X318" i="1"/>
  <c r="T318" i="1"/>
  <c r="L318" i="1"/>
  <c r="H318" i="1"/>
  <c r="X317" i="1"/>
  <c r="T317" i="1"/>
  <c r="H317" i="1"/>
  <c r="L317" i="1" s="1"/>
  <c r="X316" i="1"/>
  <c r="T316" i="1"/>
  <c r="H316" i="1"/>
  <c r="L316" i="1" s="1"/>
  <c r="H315" i="1"/>
  <c r="L315" i="1" s="1"/>
  <c r="X314" i="1"/>
  <c r="T314" i="1"/>
  <c r="H314" i="1"/>
  <c r="L314" i="1" s="1"/>
  <c r="H313" i="1"/>
  <c r="L313" i="1" s="1"/>
  <c r="T312" i="1"/>
  <c r="H312" i="1"/>
  <c r="L312" i="1" s="1"/>
  <c r="X311" i="1"/>
  <c r="T311" i="1"/>
  <c r="H311" i="1"/>
  <c r="L311" i="1" s="1"/>
  <c r="X310" i="1"/>
  <c r="T310" i="1"/>
  <c r="H310" i="1"/>
  <c r="L310" i="1" s="1"/>
  <c r="X309" i="1"/>
  <c r="Y309" i="1" s="1"/>
  <c r="S309" i="1"/>
  <c r="S310" i="1" s="1"/>
  <c r="S311" i="1" s="1"/>
  <c r="S312" i="1" s="1"/>
  <c r="P309" i="1"/>
  <c r="U309" i="1" s="1"/>
  <c r="T309" i="1"/>
  <c r="L309" i="1"/>
  <c r="M309" i="1" s="1"/>
  <c r="K309" i="1"/>
  <c r="K310" i="1" s="1"/>
  <c r="K311" i="1" s="1"/>
  <c r="K312" i="1" s="1"/>
  <c r="K313" i="1" s="1"/>
  <c r="K314" i="1" s="1"/>
  <c r="K315" i="1" s="1"/>
  <c r="K316" i="1" s="1"/>
  <c r="K317" i="1" s="1"/>
  <c r="K318" i="1" s="1"/>
  <c r="K319" i="1" s="1"/>
  <c r="K320" i="1" s="1"/>
  <c r="H309" i="1"/>
  <c r="G309" i="1"/>
  <c r="G310" i="1" s="1"/>
  <c r="G311" i="1" s="1"/>
  <c r="G312" i="1" s="1"/>
  <c r="G313" i="1" s="1"/>
  <c r="G314" i="1" s="1"/>
  <c r="G315" i="1" s="1"/>
  <c r="G316" i="1" s="1"/>
  <c r="G317" i="1" s="1"/>
  <c r="G318" i="1" s="1"/>
  <c r="G319" i="1" s="1"/>
  <c r="G320" i="1" s="1"/>
  <c r="E309" i="1"/>
  <c r="X307" i="1"/>
  <c r="H307" i="1"/>
  <c r="L307" i="1" s="1"/>
  <c r="X306" i="1"/>
  <c r="T306" i="1"/>
  <c r="H306" i="1"/>
  <c r="L306" i="1" s="1"/>
  <c r="X305" i="1"/>
  <c r="T305" i="1"/>
  <c r="H305" i="1"/>
  <c r="L305" i="1" s="1"/>
  <c r="T304" i="1"/>
  <c r="H304" i="1"/>
  <c r="L304" i="1" s="1"/>
  <c r="H303" i="1"/>
  <c r="L303" i="1" s="1"/>
  <c r="X302" i="1"/>
  <c r="T302" i="1"/>
  <c r="H302" i="1"/>
  <c r="L302" i="1" s="1"/>
  <c r="X301" i="1"/>
  <c r="T301" i="1"/>
  <c r="H301" i="1"/>
  <c r="L301" i="1" s="1"/>
  <c r="H300" i="1"/>
  <c r="L300" i="1" s="1"/>
  <c r="X299" i="1"/>
  <c r="T299" i="1"/>
  <c r="H299" i="1"/>
  <c r="L299" i="1" s="1"/>
  <c r="X298" i="1"/>
  <c r="T298" i="1"/>
  <c r="H298" i="1"/>
  <c r="L298" i="1" s="1"/>
  <c r="X297" i="1"/>
  <c r="T297" i="1"/>
  <c r="H297" i="1"/>
  <c r="L297" i="1" s="1"/>
  <c r="W296" i="1"/>
  <c r="W297" i="1" s="1"/>
  <c r="W298" i="1" s="1"/>
  <c r="W299" i="1" s="1"/>
  <c r="W300" i="1" s="1"/>
  <c r="W301" i="1" s="1"/>
  <c r="W302" i="1" s="1"/>
  <c r="W303" i="1" s="1"/>
  <c r="W304" i="1" s="1"/>
  <c r="W305" i="1" s="1"/>
  <c r="W306" i="1" s="1"/>
  <c r="W307" i="1" s="1"/>
  <c r="S296" i="1"/>
  <c r="S297" i="1" s="1"/>
  <c r="S298" i="1" s="1"/>
  <c r="T296" i="1"/>
  <c r="K296" i="1"/>
  <c r="K297" i="1" s="1"/>
  <c r="K298" i="1" s="1"/>
  <c r="K299" i="1" s="1"/>
  <c r="K300" i="1" s="1"/>
  <c r="K301" i="1" s="1"/>
  <c r="K302" i="1" s="1"/>
  <c r="K303" i="1" s="1"/>
  <c r="K304" i="1" s="1"/>
  <c r="K305" i="1" s="1"/>
  <c r="K306" i="1" s="1"/>
  <c r="K307" i="1" s="1"/>
  <c r="H296" i="1"/>
  <c r="L296" i="1" s="1"/>
  <c r="M296" i="1" s="1"/>
  <c r="G296" i="1"/>
  <c r="G297" i="1" s="1"/>
  <c r="G298" i="1" s="1"/>
  <c r="G299" i="1" s="1"/>
  <c r="G300" i="1" s="1"/>
  <c r="G301" i="1" s="1"/>
  <c r="G302" i="1" s="1"/>
  <c r="G303" i="1" s="1"/>
  <c r="G304" i="1" s="1"/>
  <c r="G305" i="1" s="1"/>
  <c r="G306" i="1" s="1"/>
  <c r="G307" i="1" s="1"/>
  <c r="E296" i="1"/>
  <c r="Y294" i="1"/>
  <c r="AB292" i="1"/>
  <c r="AA292" i="1"/>
  <c r="Z292" i="1"/>
  <c r="R292" i="1"/>
  <c r="Q292" i="1"/>
  <c r="X290" i="1"/>
  <c r="T290" i="1"/>
  <c r="H290" i="1"/>
  <c r="L290" i="1" s="1"/>
  <c r="X289" i="1"/>
  <c r="T289" i="1"/>
  <c r="H289" i="1"/>
  <c r="L289" i="1" s="1"/>
  <c r="X288" i="1"/>
  <c r="T288" i="1"/>
  <c r="H288" i="1"/>
  <c r="L288" i="1" s="1"/>
  <c r="X287" i="1"/>
  <c r="T287" i="1"/>
  <c r="H287" i="1"/>
  <c r="L287" i="1" s="1"/>
  <c r="X286" i="1"/>
  <c r="T286" i="1"/>
  <c r="H286" i="1"/>
  <c r="L286" i="1" s="1"/>
  <c r="X285" i="1"/>
  <c r="T285" i="1"/>
  <c r="H285" i="1"/>
  <c r="L285" i="1" s="1"/>
  <c r="X284" i="1"/>
  <c r="T284" i="1"/>
  <c r="H284" i="1"/>
  <c r="L284" i="1" s="1"/>
  <c r="X283" i="1"/>
  <c r="T283" i="1"/>
  <c r="H283" i="1"/>
  <c r="L283" i="1" s="1"/>
  <c r="X282" i="1"/>
  <c r="T282" i="1"/>
  <c r="H282" i="1"/>
  <c r="L282" i="1" s="1"/>
  <c r="X281" i="1"/>
  <c r="T281" i="1"/>
  <c r="H281" i="1"/>
  <c r="L281" i="1" s="1"/>
  <c r="X280" i="1"/>
  <c r="Y280" i="1" s="1"/>
  <c r="T280" i="1"/>
  <c r="H280" i="1"/>
  <c r="L280" i="1" s="1"/>
  <c r="X279" i="1"/>
  <c r="Y279" i="1" s="1"/>
  <c r="W279" i="1"/>
  <c r="W280" i="1" s="1"/>
  <c r="W281" i="1" s="1"/>
  <c r="W282" i="1" s="1"/>
  <c r="W283" i="1" s="1"/>
  <c r="W284" i="1" s="1"/>
  <c r="W285" i="1" s="1"/>
  <c r="W286" i="1" s="1"/>
  <c r="W287" i="1" s="1"/>
  <c r="W288" i="1" s="1"/>
  <c r="W289" i="1" s="1"/>
  <c r="W290" i="1" s="1"/>
  <c r="T279" i="1"/>
  <c r="S279" i="1"/>
  <c r="S280" i="1" s="1"/>
  <c r="S281" i="1" s="1"/>
  <c r="S282" i="1" s="1"/>
  <c r="S283" i="1" s="1"/>
  <c r="S284" i="1" s="1"/>
  <c r="S285" i="1" s="1"/>
  <c r="S286" i="1" s="1"/>
  <c r="S287" i="1" s="1"/>
  <c r="S288" i="1" s="1"/>
  <c r="S289" i="1" s="1"/>
  <c r="S290" i="1" s="1"/>
  <c r="P279" i="1"/>
  <c r="K279" i="1"/>
  <c r="K280" i="1" s="1"/>
  <c r="K281" i="1" s="1"/>
  <c r="K282" i="1" s="1"/>
  <c r="K283" i="1" s="1"/>
  <c r="K284" i="1" s="1"/>
  <c r="K285" i="1" s="1"/>
  <c r="K286" i="1" s="1"/>
  <c r="K287" i="1" s="1"/>
  <c r="K288" i="1" s="1"/>
  <c r="K289" i="1" s="1"/>
  <c r="K290" i="1" s="1"/>
  <c r="H279" i="1"/>
  <c r="L279" i="1" s="1"/>
  <c r="M279" i="1" s="1"/>
  <c r="M280" i="1" s="1"/>
  <c r="G279" i="1"/>
  <c r="G280" i="1" s="1"/>
  <c r="G281" i="1" s="1"/>
  <c r="G282" i="1" s="1"/>
  <c r="G283" i="1" s="1"/>
  <c r="G284" i="1" s="1"/>
  <c r="G285" i="1" s="1"/>
  <c r="G286" i="1" s="1"/>
  <c r="G287" i="1" s="1"/>
  <c r="G288" i="1" s="1"/>
  <c r="G289" i="1" s="1"/>
  <c r="G290" i="1" s="1"/>
  <c r="E279" i="1"/>
  <c r="Y275" i="1"/>
  <c r="T273" i="1"/>
  <c r="H273" i="1"/>
  <c r="L273" i="1" s="1"/>
  <c r="X272" i="1"/>
  <c r="T272" i="1"/>
  <c r="H272" i="1"/>
  <c r="L272" i="1" s="1"/>
  <c r="X271" i="1"/>
  <c r="T271" i="1"/>
  <c r="H271" i="1"/>
  <c r="L271" i="1" s="1"/>
  <c r="X270" i="1"/>
  <c r="T270" i="1"/>
  <c r="H270" i="1"/>
  <c r="L270" i="1" s="1"/>
  <c r="H269" i="1"/>
  <c r="L269" i="1" s="1"/>
  <c r="H268" i="1"/>
  <c r="L268" i="1" s="1"/>
  <c r="X267" i="1"/>
  <c r="T267" i="1"/>
  <c r="H267" i="1"/>
  <c r="L267" i="1" s="1"/>
  <c r="T266" i="1"/>
  <c r="H266" i="1"/>
  <c r="L266" i="1" s="1"/>
  <c r="T265" i="1"/>
  <c r="L265" i="1"/>
  <c r="H265" i="1"/>
  <c r="X264" i="1"/>
  <c r="T264" i="1"/>
  <c r="H264" i="1"/>
  <c r="L264" i="1" s="1"/>
  <c r="X263" i="1"/>
  <c r="T263" i="1"/>
  <c r="H263" i="1"/>
  <c r="L263" i="1" s="1"/>
  <c r="X262" i="1"/>
  <c r="Y262" i="1" s="1"/>
  <c r="W262" i="1"/>
  <c r="W263" i="1" s="1"/>
  <c r="W264" i="1" s="1"/>
  <c r="W265" i="1" s="1"/>
  <c r="W266" i="1" s="1"/>
  <c r="W267" i="1" s="1"/>
  <c r="W268" i="1" s="1"/>
  <c r="W269" i="1" s="1"/>
  <c r="W270" i="1" s="1"/>
  <c r="W271" i="1" s="1"/>
  <c r="W272" i="1" s="1"/>
  <c r="W273" i="1" s="1"/>
  <c r="S262" i="1"/>
  <c r="S263" i="1" s="1"/>
  <c r="S264" i="1" s="1"/>
  <c r="T262" i="1"/>
  <c r="K262" i="1"/>
  <c r="K263" i="1" s="1"/>
  <c r="K264" i="1" s="1"/>
  <c r="K265" i="1" s="1"/>
  <c r="K266" i="1" s="1"/>
  <c r="K267" i="1" s="1"/>
  <c r="K268" i="1" s="1"/>
  <c r="K269" i="1" s="1"/>
  <c r="K270" i="1" s="1"/>
  <c r="K271" i="1" s="1"/>
  <c r="K272" i="1" s="1"/>
  <c r="K273" i="1" s="1"/>
  <c r="H262" i="1"/>
  <c r="L262" i="1" s="1"/>
  <c r="M262" i="1" s="1"/>
  <c r="G262" i="1"/>
  <c r="G263" i="1" s="1"/>
  <c r="G264" i="1" s="1"/>
  <c r="G265" i="1" s="1"/>
  <c r="G266" i="1" s="1"/>
  <c r="G267" i="1" s="1"/>
  <c r="G268" i="1" s="1"/>
  <c r="G269" i="1" s="1"/>
  <c r="G270" i="1" s="1"/>
  <c r="G271" i="1" s="1"/>
  <c r="G272" i="1" s="1"/>
  <c r="G273" i="1" s="1"/>
  <c r="E262" i="1"/>
  <c r="X258" i="1"/>
  <c r="T258" i="1"/>
  <c r="H258" i="1"/>
  <c r="L258" i="1" s="1"/>
  <c r="T257" i="1"/>
  <c r="H257" i="1"/>
  <c r="L257" i="1" s="1"/>
  <c r="T256" i="1"/>
  <c r="H256" i="1"/>
  <c r="L256" i="1" s="1"/>
  <c r="X255" i="1"/>
  <c r="T255" i="1"/>
  <c r="H255" i="1"/>
  <c r="L255" i="1" s="1"/>
  <c r="X254" i="1"/>
  <c r="T254" i="1"/>
  <c r="H254" i="1"/>
  <c r="L254" i="1" s="1"/>
  <c r="X253" i="1"/>
  <c r="T253" i="1"/>
  <c r="H253" i="1"/>
  <c r="L253" i="1" s="1"/>
  <c r="H252" i="1"/>
  <c r="L252" i="1" s="1"/>
  <c r="H251" i="1"/>
  <c r="L251" i="1" s="1"/>
  <c r="X250" i="1"/>
  <c r="T250" i="1"/>
  <c r="H250" i="1"/>
  <c r="L250" i="1" s="1"/>
  <c r="T249" i="1"/>
  <c r="H249" i="1"/>
  <c r="L249" i="1" s="1"/>
  <c r="T248" i="1"/>
  <c r="H248" i="1"/>
  <c r="L248" i="1" s="1"/>
  <c r="S247" i="1"/>
  <c r="S248" i="1" s="1"/>
  <c r="T247" i="1"/>
  <c r="K247" i="1"/>
  <c r="K248" i="1" s="1"/>
  <c r="K249" i="1" s="1"/>
  <c r="K250" i="1" s="1"/>
  <c r="K251" i="1" s="1"/>
  <c r="K252" i="1" s="1"/>
  <c r="K253" i="1" s="1"/>
  <c r="K254" i="1" s="1"/>
  <c r="K255" i="1" s="1"/>
  <c r="K256" i="1" s="1"/>
  <c r="K257" i="1" s="1"/>
  <c r="K258" i="1" s="1"/>
  <c r="H247" i="1"/>
  <c r="L247" i="1" s="1"/>
  <c r="M247" i="1" s="1"/>
  <c r="G247" i="1"/>
  <c r="G248" i="1" s="1"/>
  <c r="G249" i="1" s="1"/>
  <c r="G250" i="1" s="1"/>
  <c r="G251" i="1" s="1"/>
  <c r="G252" i="1" s="1"/>
  <c r="G253" i="1" s="1"/>
  <c r="G254" i="1" s="1"/>
  <c r="G255" i="1" s="1"/>
  <c r="G256" i="1" s="1"/>
  <c r="G257" i="1" s="1"/>
  <c r="G258" i="1" s="1"/>
  <c r="E247" i="1"/>
  <c r="H243" i="1"/>
  <c r="L243" i="1" s="1"/>
  <c r="H242" i="1"/>
  <c r="L242" i="1" s="1"/>
  <c r="X241" i="1"/>
  <c r="T241" i="1"/>
  <c r="H241" i="1"/>
  <c r="L241" i="1" s="1"/>
  <c r="T240" i="1"/>
  <c r="H240" i="1"/>
  <c r="L240" i="1" s="1"/>
  <c r="T239" i="1"/>
  <c r="H239" i="1"/>
  <c r="L239" i="1" s="1"/>
  <c r="X238" i="1"/>
  <c r="T238" i="1"/>
  <c r="H238" i="1"/>
  <c r="L238" i="1" s="1"/>
  <c r="X237" i="1"/>
  <c r="T237" i="1"/>
  <c r="H237" i="1"/>
  <c r="L237" i="1" s="1"/>
  <c r="X236" i="1"/>
  <c r="H236" i="1"/>
  <c r="L236" i="1" s="1"/>
  <c r="X235" i="1"/>
  <c r="T235" i="1"/>
  <c r="H235" i="1"/>
  <c r="L235" i="1" s="1"/>
  <c r="T234" i="1"/>
  <c r="H234" i="1"/>
  <c r="L234" i="1" s="1"/>
  <c r="H233" i="1"/>
  <c r="L233" i="1" s="1"/>
  <c r="W232" i="1"/>
  <c r="W233" i="1" s="1"/>
  <c r="W234" i="1" s="1"/>
  <c r="W235" i="1" s="1"/>
  <c r="W236" i="1" s="1"/>
  <c r="W237" i="1" s="1"/>
  <c r="W238" i="1" s="1"/>
  <c r="W239" i="1" s="1"/>
  <c r="W240" i="1" s="1"/>
  <c r="W241" i="1" s="1"/>
  <c r="W242" i="1" s="1"/>
  <c r="W243" i="1" s="1"/>
  <c r="T232" i="1"/>
  <c r="S232" i="1"/>
  <c r="X232" i="1"/>
  <c r="Y232" i="1" s="1"/>
  <c r="P232" i="1"/>
  <c r="K232" i="1"/>
  <c r="K233" i="1" s="1"/>
  <c r="K234" i="1" s="1"/>
  <c r="K235" i="1" s="1"/>
  <c r="K236" i="1" s="1"/>
  <c r="K237" i="1" s="1"/>
  <c r="K238" i="1" s="1"/>
  <c r="K239" i="1" s="1"/>
  <c r="K240" i="1" s="1"/>
  <c r="K241" i="1" s="1"/>
  <c r="K242" i="1" s="1"/>
  <c r="K243" i="1" s="1"/>
  <c r="H232" i="1"/>
  <c r="L232" i="1" s="1"/>
  <c r="M232" i="1" s="1"/>
  <c r="G232" i="1"/>
  <c r="G233" i="1" s="1"/>
  <c r="G234" i="1" s="1"/>
  <c r="G235" i="1" s="1"/>
  <c r="G236" i="1" s="1"/>
  <c r="G237" i="1" s="1"/>
  <c r="G238" i="1" s="1"/>
  <c r="G239" i="1" s="1"/>
  <c r="G240" i="1" s="1"/>
  <c r="G241" i="1" s="1"/>
  <c r="G242" i="1" s="1"/>
  <c r="G243" i="1" s="1"/>
  <c r="E232" i="1"/>
  <c r="E233" i="1" s="1"/>
  <c r="X228" i="1"/>
  <c r="T228" i="1"/>
  <c r="H228" i="1"/>
  <c r="L228" i="1" s="1"/>
  <c r="X227" i="1"/>
  <c r="T227" i="1"/>
  <c r="H227" i="1"/>
  <c r="L227" i="1" s="1"/>
  <c r="X226" i="1"/>
  <c r="T226" i="1"/>
  <c r="H226" i="1"/>
  <c r="L226" i="1" s="1"/>
  <c r="T225" i="1"/>
  <c r="H225" i="1"/>
  <c r="L225" i="1" s="1"/>
  <c r="H224" i="1"/>
  <c r="L224" i="1" s="1"/>
  <c r="T223" i="1"/>
  <c r="X223" i="1"/>
  <c r="H223" i="1"/>
  <c r="L223" i="1" s="1"/>
  <c r="X222" i="1"/>
  <c r="T222" i="1"/>
  <c r="H222" i="1"/>
  <c r="L222" i="1" s="1"/>
  <c r="X221" i="1"/>
  <c r="T221" i="1"/>
  <c r="H221" i="1"/>
  <c r="L221" i="1" s="1"/>
  <c r="X220" i="1"/>
  <c r="T220" i="1"/>
  <c r="H220" i="1"/>
  <c r="L220" i="1" s="1"/>
  <c r="X219" i="1"/>
  <c r="T219" i="1"/>
  <c r="H219" i="1"/>
  <c r="L219" i="1" s="1"/>
  <c r="X218" i="1"/>
  <c r="T218" i="1"/>
  <c r="H218" i="1"/>
  <c r="L218" i="1" s="1"/>
  <c r="W217" i="1"/>
  <c r="W218" i="1" s="1"/>
  <c r="W219" i="1" s="1"/>
  <c r="W220" i="1" s="1"/>
  <c r="W221" i="1" s="1"/>
  <c r="W222" i="1" s="1"/>
  <c r="W223" i="1" s="1"/>
  <c r="W224" i="1" s="1"/>
  <c r="W225" i="1" s="1"/>
  <c r="W226" i="1" s="1"/>
  <c r="W227" i="1" s="1"/>
  <c r="W228" i="1" s="1"/>
  <c r="P217" i="1"/>
  <c r="T217" i="1"/>
  <c r="K217" i="1"/>
  <c r="K218" i="1" s="1"/>
  <c r="K219" i="1" s="1"/>
  <c r="K220" i="1" s="1"/>
  <c r="K221" i="1" s="1"/>
  <c r="K222" i="1" s="1"/>
  <c r="K223" i="1" s="1"/>
  <c r="K224" i="1" s="1"/>
  <c r="K225" i="1" s="1"/>
  <c r="K226" i="1" s="1"/>
  <c r="K227" i="1" s="1"/>
  <c r="K228" i="1" s="1"/>
  <c r="H217" i="1"/>
  <c r="L217" i="1" s="1"/>
  <c r="M217" i="1" s="1"/>
  <c r="M218" i="1" s="1"/>
  <c r="G217" i="1"/>
  <c r="G218" i="1" s="1"/>
  <c r="G219" i="1" s="1"/>
  <c r="G220" i="1" s="1"/>
  <c r="G221" i="1" s="1"/>
  <c r="G222" i="1" s="1"/>
  <c r="G223" i="1" s="1"/>
  <c r="G224" i="1" s="1"/>
  <c r="G225" i="1" s="1"/>
  <c r="G226" i="1" s="1"/>
  <c r="G227" i="1" s="1"/>
  <c r="G228" i="1" s="1"/>
  <c r="E217" i="1"/>
  <c r="E218" i="1" s="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T202" i="1"/>
  <c r="S202" i="1"/>
  <c r="S203" i="1" s="1"/>
  <c r="S204" i="1" s="1"/>
  <c r="S205" i="1" s="1"/>
  <c r="S206" i="1" s="1"/>
  <c r="S207" i="1" s="1"/>
  <c r="S208" i="1" s="1"/>
  <c r="S209" i="1" s="1"/>
  <c r="S210" i="1" s="1"/>
  <c r="S211" i="1" s="1"/>
  <c r="S212" i="1" s="1"/>
  <c r="S213" i="1" s="1"/>
  <c r="P202" i="1"/>
  <c r="K202" i="1"/>
  <c r="K203" i="1" s="1"/>
  <c r="K204" i="1" s="1"/>
  <c r="K205" i="1" s="1"/>
  <c r="K206" i="1" s="1"/>
  <c r="K207" i="1" s="1"/>
  <c r="K208" i="1" s="1"/>
  <c r="K209" i="1" s="1"/>
  <c r="K210" i="1" s="1"/>
  <c r="K211" i="1" s="1"/>
  <c r="K212" i="1" s="1"/>
  <c r="K213" i="1" s="1"/>
  <c r="H202" i="1"/>
  <c r="L202" i="1" s="1"/>
  <c r="M202" i="1" s="1"/>
  <c r="G202" i="1"/>
  <c r="G203" i="1" s="1"/>
  <c r="G204" i="1" s="1"/>
  <c r="G205" i="1" s="1"/>
  <c r="G206" i="1" s="1"/>
  <c r="G207" i="1" s="1"/>
  <c r="G208" i="1" s="1"/>
  <c r="G209" i="1" s="1"/>
  <c r="G210" i="1" s="1"/>
  <c r="G211" i="1" s="1"/>
  <c r="G212" i="1" s="1"/>
  <c r="G213" i="1" s="1"/>
  <c r="E202" i="1"/>
  <c r="E203" i="1" s="1"/>
  <c r="E204" i="1" s="1"/>
  <c r="E205" i="1" s="1"/>
  <c r="E206" i="1" s="1"/>
  <c r="E207" i="1" s="1"/>
  <c r="E208" i="1" s="1"/>
  <c r="E209" i="1" s="1"/>
  <c r="E210" i="1" s="1"/>
  <c r="E211" i="1" s="1"/>
  <c r="E212" i="1" s="1"/>
  <c r="E213" i="1" s="1"/>
  <c r="X198" i="1"/>
  <c r="T198" i="1"/>
  <c r="H198" i="1"/>
  <c r="L198" i="1" s="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T188" i="1"/>
  <c r="H188" i="1"/>
  <c r="L188" i="1" s="1"/>
  <c r="X187" i="1"/>
  <c r="Y187" i="1" s="1"/>
  <c r="T187" i="1"/>
  <c r="S187" i="1"/>
  <c r="P187" i="1"/>
  <c r="P188" i="1" s="1"/>
  <c r="P189" i="1" s="1"/>
  <c r="P190" i="1" s="1"/>
  <c r="P191" i="1" s="1"/>
  <c r="P192" i="1" s="1"/>
  <c r="K187" i="1"/>
  <c r="K188" i="1" s="1"/>
  <c r="K189" i="1" s="1"/>
  <c r="K190" i="1" s="1"/>
  <c r="K191" i="1" s="1"/>
  <c r="K192" i="1" s="1"/>
  <c r="K193" i="1" s="1"/>
  <c r="K194" i="1" s="1"/>
  <c r="K195" i="1" s="1"/>
  <c r="K196" i="1" s="1"/>
  <c r="K197" i="1" s="1"/>
  <c r="K198" i="1" s="1"/>
  <c r="H187" i="1"/>
  <c r="L187" i="1" s="1"/>
  <c r="M187" i="1" s="1"/>
  <c r="G187" i="1"/>
  <c r="G188" i="1" s="1"/>
  <c r="G189" i="1" s="1"/>
  <c r="G190" i="1" s="1"/>
  <c r="G191" i="1" s="1"/>
  <c r="G192" i="1" s="1"/>
  <c r="G193" i="1" s="1"/>
  <c r="G194" i="1" s="1"/>
  <c r="G195" i="1" s="1"/>
  <c r="G196" i="1" s="1"/>
  <c r="G197" i="1" s="1"/>
  <c r="G198" i="1" s="1"/>
  <c r="E187" i="1"/>
  <c r="X183" i="1"/>
  <c r="T183" i="1"/>
  <c r="H183" i="1"/>
  <c r="L183" i="1" s="1"/>
  <c r="X182" i="1"/>
  <c r="T182" i="1"/>
  <c r="H182" i="1"/>
  <c r="L182" i="1" s="1"/>
  <c r="X181" i="1"/>
  <c r="T181" i="1"/>
  <c r="H181" i="1"/>
  <c r="L181" i="1" s="1"/>
  <c r="X180" i="1"/>
  <c r="T180" i="1"/>
  <c r="H180" i="1"/>
  <c r="L180" i="1" s="1"/>
  <c r="X179" i="1"/>
  <c r="T179" i="1"/>
  <c r="H179" i="1"/>
  <c r="L179" i="1" s="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W172" i="1"/>
  <c r="W173" i="1" s="1"/>
  <c r="W174" i="1" s="1"/>
  <c r="W175" i="1" s="1"/>
  <c r="X172" i="1"/>
  <c r="Y172" i="1" s="1"/>
  <c r="T172" i="1"/>
  <c r="S172" i="1"/>
  <c r="S173" i="1" s="1"/>
  <c r="S174" i="1" s="1"/>
  <c r="S175" i="1" s="1"/>
  <c r="S176" i="1" s="1"/>
  <c r="S177" i="1" s="1"/>
  <c r="S178" i="1" s="1"/>
  <c r="S179" i="1" s="1"/>
  <c r="S180" i="1" s="1"/>
  <c r="S181" i="1" s="1"/>
  <c r="S182" i="1" s="1"/>
  <c r="S183" i="1" s="1"/>
  <c r="P172" i="1"/>
  <c r="K172" i="1"/>
  <c r="K173" i="1" s="1"/>
  <c r="K174" i="1" s="1"/>
  <c r="K175" i="1" s="1"/>
  <c r="K176" i="1" s="1"/>
  <c r="K177" i="1" s="1"/>
  <c r="K178" i="1" s="1"/>
  <c r="K179" i="1" s="1"/>
  <c r="K180" i="1" s="1"/>
  <c r="K181" i="1" s="1"/>
  <c r="K182" i="1" s="1"/>
  <c r="K183" i="1" s="1"/>
  <c r="H172" i="1"/>
  <c r="L172" i="1" s="1"/>
  <c r="M172" i="1" s="1"/>
  <c r="G172" i="1"/>
  <c r="G173" i="1" s="1"/>
  <c r="G174" i="1" s="1"/>
  <c r="G175" i="1" s="1"/>
  <c r="G176" i="1" s="1"/>
  <c r="G177" i="1" s="1"/>
  <c r="G178" i="1" s="1"/>
  <c r="G179" i="1" s="1"/>
  <c r="G180" i="1" s="1"/>
  <c r="G181" i="1" s="1"/>
  <c r="G182" i="1" s="1"/>
  <c r="G183" i="1" s="1"/>
  <c r="E172" i="1"/>
  <c r="X168" i="1"/>
  <c r="T168" i="1"/>
  <c r="H168" i="1"/>
  <c r="L168"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H160" i="1"/>
  <c r="L160" i="1" s="1"/>
  <c r="X159" i="1"/>
  <c r="T159" i="1"/>
  <c r="H159" i="1"/>
  <c r="L159" i="1" s="1"/>
  <c r="X158" i="1"/>
  <c r="T158" i="1"/>
  <c r="H158" i="1"/>
  <c r="L158" i="1" s="1"/>
  <c r="X157" i="1"/>
  <c r="Y157" i="1" s="1"/>
  <c r="W157" i="1"/>
  <c r="W158" i="1" s="1"/>
  <c r="W159" i="1" s="1"/>
  <c r="W160" i="1" s="1"/>
  <c r="W161" i="1" s="1"/>
  <c r="W162" i="1" s="1"/>
  <c r="T157" i="1"/>
  <c r="S157" i="1"/>
  <c r="S158" i="1" s="1"/>
  <c r="S159" i="1" s="1"/>
  <c r="S160" i="1" s="1"/>
  <c r="S161" i="1" s="1"/>
  <c r="S162" i="1" s="1"/>
  <c r="S163" i="1" s="1"/>
  <c r="S164" i="1" s="1"/>
  <c r="S165" i="1" s="1"/>
  <c r="S166" i="1" s="1"/>
  <c r="S167" i="1" s="1"/>
  <c r="S168" i="1" s="1"/>
  <c r="P157" i="1"/>
  <c r="K157" i="1"/>
  <c r="K158" i="1" s="1"/>
  <c r="K159" i="1" s="1"/>
  <c r="K160" i="1" s="1"/>
  <c r="K161" i="1" s="1"/>
  <c r="K162" i="1" s="1"/>
  <c r="K163" i="1" s="1"/>
  <c r="K164" i="1" s="1"/>
  <c r="K165" i="1" s="1"/>
  <c r="K166" i="1" s="1"/>
  <c r="K167" i="1" s="1"/>
  <c r="K168" i="1" s="1"/>
  <c r="H157" i="1"/>
  <c r="L157" i="1" s="1"/>
  <c r="M157" i="1" s="1"/>
  <c r="M158" i="1" s="1"/>
  <c r="M159" i="1" s="1"/>
  <c r="M160" i="1" s="1"/>
  <c r="M161" i="1" s="1"/>
  <c r="M162" i="1" s="1"/>
  <c r="G157" i="1"/>
  <c r="G158" i="1" s="1"/>
  <c r="G159" i="1" s="1"/>
  <c r="G160" i="1" s="1"/>
  <c r="G161" i="1" s="1"/>
  <c r="G162" i="1" s="1"/>
  <c r="G163" i="1" s="1"/>
  <c r="G164" i="1" s="1"/>
  <c r="G165" i="1" s="1"/>
  <c r="G166" i="1" s="1"/>
  <c r="G167" i="1" s="1"/>
  <c r="G168" i="1" s="1"/>
  <c r="E157" i="1"/>
  <c r="E158" i="1" s="1"/>
  <c r="X153" i="1"/>
  <c r="T153" i="1"/>
  <c r="H153" i="1"/>
  <c r="L153" i="1" s="1"/>
  <c r="H152" i="1"/>
  <c r="L152" i="1" s="1"/>
  <c r="H151" i="1"/>
  <c r="L151" i="1" s="1"/>
  <c r="T150" i="1"/>
  <c r="X150" i="1"/>
  <c r="H150" i="1"/>
  <c r="L150" i="1" s="1"/>
  <c r="X149" i="1"/>
  <c r="T149" i="1"/>
  <c r="H149" i="1"/>
  <c r="L149" i="1" s="1"/>
  <c r="X148" i="1"/>
  <c r="T148" i="1"/>
  <c r="H148" i="1"/>
  <c r="L148" i="1" s="1"/>
  <c r="X147" i="1"/>
  <c r="T147" i="1"/>
  <c r="H147" i="1"/>
  <c r="L147" i="1" s="1"/>
  <c r="X146" i="1"/>
  <c r="T146" i="1"/>
  <c r="H146" i="1"/>
  <c r="L146" i="1" s="1"/>
  <c r="X145" i="1"/>
  <c r="H145" i="1"/>
  <c r="L145" i="1" s="1"/>
  <c r="H144" i="1"/>
  <c r="L144" i="1" s="1"/>
  <c r="H143" i="1"/>
  <c r="L143" i="1" s="1"/>
  <c r="W142" i="1"/>
  <c r="W143" i="1" s="1"/>
  <c r="W144" i="1" s="1"/>
  <c r="W145" i="1" s="1"/>
  <c r="W146" i="1" s="1"/>
  <c r="W147" i="1" s="1"/>
  <c r="W148" i="1" s="1"/>
  <c r="W149" i="1" s="1"/>
  <c r="W150" i="1" s="1"/>
  <c r="W151" i="1" s="1"/>
  <c r="W152" i="1" s="1"/>
  <c r="W153" i="1" s="1"/>
  <c r="T142" i="1"/>
  <c r="S142" i="1"/>
  <c r="X142" i="1"/>
  <c r="Y142" i="1" s="1"/>
  <c r="P142" i="1"/>
  <c r="P143" i="1" s="1"/>
  <c r="P144" i="1" s="1"/>
  <c r="K142" i="1"/>
  <c r="K143" i="1" s="1"/>
  <c r="K144" i="1" s="1"/>
  <c r="K145" i="1" s="1"/>
  <c r="K146" i="1" s="1"/>
  <c r="K147" i="1" s="1"/>
  <c r="K148" i="1" s="1"/>
  <c r="K149" i="1" s="1"/>
  <c r="K150" i="1" s="1"/>
  <c r="K151" i="1" s="1"/>
  <c r="K152" i="1" s="1"/>
  <c r="K153" i="1" s="1"/>
  <c r="H142" i="1"/>
  <c r="L142" i="1" s="1"/>
  <c r="M142" i="1" s="1"/>
  <c r="G142" i="1"/>
  <c r="G143" i="1" s="1"/>
  <c r="G144" i="1" s="1"/>
  <c r="G145" i="1" s="1"/>
  <c r="G146" i="1" s="1"/>
  <c r="G147" i="1" s="1"/>
  <c r="G148" i="1" s="1"/>
  <c r="G149" i="1" s="1"/>
  <c r="G150" i="1" s="1"/>
  <c r="G151" i="1" s="1"/>
  <c r="G152" i="1" s="1"/>
  <c r="G153" i="1" s="1"/>
  <c r="E142" i="1"/>
  <c r="E143" i="1" s="1"/>
  <c r="E144" i="1" s="1"/>
  <c r="X138" i="1"/>
  <c r="T138" i="1"/>
  <c r="H138" i="1"/>
  <c r="L138" i="1" s="1"/>
  <c r="X137" i="1"/>
  <c r="T137" i="1"/>
  <c r="H137" i="1"/>
  <c r="L137" i="1" s="1"/>
  <c r="X136" i="1"/>
  <c r="T136" i="1"/>
  <c r="H136" i="1"/>
  <c r="L136" i="1" s="1"/>
  <c r="H135" i="1"/>
  <c r="L135" i="1" s="1"/>
  <c r="X134" i="1"/>
  <c r="H134" i="1"/>
  <c r="L134" i="1" s="1"/>
  <c r="T133" i="1"/>
  <c r="X133" i="1"/>
  <c r="H133" i="1"/>
  <c r="L133" i="1" s="1"/>
  <c r="T132" i="1"/>
  <c r="H132" i="1"/>
  <c r="L132" i="1" s="1"/>
  <c r="X131" i="1"/>
  <c r="T131" i="1"/>
  <c r="H131" i="1"/>
  <c r="L131" i="1" s="1"/>
  <c r="X130" i="1"/>
  <c r="T130" i="1"/>
  <c r="H130" i="1"/>
  <c r="L130" i="1" s="1"/>
  <c r="X129" i="1"/>
  <c r="H129" i="1"/>
  <c r="L129" i="1" s="1"/>
  <c r="H128" i="1"/>
  <c r="L128" i="1" s="1"/>
  <c r="W127" i="1"/>
  <c r="W128" i="1" s="1"/>
  <c r="W129" i="1" s="1"/>
  <c r="W130" i="1" s="1"/>
  <c r="W131" i="1" s="1"/>
  <c r="W132" i="1" s="1"/>
  <c r="W133" i="1" s="1"/>
  <c r="W134" i="1" s="1"/>
  <c r="W135" i="1" s="1"/>
  <c r="W136" i="1" s="1"/>
  <c r="W137" i="1" s="1"/>
  <c r="W138" i="1" s="1"/>
  <c r="T127" i="1"/>
  <c r="S127" i="1"/>
  <c r="X127" i="1"/>
  <c r="Y127" i="1" s="1"/>
  <c r="P127" i="1"/>
  <c r="P128" i="1" s="1"/>
  <c r="P129" i="1" s="1"/>
  <c r="P130" i="1" s="1"/>
  <c r="K127" i="1"/>
  <c r="K128" i="1" s="1"/>
  <c r="K129" i="1" s="1"/>
  <c r="K130" i="1" s="1"/>
  <c r="K131" i="1" s="1"/>
  <c r="K132" i="1" s="1"/>
  <c r="K133" i="1" s="1"/>
  <c r="K134" i="1" s="1"/>
  <c r="K135" i="1" s="1"/>
  <c r="K136" i="1" s="1"/>
  <c r="K137" i="1" s="1"/>
  <c r="K138" i="1" s="1"/>
  <c r="H127" i="1"/>
  <c r="L127" i="1" s="1"/>
  <c r="M127" i="1" s="1"/>
  <c r="G127" i="1"/>
  <c r="G128" i="1" s="1"/>
  <c r="E127" i="1"/>
  <c r="E128" i="1" s="1"/>
  <c r="E129" i="1" s="1"/>
  <c r="X120" i="1"/>
  <c r="T120" i="1"/>
  <c r="H120" i="1"/>
  <c r="L120" i="1" s="1"/>
  <c r="X119" i="1"/>
  <c r="T119" i="1"/>
  <c r="H119" i="1"/>
  <c r="L119" i="1" s="1"/>
  <c r="X118" i="1"/>
  <c r="T118" i="1"/>
  <c r="H118" i="1"/>
  <c r="L118" i="1" s="1"/>
  <c r="T117" i="1"/>
  <c r="H117" i="1"/>
  <c r="L117" i="1" s="1"/>
  <c r="H116" i="1"/>
  <c r="L116" i="1" s="1"/>
  <c r="T115" i="1"/>
  <c r="X115" i="1"/>
  <c r="H115" i="1"/>
  <c r="L115" i="1" s="1"/>
  <c r="T114" i="1"/>
  <c r="X114" i="1"/>
  <c r="H114" i="1"/>
  <c r="L114" i="1" s="1"/>
  <c r="T113" i="1"/>
  <c r="H113" i="1"/>
  <c r="L113" i="1" s="1"/>
  <c r="X112" i="1"/>
  <c r="T112" i="1"/>
  <c r="H112" i="1"/>
  <c r="L112" i="1" s="1"/>
  <c r="X111" i="1"/>
  <c r="T111" i="1"/>
  <c r="H111" i="1"/>
  <c r="L111" i="1" s="1"/>
  <c r="X110" i="1"/>
  <c r="T110" i="1"/>
  <c r="H110" i="1"/>
  <c r="L110" i="1" s="1"/>
  <c r="W109" i="1"/>
  <c r="W110" i="1" s="1"/>
  <c r="W111" i="1" s="1"/>
  <c r="W112" i="1" s="1"/>
  <c r="W113" i="1" s="1"/>
  <c r="W114" i="1" s="1"/>
  <c r="W115" i="1" s="1"/>
  <c r="W116" i="1" s="1"/>
  <c r="W117" i="1" s="1"/>
  <c r="W118" i="1" s="1"/>
  <c r="W119" i="1" s="1"/>
  <c r="W120" i="1" s="1"/>
  <c r="P109" i="1"/>
  <c r="K109" i="1"/>
  <c r="K110" i="1" s="1"/>
  <c r="K111" i="1" s="1"/>
  <c r="K112" i="1" s="1"/>
  <c r="K113" i="1" s="1"/>
  <c r="K114" i="1" s="1"/>
  <c r="K115" i="1" s="1"/>
  <c r="K116" i="1" s="1"/>
  <c r="K117" i="1" s="1"/>
  <c r="K118" i="1" s="1"/>
  <c r="K119" i="1" s="1"/>
  <c r="K120" i="1" s="1"/>
  <c r="H109" i="1"/>
  <c r="L109" i="1" s="1"/>
  <c r="M109" i="1" s="1"/>
  <c r="G109" i="1"/>
  <c r="G110" i="1" s="1"/>
  <c r="G111" i="1" s="1"/>
  <c r="G112" i="1" s="1"/>
  <c r="G113" i="1" s="1"/>
  <c r="G114" i="1" s="1"/>
  <c r="G115" i="1" s="1"/>
  <c r="G116" i="1" s="1"/>
  <c r="G117" i="1" s="1"/>
  <c r="G118" i="1" s="1"/>
  <c r="G119" i="1" s="1"/>
  <c r="G120" i="1" s="1"/>
  <c r="E109" i="1"/>
  <c r="E110" i="1" s="1"/>
  <c r="T105" i="1"/>
  <c r="X105" i="1"/>
  <c r="H105" i="1"/>
  <c r="L105" i="1" s="1"/>
  <c r="T104" i="1"/>
  <c r="H104" i="1"/>
  <c r="L104" i="1" s="1"/>
  <c r="X103" i="1"/>
  <c r="T103" i="1"/>
  <c r="H103" i="1"/>
  <c r="L103" i="1" s="1"/>
  <c r="X102" i="1"/>
  <c r="T102" i="1"/>
  <c r="H102" i="1"/>
  <c r="L102" i="1" s="1"/>
  <c r="X101" i="1"/>
  <c r="T101" i="1"/>
  <c r="H101" i="1"/>
  <c r="L101" i="1" s="1"/>
  <c r="H100" i="1"/>
  <c r="L100" i="1" s="1"/>
  <c r="H99" i="1"/>
  <c r="L99" i="1" s="1"/>
  <c r="T98" i="1"/>
  <c r="X98" i="1"/>
  <c r="H98" i="1"/>
  <c r="L98" i="1" s="1"/>
  <c r="T97" i="1"/>
  <c r="X97" i="1"/>
  <c r="H97" i="1"/>
  <c r="L97" i="1" s="1"/>
  <c r="T96" i="1"/>
  <c r="H96" i="1"/>
  <c r="L96" i="1" s="1"/>
  <c r="X95" i="1"/>
  <c r="T95" i="1"/>
  <c r="H95" i="1"/>
  <c r="L95" i="1" s="1"/>
  <c r="M95" i="1" s="1"/>
  <c r="X94" i="1"/>
  <c r="Y94" i="1" s="1"/>
  <c r="W94" i="1"/>
  <c r="W95" i="1" s="1"/>
  <c r="W96" i="1" s="1"/>
  <c r="W97" i="1" s="1"/>
  <c r="W98" i="1" s="1"/>
  <c r="W99" i="1" s="1"/>
  <c r="W100" i="1" s="1"/>
  <c r="W101" i="1" s="1"/>
  <c r="W102" i="1" s="1"/>
  <c r="W103" i="1" s="1"/>
  <c r="W104" i="1" s="1"/>
  <c r="W105" i="1" s="1"/>
  <c r="S94" i="1"/>
  <c r="S95" i="1" s="1"/>
  <c r="K94" i="1"/>
  <c r="K95" i="1" s="1"/>
  <c r="K96" i="1" s="1"/>
  <c r="K97" i="1" s="1"/>
  <c r="K98" i="1" s="1"/>
  <c r="K99" i="1" s="1"/>
  <c r="K100" i="1" s="1"/>
  <c r="K101" i="1" s="1"/>
  <c r="K102" i="1" s="1"/>
  <c r="K103" i="1" s="1"/>
  <c r="K104" i="1" s="1"/>
  <c r="K105" i="1" s="1"/>
  <c r="H94" i="1"/>
  <c r="L94" i="1" s="1"/>
  <c r="M94" i="1" s="1"/>
  <c r="G94" i="1"/>
  <c r="G95" i="1" s="1"/>
  <c r="G96" i="1" s="1"/>
  <c r="G97" i="1" s="1"/>
  <c r="G98" i="1" s="1"/>
  <c r="G99" i="1" s="1"/>
  <c r="G100" i="1" s="1"/>
  <c r="G101" i="1" s="1"/>
  <c r="G102" i="1" s="1"/>
  <c r="G103" i="1" s="1"/>
  <c r="G104" i="1" s="1"/>
  <c r="G105" i="1" s="1"/>
  <c r="E94" i="1"/>
  <c r="H90" i="1"/>
  <c r="L90" i="1" s="1"/>
  <c r="T89" i="1"/>
  <c r="X89" i="1"/>
  <c r="H89" i="1"/>
  <c r="L89" i="1" s="1"/>
  <c r="T88" i="1"/>
  <c r="X88" i="1"/>
  <c r="H88" i="1"/>
  <c r="L88" i="1" s="1"/>
  <c r="T87" i="1"/>
  <c r="H87" i="1"/>
  <c r="L87" i="1" s="1"/>
  <c r="X86" i="1"/>
  <c r="T86" i="1"/>
  <c r="H86" i="1"/>
  <c r="L86" i="1" s="1"/>
  <c r="X85" i="1"/>
  <c r="T85" i="1"/>
  <c r="H85" i="1"/>
  <c r="L85" i="1" s="1"/>
  <c r="X84" i="1"/>
  <c r="T84" i="1"/>
  <c r="H84" i="1"/>
  <c r="L84" i="1" s="1"/>
  <c r="T83" i="1"/>
  <c r="H83" i="1"/>
  <c r="L83" i="1" s="1"/>
  <c r="H82" i="1"/>
  <c r="L82" i="1" s="1"/>
  <c r="T81" i="1"/>
  <c r="X81" i="1"/>
  <c r="H81" i="1"/>
  <c r="L81" i="1" s="1"/>
  <c r="T80" i="1"/>
  <c r="H80" i="1"/>
  <c r="L80" i="1" s="1"/>
  <c r="W79" i="1"/>
  <c r="W80" i="1" s="1"/>
  <c r="W81" i="1" s="1"/>
  <c r="W82" i="1" s="1"/>
  <c r="W83" i="1" s="1"/>
  <c r="W84" i="1" s="1"/>
  <c r="W85" i="1" s="1"/>
  <c r="W86" i="1" s="1"/>
  <c r="W87" i="1" s="1"/>
  <c r="W88" i="1" s="1"/>
  <c r="W89" i="1" s="1"/>
  <c r="W90" i="1" s="1"/>
  <c r="S79" i="1"/>
  <c r="S80" i="1" s="1"/>
  <c r="S81" i="1" s="1"/>
  <c r="T79" i="1"/>
  <c r="K79" i="1"/>
  <c r="K80" i="1" s="1"/>
  <c r="K81" i="1" s="1"/>
  <c r="K82" i="1" s="1"/>
  <c r="K83" i="1" s="1"/>
  <c r="K84" i="1" s="1"/>
  <c r="K85" i="1" s="1"/>
  <c r="K86" i="1" s="1"/>
  <c r="K87" i="1" s="1"/>
  <c r="K88" i="1" s="1"/>
  <c r="K89" i="1" s="1"/>
  <c r="K90" i="1" s="1"/>
  <c r="H79" i="1"/>
  <c r="L79" i="1" s="1"/>
  <c r="M79" i="1" s="1"/>
  <c r="G79" i="1"/>
  <c r="E79" i="1"/>
  <c r="E80" i="1" s="1"/>
  <c r="E81" i="1" s="1"/>
  <c r="E82" i="1" s="1"/>
  <c r="E83" i="1" s="1"/>
  <c r="X73" i="1"/>
  <c r="T73" i="1"/>
  <c r="H73" i="1"/>
  <c r="L73" i="1" s="1"/>
  <c r="T72" i="1"/>
  <c r="H72" i="1"/>
  <c r="L72" i="1" s="1"/>
  <c r="X71" i="1"/>
  <c r="T71" i="1"/>
  <c r="H71" i="1"/>
  <c r="L71" i="1" s="1"/>
  <c r="X70" i="1"/>
  <c r="T70" i="1"/>
  <c r="H70" i="1"/>
  <c r="L70" i="1" s="1"/>
  <c r="T69" i="1"/>
  <c r="H69" i="1"/>
  <c r="L69" i="1" s="1"/>
  <c r="W68" i="1"/>
  <c r="W69" i="1" s="1"/>
  <c r="W70" i="1" s="1"/>
  <c r="W71" i="1" s="1"/>
  <c r="W72" i="1" s="1"/>
  <c r="W73" i="1" s="1"/>
  <c r="P68" i="1"/>
  <c r="P69" i="1" s="1"/>
  <c r="K68" i="1"/>
  <c r="K69" i="1" s="1"/>
  <c r="K70" i="1" s="1"/>
  <c r="K71" i="1" s="1"/>
  <c r="K72" i="1" s="1"/>
  <c r="K73" i="1" s="1"/>
  <c r="H68" i="1"/>
  <c r="L68" i="1" s="1"/>
  <c r="M68" i="1" s="1"/>
  <c r="M69" i="1" s="1"/>
  <c r="M70" i="1" s="1"/>
  <c r="G68" i="1"/>
  <c r="G69" i="1" s="1"/>
  <c r="G70" i="1" s="1"/>
  <c r="G71" i="1" s="1"/>
  <c r="G72" i="1" s="1"/>
  <c r="G73" i="1" s="1"/>
  <c r="E68" i="1"/>
  <c r="E69" i="1" s="1"/>
  <c r="E70" i="1" s="1"/>
  <c r="E71" i="1" s="1"/>
  <c r="H63" i="1"/>
  <c r="L63" i="1" s="1"/>
  <c r="X62" i="1"/>
  <c r="T62" i="1"/>
  <c r="H62" i="1"/>
  <c r="L62" i="1" s="1"/>
  <c r="T61" i="1"/>
  <c r="H61" i="1"/>
  <c r="L61" i="1" s="1"/>
  <c r="X60" i="1"/>
  <c r="T60" i="1"/>
  <c r="H60" i="1"/>
  <c r="L60" i="1" s="1"/>
  <c r="H59" i="1"/>
  <c r="L59" i="1" s="1"/>
  <c r="X58" i="1"/>
  <c r="T58" i="1"/>
  <c r="H58" i="1"/>
  <c r="L58" i="1" s="1"/>
  <c r="T57" i="1"/>
  <c r="H57" i="1"/>
  <c r="L57" i="1" s="1"/>
  <c r="X56" i="1"/>
  <c r="T56" i="1"/>
  <c r="H56" i="1"/>
  <c r="L56" i="1" s="1"/>
  <c r="H55" i="1"/>
  <c r="L55" i="1" s="1"/>
  <c r="X54" i="1"/>
  <c r="T54" i="1"/>
  <c r="H54" i="1"/>
  <c r="L54" i="1" s="1"/>
  <c r="T53" i="1"/>
  <c r="H53" i="1"/>
  <c r="L53" i="1" s="1"/>
  <c r="X52" i="1"/>
  <c r="T52" i="1"/>
  <c r="H52" i="1"/>
  <c r="L52" i="1" s="1"/>
  <c r="M52" i="1" s="1"/>
  <c r="H50" i="1"/>
  <c r="L50" i="1" s="1"/>
  <c r="X49" i="1"/>
  <c r="T49" i="1"/>
  <c r="H49" i="1"/>
  <c r="L49" i="1" s="1"/>
  <c r="H48" i="1"/>
  <c r="L48" i="1" s="1"/>
  <c r="X47" i="1"/>
  <c r="T47" i="1"/>
  <c r="H47" i="1"/>
  <c r="L47" i="1" s="1"/>
  <c r="H46" i="1"/>
  <c r="X45" i="1"/>
  <c r="T45" i="1"/>
  <c r="H45" i="1"/>
  <c r="L45" i="1" s="1"/>
  <c r="T44" i="1"/>
  <c r="H44" i="1"/>
  <c r="L44" i="1" s="1"/>
  <c r="X43" i="1"/>
  <c r="T43" i="1"/>
  <c r="H43" i="1"/>
  <c r="L43" i="1" s="1"/>
  <c r="H42" i="1"/>
  <c r="L42" i="1" s="1"/>
  <c r="X41" i="1"/>
  <c r="T41" i="1"/>
  <c r="H41" i="1"/>
  <c r="L41" i="1" s="1"/>
  <c r="H40" i="1"/>
  <c r="L40" i="1" s="1"/>
  <c r="X39" i="1"/>
  <c r="T39" i="1"/>
  <c r="H39" i="1"/>
  <c r="L39" i="1" s="1"/>
  <c r="M39" i="1" s="1"/>
  <c r="M40" i="1" s="1"/>
  <c r="M41" i="1" s="1"/>
  <c r="H36" i="1"/>
  <c r="J36" i="1" s="1"/>
  <c r="X35" i="1"/>
  <c r="T35" i="1"/>
  <c r="H35" i="1"/>
  <c r="J35" i="1" s="1"/>
  <c r="X34" i="1"/>
  <c r="T34" i="1"/>
  <c r="H34" i="1"/>
  <c r="J34" i="1" s="1"/>
  <c r="L34" i="1" s="1"/>
  <c r="X33" i="1"/>
  <c r="H33" i="1"/>
  <c r="J33" i="1" s="1"/>
  <c r="T32" i="1"/>
  <c r="H32" i="1"/>
  <c r="J32" i="1" s="1"/>
  <c r="T31" i="1"/>
  <c r="H31" i="1"/>
  <c r="J31" i="1" s="1"/>
  <c r="T30" i="1"/>
  <c r="H30" i="1"/>
  <c r="J30" i="1" s="1"/>
  <c r="H29" i="1"/>
  <c r="J29" i="1" s="1"/>
  <c r="H28" i="1"/>
  <c r="J28" i="1" s="1"/>
  <c r="H27" i="1"/>
  <c r="J27" i="1" s="1"/>
  <c r="T26" i="1"/>
  <c r="H26" i="1"/>
  <c r="J26" i="1" s="1"/>
  <c r="W25" i="1"/>
  <c r="W26" i="1" s="1"/>
  <c r="W27" i="1" s="1"/>
  <c r="W28" i="1" s="1"/>
  <c r="W29" i="1" s="1"/>
  <c r="T25" i="1"/>
  <c r="H25" i="1"/>
  <c r="J25" i="1" s="1"/>
  <c r="T21" i="1"/>
  <c r="H21" i="1"/>
  <c r="L21" i="1" s="1"/>
  <c r="T20" i="1"/>
  <c r="H20" i="1"/>
  <c r="L20" i="1" s="1"/>
  <c r="T19" i="1"/>
  <c r="H19" i="1"/>
  <c r="L19" i="1" s="1"/>
  <c r="T18" i="1"/>
  <c r="H18" i="1"/>
  <c r="L18" i="1" s="1"/>
  <c r="T17" i="1"/>
  <c r="H17" i="1"/>
  <c r="L17" i="1" s="1"/>
  <c r="T16" i="1"/>
  <c r="H16" i="1"/>
  <c r="L16" i="1" s="1"/>
  <c r="H15" i="1"/>
  <c r="L15" i="1" s="1"/>
  <c r="T14" i="1"/>
  <c r="H14" i="1"/>
  <c r="L14" i="1" s="1"/>
  <c r="H13" i="1"/>
  <c r="L13" i="1" s="1"/>
  <c r="T12" i="1"/>
  <c r="H12" i="1"/>
  <c r="L12" i="1" s="1"/>
  <c r="H11" i="1"/>
  <c r="L11" i="1" s="1"/>
  <c r="P10" i="1"/>
  <c r="K10" i="1"/>
  <c r="K11" i="1" s="1"/>
  <c r="K12" i="1" s="1"/>
  <c r="K13" i="1" s="1"/>
  <c r="K14" i="1" s="1"/>
  <c r="K15" i="1" s="1"/>
  <c r="K16" i="1" s="1"/>
  <c r="K17" i="1" s="1"/>
  <c r="K18" i="1" s="1"/>
  <c r="K19" i="1" s="1"/>
  <c r="K20" i="1" s="1"/>
  <c r="K21" i="1" s="1"/>
  <c r="H10" i="1"/>
  <c r="L10" i="1" s="1"/>
  <c r="M10" i="1" s="1"/>
  <c r="N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I94" i="1" l="1"/>
  <c r="M128" i="1"/>
  <c r="M263" i="1"/>
  <c r="M71" i="1"/>
  <c r="M72" i="1" s="1"/>
  <c r="M73" i="1" s="1"/>
  <c r="M281" i="1"/>
  <c r="Y95" i="1"/>
  <c r="U157" i="1"/>
  <c r="M310" i="1"/>
  <c r="M311" i="1" s="1"/>
  <c r="M312" i="1" s="1"/>
  <c r="M313" i="1" s="1"/>
  <c r="M314" i="1" s="1"/>
  <c r="M315" i="1" s="1"/>
  <c r="M316" i="1" s="1"/>
  <c r="M317" i="1" s="1"/>
  <c r="M318" i="1" s="1"/>
  <c r="M319" i="1" s="1"/>
  <c r="M320" i="1" s="1"/>
  <c r="N11" i="1"/>
  <c r="N12" i="1" s="1"/>
  <c r="U142" i="1"/>
  <c r="I309" i="1"/>
  <c r="M143" i="1"/>
  <c r="M144" i="1" s="1"/>
  <c r="M145" i="1" s="1"/>
  <c r="M146" i="1" s="1"/>
  <c r="M147" i="1" s="1"/>
  <c r="M148" i="1" s="1"/>
  <c r="M149" i="1" s="1"/>
  <c r="M150" i="1" s="1"/>
  <c r="M151" i="1" s="1"/>
  <c r="M152" i="1" s="1"/>
  <c r="M153" i="1" s="1"/>
  <c r="M264" i="1"/>
  <c r="M265" i="1" s="1"/>
  <c r="M266" i="1" s="1"/>
  <c r="M267" i="1" s="1"/>
  <c r="M268" i="1" s="1"/>
  <c r="M269" i="1" s="1"/>
  <c r="M270" i="1" s="1"/>
  <c r="M271" i="1" s="1"/>
  <c r="M272" i="1" s="1"/>
  <c r="M273" i="1" s="1"/>
  <c r="M163" i="1"/>
  <c r="M164" i="1" s="1"/>
  <c r="M165" i="1" s="1"/>
  <c r="L31" i="1"/>
  <c r="M53" i="1"/>
  <c r="M54" i="1" s="1"/>
  <c r="M55" i="1" s="1"/>
  <c r="M56" i="1" s="1"/>
  <c r="M57" i="1" s="1"/>
  <c r="M58" i="1" s="1"/>
  <c r="M59" i="1" s="1"/>
  <c r="M60" i="1" s="1"/>
  <c r="M61" i="1" s="1"/>
  <c r="M62" i="1" s="1"/>
  <c r="M63" i="1" s="1"/>
  <c r="M42" i="1"/>
  <c r="M43" i="1" s="1"/>
  <c r="M44" i="1" s="1"/>
  <c r="M45" i="1" s="1"/>
  <c r="U127" i="1"/>
  <c r="I213" i="1"/>
  <c r="I142" i="1"/>
  <c r="S143" i="1"/>
  <c r="U143" i="1" s="1"/>
  <c r="M129" i="1"/>
  <c r="U172" i="1"/>
  <c r="I296" i="1"/>
  <c r="I233" i="1"/>
  <c r="E234" i="1"/>
  <c r="I234" i="1" s="1"/>
  <c r="I128" i="1"/>
  <c r="G129" i="1"/>
  <c r="G130" i="1" s="1"/>
  <c r="G131" i="1" s="1"/>
  <c r="G132" i="1" s="1"/>
  <c r="G133" i="1" s="1"/>
  <c r="G134" i="1" s="1"/>
  <c r="G135" i="1" s="1"/>
  <c r="G136" i="1" s="1"/>
  <c r="G137" i="1" s="1"/>
  <c r="G138" i="1" s="1"/>
  <c r="M130" i="1"/>
  <c r="M131" i="1" s="1"/>
  <c r="M132" i="1" s="1"/>
  <c r="M133" i="1" s="1"/>
  <c r="M134" i="1" s="1"/>
  <c r="M135" i="1" s="1"/>
  <c r="M136" i="1" s="1"/>
  <c r="M137" i="1" s="1"/>
  <c r="M138" i="1" s="1"/>
  <c r="I157" i="1"/>
  <c r="I232" i="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I79" i="1"/>
  <c r="I127" i="1"/>
  <c r="I158" i="1"/>
  <c r="E159" i="1"/>
  <c r="P173" i="1"/>
  <c r="U173" i="1" s="1"/>
  <c r="Y158" i="1"/>
  <c r="Y159" i="1" s="1"/>
  <c r="Y160" i="1" s="1"/>
  <c r="Y161" i="1" s="1"/>
  <c r="Y162" i="1" s="1"/>
  <c r="Y163" i="1" s="1"/>
  <c r="Y164" i="1" s="1"/>
  <c r="Y165" i="1" s="1"/>
  <c r="Y166" i="1" s="1"/>
  <c r="Y167" i="1" s="1"/>
  <c r="Y168" i="1" s="1"/>
  <c r="L32" i="1"/>
  <c r="M188" i="1"/>
  <c r="M189" i="1" s="1"/>
  <c r="M190" i="1" s="1"/>
  <c r="M191" i="1" s="1"/>
  <c r="M192" i="1" s="1"/>
  <c r="M193" i="1" s="1"/>
  <c r="M194" i="1" s="1"/>
  <c r="M195" i="1" s="1"/>
  <c r="M196" i="1" s="1"/>
  <c r="M197" i="1" s="1"/>
  <c r="M198" i="1" s="1"/>
  <c r="I208" i="1"/>
  <c r="E297" i="1"/>
  <c r="I297" i="1" s="1"/>
  <c r="I68" i="1"/>
  <c r="Y188" i="1"/>
  <c r="Y189" i="1" s="1"/>
  <c r="Y190" i="1" s="1"/>
  <c r="Y191" i="1" s="1"/>
  <c r="Y192" i="1" s="1"/>
  <c r="Y193" i="1" s="1"/>
  <c r="Y194" i="1" s="1"/>
  <c r="Y195" i="1" s="1"/>
  <c r="Y196" i="1" s="1"/>
  <c r="Y197" i="1" s="1"/>
  <c r="Y198" i="1" s="1"/>
  <c r="M203" i="1"/>
  <c r="M204" i="1" s="1"/>
  <c r="M205" i="1" s="1"/>
  <c r="M206" i="1" s="1"/>
  <c r="M207" i="1" s="1"/>
  <c r="M208" i="1" s="1"/>
  <c r="M209" i="1" s="1"/>
  <c r="M210" i="1" s="1"/>
  <c r="M211" i="1" s="1"/>
  <c r="M212" i="1" s="1"/>
  <c r="M213" i="1" s="1"/>
  <c r="S128" i="1"/>
  <c r="S129" i="1" s="1"/>
  <c r="I172" i="1"/>
  <c r="Y173" i="1"/>
  <c r="Y174" i="1" s="1"/>
  <c r="Y175" i="1" s="1"/>
  <c r="Y176" i="1" s="1"/>
  <c r="Y177" i="1" s="1"/>
  <c r="Y178" i="1" s="1"/>
  <c r="Y179" i="1" s="1"/>
  <c r="Y180" i="1" s="1"/>
  <c r="Y181" i="1" s="1"/>
  <c r="Y182" i="1" s="1"/>
  <c r="Y183" i="1" s="1"/>
  <c r="I202" i="1"/>
  <c r="I247" i="1"/>
  <c r="M219" i="1"/>
  <c r="M220" i="1" s="1"/>
  <c r="M221" i="1" s="1"/>
  <c r="M222" i="1" s="1"/>
  <c r="M223" i="1" s="1"/>
  <c r="P158" i="1"/>
  <c r="M248" i="1"/>
  <c r="M249" i="1" s="1"/>
  <c r="M250" i="1" s="1"/>
  <c r="M251" i="1" s="1"/>
  <c r="M252" i="1" s="1"/>
  <c r="M253" i="1" s="1"/>
  <c r="M254" i="1" s="1"/>
  <c r="M255" i="1" s="1"/>
  <c r="M256" i="1" s="1"/>
  <c r="M257" i="1" s="1"/>
  <c r="M258" i="1" s="1"/>
  <c r="M173" i="1"/>
  <c r="M174" i="1" s="1"/>
  <c r="M175" i="1" s="1"/>
  <c r="M176" i="1" s="1"/>
  <c r="M177" i="1" s="1"/>
  <c r="M178" i="1" s="1"/>
  <c r="M179" i="1" s="1"/>
  <c r="M180" i="1" s="1"/>
  <c r="M181" i="1" s="1"/>
  <c r="M182" i="1" s="1"/>
  <c r="M183" i="1" s="1"/>
  <c r="E173" i="1"/>
  <c r="I207" i="1"/>
  <c r="I209" i="1"/>
  <c r="M233" i="1"/>
  <c r="M234" i="1" s="1"/>
  <c r="M235" i="1" s="1"/>
  <c r="E12" i="1"/>
  <c r="I11" i="1"/>
  <c r="W30" i="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G74" i="1"/>
  <c r="N13" i="1"/>
  <c r="N14" i="1" s="1"/>
  <c r="N15" i="1" s="1"/>
  <c r="N16" i="1" s="1"/>
  <c r="N17" i="1" s="1"/>
  <c r="N18" i="1" s="1"/>
  <c r="N19" i="1" s="1"/>
  <c r="N20" i="1" s="1"/>
  <c r="N21" i="1" s="1"/>
  <c r="L26" i="1"/>
  <c r="T36" i="1"/>
  <c r="X46" i="1"/>
  <c r="T46" i="1"/>
  <c r="X53" i="1"/>
  <c r="X57" i="1"/>
  <c r="X61" i="1"/>
  <c r="I71" i="1"/>
  <c r="E72" i="1"/>
  <c r="X109" i="1"/>
  <c r="Y109" i="1" s="1"/>
  <c r="Y110" i="1" s="1"/>
  <c r="Y111" i="1" s="1"/>
  <c r="Y112" i="1" s="1"/>
  <c r="S109" i="1"/>
  <c r="U109" i="1" s="1"/>
  <c r="M96" i="1"/>
  <c r="M97" i="1" s="1"/>
  <c r="M98" i="1" s="1"/>
  <c r="M99" i="1" s="1"/>
  <c r="M100" i="1" s="1"/>
  <c r="M101" i="1" s="1"/>
  <c r="M102" i="1" s="1"/>
  <c r="M103" i="1" s="1"/>
  <c r="M104" i="1" s="1"/>
  <c r="M105" i="1" s="1"/>
  <c r="L27" i="1"/>
  <c r="X99" i="1"/>
  <c r="T99" i="1"/>
  <c r="L28" i="1"/>
  <c r="S32" i="1"/>
  <c r="S33" i="1" s="1"/>
  <c r="S34" i="1" s="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X32" i="1"/>
  <c r="Y32" i="1" s="1"/>
  <c r="Y33" i="1" s="1"/>
  <c r="Y34" i="1" s="1"/>
  <c r="Y35" i="1" s="1"/>
  <c r="X36" i="1"/>
  <c r="X44" i="1"/>
  <c r="X68" i="1"/>
  <c r="Y68" i="1" s="1"/>
  <c r="T68" i="1"/>
  <c r="I70" i="1"/>
  <c r="X72" i="1"/>
  <c r="M11" i="1"/>
  <c r="M12" i="1" s="1"/>
  <c r="M13" i="1" s="1"/>
  <c r="M14" i="1" s="1"/>
  <c r="M15" i="1" s="1"/>
  <c r="M16" i="1" s="1"/>
  <c r="M17" i="1" s="1"/>
  <c r="M18" i="1" s="1"/>
  <c r="M19" i="1" s="1"/>
  <c r="M20" i="1" s="1"/>
  <c r="M21" i="1" s="1"/>
  <c r="T10" i="1"/>
  <c r="U10" i="1" s="1"/>
  <c r="T27" i="1"/>
  <c r="L29" i="1"/>
  <c r="S68" i="1"/>
  <c r="U68" i="1" s="1"/>
  <c r="P131" i="1"/>
  <c r="X40" i="1"/>
  <c r="X48" i="1"/>
  <c r="T94" i="1"/>
  <c r="P94" i="1"/>
  <c r="L33" i="1"/>
  <c r="L35" i="1"/>
  <c r="P11" i="1"/>
  <c r="P12" i="1" s="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I10" i="1"/>
  <c r="T11" i="1"/>
  <c r="T13" i="1"/>
  <c r="T28" i="1"/>
  <c r="L30" i="1"/>
  <c r="T33" i="1"/>
  <c r="L36" i="1"/>
  <c r="T40" i="1"/>
  <c r="X42" i="1"/>
  <c r="T42" i="1"/>
  <c r="L46" i="1"/>
  <c r="T48" i="1"/>
  <c r="X50" i="1"/>
  <c r="T50" i="1"/>
  <c r="X69" i="1"/>
  <c r="P70" i="1"/>
  <c r="M110" i="1"/>
  <c r="M111" i="1" s="1"/>
  <c r="M112" i="1" s="1"/>
  <c r="M113" i="1" s="1"/>
  <c r="M114" i="1" s="1"/>
  <c r="M115" i="1" s="1"/>
  <c r="M116" i="1" s="1"/>
  <c r="M117" i="1" s="1"/>
  <c r="M118" i="1" s="1"/>
  <c r="M119" i="1" s="1"/>
  <c r="M120" i="1" s="1"/>
  <c r="X100" i="1"/>
  <c r="T15" i="1"/>
  <c r="L25" i="1"/>
  <c r="T29" i="1"/>
  <c r="I69" i="1"/>
  <c r="T55" i="1"/>
  <c r="T59" i="1"/>
  <c r="T63" i="1"/>
  <c r="M80" i="1"/>
  <c r="M81" i="1" s="1"/>
  <c r="M82" i="1" s="1"/>
  <c r="M83" i="1" s="1"/>
  <c r="M84" i="1" s="1"/>
  <c r="M85" i="1" s="1"/>
  <c r="M86" i="1" s="1"/>
  <c r="M87" i="1" s="1"/>
  <c r="M88" i="1" s="1"/>
  <c r="M89" i="1" s="1"/>
  <c r="M90" i="1" s="1"/>
  <c r="X90" i="1"/>
  <c r="T90" i="1"/>
  <c r="P110" i="1"/>
  <c r="X80" i="1"/>
  <c r="X82" i="1"/>
  <c r="T82" i="1"/>
  <c r="X83" i="1"/>
  <c r="T100" i="1"/>
  <c r="I109" i="1"/>
  <c r="X128" i="1"/>
  <c r="Y128" i="1" s="1"/>
  <c r="Y129" i="1" s="1"/>
  <c r="Y130" i="1" s="1"/>
  <c r="Y131" i="1" s="1"/>
  <c r="T128" i="1"/>
  <c r="M166" i="1"/>
  <c r="M167" i="1" s="1"/>
  <c r="M168" i="1" s="1"/>
  <c r="X252" i="1"/>
  <c r="T252" i="1"/>
  <c r="X55" i="1"/>
  <c r="X59" i="1"/>
  <c r="X63" i="1"/>
  <c r="S82" i="1"/>
  <c r="S83" i="1" s="1"/>
  <c r="S84" i="1" s="1"/>
  <c r="S85" i="1" s="1"/>
  <c r="S86" i="1" s="1"/>
  <c r="S87" i="1" s="1"/>
  <c r="S88" i="1" s="1"/>
  <c r="S89" i="1" s="1"/>
  <c r="S90" i="1" s="1"/>
  <c r="I110" i="1"/>
  <c r="E111" i="1"/>
  <c r="P193" i="1"/>
  <c r="X243" i="1"/>
  <c r="T243" i="1"/>
  <c r="E130" i="1"/>
  <c r="I129" i="1"/>
  <c r="T145" i="1"/>
  <c r="P145" i="1"/>
  <c r="W176" i="1"/>
  <c r="W177" i="1" s="1"/>
  <c r="W178" i="1" s="1"/>
  <c r="W179" i="1" s="1"/>
  <c r="W180" i="1" s="1"/>
  <c r="W181" i="1" s="1"/>
  <c r="W182" i="1" s="1"/>
  <c r="W183" i="1" s="1"/>
  <c r="P203" i="1"/>
  <c r="U202" i="1"/>
  <c r="E84" i="1"/>
  <c r="T109" i="1"/>
  <c r="X116" i="1"/>
  <c r="T116" i="1"/>
  <c r="X117" i="1"/>
  <c r="X79" i="1"/>
  <c r="Y79" i="1" s="1"/>
  <c r="X87" i="1"/>
  <c r="E95" i="1"/>
  <c r="X96" i="1"/>
  <c r="Y96" i="1" s="1"/>
  <c r="Y97" i="1" s="1"/>
  <c r="Y98" i="1" s="1"/>
  <c r="X104" i="1"/>
  <c r="X113" i="1"/>
  <c r="X135" i="1"/>
  <c r="T135" i="1"/>
  <c r="M224" i="1"/>
  <c r="M225" i="1" s="1"/>
  <c r="M226" i="1" s="1"/>
  <c r="M227" i="1" s="1"/>
  <c r="M228" i="1" s="1"/>
  <c r="I218" i="1"/>
  <c r="E219" i="1"/>
  <c r="P79" i="1"/>
  <c r="T129" i="1"/>
  <c r="T134" i="1"/>
  <c r="X143" i="1"/>
  <c r="Y143" i="1" s="1"/>
  <c r="T143" i="1"/>
  <c r="X144" i="1"/>
  <c r="T144" i="1"/>
  <c r="S188" i="1"/>
  <c r="S189" i="1" s="1"/>
  <c r="U187" i="1"/>
  <c r="W163" i="1"/>
  <c r="W164" i="1" s="1"/>
  <c r="W165" i="1" s="1"/>
  <c r="W166" i="1" s="1"/>
  <c r="W167" i="1" s="1"/>
  <c r="W168" i="1" s="1"/>
  <c r="G80" i="1"/>
  <c r="G81" i="1" s="1"/>
  <c r="S96" i="1"/>
  <c r="S97" i="1" s="1"/>
  <c r="S98" i="1" s="1"/>
  <c r="S99" i="1" s="1"/>
  <c r="S100" i="1" s="1"/>
  <c r="S101" i="1" s="1"/>
  <c r="S102" i="1" s="1"/>
  <c r="S103" i="1" s="1"/>
  <c r="S104" i="1" s="1"/>
  <c r="S105" i="1" s="1"/>
  <c r="I143" i="1"/>
  <c r="M236" i="1"/>
  <c r="M237" i="1" s="1"/>
  <c r="M238" i="1" s="1"/>
  <c r="M239" i="1" s="1"/>
  <c r="M240" i="1" s="1"/>
  <c r="M241" i="1" s="1"/>
  <c r="M242" i="1" s="1"/>
  <c r="M243" i="1" s="1"/>
  <c r="E298" i="1"/>
  <c r="I144" i="1"/>
  <c r="E145" i="1"/>
  <c r="X151" i="1"/>
  <c r="T151" i="1"/>
  <c r="X152" i="1"/>
  <c r="T152" i="1"/>
  <c r="E188" i="1"/>
  <c r="I187" i="1"/>
  <c r="I212" i="1"/>
  <c r="X247" i="1"/>
  <c r="Y247" i="1" s="1"/>
  <c r="W247" i="1"/>
  <c r="W248" i="1" s="1"/>
  <c r="W249" i="1" s="1"/>
  <c r="W250" i="1" s="1"/>
  <c r="W251" i="1" s="1"/>
  <c r="W252" i="1" s="1"/>
  <c r="W253" i="1" s="1"/>
  <c r="W254" i="1" s="1"/>
  <c r="W255" i="1" s="1"/>
  <c r="W256" i="1" s="1"/>
  <c r="W257" i="1" s="1"/>
  <c r="W258" i="1" s="1"/>
  <c r="X224" i="1"/>
  <c r="T224" i="1"/>
  <c r="X225" i="1"/>
  <c r="D331" i="1"/>
  <c r="H331" i="1" s="1"/>
  <c r="L33" i="2"/>
  <c r="L34" i="2" s="1"/>
  <c r="L38" i="2" s="1"/>
  <c r="H33" i="2"/>
  <c r="H34" i="2" s="1"/>
  <c r="H38" i="2" s="1"/>
  <c r="D327" i="1"/>
  <c r="H327" i="1" s="1"/>
  <c r="X132" i="1"/>
  <c r="W187" i="1"/>
  <c r="W188" i="1" s="1"/>
  <c r="W189" i="1" s="1"/>
  <c r="W190" i="1" s="1"/>
  <c r="W191" i="1" s="1"/>
  <c r="W192" i="1" s="1"/>
  <c r="W193" i="1" s="1"/>
  <c r="W194" i="1" s="1"/>
  <c r="W195" i="1" s="1"/>
  <c r="W196" i="1" s="1"/>
  <c r="W197" i="1" s="1"/>
  <c r="W198" i="1" s="1"/>
  <c r="I206" i="1"/>
  <c r="I211" i="1"/>
  <c r="P218" i="1"/>
  <c r="U232" i="1"/>
  <c r="P233" i="1"/>
  <c r="P262" i="1"/>
  <c r="D332" i="1"/>
  <c r="H332" i="1" s="1"/>
  <c r="M33" i="2"/>
  <c r="M34" i="2" s="1"/>
  <c r="M38" i="2" s="1"/>
  <c r="X202" i="1"/>
  <c r="Y202" i="1" s="1"/>
  <c r="Y203" i="1" s="1"/>
  <c r="Y204" i="1" s="1"/>
  <c r="Y205" i="1" s="1"/>
  <c r="Y206" i="1" s="1"/>
  <c r="Y207" i="1" s="1"/>
  <c r="Y208" i="1" s="1"/>
  <c r="Y209" i="1" s="1"/>
  <c r="Y210" i="1" s="1"/>
  <c r="Y211" i="1" s="1"/>
  <c r="Y212" i="1" s="1"/>
  <c r="Y213" i="1" s="1"/>
  <c r="W202" i="1"/>
  <c r="W203" i="1" s="1"/>
  <c r="W204" i="1" s="1"/>
  <c r="W205" i="1" s="1"/>
  <c r="W206" i="1" s="1"/>
  <c r="W207" i="1" s="1"/>
  <c r="W208" i="1" s="1"/>
  <c r="W209" i="1" s="1"/>
  <c r="W210" i="1" s="1"/>
  <c r="W211" i="1" s="1"/>
  <c r="W212" i="1" s="1"/>
  <c r="W213" i="1" s="1"/>
  <c r="I205" i="1"/>
  <c r="S217" i="1"/>
  <c r="S218" i="1" s="1"/>
  <c r="S219" i="1" s="1"/>
  <c r="S220" i="1" s="1"/>
  <c r="S221" i="1" s="1"/>
  <c r="S222" i="1" s="1"/>
  <c r="S223" i="1" s="1"/>
  <c r="S224" i="1" s="1"/>
  <c r="S225" i="1" s="1"/>
  <c r="S226" i="1" s="1"/>
  <c r="S227" i="1" s="1"/>
  <c r="S228" i="1" s="1"/>
  <c r="X217" i="1"/>
  <c r="Y217" i="1" s="1"/>
  <c r="Y218" i="1" s="1"/>
  <c r="Y219" i="1" s="1"/>
  <c r="Y220" i="1" s="1"/>
  <c r="Y221" i="1" s="1"/>
  <c r="Y222" i="1" s="1"/>
  <c r="Y223" i="1" s="1"/>
  <c r="P280" i="1"/>
  <c r="U279" i="1"/>
  <c r="I204" i="1"/>
  <c r="I210" i="1"/>
  <c r="X233" i="1"/>
  <c r="Y233" i="1" s="1"/>
  <c r="T233" i="1"/>
  <c r="X234" i="1"/>
  <c r="S249" i="1"/>
  <c r="S250" i="1" s="1"/>
  <c r="S251" i="1" s="1"/>
  <c r="S252" i="1" s="1"/>
  <c r="S253" i="1" s="1"/>
  <c r="S254" i="1" s="1"/>
  <c r="S255" i="1" s="1"/>
  <c r="S256" i="1" s="1"/>
  <c r="S257" i="1" s="1"/>
  <c r="S258" i="1" s="1"/>
  <c r="S265" i="1"/>
  <c r="S266" i="1" s="1"/>
  <c r="S267" i="1" s="1"/>
  <c r="S268" i="1" s="1"/>
  <c r="S269" i="1" s="1"/>
  <c r="S270" i="1" s="1"/>
  <c r="S271" i="1" s="1"/>
  <c r="S272" i="1" s="1"/>
  <c r="S273" i="1" s="1"/>
  <c r="I203" i="1"/>
  <c r="I217" i="1"/>
  <c r="S233" i="1"/>
  <c r="S234" i="1" s="1"/>
  <c r="S235" i="1" s="1"/>
  <c r="S236" i="1" s="1"/>
  <c r="S237" i="1" s="1"/>
  <c r="S238" i="1" s="1"/>
  <c r="S239" i="1" s="1"/>
  <c r="S240" i="1" s="1"/>
  <c r="S241" i="1" s="1"/>
  <c r="S242" i="1" s="1"/>
  <c r="S243" i="1" s="1"/>
  <c r="X269" i="1"/>
  <c r="T269" i="1"/>
  <c r="X242" i="1"/>
  <c r="T242" i="1"/>
  <c r="X251" i="1"/>
  <c r="T251" i="1"/>
  <c r="X268" i="1"/>
  <c r="T268" i="1"/>
  <c r="M282" i="1"/>
  <c r="M283" i="1" s="1"/>
  <c r="M284" i="1" s="1"/>
  <c r="M285" i="1" s="1"/>
  <c r="M286" i="1" s="1"/>
  <c r="M287" i="1" s="1"/>
  <c r="M288" i="1" s="1"/>
  <c r="M289" i="1" s="1"/>
  <c r="M290" i="1" s="1"/>
  <c r="X239" i="1"/>
  <c r="M297" i="1"/>
  <c r="M298" i="1" s="1"/>
  <c r="M299" i="1" s="1"/>
  <c r="M300" i="1" s="1"/>
  <c r="M301" i="1" s="1"/>
  <c r="M302" i="1" s="1"/>
  <c r="M303" i="1" s="1"/>
  <c r="M304" i="1" s="1"/>
  <c r="M305" i="1" s="1"/>
  <c r="M306" i="1" s="1"/>
  <c r="M307" i="1" s="1"/>
  <c r="O33" i="2"/>
  <c r="O34" i="2" s="1"/>
  <c r="O38" i="2" s="1"/>
  <c r="D334" i="1"/>
  <c r="H334" i="1" s="1"/>
  <c r="I262" i="1"/>
  <c r="E263" i="1"/>
  <c r="Y263" i="1"/>
  <c r="Y264" i="1" s="1"/>
  <c r="P33" i="2"/>
  <c r="P34" i="2" s="1"/>
  <c r="P38" i="2" s="1"/>
  <c r="D335" i="1"/>
  <c r="H335" i="1" s="1"/>
  <c r="N33" i="2"/>
  <c r="N34" i="2" s="1"/>
  <c r="N38" i="2" s="1"/>
  <c r="D333" i="1"/>
  <c r="H333" i="1" s="1"/>
  <c r="E280" i="1"/>
  <c r="I279" i="1"/>
  <c r="R31" i="2"/>
  <c r="T236" i="1"/>
  <c r="X326" i="1"/>
  <c r="S326" i="1"/>
  <c r="U326" i="1" s="1"/>
  <c r="X303" i="1"/>
  <c r="T303" i="1"/>
  <c r="X325" i="1"/>
  <c r="Y325" i="1" s="1"/>
  <c r="T325" i="1"/>
  <c r="S325" i="1"/>
  <c r="U325" i="1" s="1"/>
  <c r="P247" i="1"/>
  <c r="X248" i="1"/>
  <c r="X256" i="1"/>
  <c r="X265" i="1"/>
  <c r="X273" i="1"/>
  <c r="P296" i="1"/>
  <c r="W330" i="1"/>
  <c r="W331" i="1" s="1"/>
  <c r="W332" i="1" s="1"/>
  <c r="W333" i="1" s="1"/>
  <c r="W334" i="1" s="1"/>
  <c r="W335" i="1" s="1"/>
  <c r="W336" i="1" s="1"/>
  <c r="X240" i="1"/>
  <c r="E248" i="1"/>
  <c r="X249" i="1"/>
  <c r="X257" i="1"/>
  <c r="X266" i="1"/>
  <c r="R30" i="2"/>
  <c r="Y281" i="1"/>
  <c r="Y282" i="1" s="1"/>
  <c r="Y283" i="1" s="1"/>
  <c r="Y284" i="1" s="1"/>
  <c r="Y285" i="1" s="1"/>
  <c r="Y286" i="1" s="1"/>
  <c r="Y287" i="1" s="1"/>
  <c r="Y288" i="1" s="1"/>
  <c r="Y289" i="1" s="1"/>
  <c r="Y290" i="1" s="1"/>
  <c r="X300" i="1"/>
  <c r="X315" i="1"/>
  <c r="T315" i="1"/>
  <c r="X327" i="1"/>
  <c r="T327" i="1"/>
  <c r="I16" i="2"/>
  <c r="I20" i="2" s="1"/>
  <c r="Q16" i="2"/>
  <c r="Q20" i="2" s="1"/>
  <c r="X296" i="1"/>
  <c r="Y296" i="1" s="1"/>
  <c r="Y297" i="1" s="1"/>
  <c r="Y298" i="1" s="1"/>
  <c r="Y299" i="1" s="1"/>
  <c r="J16" i="2"/>
  <c r="J20" i="2" s="1"/>
  <c r="F16" i="2"/>
  <c r="F20" i="2" s="1"/>
  <c r="W309" i="1"/>
  <c r="W310" i="1" s="1"/>
  <c r="W311" i="1" s="1"/>
  <c r="W312" i="1" s="1"/>
  <c r="W313" i="1" s="1"/>
  <c r="W314" i="1" s="1"/>
  <c r="W315" i="1" s="1"/>
  <c r="W316" i="1" s="1"/>
  <c r="W317" i="1" s="1"/>
  <c r="W318" i="1" s="1"/>
  <c r="W319" i="1" s="1"/>
  <c r="W320" i="1" s="1"/>
  <c r="Y310" i="1"/>
  <c r="Y311" i="1" s="1"/>
  <c r="P327" i="1"/>
  <c r="K16" i="2"/>
  <c r="K20" i="2" s="1"/>
  <c r="S299" i="1"/>
  <c r="S300" i="1" s="1"/>
  <c r="S301" i="1" s="1"/>
  <c r="S302" i="1" s="1"/>
  <c r="S303" i="1" s="1"/>
  <c r="S304" i="1" s="1"/>
  <c r="S305" i="1" s="1"/>
  <c r="S306" i="1" s="1"/>
  <c r="S307" i="1" s="1"/>
  <c r="P310" i="1"/>
  <c r="R11" i="2"/>
  <c r="G16" i="2"/>
  <c r="G20" i="2" s="1"/>
  <c r="E310" i="1"/>
  <c r="X335" i="1"/>
  <c r="R13" i="2"/>
  <c r="X313" i="1"/>
  <c r="X320" i="1"/>
  <c r="X333" i="1"/>
  <c r="R8" i="2"/>
  <c r="R16" i="2" s="1"/>
  <c r="R20" i="2" s="1"/>
  <c r="R33" i="2" s="1"/>
  <c r="R34" i="2" s="1"/>
  <c r="T300" i="1"/>
  <c r="T307" i="1"/>
  <c r="S313" i="1"/>
  <c r="S314" i="1" s="1"/>
  <c r="S315" i="1" s="1"/>
  <c r="S316" i="1" s="1"/>
  <c r="S317" i="1" s="1"/>
  <c r="S318" i="1" s="1"/>
  <c r="S319" i="1" s="1"/>
  <c r="S320" i="1" s="1"/>
  <c r="T328" i="1"/>
  <c r="X331" i="1"/>
  <c r="T335" i="1"/>
  <c r="F31" i="2"/>
  <c r="F325" i="1" s="1"/>
  <c r="G325" i="1" s="1"/>
  <c r="G326" i="1" s="1"/>
  <c r="G327" i="1" s="1"/>
  <c r="G328" i="1" s="1"/>
  <c r="G329" i="1" s="1"/>
  <c r="G330" i="1" s="1"/>
  <c r="G331" i="1" s="1"/>
  <c r="G332" i="1" s="1"/>
  <c r="G333" i="1" s="1"/>
  <c r="G334" i="1" s="1"/>
  <c r="G335" i="1" s="1"/>
  <c r="G336" i="1" s="1"/>
  <c r="X304" i="1"/>
  <c r="X312" i="1"/>
  <c r="T313" i="1"/>
  <c r="T320" i="1"/>
  <c r="T326" i="1"/>
  <c r="X329" i="1"/>
  <c r="T333" i="1"/>
  <c r="U128" i="1" l="1"/>
  <c r="Y326" i="1"/>
  <c r="U217" i="1"/>
  <c r="Y144" i="1"/>
  <c r="Y145" i="1" s="1"/>
  <c r="Y146" i="1" s="1"/>
  <c r="Y147" i="1" s="1"/>
  <c r="Y148" i="1" s="1"/>
  <c r="Y149" i="1" s="1"/>
  <c r="Y150" i="1" s="1"/>
  <c r="S144" i="1"/>
  <c r="U144" i="1" s="1"/>
  <c r="P174" i="1"/>
  <c r="P175" i="1" s="1"/>
  <c r="S110" i="1"/>
  <c r="S111" i="1" s="1"/>
  <c r="S112" i="1" s="1"/>
  <c r="S113" i="1" s="1"/>
  <c r="S114" i="1" s="1"/>
  <c r="S115" i="1" s="1"/>
  <c r="S116" i="1" s="1"/>
  <c r="S117" i="1" s="1"/>
  <c r="S118" i="1" s="1"/>
  <c r="S119" i="1" s="1"/>
  <c r="S120" i="1" s="1"/>
  <c r="U188" i="1"/>
  <c r="S130" i="1"/>
  <c r="U130" i="1" s="1"/>
  <c r="U129" i="1"/>
  <c r="Y69" i="1"/>
  <c r="Y70" i="1" s="1"/>
  <c r="Y71" i="1" s="1"/>
  <c r="Y72" i="1" s="1"/>
  <c r="Y73" i="1" s="1"/>
  <c r="Y265" i="1"/>
  <c r="Y266" i="1" s="1"/>
  <c r="Y267" i="1" s="1"/>
  <c r="Y268" i="1" s="1"/>
  <c r="Y269" i="1" s="1"/>
  <c r="Y270" i="1" s="1"/>
  <c r="Y271" i="1" s="1"/>
  <c r="Y272" i="1" s="1"/>
  <c r="Y273" i="1" s="1"/>
  <c r="I173" i="1"/>
  <c r="E174" i="1"/>
  <c r="S69" i="1"/>
  <c r="U69" i="1" s="1"/>
  <c r="I80" i="1"/>
  <c r="E235" i="1"/>
  <c r="U11" i="1"/>
  <c r="U12" i="1" s="1"/>
  <c r="U13" i="1" s="1"/>
  <c r="U14" i="1" s="1"/>
  <c r="U15" i="1" s="1"/>
  <c r="U16" i="1" s="1"/>
  <c r="U17" i="1" s="1"/>
  <c r="U18" i="1" s="1"/>
  <c r="U19" i="1" s="1"/>
  <c r="U20" i="1" s="1"/>
  <c r="U21" i="1" s="1"/>
  <c r="U25" i="1" s="1"/>
  <c r="U26" i="1" s="1"/>
  <c r="U27" i="1" s="1"/>
  <c r="U28" i="1" s="1"/>
  <c r="U29" i="1" s="1"/>
  <c r="U30" i="1" s="1"/>
  <c r="U31" i="1" s="1"/>
  <c r="U32" i="1" s="1"/>
  <c r="U33" i="1" s="1"/>
  <c r="U34" i="1" s="1"/>
  <c r="U35" i="1" s="1"/>
  <c r="U36" i="1" s="1"/>
  <c r="U158" i="1"/>
  <c r="P159" i="1"/>
  <c r="I159" i="1"/>
  <c r="E160" i="1"/>
  <c r="U39" i="1"/>
  <c r="P40" i="1"/>
  <c r="W74" i="1"/>
  <c r="W107" i="1" s="1"/>
  <c r="W122" i="1" s="1"/>
  <c r="W140" i="1" s="1"/>
  <c r="W155" i="1" s="1"/>
  <c r="W170" i="1" s="1"/>
  <c r="W185" i="1" s="1"/>
  <c r="W200" i="1" s="1"/>
  <c r="W215" i="1" s="1"/>
  <c r="W230" i="1" s="1"/>
  <c r="W245" i="1" s="1"/>
  <c r="W260" i="1" s="1"/>
  <c r="W277" i="1" s="1"/>
  <c r="W92" i="1"/>
  <c r="K74" i="1"/>
  <c r="K107" i="1" s="1"/>
  <c r="K122" i="1" s="1"/>
  <c r="K140" i="1" s="1"/>
  <c r="K155" i="1" s="1"/>
  <c r="K170" i="1" s="1"/>
  <c r="K185" i="1" s="1"/>
  <c r="K200" i="1" s="1"/>
  <c r="K215" i="1" s="1"/>
  <c r="K230" i="1" s="1"/>
  <c r="K245" i="1" s="1"/>
  <c r="K260" i="1" s="1"/>
  <c r="K277" i="1" s="1"/>
  <c r="K292" i="1" s="1"/>
  <c r="K92" i="1"/>
  <c r="Q33" i="2"/>
  <c r="Q34" i="2" s="1"/>
  <c r="Q38" i="2" s="1"/>
  <c r="D336" i="1"/>
  <c r="H336" i="1" s="1"/>
  <c r="U296" i="1"/>
  <c r="P297" i="1"/>
  <c r="O40" i="2"/>
  <c r="O41" i="2" s="1"/>
  <c r="J334" i="1"/>
  <c r="P80" i="1"/>
  <c r="U79" i="1"/>
  <c r="F33" i="2"/>
  <c r="F34" i="2" s="1"/>
  <c r="D325" i="1"/>
  <c r="Y300" i="1"/>
  <c r="Y301" i="1" s="1"/>
  <c r="Y302" i="1" s="1"/>
  <c r="Y303" i="1" s="1"/>
  <c r="Y304" i="1" s="1"/>
  <c r="Y305" i="1" s="1"/>
  <c r="Y306" i="1" s="1"/>
  <c r="Y307" i="1" s="1"/>
  <c r="G82" i="1"/>
  <c r="I81" i="1"/>
  <c r="Y113" i="1"/>
  <c r="Y114" i="1" s="1"/>
  <c r="Y115" i="1" s="1"/>
  <c r="P204" i="1"/>
  <c r="U203" i="1"/>
  <c r="P71" i="1"/>
  <c r="Y99" i="1"/>
  <c r="Y100" i="1" s="1"/>
  <c r="Y101" i="1" s="1"/>
  <c r="Y102" i="1" s="1"/>
  <c r="Y103" i="1" s="1"/>
  <c r="Y104" i="1" s="1"/>
  <c r="Y105" i="1" s="1"/>
  <c r="D330" i="1"/>
  <c r="H330" i="1" s="1"/>
  <c r="K33" i="2"/>
  <c r="K34" i="2" s="1"/>
  <c r="K38" i="2" s="1"/>
  <c r="N40" i="2"/>
  <c r="N41" i="2" s="1"/>
  <c r="J333" i="1"/>
  <c r="D326" i="1"/>
  <c r="H326" i="1" s="1"/>
  <c r="G33" i="2"/>
  <c r="G34" i="2" s="1"/>
  <c r="G38" i="2" s="1"/>
  <c r="P328" i="1"/>
  <c r="S327" i="1"/>
  <c r="S328" i="1" s="1"/>
  <c r="S329" i="1" s="1"/>
  <c r="S330" i="1" s="1"/>
  <c r="S331" i="1" s="1"/>
  <c r="S332" i="1" s="1"/>
  <c r="S333" i="1" s="1"/>
  <c r="S334" i="1" s="1"/>
  <c r="S335" i="1" s="1"/>
  <c r="S336" i="1" s="1"/>
  <c r="U218" i="1"/>
  <c r="P219" i="1"/>
  <c r="Y132" i="1"/>
  <c r="Y133" i="1" s="1"/>
  <c r="Y134" i="1" s="1"/>
  <c r="Y135" i="1" s="1"/>
  <c r="Y136" i="1" s="1"/>
  <c r="Y137" i="1" s="1"/>
  <c r="Y138" i="1" s="1"/>
  <c r="I219" i="1"/>
  <c r="E220" i="1"/>
  <c r="I95" i="1"/>
  <c r="E96" i="1"/>
  <c r="P146" i="1"/>
  <c r="I111" i="1"/>
  <c r="E112" i="1"/>
  <c r="I248" i="1"/>
  <c r="E249" i="1"/>
  <c r="P40" i="2"/>
  <c r="P41" i="2" s="1"/>
  <c r="J335" i="1"/>
  <c r="L335" i="1" s="1"/>
  <c r="U280" i="1"/>
  <c r="P281" i="1"/>
  <c r="E189" i="1"/>
  <c r="I188" i="1"/>
  <c r="S190" i="1"/>
  <c r="U189" i="1"/>
  <c r="Y36" i="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M46" i="1"/>
  <c r="M47" i="1" s="1"/>
  <c r="M48" i="1" s="1"/>
  <c r="M49" i="1" s="1"/>
  <c r="M50" i="1" s="1"/>
  <c r="Y327" i="1"/>
  <c r="Y328" i="1" s="1"/>
  <c r="Y329" i="1" s="1"/>
  <c r="Y330" i="1" s="1"/>
  <c r="Y331" i="1" s="1"/>
  <c r="Y332" i="1" s="1"/>
  <c r="Y333" i="1" s="1"/>
  <c r="Y334" i="1" s="1"/>
  <c r="Y335" i="1" s="1"/>
  <c r="Y336" i="1" s="1"/>
  <c r="E281" i="1"/>
  <c r="I280" i="1"/>
  <c r="U262" i="1"/>
  <c r="P263" i="1"/>
  <c r="H40" i="2"/>
  <c r="H41" i="2" s="1"/>
  <c r="J327" i="1"/>
  <c r="L327" i="1" s="1"/>
  <c r="Y151" i="1"/>
  <c r="Y152" i="1" s="1"/>
  <c r="Y153" i="1" s="1"/>
  <c r="E85" i="1"/>
  <c r="P194" i="1"/>
  <c r="Y80" i="1"/>
  <c r="Y81" i="1" s="1"/>
  <c r="Y82" i="1" s="1"/>
  <c r="Y83" i="1" s="1"/>
  <c r="Y84" i="1" s="1"/>
  <c r="Y85" i="1" s="1"/>
  <c r="Y86" i="1" s="1"/>
  <c r="Y87" i="1" s="1"/>
  <c r="Y88" i="1" s="1"/>
  <c r="Y89" i="1" s="1"/>
  <c r="Y90" i="1" s="1"/>
  <c r="P111" i="1"/>
  <c r="P132" i="1"/>
  <c r="J33" i="2"/>
  <c r="J34" i="2" s="1"/>
  <c r="J38" i="2" s="1"/>
  <c r="D329" i="1"/>
  <c r="H329" i="1" s="1"/>
  <c r="L334" i="1"/>
  <c r="E311" i="1"/>
  <c r="I310" i="1"/>
  <c r="J332" i="1"/>
  <c r="L332" i="1" s="1"/>
  <c r="M40" i="2"/>
  <c r="M41" i="2" s="1"/>
  <c r="I298" i="1"/>
  <c r="E299" i="1"/>
  <c r="P311" i="1"/>
  <c r="U310" i="1"/>
  <c r="Y248" i="1"/>
  <c r="Y249" i="1" s="1"/>
  <c r="Y250" i="1" s="1"/>
  <c r="Y251" i="1" s="1"/>
  <c r="Y252" i="1" s="1"/>
  <c r="Y253" i="1" s="1"/>
  <c r="Y254" i="1" s="1"/>
  <c r="Y255" i="1" s="1"/>
  <c r="Y256" i="1" s="1"/>
  <c r="Y257" i="1" s="1"/>
  <c r="Y258" i="1" s="1"/>
  <c r="L40" i="2"/>
  <c r="L41" i="2" s="1"/>
  <c r="J331" i="1"/>
  <c r="L331" i="1" s="1"/>
  <c r="Y224" i="1"/>
  <c r="Y225" i="1" s="1"/>
  <c r="Y226" i="1" s="1"/>
  <c r="Y227" i="1" s="1"/>
  <c r="Y228" i="1" s="1"/>
  <c r="I145" i="1"/>
  <c r="E146" i="1"/>
  <c r="M25" i="1"/>
  <c r="M26" i="1" s="1"/>
  <c r="M27" i="1" s="1"/>
  <c r="M28" i="1" s="1"/>
  <c r="M29" i="1" s="1"/>
  <c r="M30" i="1" s="1"/>
  <c r="M31" i="1" s="1"/>
  <c r="M32" i="1" s="1"/>
  <c r="M33" i="1" s="1"/>
  <c r="M34" i="1" s="1"/>
  <c r="M35" i="1" s="1"/>
  <c r="M36" i="1" s="1"/>
  <c r="N25" i="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333" i="1"/>
  <c r="U94" i="1"/>
  <c r="P95" i="1"/>
  <c r="I33" i="2"/>
  <c r="I34" i="2" s="1"/>
  <c r="I38" i="2" s="1"/>
  <c r="D328" i="1"/>
  <c r="H328" i="1" s="1"/>
  <c r="Y312" i="1"/>
  <c r="Y313" i="1" s="1"/>
  <c r="Y314" i="1" s="1"/>
  <c r="Y315" i="1" s="1"/>
  <c r="Y316" i="1" s="1"/>
  <c r="Y317" i="1" s="1"/>
  <c r="Y318" i="1" s="1"/>
  <c r="Y319" i="1" s="1"/>
  <c r="Y320" i="1" s="1"/>
  <c r="U247" i="1"/>
  <c r="P248" i="1"/>
  <c r="I263" i="1"/>
  <c r="E264" i="1"/>
  <c r="Y234" i="1"/>
  <c r="Y235" i="1" s="1"/>
  <c r="Y236" i="1" s="1"/>
  <c r="Y237" i="1" s="1"/>
  <c r="Y238" i="1" s="1"/>
  <c r="Y239" i="1" s="1"/>
  <c r="Y240" i="1" s="1"/>
  <c r="Y241" i="1" s="1"/>
  <c r="Y242" i="1" s="1"/>
  <c r="Y243" i="1" s="1"/>
  <c r="U233" i="1"/>
  <c r="P234" i="1"/>
  <c r="I235" i="1"/>
  <c r="E236" i="1"/>
  <c r="Y116" i="1"/>
  <c r="Y117" i="1" s="1"/>
  <c r="Y118" i="1" s="1"/>
  <c r="Y119" i="1" s="1"/>
  <c r="Y120" i="1" s="1"/>
  <c r="I130" i="1"/>
  <c r="E131" i="1"/>
  <c r="I72" i="1"/>
  <c r="E73" i="1"/>
  <c r="I73" i="1" s="1"/>
  <c r="E13" i="1"/>
  <c r="I12" i="1"/>
  <c r="S145" i="1" l="1"/>
  <c r="S146" i="1" s="1"/>
  <c r="S147" i="1" s="1"/>
  <c r="S148" i="1" s="1"/>
  <c r="S149" i="1" s="1"/>
  <c r="S150" i="1" s="1"/>
  <c r="S151" i="1" s="1"/>
  <c r="S152" i="1" s="1"/>
  <c r="S153" i="1" s="1"/>
  <c r="U174" i="1"/>
  <c r="U110" i="1"/>
  <c r="U327" i="1"/>
  <c r="S131" i="1"/>
  <c r="S132" i="1" s="1"/>
  <c r="S133" i="1" s="1"/>
  <c r="S134" i="1" s="1"/>
  <c r="S135" i="1" s="1"/>
  <c r="S136" i="1" s="1"/>
  <c r="S137" i="1" s="1"/>
  <c r="S138" i="1" s="1"/>
  <c r="I160" i="1"/>
  <c r="E161" i="1"/>
  <c r="I174" i="1"/>
  <c r="E175" i="1"/>
  <c r="U159" i="1"/>
  <c r="P160" i="1"/>
  <c r="S70" i="1"/>
  <c r="S71" i="1" s="1"/>
  <c r="S72" i="1" s="1"/>
  <c r="S73" i="1" s="1"/>
  <c r="S92" i="1" s="1"/>
  <c r="Y74" i="1"/>
  <c r="Y107" i="1" s="1"/>
  <c r="Y122" i="1" s="1"/>
  <c r="Y140" i="1" s="1"/>
  <c r="Y155" i="1" s="1"/>
  <c r="Y170" i="1" s="1"/>
  <c r="Y185" i="1" s="1"/>
  <c r="Y200" i="1" s="1"/>
  <c r="Y215" i="1" s="1"/>
  <c r="Y230" i="1" s="1"/>
  <c r="Y245" i="1" s="1"/>
  <c r="Y260" i="1" s="1"/>
  <c r="Y277" i="1" s="1"/>
  <c r="Y92" i="1"/>
  <c r="N74" i="1"/>
  <c r="N92" i="1"/>
  <c r="N107" i="1"/>
  <c r="N122" i="1" s="1"/>
  <c r="N140" i="1" s="1"/>
  <c r="N155" i="1" s="1"/>
  <c r="N170" i="1" s="1"/>
  <c r="N185" i="1" s="1"/>
  <c r="N200" i="1" s="1"/>
  <c r="N215" i="1" s="1"/>
  <c r="N230" i="1" s="1"/>
  <c r="N245" i="1" s="1"/>
  <c r="N260" i="1" s="1"/>
  <c r="N277" i="1" s="1"/>
  <c r="N292" i="1" s="1"/>
  <c r="I13" i="1"/>
  <c r="E14" i="1"/>
  <c r="I264" i="1"/>
  <c r="E265" i="1"/>
  <c r="P312" i="1"/>
  <c r="U311" i="1"/>
  <c r="U111" i="1"/>
  <c r="P112" i="1"/>
  <c r="S191" i="1"/>
  <c r="U190" i="1"/>
  <c r="I112" i="1"/>
  <c r="E113" i="1"/>
  <c r="I220" i="1"/>
  <c r="E221" i="1"/>
  <c r="I40" i="2"/>
  <c r="I41" i="2" s="1"/>
  <c r="J328" i="1"/>
  <c r="P176" i="1"/>
  <c r="U175" i="1"/>
  <c r="P147" i="1"/>
  <c r="F38" i="2"/>
  <c r="F37" i="2"/>
  <c r="L328" i="1"/>
  <c r="P249" i="1"/>
  <c r="U248" i="1"/>
  <c r="P195" i="1"/>
  <c r="U263" i="1"/>
  <c r="P264" i="1"/>
  <c r="E250" i="1"/>
  <c r="I249" i="1"/>
  <c r="P205" i="1"/>
  <c r="U204" i="1"/>
  <c r="I236" i="1"/>
  <c r="E237" i="1"/>
  <c r="H325" i="1"/>
  <c r="E325" i="1"/>
  <c r="U234" i="1"/>
  <c r="P235" i="1"/>
  <c r="J40" i="2"/>
  <c r="J41" i="2" s="1"/>
  <c r="J329" i="1"/>
  <c r="L329" i="1" s="1"/>
  <c r="E190" i="1"/>
  <c r="I189" i="1"/>
  <c r="I299" i="1"/>
  <c r="E300" i="1"/>
  <c r="J330" i="1"/>
  <c r="L330" i="1" s="1"/>
  <c r="K40" i="2"/>
  <c r="K41" i="2" s="1"/>
  <c r="U95" i="1"/>
  <c r="P96" i="1"/>
  <c r="E86" i="1"/>
  <c r="U219" i="1"/>
  <c r="P220" i="1"/>
  <c r="P72" i="1"/>
  <c r="Q40" i="2"/>
  <c r="Q41" i="2" s="1"/>
  <c r="J336" i="1"/>
  <c r="L336" i="1" s="1"/>
  <c r="W346" i="1"/>
  <c r="W292" i="1"/>
  <c r="I146" i="1"/>
  <c r="E147" i="1"/>
  <c r="I131" i="1"/>
  <c r="E132" i="1"/>
  <c r="I281" i="1"/>
  <c r="E282" i="1"/>
  <c r="P282" i="1"/>
  <c r="U281" i="1"/>
  <c r="I96" i="1"/>
  <c r="E97" i="1"/>
  <c r="P329" i="1"/>
  <c r="U328" i="1"/>
  <c r="G83" i="1"/>
  <c r="I82" i="1"/>
  <c r="P81" i="1"/>
  <c r="U80" i="1"/>
  <c r="P41" i="1"/>
  <c r="U40" i="1"/>
  <c r="U297" i="1"/>
  <c r="P298" i="1"/>
  <c r="E312" i="1"/>
  <c r="I311" i="1"/>
  <c r="P133" i="1"/>
  <c r="G40" i="2"/>
  <c r="G41" i="2" s="1"/>
  <c r="J326" i="1"/>
  <c r="L326" i="1" s="1"/>
  <c r="U146" i="1" l="1"/>
  <c r="U145" i="1"/>
  <c r="U131" i="1"/>
  <c r="U132" i="1"/>
  <c r="S74" i="1"/>
  <c r="S107" i="1" s="1"/>
  <c r="S122" i="1" s="1"/>
  <c r="S140" i="1" s="1"/>
  <c r="S155" i="1" s="1"/>
  <c r="S170" i="1" s="1"/>
  <c r="S185" i="1" s="1"/>
  <c r="U71" i="1"/>
  <c r="E176" i="1"/>
  <c r="I175" i="1"/>
  <c r="U70" i="1"/>
  <c r="I161" i="1"/>
  <c r="E162" i="1"/>
  <c r="P161" i="1"/>
  <c r="U160" i="1"/>
  <c r="U298" i="1"/>
  <c r="P299" i="1"/>
  <c r="G84" i="1"/>
  <c r="I83" i="1"/>
  <c r="E283" i="1"/>
  <c r="I282" i="1"/>
  <c r="E87" i="1"/>
  <c r="S192" i="1"/>
  <c r="U191" i="1"/>
  <c r="I14" i="1"/>
  <c r="E15" i="1"/>
  <c r="E238" i="1"/>
  <c r="I237" i="1"/>
  <c r="P196" i="1"/>
  <c r="R37" i="2"/>
  <c r="F40" i="2"/>
  <c r="U112" i="1"/>
  <c r="P113" i="1"/>
  <c r="P250" i="1"/>
  <c r="U249" i="1"/>
  <c r="E133" i="1"/>
  <c r="I132" i="1"/>
  <c r="U72" i="1"/>
  <c r="P73" i="1"/>
  <c r="U73" i="1" s="1"/>
  <c r="P97" i="1"/>
  <c r="U96" i="1"/>
  <c r="I190" i="1"/>
  <c r="E191" i="1"/>
  <c r="J325" i="1"/>
  <c r="K325" i="1" s="1"/>
  <c r="K326" i="1" s="1"/>
  <c r="K327" i="1" s="1"/>
  <c r="K328" i="1" s="1"/>
  <c r="K329" i="1" s="1"/>
  <c r="K330" i="1" s="1"/>
  <c r="K331" i="1" s="1"/>
  <c r="K332" i="1" s="1"/>
  <c r="K333" i="1" s="1"/>
  <c r="K334" i="1" s="1"/>
  <c r="K335" i="1" s="1"/>
  <c r="K336" i="1" s="1"/>
  <c r="R38" i="2"/>
  <c r="E251" i="1"/>
  <c r="I250" i="1"/>
  <c r="U264" i="1"/>
  <c r="P265" i="1"/>
  <c r="P134" i="1"/>
  <c r="U133" i="1"/>
  <c r="U41" i="1"/>
  <c r="P42" i="1"/>
  <c r="P330" i="1"/>
  <c r="U329" i="1"/>
  <c r="E222" i="1"/>
  <c r="I221" i="1"/>
  <c r="P82" i="1"/>
  <c r="U81" i="1"/>
  <c r="I300" i="1"/>
  <c r="E301" i="1"/>
  <c r="P283" i="1"/>
  <c r="U282" i="1"/>
  <c r="I325" i="1"/>
  <c r="E326" i="1"/>
  <c r="E98" i="1"/>
  <c r="I97" i="1"/>
  <c r="I147" i="1"/>
  <c r="E148" i="1"/>
  <c r="P221" i="1"/>
  <c r="U220" i="1"/>
  <c r="P206" i="1"/>
  <c r="U205" i="1"/>
  <c r="U147" i="1"/>
  <c r="P148" i="1"/>
  <c r="P313" i="1"/>
  <c r="U312" i="1"/>
  <c r="P177" i="1"/>
  <c r="U176" i="1"/>
  <c r="E313" i="1"/>
  <c r="I312" i="1"/>
  <c r="U235" i="1"/>
  <c r="P236" i="1"/>
  <c r="I113" i="1"/>
  <c r="E114" i="1"/>
  <c r="I265" i="1"/>
  <c r="E266" i="1"/>
  <c r="Y346" i="1"/>
  <c r="Y292" i="1"/>
  <c r="L325" i="1" l="1"/>
  <c r="M325" i="1" s="1"/>
  <c r="M326" i="1" s="1"/>
  <c r="M327" i="1" s="1"/>
  <c r="M328" i="1" s="1"/>
  <c r="M329" i="1" s="1"/>
  <c r="M330" i="1" s="1"/>
  <c r="M331" i="1" s="1"/>
  <c r="M332" i="1" s="1"/>
  <c r="M333" i="1" s="1"/>
  <c r="M334" i="1" s="1"/>
  <c r="M335" i="1" s="1"/>
  <c r="M336" i="1" s="1"/>
  <c r="P162" i="1"/>
  <c r="U161" i="1"/>
  <c r="E177" i="1"/>
  <c r="I176" i="1"/>
  <c r="I162" i="1"/>
  <c r="E163" i="1"/>
  <c r="E115" i="1"/>
  <c r="I114" i="1"/>
  <c r="U82" i="1"/>
  <c r="P83" i="1"/>
  <c r="U134" i="1"/>
  <c r="P135" i="1"/>
  <c r="P251" i="1"/>
  <c r="U250" i="1"/>
  <c r="I238" i="1"/>
  <c r="E239" i="1"/>
  <c r="E16" i="1"/>
  <c r="I15" i="1"/>
  <c r="E223" i="1"/>
  <c r="I222" i="1"/>
  <c r="P98" i="1"/>
  <c r="U97" i="1"/>
  <c r="U177" i="1"/>
  <c r="P178" i="1"/>
  <c r="P222" i="1"/>
  <c r="U221" i="1"/>
  <c r="F43" i="2"/>
  <c r="G43" i="2" s="1"/>
  <c r="H43" i="2" s="1"/>
  <c r="I43" i="2" s="1"/>
  <c r="J43" i="2" s="1"/>
  <c r="K43" i="2" s="1"/>
  <c r="L43" i="2" s="1"/>
  <c r="M43" i="2" s="1"/>
  <c r="N43" i="2" s="1"/>
  <c r="O43" i="2" s="1"/>
  <c r="P43" i="2" s="1"/>
  <c r="Q43" i="2" s="1"/>
  <c r="F41" i="2"/>
  <c r="F44" i="2" s="1"/>
  <c r="G44" i="2" s="1"/>
  <c r="H44" i="2" s="1"/>
  <c r="I44" i="2" s="1"/>
  <c r="J44" i="2" s="1"/>
  <c r="K44" i="2" s="1"/>
  <c r="L44" i="2" s="1"/>
  <c r="M44" i="2" s="1"/>
  <c r="N44" i="2" s="1"/>
  <c r="O44" i="2" s="1"/>
  <c r="P44" i="2" s="1"/>
  <c r="Q44" i="2" s="1"/>
  <c r="G85" i="1"/>
  <c r="I84" i="1"/>
  <c r="P266" i="1"/>
  <c r="U265" i="1"/>
  <c r="P237" i="1"/>
  <c r="U236" i="1"/>
  <c r="I148" i="1"/>
  <c r="E149" i="1"/>
  <c r="P284" i="1"/>
  <c r="U283" i="1"/>
  <c r="P331" i="1"/>
  <c r="U330" i="1"/>
  <c r="I251" i="1"/>
  <c r="E252" i="1"/>
  <c r="R40" i="2"/>
  <c r="S193" i="1"/>
  <c r="U192" i="1"/>
  <c r="P207" i="1"/>
  <c r="U206" i="1"/>
  <c r="E302" i="1"/>
  <c r="I301" i="1"/>
  <c r="P114" i="1"/>
  <c r="U113" i="1"/>
  <c r="P314" i="1"/>
  <c r="U313" i="1"/>
  <c r="P149" i="1"/>
  <c r="U148" i="1"/>
  <c r="E134" i="1"/>
  <c r="I133" i="1"/>
  <c r="P197" i="1"/>
  <c r="E88" i="1"/>
  <c r="U299" i="1"/>
  <c r="P300" i="1"/>
  <c r="I326" i="1"/>
  <c r="E327" i="1"/>
  <c r="E284" i="1"/>
  <c r="I283" i="1"/>
  <c r="P43" i="1"/>
  <c r="U42" i="1"/>
  <c r="E267" i="1"/>
  <c r="I266" i="1"/>
  <c r="E314" i="1"/>
  <c r="I313" i="1"/>
  <c r="E99" i="1"/>
  <c r="I98" i="1"/>
  <c r="E192" i="1"/>
  <c r="I191" i="1"/>
  <c r="E164" i="1" l="1"/>
  <c r="I163" i="1"/>
  <c r="I177" i="1"/>
  <c r="E178" i="1"/>
  <c r="U162" i="1"/>
  <c r="P163" i="1"/>
  <c r="P301" i="1"/>
  <c r="U300" i="1"/>
  <c r="U237" i="1"/>
  <c r="P238" i="1"/>
  <c r="P223" i="1"/>
  <c r="U222" i="1"/>
  <c r="E224" i="1"/>
  <c r="I223" i="1"/>
  <c r="U251" i="1"/>
  <c r="P252" i="1"/>
  <c r="E268" i="1"/>
  <c r="I267" i="1"/>
  <c r="U178" i="1"/>
  <c r="P179" i="1"/>
  <c r="U135" i="1"/>
  <c r="P136" i="1"/>
  <c r="P150" i="1"/>
  <c r="U149" i="1"/>
  <c r="P332" i="1"/>
  <c r="U331" i="1"/>
  <c r="P267" i="1"/>
  <c r="U266" i="1"/>
  <c r="I16" i="1"/>
  <c r="E17" i="1"/>
  <c r="I314" i="1"/>
  <c r="E315" i="1"/>
  <c r="I192" i="1"/>
  <c r="E193" i="1"/>
  <c r="U43" i="1"/>
  <c r="P44" i="1"/>
  <c r="P315" i="1"/>
  <c r="U314" i="1"/>
  <c r="P208" i="1"/>
  <c r="U207" i="1"/>
  <c r="U83" i="1"/>
  <c r="P84" i="1"/>
  <c r="I252" i="1"/>
  <c r="E253" i="1"/>
  <c r="E89" i="1"/>
  <c r="P285" i="1"/>
  <c r="U284" i="1"/>
  <c r="G86" i="1"/>
  <c r="I85" i="1"/>
  <c r="I99" i="1"/>
  <c r="E100" i="1"/>
  <c r="P198" i="1"/>
  <c r="P115" i="1"/>
  <c r="U114" i="1"/>
  <c r="E150" i="1"/>
  <c r="I149" i="1"/>
  <c r="I239" i="1"/>
  <c r="E240" i="1"/>
  <c r="I134" i="1"/>
  <c r="E135" i="1"/>
  <c r="E303" i="1"/>
  <c r="I302" i="1"/>
  <c r="E285" i="1"/>
  <c r="I284" i="1"/>
  <c r="S194" i="1"/>
  <c r="U193" i="1"/>
  <c r="E328" i="1"/>
  <c r="I327" i="1"/>
  <c r="R41" i="2"/>
  <c r="R44" i="2" s="1"/>
  <c r="R43" i="2"/>
  <c r="P99" i="1"/>
  <c r="U98" i="1"/>
  <c r="E116" i="1"/>
  <c r="I115" i="1"/>
  <c r="P164" i="1" l="1"/>
  <c r="U163" i="1"/>
  <c r="I178" i="1"/>
  <c r="E179" i="1"/>
  <c r="E165" i="1"/>
  <c r="I164" i="1"/>
  <c r="I253" i="1"/>
  <c r="E254" i="1"/>
  <c r="I17" i="1"/>
  <c r="E18" i="1"/>
  <c r="U136" i="1"/>
  <c r="P137" i="1"/>
  <c r="U179" i="1"/>
  <c r="P180" i="1"/>
  <c r="E151" i="1"/>
  <c r="I150" i="1"/>
  <c r="E304" i="1"/>
  <c r="I303" i="1"/>
  <c r="G87" i="1"/>
  <c r="I86" i="1"/>
  <c r="P268" i="1"/>
  <c r="U267" i="1"/>
  <c r="U223" i="1"/>
  <c r="P224" i="1"/>
  <c r="U315" i="1"/>
  <c r="P316" i="1"/>
  <c r="I135" i="1"/>
  <c r="E136" i="1"/>
  <c r="I193" i="1"/>
  <c r="E194" i="1"/>
  <c r="U238" i="1"/>
  <c r="P239" i="1"/>
  <c r="P45" i="1"/>
  <c r="U44" i="1"/>
  <c r="E329" i="1"/>
  <c r="I328" i="1"/>
  <c r="U285" i="1"/>
  <c r="P286" i="1"/>
  <c r="P333" i="1"/>
  <c r="U332" i="1"/>
  <c r="I268" i="1"/>
  <c r="E269" i="1"/>
  <c r="U84" i="1"/>
  <c r="P85" i="1"/>
  <c r="E241" i="1"/>
  <c r="I240" i="1"/>
  <c r="I100" i="1"/>
  <c r="E101" i="1"/>
  <c r="E316" i="1"/>
  <c r="I315" i="1"/>
  <c r="U252" i="1"/>
  <c r="P253" i="1"/>
  <c r="E286" i="1"/>
  <c r="I285" i="1"/>
  <c r="I224" i="1"/>
  <c r="E225" i="1"/>
  <c r="P116" i="1"/>
  <c r="U115" i="1"/>
  <c r="I116" i="1"/>
  <c r="E117" i="1"/>
  <c r="U99" i="1"/>
  <c r="P100" i="1"/>
  <c r="S195" i="1"/>
  <c r="U194" i="1"/>
  <c r="E90" i="1"/>
  <c r="P209" i="1"/>
  <c r="U208" i="1"/>
  <c r="P151" i="1"/>
  <c r="U150" i="1"/>
  <c r="P302" i="1"/>
  <c r="U301" i="1"/>
  <c r="E166" i="1" l="1"/>
  <c r="I165" i="1"/>
  <c r="I179" i="1"/>
  <c r="E180" i="1"/>
  <c r="P165" i="1"/>
  <c r="U164" i="1"/>
  <c r="P334" i="1"/>
  <c r="U333" i="1"/>
  <c r="P240" i="1"/>
  <c r="U239" i="1"/>
  <c r="U316" i="1"/>
  <c r="P317" i="1"/>
  <c r="U137" i="1"/>
  <c r="P138" i="1"/>
  <c r="U138" i="1" s="1"/>
  <c r="E242" i="1"/>
  <c r="I241" i="1"/>
  <c r="U100" i="1"/>
  <c r="P101" i="1"/>
  <c r="U151" i="1"/>
  <c r="P152" i="1"/>
  <c r="P210" i="1"/>
  <c r="U209" i="1"/>
  <c r="I254" i="1"/>
  <c r="E255" i="1"/>
  <c r="S196" i="1"/>
  <c r="U195" i="1"/>
  <c r="U286" i="1"/>
  <c r="P287" i="1"/>
  <c r="I286" i="1"/>
  <c r="E287" i="1"/>
  <c r="I194" i="1"/>
  <c r="E195" i="1"/>
  <c r="U85" i="1"/>
  <c r="P86" i="1"/>
  <c r="I269" i="1"/>
  <c r="E270" i="1"/>
  <c r="E330" i="1"/>
  <c r="I329" i="1"/>
  <c r="U268" i="1"/>
  <c r="P269" i="1"/>
  <c r="I151" i="1"/>
  <c r="E152" i="1"/>
  <c r="P303" i="1"/>
  <c r="U302" i="1"/>
  <c r="U224" i="1"/>
  <c r="P225" i="1"/>
  <c r="I117" i="1"/>
  <c r="E118" i="1"/>
  <c r="U116" i="1"/>
  <c r="P117" i="1"/>
  <c r="I316" i="1"/>
  <c r="E317" i="1"/>
  <c r="I136" i="1"/>
  <c r="E137" i="1"/>
  <c r="U180" i="1"/>
  <c r="P181" i="1"/>
  <c r="E305" i="1"/>
  <c r="I304" i="1"/>
  <c r="E19" i="1"/>
  <c r="I18" i="1"/>
  <c r="U253" i="1"/>
  <c r="P254" i="1"/>
  <c r="I225" i="1"/>
  <c r="E226" i="1"/>
  <c r="I101" i="1"/>
  <c r="E102" i="1"/>
  <c r="U45" i="1"/>
  <c r="P46" i="1"/>
  <c r="G88" i="1"/>
  <c r="I87" i="1"/>
  <c r="U165" i="1" l="1"/>
  <c r="P166" i="1"/>
  <c r="I180" i="1"/>
  <c r="E181" i="1"/>
  <c r="I166" i="1"/>
  <c r="E167" i="1"/>
  <c r="U287" i="1"/>
  <c r="P288" i="1"/>
  <c r="I152" i="1"/>
  <c r="E153" i="1"/>
  <c r="I153" i="1" s="1"/>
  <c r="U317" i="1"/>
  <c r="P318" i="1"/>
  <c r="E306" i="1"/>
  <c r="I305" i="1"/>
  <c r="I226" i="1"/>
  <c r="E227" i="1"/>
  <c r="U254" i="1"/>
  <c r="P255" i="1"/>
  <c r="S197" i="1"/>
  <c r="U196" i="1"/>
  <c r="I270" i="1"/>
  <c r="E271" i="1"/>
  <c r="P304" i="1"/>
  <c r="U303" i="1"/>
  <c r="I118" i="1"/>
  <c r="E119" i="1"/>
  <c r="U269" i="1"/>
  <c r="P270" i="1"/>
  <c r="I195" i="1"/>
  <c r="E196" i="1"/>
  <c r="I255" i="1"/>
  <c r="E256" i="1"/>
  <c r="U101" i="1"/>
  <c r="P102" i="1"/>
  <c r="I137" i="1"/>
  <c r="E138" i="1"/>
  <c r="I138" i="1" s="1"/>
  <c r="P241" i="1"/>
  <c r="U240" i="1"/>
  <c r="U117" i="1"/>
  <c r="P118" i="1"/>
  <c r="U152" i="1"/>
  <c r="P153" i="1"/>
  <c r="U153" i="1" s="1"/>
  <c r="E20" i="1"/>
  <c r="I19" i="1"/>
  <c r="U225" i="1"/>
  <c r="P226" i="1"/>
  <c r="I287" i="1"/>
  <c r="E288" i="1"/>
  <c r="P211" i="1"/>
  <c r="U210" i="1"/>
  <c r="U86" i="1"/>
  <c r="P87" i="1"/>
  <c r="P182" i="1"/>
  <c r="U181" i="1"/>
  <c r="G89" i="1"/>
  <c r="I88" i="1"/>
  <c r="P47" i="1"/>
  <c r="U46" i="1"/>
  <c r="I102" i="1"/>
  <c r="E103" i="1"/>
  <c r="I317" i="1"/>
  <c r="E318" i="1"/>
  <c r="E331" i="1"/>
  <c r="I330" i="1"/>
  <c r="I242" i="1"/>
  <c r="E243" i="1"/>
  <c r="I243" i="1" s="1"/>
  <c r="P335" i="1"/>
  <c r="U334" i="1"/>
  <c r="I181" i="1" l="1"/>
  <c r="E182" i="1"/>
  <c r="E168" i="1"/>
  <c r="I168" i="1" s="1"/>
  <c r="I167" i="1"/>
  <c r="P167" i="1"/>
  <c r="U166" i="1"/>
  <c r="P319" i="1"/>
  <c r="U318" i="1"/>
  <c r="U226" i="1"/>
  <c r="P227" i="1"/>
  <c r="U47" i="1"/>
  <c r="P48" i="1"/>
  <c r="P242" i="1"/>
  <c r="U241" i="1"/>
  <c r="G90" i="1"/>
  <c r="I89" i="1"/>
  <c r="S198" i="1"/>
  <c r="U197" i="1"/>
  <c r="I306" i="1"/>
  <c r="E307" i="1"/>
  <c r="I307" i="1" s="1"/>
  <c r="E332" i="1"/>
  <c r="I331" i="1"/>
  <c r="U102" i="1"/>
  <c r="P103" i="1"/>
  <c r="I119" i="1"/>
  <c r="E120" i="1"/>
  <c r="I120" i="1" s="1"/>
  <c r="U255" i="1"/>
  <c r="P256" i="1"/>
  <c r="E197" i="1"/>
  <c r="I196" i="1"/>
  <c r="P212" i="1"/>
  <c r="U211" i="1"/>
  <c r="U270" i="1"/>
  <c r="P271" i="1"/>
  <c r="E319" i="1"/>
  <c r="I318" i="1"/>
  <c r="P88" i="1"/>
  <c r="U87" i="1"/>
  <c r="I288" i="1"/>
  <c r="E289" i="1"/>
  <c r="U118" i="1"/>
  <c r="P119" i="1"/>
  <c r="I256" i="1"/>
  <c r="E257" i="1"/>
  <c r="I227" i="1"/>
  <c r="E228" i="1"/>
  <c r="I228" i="1" s="1"/>
  <c r="U288" i="1"/>
  <c r="P289" i="1"/>
  <c r="I271" i="1"/>
  <c r="E272" i="1"/>
  <c r="E21" i="1"/>
  <c r="I20" i="1"/>
  <c r="P183" i="1"/>
  <c r="U183" i="1" s="1"/>
  <c r="U182" i="1"/>
  <c r="I103" i="1"/>
  <c r="E104" i="1"/>
  <c r="U335" i="1"/>
  <c r="P336" i="1"/>
  <c r="U336" i="1" s="1"/>
  <c r="P305" i="1"/>
  <c r="U304" i="1"/>
  <c r="P168" i="1" l="1"/>
  <c r="U168" i="1" s="1"/>
  <c r="U167" i="1"/>
  <c r="E183" i="1"/>
  <c r="I183" i="1" s="1"/>
  <c r="I182" i="1"/>
  <c r="E198" i="1"/>
  <c r="I198" i="1" s="1"/>
  <c r="I197" i="1"/>
  <c r="E333" i="1"/>
  <c r="I332" i="1"/>
  <c r="U242" i="1"/>
  <c r="P243" i="1"/>
  <c r="U243" i="1" s="1"/>
  <c r="E258" i="1"/>
  <c r="I258" i="1" s="1"/>
  <c r="I257" i="1"/>
  <c r="E25" i="1"/>
  <c r="I21" i="1"/>
  <c r="E320" i="1"/>
  <c r="I320" i="1" s="1"/>
  <c r="I319" i="1"/>
  <c r="P257" i="1"/>
  <c r="U256" i="1"/>
  <c r="I272" i="1"/>
  <c r="E273" i="1"/>
  <c r="I273" i="1" s="1"/>
  <c r="U271" i="1"/>
  <c r="P272" i="1"/>
  <c r="U227" i="1"/>
  <c r="P228" i="1"/>
  <c r="U228" i="1" s="1"/>
  <c r="P49" i="1"/>
  <c r="U48" i="1"/>
  <c r="U119" i="1"/>
  <c r="P120" i="1"/>
  <c r="U120" i="1" s="1"/>
  <c r="S200" i="1"/>
  <c r="S215" i="1" s="1"/>
  <c r="S230" i="1" s="1"/>
  <c r="S245" i="1" s="1"/>
  <c r="S260" i="1" s="1"/>
  <c r="S277" i="1" s="1"/>
  <c r="U198" i="1"/>
  <c r="P89" i="1"/>
  <c r="U88" i="1"/>
  <c r="U305" i="1"/>
  <c r="P306" i="1"/>
  <c r="I104" i="1"/>
  <c r="E105" i="1"/>
  <c r="I105" i="1" s="1"/>
  <c r="P290" i="1"/>
  <c r="U290" i="1" s="1"/>
  <c r="U289" i="1"/>
  <c r="I289" i="1"/>
  <c r="E290" i="1"/>
  <c r="I290" i="1" s="1"/>
  <c r="U103" i="1"/>
  <c r="P104" i="1"/>
  <c r="P213" i="1"/>
  <c r="U213" i="1" s="1"/>
  <c r="U212" i="1"/>
  <c r="G92" i="1"/>
  <c r="G107" i="1"/>
  <c r="G122" i="1" s="1"/>
  <c r="G140" i="1" s="1"/>
  <c r="G155" i="1" s="1"/>
  <c r="G170" i="1" s="1"/>
  <c r="G185" i="1" s="1"/>
  <c r="G200" i="1" s="1"/>
  <c r="G215" i="1" s="1"/>
  <c r="G230" i="1" s="1"/>
  <c r="G245" i="1" s="1"/>
  <c r="G260" i="1" s="1"/>
  <c r="G277" i="1" s="1"/>
  <c r="G292" i="1" s="1"/>
  <c r="I90" i="1"/>
  <c r="P320" i="1"/>
  <c r="U320" i="1" s="1"/>
  <c r="U319" i="1"/>
  <c r="P258" i="1" l="1"/>
  <c r="U258" i="1" s="1"/>
  <c r="U257" i="1"/>
  <c r="P105" i="1"/>
  <c r="U105" i="1" s="1"/>
  <c r="U104" i="1"/>
  <c r="P90" i="1"/>
  <c r="U90" i="1" s="1"/>
  <c r="U89" i="1"/>
  <c r="I333" i="1"/>
  <c r="E334" i="1"/>
  <c r="U272" i="1"/>
  <c r="P273" i="1"/>
  <c r="U273" i="1" s="1"/>
  <c r="U306" i="1"/>
  <c r="P307" i="1"/>
  <c r="U307" i="1" s="1"/>
  <c r="U49" i="1"/>
  <c r="P50" i="1"/>
  <c r="S292" i="1"/>
  <c r="E26" i="1"/>
  <c r="I25" i="1"/>
  <c r="E335" i="1" l="1"/>
  <c r="I334" i="1"/>
  <c r="U50" i="1"/>
  <c r="P52" i="1"/>
  <c r="E27" i="1"/>
  <c r="I26" i="1"/>
  <c r="U52" i="1" l="1"/>
  <c r="P53" i="1"/>
  <c r="E28" i="1"/>
  <c r="I27" i="1"/>
  <c r="I335" i="1"/>
  <c r="E336" i="1"/>
  <c r="I336" i="1" s="1"/>
  <c r="E29" i="1" l="1"/>
  <c r="I28" i="1"/>
  <c r="P54" i="1"/>
  <c r="U53" i="1"/>
  <c r="U54" i="1" l="1"/>
  <c r="P55" i="1"/>
  <c r="E30" i="1"/>
  <c r="I29" i="1"/>
  <c r="E31" i="1" l="1"/>
  <c r="I30" i="1"/>
  <c r="P56" i="1"/>
  <c r="U55" i="1"/>
  <c r="U56" i="1" l="1"/>
  <c r="P57" i="1"/>
  <c r="E32" i="1"/>
  <c r="I31" i="1"/>
  <c r="I32" i="1" l="1"/>
  <c r="E33" i="1"/>
  <c r="P58" i="1"/>
  <c r="U57" i="1"/>
  <c r="U58" i="1" l="1"/>
  <c r="P59" i="1"/>
  <c r="E34" i="1"/>
  <c r="I33" i="1"/>
  <c r="E35" i="1" l="1"/>
  <c r="I34" i="1"/>
  <c r="P60" i="1"/>
  <c r="U59" i="1"/>
  <c r="U60" i="1" l="1"/>
  <c r="P61" i="1"/>
  <c r="E36" i="1"/>
  <c r="I35" i="1"/>
  <c r="E39" i="1" l="1"/>
  <c r="I36" i="1"/>
  <c r="P62" i="1"/>
  <c r="U61" i="1"/>
  <c r="U62" i="1" l="1"/>
  <c r="P63" i="1"/>
  <c r="E40" i="1"/>
  <c r="I39" i="1"/>
  <c r="I40" i="1" l="1"/>
  <c r="E41" i="1"/>
  <c r="P64" i="1"/>
  <c r="U63" i="1"/>
  <c r="U64" i="1" s="1"/>
  <c r="U92" i="1" l="1"/>
  <c r="U74" i="1"/>
  <c r="U107" i="1" s="1"/>
  <c r="U122" i="1" s="1"/>
  <c r="U140" i="1" s="1"/>
  <c r="U155" i="1" s="1"/>
  <c r="U170" i="1" s="1"/>
  <c r="U185" i="1" s="1"/>
  <c r="U200" i="1" s="1"/>
  <c r="U215" i="1" s="1"/>
  <c r="U230" i="1" s="1"/>
  <c r="P74" i="1"/>
  <c r="P107" i="1" s="1"/>
  <c r="P122" i="1" s="1"/>
  <c r="P140" i="1" s="1"/>
  <c r="P155" i="1" s="1"/>
  <c r="P170" i="1" s="1"/>
  <c r="P185" i="1" s="1"/>
  <c r="P200" i="1" s="1"/>
  <c r="P215" i="1" s="1"/>
  <c r="P230" i="1" s="1"/>
  <c r="P245" i="1" s="1"/>
  <c r="P92" i="1"/>
  <c r="E42" i="1"/>
  <c r="I41" i="1"/>
  <c r="I42" i="1" l="1"/>
  <c r="E43" i="1"/>
  <c r="P260" i="1"/>
  <c r="P277" i="1" s="1"/>
  <c r="U245" i="1"/>
  <c r="U260" i="1" s="1"/>
  <c r="U277" i="1" s="1"/>
  <c r="U292" i="1" s="1"/>
  <c r="P292" i="1" l="1"/>
  <c r="P346" i="1"/>
  <c r="E44" i="1"/>
  <c r="I43" i="1"/>
  <c r="I44" i="1" l="1"/>
  <c r="E45" i="1"/>
  <c r="E46" i="1" l="1"/>
  <c r="E47" i="1" s="1"/>
  <c r="E48" i="1" s="1"/>
  <c r="E49" i="1" s="1"/>
  <c r="E50" i="1" s="1"/>
  <c r="E52" i="1" s="1"/>
  <c r="I45" i="1"/>
  <c r="I46" i="1" s="1"/>
  <c r="I47" i="1" s="1"/>
  <c r="I48" i="1" s="1"/>
  <c r="I49" i="1" s="1"/>
  <c r="I50" i="1" s="1"/>
  <c r="E53" i="1" l="1"/>
  <c r="I52" i="1"/>
  <c r="I53" i="1" l="1"/>
  <c r="E54" i="1"/>
  <c r="E55" i="1" l="1"/>
  <c r="I54" i="1"/>
  <c r="I55" i="1" l="1"/>
  <c r="E56" i="1"/>
  <c r="E57" i="1" l="1"/>
  <c r="I56" i="1"/>
  <c r="I57" i="1" l="1"/>
  <c r="E58" i="1"/>
  <c r="E59" i="1" l="1"/>
  <c r="E60" i="1" s="1"/>
  <c r="E61" i="1" s="1"/>
  <c r="E62" i="1" s="1"/>
  <c r="E63" i="1" s="1"/>
  <c r="E64" i="1" s="1"/>
  <c r="I58" i="1"/>
  <c r="I59" i="1" s="1"/>
  <c r="I60" i="1" s="1"/>
  <c r="I61" i="1" s="1"/>
  <c r="I62" i="1" s="1"/>
  <c r="I63" i="1" s="1"/>
  <c r="I64" i="1" s="1"/>
  <c r="I74" i="1" l="1"/>
  <c r="I107" i="1" s="1"/>
  <c r="I122" i="1" s="1"/>
  <c r="I140" i="1" s="1"/>
  <c r="I155" i="1" s="1"/>
  <c r="I170" i="1" s="1"/>
  <c r="I185" i="1" s="1"/>
  <c r="I200" i="1" s="1"/>
  <c r="I215" i="1" s="1"/>
  <c r="I230" i="1" s="1"/>
  <c r="I245" i="1" s="1"/>
  <c r="I260" i="1" s="1"/>
  <c r="I277" i="1" s="1"/>
  <c r="I292" i="1" s="1"/>
  <c r="I92" i="1"/>
  <c r="E74" i="1"/>
  <c r="E107" i="1" s="1"/>
  <c r="E122" i="1" s="1"/>
  <c r="E140" i="1" s="1"/>
  <c r="E155" i="1" s="1"/>
  <c r="E170" i="1" s="1"/>
  <c r="E185" i="1" s="1"/>
  <c r="E200" i="1" s="1"/>
  <c r="E215" i="1" s="1"/>
  <c r="E230" i="1" s="1"/>
  <c r="E245" i="1" s="1"/>
  <c r="E260" i="1" s="1"/>
  <c r="E277" i="1" s="1"/>
  <c r="E292" i="1" s="1"/>
  <c r="E92" i="1"/>
</calcChain>
</file>

<file path=xl/comments1.xml><?xml version="1.0" encoding="utf-8"?>
<comments xmlns="http://schemas.openxmlformats.org/spreadsheetml/2006/main">
  <authors>
    <author>amoore</author>
    <author>Moore, Annette</author>
  </authors>
  <commentList>
    <comment ref="Z35" authorId="0" shapeId="0">
      <text>
        <r>
          <rPr>
            <b/>
            <sz val="8"/>
            <color indexed="81"/>
            <rFont val="Tahoma"/>
            <family val="2"/>
          </rPr>
          <t>amoore:</t>
        </r>
        <r>
          <rPr>
            <sz val="8"/>
            <color indexed="81"/>
            <rFont val="Tahoma"/>
            <family val="2"/>
          </rPr>
          <t xml:space="preserve">
B used to be note D.  Re-lettered when revised summary.</t>
        </r>
      </text>
    </comment>
    <comment ref="P346"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sharedStrings.xml><?xml version="1.0" encoding="utf-8"?>
<sst xmlns="http://schemas.openxmlformats.org/spreadsheetml/2006/main" count="234" uniqueCount="105">
  <si>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</si>
  <si>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</si>
  <si>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</si>
  <si>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</si>
  <si>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</si>
  <si>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</si>
  <si>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</si>
  <si>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</si>
  <si>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</si>
  <si>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</si>
  <si>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</si>
  <si>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</si>
  <si>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</si>
  <si>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</si>
  <si>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</si>
  <si>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</si>
  <si>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</si>
  <si>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</si>
  <si>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</si>
  <si>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</si>
  <si>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</si>
  <si>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</si>
  <si>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</si>
  <si>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</si>
  <si>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</si>
  <si>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</si>
  <si>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</si>
  <si>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</si>
  <si>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</si>
  <si>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</si>
  <si>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</si>
  <si>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</si>
  <si>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</si>
  <si>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</si>
  <si>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</si>
  <si>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</si>
  <si>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</si>
  <si>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</si>
  <si>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</si>
  <si>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</si>
  <si>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</si>
  <si>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</si>
  <si>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</si>
  <si>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</si>
  <si>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</si>
  <si>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</si>
  <si>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</si>
  <si>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</si>
  <si>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1-17 - Cumulative Amounts</t>
  </si>
  <si>
    <t>1-18</t>
  </si>
  <si>
    <t>PCA Transfer</t>
  </si>
  <si>
    <t>1-18 - Cumulative Amounts</t>
  </si>
  <si>
    <t>1-19 - Cumulative Amounts</t>
  </si>
  <si>
    <t>Residual Transfer</t>
  </si>
  <si>
    <t xml:space="preserve">Notes: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</si>
  <si>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</si>
  <si>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</si>
  <si>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</si>
  <si>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</si>
  <si>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</si>
  <si>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</si>
  <si>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Schedule B:  Monthly Power Costs -- PCA PERIOD 22</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</si>
  <si>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</si>
  <si>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</si>
  <si>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</si>
  <si>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</si>
  <si>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</si>
  <si>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</si>
  <si>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</si>
  <si>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</si>
  <si>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</si>
  <si>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</si>
  <si>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</si>
  <si>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</si>
  <si>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</si>
  <si>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</si>
  <si>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</si>
  <si>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</si>
  <si>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</si>
  <si>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</si>
  <si>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</si>
  <si>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</si>
  <si>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</si>
  <si>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</si>
  <si>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Total allowable costs</t>
  </si>
  <si>
    <t>PCA period delivered load (Kwh) Jan 1- Jan 10, 2023</t>
  </si>
  <si>
    <r>
      <t xml:space="preserve">PCA period delivered load (Kwh) </t>
    </r>
    <r>
      <rPr>
        <sz val="9"/>
        <rFont val="Arial"/>
        <family val="2"/>
      </rPr>
      <t xml:space="preserve">Jan 11, 2023 - </t>
    </r>
  </si>
  <si>
    <t>13a</t>
  </si>
  <si>
    <t>Green Direct - load Jan 1 - Jan 10,2023</t>
  </si>
  <si>
    <t xml:space="preserve">Green Direct - load Jan 11,2023 - </t>
  </si>
  <si>
    <t>13b</t>
  </si>
  <si>
    <t xml:space="preserve">PCA period net delivered load (Kwh)   </t>
  </si>
  <si>
    <t>Variable Baseline Rate</t>
  </si>
  <si>
    <t>Jul 1, 2021 -   Jan 10, 2023</t>
  </si>
  <si>
    <t xml:space="preserve">Jan 11, 2023 - </t>
  </si>
  <si>
    <t>Baseline Power Costs</t>
  </si>
  <si>
    <t xml:space="preserve"> Surcharge or underrecovery/(refund or overrecovery)</t>
  </si>
  <si>
    <t>Less Firm Wholesale</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</si>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</sst>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_(* #,##0.0_);_(* \(#,##0.0\);_(* &quot;-&quot;?_);_(@_)"/>
    <numFmt numFmtId="170" formatCode="0_);\(0\)"/>
    <numFmt numFmtId="171" formatCode="&quot;$&quot;#,##0.000_);\(&quot;$&quot;#,##0.000\)"/>
    <numFmt numFmtId="172" formatCode="&quot;$&quot;#,##0.000000_);\(&quot;$&quot;#,##0.000000\)"/>
    <numFmt numFmtId="173" formatCode="0.00000%"/>
  </numFmts>
  <fonts count="27" x14ac:knownFonts="1">
    <font>
      <sz val="10"/>
      <name val="Arial"/>
      <family val="2"/>
    </font>
    <font>
      <sz val="10"/>
      <name val="Arial"/>
      <family val="2"/>
    </font>
    <font>
      <b/>
      <sz val="18"/>
      <name val="Arial"/>
      <family val="2"/>
    </font>
    <font>
      <b/>
      <sz val="18"/>
      <color rgb="FFFF0000"/>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b/>
      <sz val="12"/>
      <color rgb="FFFF0000"/>
      <name val="Arial"/>
      <family val="2"/>
    </font>
    <font>
      <sz val="11"/>
      <name val="Arial"/>
      <family val="2"/>
    </font>
    <font>
      <b/>
      <sz val="11"/>
      <color rgb="FFFF0000"/>
      <name val="Arial"/>
      <family val="2"/>
    </font>
    <font>
      <b/>
      <sz val="10"/>
      <color rgb="FFFF000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b/>
      <sz val="9"/>
      <color rgb="FFFF0000"/>
      <name val="Arial"/>
      <family val="2"/>
    </font>
    <font>
      <sz val="9"/>
      <name val="Arial"/>
      <family val="2"/>
    </font>
    <font>
      <sz val="20"/>
      <name val="Arial"/>
      <family val="2"/>
    </font>
    <font>
      <b/>
      <sz val="9"/>
      <name val="Arial"/>
      <family val="2"/>
    </font>
  </fonts>
  <fills count="2">
    <fill>
      <patternFill patternType="none"/>
    </fill>
    <fill>
      <patternFill patternType="gray125"/>
    </fill>
  </fills>
  <borders count="2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2">
    <xf numFmtId="164" fontId="0" fillId="0" borderId="0">
      <alignment horizontal="left" wrapText="1"/>
    </xf>
    <xf numFmtId="43" fontId="1" fillId="0" borderId="0" applyFont="0" applyFill="0" applyBorder="0" applyAlignment="0" applyProtection="0"/>
  </cellStyleXfs>
  <cellXfs count="236">
    <xf numFmtId="164" fontId="0" fillId="0" borderId="0" xfId="0">
      <alignment horizontal="left" wrapText="1"/>
    </xf>
    <xf numFmtId="0" fontId="1" fillId="0" borderId="0" xfId="0" applyNumberFormat="1" applyFont="1" applyAlignment="1"/>
    <xf numFmtId="0" fontId="1" fillId="0" borderId="0" xfId="0" applyNumberFormat="1" applyFont="1" applyFill="1" applyAlignment="1"/>
    <xf numFmtId="0" fontId="2" fillId="0" borderId="0" xfId="0" applyNumberFormat="1" applyFont="1" applyAlignment="1">
      <alignment horizontal="center"/>
    </xf>
    <xf numFmtId="0" fontId="4" fillId="0" borderId="0" xfId="0" applyNumberFormat="1" applyFont="1" applyFill="1" applyAlignment="1"/>
    <xf numFmtId="0" fontId="1" fillId="0" borderId="0" xfId="0" applyNumberFormat="1" applyFont="1" applyBorder="1" applyAlignment="1"/>
    <xf numFmtId="0" fontId="5" fillId="0" borderId="3" xfId="0" applyNumberFormat="1" applyFont="1" applyFill="1" applyBorder="1" applyAlignment="1">
      <alignment horizontal="center"/>
    </xf>
    <xf numFmtId="0" fontId="1" fillId="0" borderId="4" xfId="0" applyNumberFormat="1" applyFont="1" applyBorder="1" applyAlignment="1"/>
    <xf numFmtId="0" fontId="1" fillId="0" borderId="0" xfId="0" applyNumberFormat="1" applyFont="1" applyFill="1" applyAlignment="1">
      <alignment wrapText="1"/>
    </xf>
    <xf numFmtId="0" fontId="1" fillId="0" borderId="5" xfId="0" applyNumberFormat="1" applyFont="1" applyFill="1" applyBorder="1" applyAlignment="1">
      <alignment horizontal="center"/>
    </xf>
    <xf numFmtId="0" fontId="1" fillId="0" borderId="6" xfId="0" applyNumberFormat="1" applyFont="1" applyFill="1" applyBorder="1" applyAlignment="1">
      <alignment horizontal="center" wrapText="1"/>
    </xf>
    <xf numFmtId="0" fontId="1" fillId="0" borderId="5" xfId="0" applyNumberFormat="1" applyFont="1" applyFill="1" applyBorder="1" applyAlignment="1">
      <alignment horizontal="center" wrapText="1"/>
    </xf>
    <xf numFmtId="0" fontId="1" fillId="0" borderId="7" xfId="0" applyNumberFormat="1" applyFont="1" applyFill="1" applyBorder="1" applyAlignment="1">
      <alignment horizontal="center" wrapText="1"/>
    </xf>
    <xf numFmtId="0" fontId="1" fillId="0" borderId="8" xfId="0" applyNumberFormat="1" applyFont="1" applyFill="1" applyBorder="1" applyAlignment="1">
      <alignment horizontal="center" wrapText="1"/>
    </xf>
    <xf numFmtId="0" fontId="1" fillId="0" borderId="0" xfId="0" applyNumberFormat="1" applyFont="1" applyFill="1" applyAlignment="1">
      <alignment horizontal="center" wrapText="1"/>
    </xf>
    <xf numFmtId="0" fontId="1" fillId="0" borderId="9" xfId="0" applyNumberFormat="1" applyFont="1" applyFill="1" applyBorder="1" applyAlignment="1"/>
    <xf numFmtId="0" fontId="1" fillId="0" borderId="10" xfId="0" applyNumberFormat="1" applyFont="1" applyFill="1" applyBorder="1" applyAlignment="1">
      <alignment horizontal="center"/>
    </xf>
    <xf numFmtId="0" fontId="1" fillId="0" borderId="7" xfId="0" applyNumberFormat="1" applyFont="1" applyFill="1" applyBorder="1" applyAlignment="1">
      <alignment horizontal="center"/>
    </xf>
    <xf numFmtId="0" fontId="1" fillId="0" borderId="0" xfId="0" applyNumberFormat="1" applyFont="1" applyFill="1" applyAlignment="1">
      <alignment horizontal="center"/>
    </xf>
    <xf numFmtId="0" fontId="1" fillId="0" borderId="11" xfId="0" applyNumberFormat="1" applyFont="1" applyFill="1" applyBorder="1" applyAlignment="1"/>
    <xf numFmtId="0" fontId="1" fillId="0" borderId="3" xfId="0" applyNumberFormat="1" applyFont="1" applyFill="1" applyBorder="1" applyAlignment="1"/>
    <xf numFmtId="0" fontId="1" fillId="0" borderId="12" xfId="0" applyNumberFormat="1" applyFont="1" applyFill="1" applyBorder="1" applyAlignment="1"/>
    <xf numFmtId="0" fontId="1" fillId="0" borderId="13" xfId="0" applyNumberFormat="1" applyFont="1" applyFill="1" applyBorder="1" applyAlignment="1"/>
    <xf numFmtId="165" fontId="1" fillId="0" borderId="0" xfId="0" applyNumberFormat="1" applyFont="1" applyFill="1" applyAlignment="1"/>
    <xf numFmtId="166" fontId="1" fillId="0" borderId="14" xfId="0" applyNumberFormat="1" applyFont="1" applyFill="1" applyBorder="1" applyAlignment="1"/>
    <xf numFmtId="166" fontId="1" fillId="0" borderId="15" xfId="0" applyNumberFormat="1" applyFont="1" applyFill="1" applyBorder="1" applyAlignment="1"/>
    <xf numFmtId="166" fontId="1" fillId="0" borderId="0" xfId="0" applyNumberFormat="1" applyFont="1" applyFill="1" applyBorder="1" applyAlignment="1"/>
    <xf numFmtId="166" fontId="1" fillId="0" borderId="0" xfId="0" applyNumberFormat="1" applyFont="1" applyFill="1" applyAlignment="1"/>
    <xf numFmtId="44" fontId="1" fillId="0" borderId="14" xfId="0" applyNumberFormat="1" applyFont="1" applyFill="1" applyBorder="1" applyAlignment="1"/>
    <xf numFmtId="167" fontId="1" fillId="0" borderId="14" xfId="0" applyNumberFormat="1" applyFont="1" applyFill="1" applyBorder="1" applyAlignment="1"/>
    <xf numFmtId="167" fontId="1" fillId="0" borderId="15" xfId="0" applyNumberFormat="1" applyFont="1" applyFill="1" applyBorder="1" applyAlignment="1"/>
    <xf numFmtId="167" fontId="1" fillId="0" borderId="0" xfId="0" applyNumberFormat="1" applyFont="1" applyFill="1" applyBorder="1" applyAlignment="1"/>
    <xf numFmtId="43" fontId="1" fillId="0" borderId="0" xfId="0" applyNumberFormat="1" applyFont="1" applyFill="1" applyAlignment="1"/>
    <xf numFmtId="43" fontId="1" fillId="0" borderId="14" xfId="0" applyNumberFormat="1" applyFont="1" applyFill="1" applyBorder="1" applyAlignment="1"/>
    <xf numFmtId="43" fontId="1" fillId="0" borderId="15" xfId="0" applyNumberFormat="1" applyFont="1" applyFill="1" applyBorder="1" applyAlignment="1"/>
    <xf numFmtId="167" fontId="1" fillId="0" borderId="16" xfId="0" applyNumberFormat="1" applyFont="1" applyFill="1" applyBorder="1" applyAlignment="1"/>
    <xf numFmtId="167" fontId="1" fillId="0" borderId="17" xfId="0" applyNumberFormat="1" applyFont="1" applyFill="1" applyBorder="1" applyAlignment="1"/>
    <xf numFmtId="167" fontId="1" fillId="0" borderId="11" xfId="0" applyNumberFormat="1" applyFont="1" applyFill="1" applyBorder="1" applyAlignment="1"/>
    <xf numFmtId="43" fontId="1" fillId="0" borderId="11" xfId="0" applyNumberFormat="1" applyFont="1" applyFill="1" applyBorder="1" applyAlignment="1"/>
    <xf numFmtId="43" fontId="1" fillId="0" borderId="16" xfId="0" applyNumberFormat="1" applyFont="1" applyFill="1" applyBorder="1" applyAlignment="1"/>
    <xf numFmtId="43" fontId="1" fillId="0" borderId="17" xfId="0" applyNumberFormat="1" applyFont="1" applyFill="1" applyBorder="1" applyAlignment="1"/>
    <xf numFmtId="0" fontId="7" fillId="0" borderId="11" xfId="0" applyNumberFormat="1" applyFont="1" applyFill="1" applyBorder="1" applyAlignment="1">
      <alignment horizontal="center"/>
    </xf>
    <xf numFmtId="167" fontId="1" fillId="0" borderId="17" xfId="0" applyNumberFormat="1" applyFont="1" applyFill="1" applyBorder="1" applyAlignment="1">
      <alignment horizontal="right"/>
    </xf>
    <xf numFmtId="165" fontId="1" fillId="0" borderId="0" xfId="0" applyNumberFormat="1" applyFont="1" applyFill="1" applyAlignment="1">
      <alignment horizontal="right"/>
    </xf>
    <xf numFmtId="43" fontId="1" fillId="0" borderId="0" xfId="0" applyNumberFormat="1" applyFont="1" applyFill="1" applyBorder="1" applyAlignment="1"/>
    <xf numFmtId="0" fontId="1" fillId="0" borderId="17" xfId="0" applyNumberFormat="1" applyFont="1" applyFill="1" applyBorder="1" applyAlignment="1"/>
    <xf numFmtId="0" fontId="1" fillId="0" borderId="15" xfId="0" applyNumberFormat="1" applyFont="1" applyFill="1" applyBorder="1" applyAlignment="1"/>
    <xf numFmtId="167" fontId="1" fillId="0" borderId="18" xfId="0" applyNumberFormat="1" applyFont="1" applyFill="1" applyBorder="1" applyAlignment="1"/>
    <xf numFmtId="43" fontId="1" fillId="0" borderId="18" xfId="0" applyNumberFormat="1" applyFont="1" applyFill="1" applyBorder="1" applyAlignment="1"/>
    <xf numFmtId="0" fontId="1" fillId="0" borderId="18" xfId="0" applyNumberFormat="1" applyFont="1" applyFill="1" applyBorder="1" applyAlignment="1"/>
    <xf numFmtId="0" fontId="7" fillId="0" borderId="0" xfId="0" applyNumberFormat="1" applyFont="1" applyFill="1" applyAlignment="1">
      <alignment horizontal="center"/>
    </xf>
    <xf numFmtId="0" fontId="7" fillId="0" borderId="17" xfId="0" applyNumberFormat="1" applyFont="1" applyFill="1" applyBorder="1" applyAlignment="1">
      <alignment horizontal="center"/>
    </xf>
    <xf numFmtId="167" fontId="1" fillId="0" borderId="0" xfId="0" applyNumberFormat="1" applyFont="1" applyFill="1" applyAlignment="1"/>
    <xf numFmtId="0" fontId="7" fillId="0" borderId="15" xfId="0" applyNumberFormat="1" applyFont="1" applyFill="1" applyBorder="1" applyAlignment="1"/>
    <xf numFmtId="0" fontId="7" fillId="0" borderId="19" xfId="0" applyNumberFormat="1" applyFont="1" applyFill="1" applyBorder="1" applyAlignment="1"/>
    <xf numFmtId="166" fontId="7" fillId="0" borderId="19" xfId="0" applyNumberFormat="1" applyFont="1" applyFill="1" applyBorder="1" applyAlignment="1"/>
    <xf numFmtId="165" fontId="1" fillId="0" borderId="0" xfId="0" applyNumberFormat="1" applyFont="1" applyAlignment="1"/>
    <xf numFmtId="9" fontId="1" fillId="0" borderId="11" xfId="0" applyNumberFormat="1" applyFont="1" applyFill="1" applyBorder="1" applyAlignment="1"/>
    <xf numFmtId="0" fontId="1" fillId="0" borderId="0" xfId="0" applyNumberFormat="1" applyFont="1" applyAlignment="1">
      <alignment horizontal="center"/>
    </xf>
    <xf numFmtId="167" fontId="1" fillId="0" borderId="21" xfId="0" applyNumberFormat="1" applyFont="1" applyBorder="1" applyAlignment="1"/>
    <xf numFmtId="167" fontId="1" fillId="0" borderId="18" xfId="0" applyNumberFormat="1" applyFont="1" applyBorder="1" applyAlignment="1"/>
    <xf numFmtId="167" fontId="1" fillId="0" borderId="22" xfId="0" applyNumberFormat="1" applyFont="1" applyBorder="1" applyAlignment="1"/>
    <xf numFmtId="167" fontId="1" fillId="0" borderId="14" xfId="0" applyNumberFormat="1" applyFont="1" applyBorder="1" applyAlignment="1"/>
    <xf numFmtId="167" fontId="1" fillId="0" borderId="22" xfId="0" applyNumberFormat="1" applyFont="1" applyFill="1" applyBorder="1" applyAlignment="1"/>
    <xf numFmtId="167" fontId="1" fillId="0" borderId="0" xfId="0" applyNumberFormat="1" applyFont="1" applyBorder="1" applyAlignment="1"/>
    <xf numFmtId="0" fontId="7" fillId="0" borderId="0" xfId="0" applyNumberFormat="1" applyFont="1" applyBorder="1" applyAlignment="1"/>
    <xf numFmtId="167" fontId="1" fillId="0" borderId="15" xfId="0" applyNumberFormat="1" applyFont="1" applyBorder="1" applyAlignment="1"/>
    <xf numFmtId="43" fontId="1" fillId="0" borderId="0" xfId="0" applyNumberFormat="1" applyFont="1" applyAlignment="1"/>
    <xf numFmtId="43" fontId="1" fillId="0" borderId="0" xfId="0" applyNumberFormat="1" applyFont="1" applyBorder="1" applyAlignment="1"/>
    <xf numFmtId="0" fontId="7" fillId="0" borderId="0" xfId="0" applyNumberFormat="1" applyFont="1" applyBorder="1" applyAlignment="1">
      <alignment horizontal="center"/>
    </xf>
    <xf numFmtId="0" fontId="7" fillId="0" borderId="0" xfId="0" applyNumberFormat="1" applyFont="1" applyAlignment="1">
      <alignment horizontal="center"/>
    </xf>
    <xf numFmtId="16" fontId="1" fillId="0" borderId="0" xfId="0" quotePrefix="1" applyNumberFormat="1" applyFont="1" applyFill="1" applyAlignment="1"/>
    <xf numFmtId="0" fontId="7" fillId="0" borderId="3" xfId="0" applyNumberFormat="1" applyFont="1" applyFill="1" applyBorder="1" applyAlignment="1">
      <alignment horizontal="center"/>
    </xf>
    <xf numFmtId="0" fontId="1" fillId="0" borderId="0" xfId="0" applyNumberFormat="1" applyFont="1" applyFill="1" applyBorder="1" applyAlignment="1"/>
    <xf numFmtId="0" fontId="1" fillId="0" borderId="10" xfId="0" applyNumberFormat="1" applyFont="1" applyFill="1" applyBorder="1" applyAlignment="1">
      <alignment horizontal="center" wrapText="1"/>
    </xf>
    <xf numFmtId="0" fontId="1" fillId="0" borderId="7" xfId="0" applyNumberFormat="1" applyFont="1" applyFill="1" applyBorder="1" applyAlignment="1">
      <alignment wrapText="1"/>
    </xf>
    <xf numFmtId="167" fontId="1" fillId="0" borderId="18" xfId="0" applyNumberFormat="1" applyFont="1" applyFill="1" applyBorder="1" applyAlignment="1">
      <alignment horizontal="center"/>
    </xf>
    <xf numFmtId="167" fontId="1" fillId="0" borderId="15" xfId="0" applyNumberFormat="1" applyFont="1" applyFill="1" applyBorder="1" applyAlignment="1">
      <alignment horizontal="center"/>
    </xf>
    <xf numFmtId="167" fontId="1" fillId="0" borderId="0" xfId="0" applyNumberFormat="1" applyFont="1" applyFill="1" applyBorder="1" applyAlignment="1">
      <alignment horizontal="center"/>
    </xf>
    <xf numFmtId="167" fontId="1" fillId="0" borderId="17" xfId="0" applyNumberFormat="1" applyFont="1" applyFill="1" applyBorder="1" applyAlignment="1">
      <alignment horizontal="center"/>
    </xf>
    <xf numFmtId="0" fontId="1" fillId="0" borderId="0" xfId="0" applyNumberFormat="1" applyFont="1" applyFill="1" applyAlignment="1">
      <alignment horizontal="left"/>
    </xf>
    <xf numFmtId="167" fontId="1" fillId="0" borderId="21" xfId="0" applyNumberFormat="1" applyFont="1" applyFill="1" applyBorder="1" applyAlignment="1"/>
    <xf numFmtId="168" fontId="1" fillId="0" borderId="0" xfId="0" applyNumberFormat="1" applyFont="1" applyFill="1" applyBorder="1" applyAlignment="1"/>
    <xf numFmtId="16" fontId="1" fillId="0" borderId="0" xfId="0" quotePrefix="1" applyNumberFormat="1" applyFont="1" applyFill="1" applyAlignment="1">
      <alignment horizontal="left"/>
    </xf>
    <xf numFmtId="167" fontId="1" fillId="0" borderId="11" xfId="0" applyNumberFormat="1" applyFont="1" applyFill="1" applyBorder="1" applyAlignment="1">
      <alignment horizontal="center"/>
    </xf>
    <xf numFmtId="43" fontId="1" fillId="0" borderId="22" xfId="0" applyNumberFormat="1" applyFont="1" applyFill="1" applyBorder="1" applyAlignment="1"/>
    <xf numFmtId="167" fontId="1" fillId="0" borderId="22" xfId="0" applyNumberFormat="1" applyFont="1" applyFill="1" applyBorder="1" applyAlignment="1">
      <alignment horizontal="center"/>
    </xf>
    <xf numFmtId="167" fontId="8" fillId="0" borderId="22" xfId="0" applyNumberFormat="1" applyFont="1" applyFill="1" applyBorder="1" applyAlignment="1"/>
    <xf numFmtId="43" fontId="8" fillId="0" borderId="22" xfId="0" applyNumberFormat="1" applyFont="1" applyFill="1" applyBorder="1" applyAlignment="1"/>
    <xf numFmtId="167" fontId="8" fillId="0" borderId="22" xfId="0" applyNumberFormat="1" applyFont="1" applyFill="1" applyBorder="1" applyAlignment="1">
      <alignment horizontal="center"/>
    </xf>
    <xf numFmtId="167" fontId="8" fillId="0" borderId="0" xfId="0" applyNumberFormat="1" applyFont="1" applyFill="1" applyBorder="1" applyAlignment="1"/>
    <xf numFmtId="43" fontId="8" fillId="0" borderId="0" xfId="0" applyNumberFormat="1" applyFont="1" applyFill="1" applyBorder="1" applyAlignment="1"/>
    <xf numFmtId="167" fontId="8" fillId="0" borderId="0" xfId="0" applyNumberFormat="1" applyFont="1" applyFill="1" applyBorder="1" applyAlignment="1">
      <alignment horizontal="center"/>
    </xf>
    <xf numFmtId="17" fontId="1" fillId="0" borderId="0" xfId="0" applyNumberFormat="1" applyFont="1" applyFill="1" applyAlignment="1">
      <alignment horizontal="center"/>
    </xf>
    <xf numFmtId="0" fontId="9" fillId="0" borderId="0" xfId="0" applyNumberFormat="1" applyFont="1" applyFill="1" applyAlignment="1"/>
    <xf numFmtId="16" fontId="1" fillId="0" borderId="0" xfId="0" quotePrefix="1" applyNumberFormat="1" applyFont="1" applyFill="1" applyAlignment="1">
      <alignment horizontal="center"/>
    </xf>
    <xf numFmtId="17" fontId="10" fillId="0" borderId="0" xfId="0" applyNumberFormat="1" applyFont="1" applyFill="1" applyAlignment="1">
      <alignment horizontal="center"/>
    </xf>
    <xf numFmtId="0" fontId="5" fillId="0" borderId="0" xfId="0" applyNumberFormat="1" applyFont="1" applyBorder="1" applyAlignment="1"/>
    <xf numFmtId="167" fontId="10" fillId="0" borderId="22" xfId="0" applyNumberFormat="1" applyFont="1" applyFill="1" applyBorder="1" applyAlignment="1"/>
    <xf numFmtId="43" fontId="10" fillId="0" borderId="22" xfId="0" applyNumberFormat="1" applyFont="1" applyFill="1" applyBorder="1" applyAlignment="1"/>
    <xf numFmtId="167" fontId="10" fillId="0" borderId="22" xfId="0" applyNumberFormat="1" applyFont="1" applyFill="1" applyBorder="1" applyAlignment="1">
      <alignment horizontal="center"/>
    </xf>
    <xf numFmtId="0" fontId="5" fillId="0" borderId="0" xfId="0" applyNumberFormat="1" applyFont="1" applyBorder="1" applyAlignment="1">
      <alignment horizontal="center"/>
    </xf>
    <xf numFmtId="167" fontId="10" fillId="0" borderId="0" xfId="0" applyNumberFormat="1" applyFont="1" applyFill="1" applyBorder="1" applyAlignment="1"/>
    <xf numFmtId="167" fontId="10" fillId="0" borderId="0" xfId="0" applyNumberFormat="1" applyFont="1" applyBorder="1" applyAlignment="1"/>
    <xf numFmtId="0" fontId="10" fillId="0" borderId="0" xfId="0" applyNumberFormat="1" applyFont="1" applyFill="1" applyBorder="1" applyAlignment="1"/>
    <xf numFmtId="0" fontId="10" fillId="0" borderId="0" xfId="0" applyNumberFormat="1" applyFont="1" applyFill="1" applyAlignment="1"/>
    <xf numFmtId="167" fontId="11" fillId="0" borderId="0" xfId="0" applyNumberFormat="1" applyFont="1" applyBorder="1" applyAlignment="1">
      <alignment horizontal="center"/>
    </xf>
    <xf numFmtId="43" fontId="10" fillId="0" borderId="0" xfId="0" applyNumberFormat="1" applyFont="1" applyFill="1" applyBorder="1" applyAlignment="1"/>
    <xf numFmtId="167" fontId="10" fillId="0" borderId="0" xfId="0" applyNumberFormat="1" applyFont="1" applyFill="1" applyBorder="1" applyAlignment="1">
      <alignment horizontal="center"/>
    </xf>
    <xf numFmtId="167" fontId="1" fillId="0" borderId="14" xfId="1" applyNumberFormat="1" applyFont="1" applyFill="1" applyBorder="1" applyAlignment="1"/>
    <xf numFmtId="165" fontId="7" fillId="0" borderId="0" xfId="0" applyNumberFormat="1" applyFont="1" applyFill="1" applyAlignment="1"/>
    <xf numFmtId="0" fontId="5" fillId="0" borderId="0" xfId="0" applyNumberFormat="1" applyFont="1" applyFill="1" applyBorder="1" applyAlignment="1"/>
    <xf numFmtId="167" fontId="11"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17" fontId="10" fillId="0" borderId="0" xfId="0" applyNumberFormat="1" applyFont="1" applyFill="1" applyBorder="1" applyAlignment="1">
      <alignment horizontal="center"/>
    </xf>
    <xf numFmtId="165" fontId="10" fillId="0" borderId="0" xfId="0" applyNumberFormat="1" applyFont="1" applyBorder="1" applyAlignment="1"/>
    <xf numFmtId="49" fontId="11" fillId="0" borderId="0" xfId="0" applyNumberFormat="1" applyFont="1" applyBorder="1" applyAlignment="1">
      <alignment horizontal="center"/>
    </xf>
    <xf numFmtId="167" fontId="7" fillId="0" borderId="0" xfId="0" applyNumberFormat="1" applyFont="1" applyBorder="1" applyAlignment="1">
      <alignment horizontal="center"/>
    </xf>
    <xf numFmtId="49" fontId="7" fillId="0" borderId="0" xfId="0" applyNumberFormat="1" applyFont="1" applyBorder="1" applyAlignment="1">
      <alignment horizontal="center" vertical="top"/>
    </xf>
    <xf numFmtId="167" fontId="6" fillId="0" borderId="0" xfId="0" applyNumberFormat="1" applyFont="1" applyBorder="1" applyAlignment="1"/>
    <xf numFmtId="0" fontId="12" fillId="0" borderId="0" xfId="0" applyNumberFormat="1" applyFont="1" applyFill="1" applyAlignment="1">
      <alignment horizontal="center"/>
    </xf>
    <xf numFmtId="17" fontId="1" fillId="0" borderId="0" xfId="0" applyNumberFormat="1" applyFont="1" applyAlignment="1">
      <alignment horizontal="left"/>
    </xf>
    <xf numFmtId="166" fontId="1" fillId="0" borderId="11" xfId="0" applyNumberFormat="1" applyFont="1" applyFill="1" applyBorder="1" applyAlignment="1"/>
    <xf numFmtId="0" fontId="7" fillId="0" borderId="0" xfId="0" applyNumberFormat="1" applyFont="1" applyAlignment="1"/>
    <xf numFmtId="167" fontId="1" fillId="0" borderId="0" xfId="0" applyNumberFormat="1" applyFont="1" applyAlignment="1"/>
    <xf numFmtId="167" fontId="1" fillId="0" borderId="0" xfId="1" applyNumberFormat="1" applyFont="1" applyAlignment="1"/>
    <xf numFmtId="166" fontId="1" fillId="0" borderId="0" xfId="0" applyNumberFormat="1" applyFont="1" applyAlignment="1"/>
    <xf numFmtId="0" fontId="0" fillId="0" borderId="0" xfId="0" applyNumberFormat="1" applyAlignment="1"/>
    <xf numFmtId="169" fontId="1" fillId="0" borderId="0" xfId="0" applyNumberFormat="1" applyFont="1" applyAlignment="1"/>
    <xf numFmtId="0" fontId="1" fillId="0" borderId="0" xfId="0" applyNumberFormat="1" applyFont="1" applyAlignment="1">
      <alignment horizontal="left"/>
    </xf>
    <xf numFmtId="167" fontId="10" fillId="0" borderId="0" xfId="0" applyNumberFormat="1" applyFont="1" applyAlignment="1"/>
    <xf numFmtId="0" fontId="10" fillId="0" borderId="0" xfId="0" applyNumberFormat="1" applyFont="1" applyAlignment="1"/>
    <xf numFmtId="167" fontId="10" fillId="0" borderId="0" xfId="0" applyNumberFormat="1" applyFont="1" applyFill="1" applyAlignment="1"/>
    <xf numFmtId="9" fontId="10" fillId="0" borderId="0" xfId="0" applyNumberFormat="1" applyFont="1" applyAlignment="1"/>
    <xf numFmtId="0" fontId="7" fillId="0" borderId="0" xfId="0" applyNumberFormat="1" applyFont="1" applyFill="1" applyAlignment="1"/>
    <xf numFmtId="9" fontId="1" fillId="0" borderId="0" xfId="0" applyNumberFormat="1" applyFont="1" applyFill="1" applyAlignment="1"/>
    <xf numFmtId="9" fontId="10" fillId="0" borderId="0" xfId="0" applyNumberFormat="1" applyFont="1" applyFill="1" applyAlignment="1"/>
    <xf numFmtId="0" fontId="0" fillId="0" borderId="0" xfId="0" applyNumberFormat="1" applyAlignment="1">
      <alignment horizontal="center"/>
    </xf>
    <xf numFmtId="0" fontId="17" fillId="0" borderId="0" xfId="0" applyNumberFormat="1" applyFont="1" applyAlignment="1">
      <alignment horizontal="left"/>
    </xf>
    <xf numFmtId="164" fontId="4" fillId="0" borderId="0" xfId="0" applyFont="1" applyAlignment="1">
      <alignment horizontal="left"/>
    </xf>
    <xf numFmtId="0" fontId="12" fillId="0" borderId="0" xfId="0" applyNumberFormat="1" applyFont="1" applyAlignment="1"/>
    <xf numFmtId="0" fontId="6" fillId="0" borderId="0" xfId="0" applyNumberFormat="1" applyFont="1" applyAlignment="1">
      <alignment horizontal="left"/>
    </xf>
    <xf numFmtId="167" fontId="18" fillId="0" borderId="0" xfId="0" applyNumberFormat="1" applyFont="1" applyAlignment="1"/>
    <xf numFmtId="0" fontId="0" fillId="0" borderId="0" xfId="0" applyNumberFormat="1" applyAlignment="1">
      <alignment horizontal="left"/>
    </xf>
    <xf numFmtId="0" fontId="6" fillId="0" borderId="0" xfId="0" applyNumberFormat="1" applyFont="1" applyFill="1" applyAlignment="1">
      <alignment horizontal="left"/>
    </xf>
    <xf numFmtId="0" fontId="7"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7" fillId="0" borderId="0" xfId="0" applyNumberFormat="1" applyFont="1" applyFill="1" applyBorder="1" applyAlignment="1">
      <alignment horizontal="center"/>
    </xf>
    <xf numFmtId="17" fontId="7" fillId="0" borderId="0" xfId="0" applyNumberFormat="1" applyFont="1" applyBorder="1" applyAlignment="1">
      <alignment horizontal="center"/>
    </xf>
    <xf numFmtId="43" fontId="20" fillId="0" borderId="0" xfId="0" applyNumberFormat="1" applyFont="1" applyAlignment="1">
      <alignment horizontal="center"/>
    </xf>
    <xf numFmtId="166" fontId="21" fillId="0" borderId="0" xfId="0" applyNumberFormat="1" applyFont="1" applyBorder="1" applyAlignment="1"/>
    <xf numFmtId="0" fontId="0" fillId="0" borderId="0" xfId="0" applyNumberFormat="1" applyAlignment="1">
      <alignment horizontal="left" indent="1"/>
    </xf>
    <xf numFmtId="170" fontId="1" fillId="0" borderId="0" xfId="0" applyNumberFormat="1" applyFont="1" applyAlignment="1">
      <alignment horizontal="center"/>
    </xf>
    <xf numFmtId="0" fontId="0" fillId="0" borderId="0" xfId="0" applyNumberFormat="1" applyFill="1" applyAlignment="1">
      <alignment horizontal="left" indent="1"/>
    </xf>
    <xf numFmtId="170" fontId="1" fillId="0" borderId="0" xfId="0" applyNumberFormat="1" applyFont="1" applyFill="1" applyAlignment="1">
      <alignment horizontal="center"/>
    </xf>
    <xf numFmtId="0" fontId="0" fillId="0" borderId="0" xfId="0" applyNumberFormat="1" applyFill="1" applyAlignment="1"/>
    <xf numFmtId="0" fontId="1" fillId="0" borderId="0" xfId="0" applyNumberFormat="1" applyFont="1" applyFill="1" applyAlignment="1">
      <alignment horizontal="left" indent="1"/>
    </xf>
    <xf numFmtId="166" fontId="1" fillId="0" borderId="22" xfId="0" applyNumberFormat="1" applyFont="1" applyFill="1" applyBorder="1" applyAlignment="1"/>
    <xf numFmtId="166" fontId="21" fillId="0" borderId="0" xfId="0" applyNumberFormat="1" applyFont="1" applyFill="1" applyBorder="1" applyAlignment="1"/>
    <xf numFmtId="0" fontId="22" fillId="0" borderId="0" xfId="0" applyNumberFormat="1" applyFont="1" applyAlignment="1"/>
    <xf numFmtId="37" fontId="1" fillId="0" borderId="0" xfId="0" applyNumberFormat="1" applyFont="1" applyAlignment="1"/>
    <xf numFmtId="37" fontId="1" fillId="0" borderId="0" xfId="0" applyNumberFormat="1" applyFont="1" applyFill="1" applyAlignment="1"/>
    <xf numFmtId="171" fontId="1" fillId="0" borderId="0" xfId="0" applyNumberFormat="1" applyFont="1" applyBorder="1" applyAlignment="1"/>
    <xf numFmtId="166" fontId="1" fillId="0" borderId="24" xfId="0" applyNumberFormat="1" applyFont="1" applyBorder="1" applyAlignment="1"/>
    <xf numFmtId="0" fontId="23" fillId="0" borderId="0" xfId="0" applyNumberFormat="1" applyFont="1" applyAlignment="1">
      <alignment horizontal="right" vertical="top"/>
    </xf>
    <xf numFmtId="0" fontId="12" fillId="0" borderId="0" xfId="0" applyNumberFormat="1" applyFont="1" applyFill="1" applyAlignment="1">
      <alignment horizontal="right" vertical="top"/>
    </xf>
    <xf numFmtId="49" fontId="11" fillId="0" borderId="0" xfId="0" applyNumberFormat="1" applyFont="1" applyAlignment="1">
      <alignment horizontal="right" vertical="top"/>
    </xf>
    <xf numFmtId="0" fontId="12" fillId="0" borderId="0" xfId="0" applyNumberFormat="1" applyFont="1" applyAlignment="1">
      <alignment horizontal="center" vertical="top"/>
    </xf>
    <xf numFmtId="37" fontId="1" fillId="0" borderId="0" xfId="0" applyNumberFormat="1" applyFont="1" applyBorder="1" applyAlignment="1"/>
    <xf numFmtId="0" fontId="1" fillId="0" borderId="0" xfId="0" applyNumberFormat="1" applyFont="1" applyAlignment="1" applyProtection="1">
      <alignment horizontal="left"/>
      <protection locked="0"/>
    </xf>
    <xf numFmtId="43" fontId="7" fillId="0" borderId="0" xfId="0" applyNumberFormat="1" applyFont="1" applyFill="1" applyBorder="1" applyAlignment="1"/>
    <xf numFmtId="0" fontId="1" fillId="0" borderId="0" xfId="0" applyNumberFormat="1" applyFont="1" applyFill="1" applyAlignment="1" applyProtection="1">
      <alignment horizontal="left"/>
      <protection locked="0"/>
    </xf>
    <xf numFmtId="172" fontId="24" fillId="0" borderId="0" xfId="0" applyNumberFormat="1" applyFont="1" applyFill="1" applyBorder="1" applyAlignment="1"/>
    <xf numFmtId="166" fontId="1" fillId="0" borderId="0" xfId="0" applyNumberFormat="1" applyFont="1" applyBorder="1" applyAlignment="1"/>
    <xf numFmtId="0" fontId="1" fillId="0" borderId="0" xfId="0" applyNumberFormat="1" applyFont="1" applyAlignment="1">
      <alignment horizontal="right"/>
    </xf>
    <xf numFmtId="0" fontId="22" fillId="0" borderId="0" xfId="0" applyNumberFormat="1" applyFont="1" applyAlignment="1">
      <alignment horizontal="left"/>
    </xf>
    <xf numFmtId="49" fontId="11" fillId="0" borderId="0" xfId="0" applyNumberFormat="1" applyFont="1" applyFill="1" applyAlignment="1">
      <alignment horizontal="center" vertical="top"/>
    </xf>
    <xf numFmtId="166" fontId="1" fillId="0" borderId="25" xfId="0" applyNumberFormat="1" applyFont="1" applyBorder="1" applyAlignment="1"/>
    <xf numFmtId="0" fontId="0" fillId="0" borderId="0" xfId="0" applyNumberFormat="1" applyAlignment="1">
      <alignment horizontal="right"/>
    </xf>
    <xf numFmtId="166" fontId="12" fillId="0" borderId="0" xfId="0" applyNumberFormat="1" applyFont="1" applyBorder="1" applyAlignment="1">
      <alignment horizontal="center" vertical="top"/>
    </xf>
    <xf numFmtId="167" fontId="21" fillId="0" borderId="0" xfId="0" applyNumberFormat="1" applyFont="1" applyBorder="1" applyAlignment="1"/>
    <xf numFmtId="0" fontId="7" fillId="0" borderId="0" xfId="0" quotePrefix="1" applyNumberFormat="1" applyFont="1" applyAlignment="1" applyProtection="1">
      <alignment horizontal="left"/>
      <protection locked="0"/>
    </xf>
    <xf numFmtId="0" fontId="24" fillId="0" borderId="0" xfId="0" applyNumberFormat="1" applyFont="1" applyAlignment="1"/>
    <xf numFmtId="166" fontId="0" fillId="0" borderId="0" xfId="0" applyNumberFormat="1" applyAlignment="1"/>
    <xf numFmtId="0" fontId="24" fillId="0" borderId="0" xfId="0" quotePrefix="1" applyNumberFormat="1" applyFont="1" applyAlignment="1">
      <alignment horizontal="center"/>
    </xf>
    <xf numFmtId="173" fontId="24" fillId="0" borderId="0" xfId="0" applyNumberFormat="1" applyFont="1" applyFill="1" applyAlignment="1"/>
    <xf numFmtId="164" fontId="7" fillId="0" borderId="0" xfId="0" applyFont="1" applyAlignment="1">
      <alignment wrapText="1"/>
    </xf>
    <xf numFmtId="44" fontId="1" fillId="0" borderId="0" xfId="0" applyNumberFormat="1" applyFont="1" applyBorder="1" applyAlignment="1"/>
    <xf numFmtId="167" fontId="0" fillId="0" borderId="0" xfId="0" applyNumberFormat="1" applyFont="1" applyAlignment="1"/>
    <xf numFmtId="0" fontId="25" fillId="0" borderId="0" xfId="0" applyNumberFormat="1" applyFont="1" applyAlignment="1"/>
    <xf numFmtId="43" fontId="0" fillId="0" borderId="0" xfId="0" applyNumberFormat="1" applyAlignment="1"/>
    <xf numFmtId="44" fontId="0" fillId="0" borderId="0" xfId="0" applyNumberFormat="1" applyAlignment="1"/>
    <xf numFmtId="43" fontId="0" fillId="0" borderId="0" xfId="0" applyNumberFormat="1" applyFont="1" applyAlignment="1"/>
    <xf numFmtId="167" fontId="0" fillId="0" borderId="0" xfId="0" applyNumberFormat="1" applyAlignment="1"/>
    <xf numFmtId="0" fontId="0" fillId="0" borderId="0" xfId="0" applyNumberFormat="1" applyAlignment="1" applyProtection="1">
      <alignment horizontal="center"/>
      <protection locked="0"/>
    </xf>
    <xf numFmtId="0" fontId="7" fillId="0" borderId="20" xfId="0" applyNumberFormat="1" applyFont="1" applyFill="1" applyBorder="1" applyAlignment="1">
      <alignment horizontal="center"/>
    </xf>
    <xf numFmtId="43" fontId="1" fillId="0" borderId="11" xfId="0" quotePrefix="1" applyNumberFormat="1" applyFont="1" applyFill="1" applyBorder="1" applyAlignment="1"/>
    <xf numFmtId="9" fontId="1" fillId="0" borderId="11" xfId="0" quotePrefix="1" applyNumberFormat="1" applyFont="1" applyFill="1" applyBorder="1" applyAlignment="1"/>
    <xf numFmtId="43" fontId="1" fillId="0" borderId="23" xfId="0" applyNumberFormat="1" applyFont="1" applyFill="1" applyBorder="1" applyAlignment="1"/>
    <xf numFmtId="0" fontId="7" fillId="0" borderId="0" xfId="0" applyNumberFormat="1" applyFont="1" applyFill="1" applyBorder="1" applyAlignment="1"/>
    <xf numFmtId="167" fontId="1" fillId="0" borderId="13" xfId="0" applyNumberFormat="1" applyFont="1" applyFill="1" applyBorder="1" applyAlignment="1"/>
    <xf numFmtId="165" fontId="1" fillId="0" borderId="0" xfId="0" applyNumberFormat="1" applyFont="1" applyFill="1" applyAlignment="1">
      <alignment horizontal="left"/>
    </xf>
    <xf numFmtId="165" fontId="1" fillId="0" borderId="0" xfId="0" applyNumberFormat="1" applyFont="1" applyFill="1" applyBorder="1" applyAlignment="1"/>
    <xf numFmtId="167" fontId="7" fillId="0" borderId="22" xfId="0" applyNumberFormat="1" applyFont="1" applyFill="1" applyBorder="1" applyAlignment="1"/>
    <xf numFmtId="167" fontId="7" fillId="0" borderId="0" xfId="0" applyNumberFormat="1" applyFont="1" applyFill="1" applyBorder="1" applyAlignment="1"/>
    <xf numFmtId="165" fontId="10" fillId="0" borderId="0" xfId="0" applyNumberFormat="1" applyFont="1" applyFill="1" applyAlignment="1"/>
    <xf numFmtId="167" fontId="11" fillId="0" borderId="22" xfId="0" applyNumberFormat="1" applyFont="1" applyFill="1" applyBorder="1" applyAlignment="1">
      <alignment horizontal="center"/>
    </xf>
    <xf numFmtId="167" fontId="5" fillId="0" borderId="22" xfId="0" applyNumberFormat="1" applyFont="1" applyFill="1" applyBorder="1" applyAlignment="1">
      <alignment horizontal="center"/>
    </xf>
    <xf numFmtId="0"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167" fontId="0" fillId="0" borderId="0" xfId="0" applyNumberFormat="1" applyFont="1" applyFill="1" applyBorder="1" applyAlignment="1"/>
    <xf numFmtId="166" fontId="0" fillId="0" borderId="24" xfId="0" applyNumberFormat="1" applyFont="1" applyBorder="1" applyAlignment="1"/>
    <xf numFmtId="0" fontId="0" fillId="0" borderId="0" xfId="0" applyNumberFormat="1" applyFont="1" applyAlignment="1"/>
    <xf numFmtId="0" fontId="26" fillId="0" borderId="0" xfId="0" applyNumberFormat="1" applyFont="1" applyAlignment="1">
      <alignment horizontal="right" vertical="top"/>
    </xf>
    <xf numFmtId="0" fontId="7" fillId="0" borderId="0" xfId="0" applyNumberFormat="1" applyFont="1" applyFill="1" applyAlignment="1">
      <alignment horizontal="right"/>
    </xf>
    <xf numFmtId="0" fontId="7" fillId="0" borderId="0" xfId="0" applyNumberFormat="1" applyFont="1" applyFill="1" applyAlignment="1">
      <alignment horizontal="right" vertical="top"/>
    </xf>
    <xf numFmtId="49" fontId="5" fillId="0" borderId="0" xfId="0" applyNumberFormat="1" applyFont="1" applyAlignment="1">
      <alignment horizontal="right" vertical="top"/>
    </xf>
    <xf numFmtId="0" fontId="7" fillId="0" borderId="0" xfId="0" applyNumberFormat="1" applyFont="1" applyAlignment="1">
      <alignment horizontal="center" vertical="top"/>
    </xf>
    <xf numFmtId="37" fontId="0" fillId="0" borderId="0" xfId="0" applyNumberFormat="1" applyFont="1" applyFill="1" applyBorder="1" applyAlignment="1"/>
    <xf numFmtId="37" fontId="7" fillId="0" borderId="0" xfId="0" applyNumberFormat="1" applyFont="1" applyFill="1" applyBorder="1" applyAlignment="1"/>
    <xf numFmtId="167" fontId="0" fillId="0" borderId="22" xfId="1" applyNumberFormat="1" applyFont="1" applyBorder="1" applyAlignment="1"/>
    <xf numFmtId="0" fontId="0" fillId="0" borderId="0" xfId="0" applyNumberFormat="1" applyFont="1" applyFill="1" applyAlignment="1"/>
    <xf numFmtId="166" fontId="0" fillId="0" borderId="0" xfId="0" applyNumberFormat="1" applyFont="1" applyBorder="1" applyAlignment="1"/>
    <xf numFmtId="166" fontId="7" fillId="0" borderId="0" xfId="0" applyNumberFormat="1" applyFont="1" applyBorder="1" applyAlignment="1"/>
    <xf numFmtId="0" fontId="1" fillId="0" borderId="0" xfId="0" applyNumberFormat="1" applyFont="1" applyAlignment="1">
      <alignment wrapText="1"/>
    </xf>
    <xf numFmtId="0" fontId="1" fillId="0" borderId="0" xfId="0" applyNumberFormat="1" applyFont="1" applyFill="1" applyAlignment="1">
      <alignment wrapText="1"/>
    </xf>
    <xf numFmtId="0" fontId="6" fillId="0" borderId="1" xfId="0" applyNumberFormat="1" applyFont="1" applyFill="1" applyBorder="1" applyAlignment="1">
      <alignment horizontal="center"/>
    </xf>
    <xf numFmtId="0" fontId="6" fillId="0" borderId="2" xfId="0" applyNumberFormat="1" applyFont="1" applyFill="1" applyBorder="1" applyAlignment="1">
      <alignment horizontal="center"/>
    </xf>
    <xf numFmtId="0" fontId="1" fillId="0" borderId="0" xfId="0" applyNumberFormat="1" applyFont="1" applyFill="1" applyAlignment="1">
      <alignment horizontal="left" wrapText="1"/>
    </xf>
    <xf numFmtId="0" fontId="6" fillId="0" borderId="3" xfId="0" applyNumberFormat="1" applyFont="1" applyFill="1" applyBorder="1" applyAlignment="1">
      <alignment horizontal="center"/>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2" fillId="0" borderId="0" xfId="0" applyNumberFormat="1" applyFont="1" applyAlignment="1">
      <alignment horizontal="center"/>
    </xf>
    <xf numFmtId="0" fontId="3" fillId="0" borderId="0" xfId="0" applyNumberFormat="1" applyFont="1" applyAlignment="1">
      <alignment horizontal="center"/>
    </xf>
    <xf numFmtId="0" fontId="5" fillId="0" borderId="0"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6</xdr:col>
      <xdr:colOff>586596</xdr:colOff>
      <xdr:row>27</xdr:row>
      <xdr:rowOff>205183</xdr:rowOff>
    </xdr:from>
    <xdr:to>
      <xdr:col>9</xdr:col>
      <xdr:colOff>126646</xdr:colOff>
      <xdr:row>32</xdr:row>
      <xdr:rowOff>185211</xdr:rowOff>
    </xdr:to>
    <xdr:sp macro="" textlink="">
      <xdr:nvSpPr>
        <xdr:cNvPr id="2" name="Text Box 1" hidden="1"/>
        <xdr:cNvSpPr txBox="1">
          <a:spLocks noChangeArrowheads="1"/>
        </xdr:cNvSpPr>
      </xdr:nvSpPr>
      <xdr:spPr bwMode="auto">
        <a:xfrm>
          <a:off x="6511146" y="5005783"/>
          <a:ext cx="2664250" cy="10849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415891</xdr:colOff>
      <xdr:row>24</xdr:row>
      <xdr:rowOff>89025</xdr:rowOff>
    </xdr:from>
    <xdr:to>
      <xdr:col>7</xdr:col>
      <xdr:colOff>446371</xdr:colOff>
      <xdr:row>27</xdr:row>
      <xdr:rowOff>61920</xdr:rowOff>
    </xdr:to>
    <xdr:sp macro="" textlink="">
      <xdr:nvSpPr>
        <xdr:cNvPr id="3" name="Text Box 2" hidden="1"/>
        <xdr:cNvSpPr txBox="1">
          <a:spLocks noChangeArrowheads="1"/>
        </xdr:cNvSpPr>
      </xdr:nvSpPr>
      <xdr:spPr bwMode="auto">
        <a:xfrm>
          <a:off x="7426291" y="4346700"/>
          <a:ext cx="30480" cy="5158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E-130617-PSE-Q3-2023-PCA-Quarterly-Report-(11-14-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GRC GD rplcmt pc (C)"/>
      <sheetName val="Sheet1"/>
      <sheetName val="Schedule_C2 "/>
    </sheetNames>
    <sheetDataSet>
      <sheetData sheetId="0" refreshError="1"/>
      <sheetData sheetId="1" refreshError="1"/>
      <sheetData sheetId="2" refreshError="1"/>
      <sheetData sheetId="3" refreshError="1"/>
      <sheetData sheetId="4" refreshError="1"/>
      <sheetData sheetId="5" refreshError="1"/>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FD361"/>
  <sheetViews>
    <sheetView tabSelected="1" topLeftCell="G308" zoomScale="82" zoomScaleNormal="82" workbookViewId="0">
      <selection activeCell="H338" sqref="H338"/>
    </sheetView>
  </sheetViews>
  <sheetFormatPr defaultColWidth="9.140625" defaultRowHeight="12.75" outlineLevelRow="1" x14ac:dyDescent="0.2"/>
  <cols>
    <col min="1" max="1" width="6.42578125" style="1" customWidth="1"/>
    <col min="2" max="2" width="7.42578125" style="1" customWidth="1"/>
    <col min="3" max="3" width="4.140625" style="1" customWidth="1"/>
    <col min="4" max="4" width="13.7109375" style="1" customWidth="1"/>
    <col min="5" max="5" width="17.140625" style="1" customWidth="1"/>
    <col min="6" max="6" width="16.85546875" style="1" customWidth="1"/>
    <col min="7" max="7" width="16.28515625" style="1" bestFit="1" customWidth="1"/>
    <col min="8" max="8" width="13.28515625" style="1" customWidth="1"/>
    <col min="9" max="9" width="13.42578125" style="1" customWidth="1"/>
    <col min="10" max="10" width="12.7109375" style="1" customWidth="1"/>
    <col min="11" max="11" width="12.7109375" style="1" bestFit="1" customWidth="1"/>
    <col min="12" max="12" width="13.7109375" style="1" customWidth="1"/>
    <col min="13" max="13" width="14" style="1" customWidth="1"/>
    <col min="14" max="14" width="12.7109375" style="1" customWidth="1"/>
    <col min="15" max="15" width="15.28515625" style="1" customWidth="1"/>
    <col min="16" max="16" width="18.5703125" style="1" bestFit="1" customWidth="1"/>
    <col min="17" max="17" width="5.42578125" style="1" bestFit="1" customWidth="1"/>
    <col min="18" max="18" width="15.42578125" style="2" customWidth="1"/>
    <col min="19" max="19" width="14.28515625" style="1" customWidth="1"/>
    <col min="20" max="20" width="13.42578125" style="1" customWidth="1"/>
    <col min="21" max="21" width="14.28515625" style="1" customWidth="1"/>
    <col min="22" max="22" width="12.85546875" style="1" customWidth="1"/>
    <col min="23" max="23" width="14.7109375" style="1" customWidth="1"/>
    <col min="24" max="24" width="14.5703125" style="1" customWidth="1"/>
    <col min="25" max="25" width="14.28515625" style="1" customWidth="1"/>
    <col min="26" max="26" width="1.42578125" style="1" hidden="1" customWidth="1"/>
    <col min="27" max="27" width="17" style="1" hidden="1" customWidth="1"/>
    <col min="28" max="28" width="16" style="1" hidden="1" customWidth="1"/>
    <col min="29" max="30" width="11.85546875" style="1" bestFit="1" customWidth="1"/>
    <col min="31" max="31" width="19.28515625" style="1" customWidth="1"/>
    <col min="32" max="16384" width="9.140625" style="1"/>
  </cols>
  <sheetData>
    <row r="2" spans="1:28" ht="21.75" customHeight="1" x14ac:dyDescent="0.35">
      <c r="A2" s="233" t="s">
        <v>0</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row>
    <row r="3" spans="1:28" ht="21.4" customHeight="1" x14ac:dyDescent="0.35">
      <c r="A3" s="233" t="s">
        <v>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1:28" ht="21.4" customHeight="1" x14ac:dyDescent="0.3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3"/>
      <c r="AA4" s="3"/>
      <c r="AB4" s="3"/>
    </row>
    <row r="5" spans="1:28" ht="18" customHeight="1" x14ac:dyDescent="0.2">
      <c r="E5" s="2"/>
      <c r="J5" s="4"/>
      <c r="Z5" s="5"/>
      <c r="AA5" s="5"/>
      <c r="AB5" s="5"/>
    </row>
    <row r="6" spans="1:28" ht="18" customHeight="1" thickBot="1" x14ac:dyDescent="0.3">
      <c r="A6" s="235" t="s">
        <v>2</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row>
    <row r="7" spans="1:28" ht="15.75" x14ac:dyDescent="0.25">
      <c r="D7" s="227" t="s">
        <v>3</v>
      </c>
      <c r="E7" s="228"/>
      <c r="F7" s="227" t="s">
        <v>4</v>
      </c>
      <c r="G7" s="228"/>
      <c r="H7" s="227" t="s">
        <v>5</v>
      </c>
      <c r="I7" s="228"/>
      <c r="J7" s="227" t="s">
        <v>6</v>
      </c>
      <c r="K7" s="228"/>
      <c r="L7" s="227" t="s">
        <v>7</v>
      </c>
      <c r="M7" s="230"/>
      <c r="N7" s="228"/>
      <c r="O7" s="227" t="s">
        <v>8</v>
      </c>
      <c r="P7" s="228"/>
      <c r="Q7" s="6"/>
      <c r="R7" s="227" t="s">
        <v>9</v>
      </c>
      <c r="S7" s="228"/>
      <c r="T7" s="227" t="s">
        <v>10</v>
      </c>
      <c r="U7" s="228"/>
      <c r="V7" s="227" t="s">
        <v>11</v>
      </c>
      <c r="W7" s="228"/>
      <c r="X7" s="227" t="s">
        <v>12</v>
      </c>
      <c r="Y7" s="228"/>
      <c r="Z7" s="7"/>
      <c r="AA7" s="231" t="s">
        <v>13</v>
      </c>
      <c r="AB7" s="232"/>
    </row>
    <row r="8" spans="1:28" s="2" customFormat="1" ht="27.75" customHeight="1" thickBot="1" x14ac:dyDescent="0.25">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x14ac:dyDescent="0.2">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outlineLevel="1" x14ac:dyDescent="0.2">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v>-3572898.5503520002</v>
      </c>
      <c r="P10" s="26">
        <f>O10</f>
        <v>-3572898.5503520002</v>
      </c>
      <c r="Q10" s="27"/>
      <c r="R10" s="24">
        <v>0</v>
      </c>
      <c r="S10" s="26">
        <v>0</v>
      </c>
      <c r="T10" s="24">
        <f t="shared" ref="T10:T21" si="2">O10+R10</f>
        <v>-3572898.5503520002</v>
      </c>
      <c r="U10" s="25">
        <f>T10</f>
        <v>-3572898.5503520002</v>
      </c>
      <c r="V10" s="24">
        <v>0</v>
      </c>
      <c r="W10" s="25">
        <v>0</v>
      </c>
      <c r="X10" s="27">
        <v>0</v>
      </c>
      <c r="Y10" s="25">
        <v>0</v>
      </c>
      <c r="AA10" s="28">
        <v>0</v>
      </c>
      <c r="AB10" s="25">
        <v>0</v>
      </c>
    </row>
    <row r="11" spans="1:28" s="2" customFormat="1" hidden="1" outlineLevel="1" x14ac:dyDescent="0.2">
      <c r="A11" s="18">
        <v>1</v>
      </c>
      <c r="B11" s="23">
        <v>37469</v>
      </c>
      <c r="D11" s="29">
        <v>61026340</v>
      </c>
      <c r="E11" s="30">
        <f t="shared" ref="E11:E21" si="3">D11+E10</f>
        <v>119068389</v>
      </c>
      <c r="F11" s="29">
        <v>62377208</v>
      </c>
      <c r="G11" s="30">
        <f t="shared" ref="G11:G21" si="4">F11+G10</f>
        <v>123993601</v>
      </c>
      <c r="H11" s="29">
        <f t="shared" si="0"/>
        <v>-1350868</v>
      </c>
      <c r="I11" s="30">
        <f t="shared" si="0"/>
        <v>-4925212</v>
      </c>
      <c r="J11" s="29">
        <v>546.71153200000003</v>
      </c>
      <c r="K11" s="30">
        <f t="shared" ref="K11:K21" si="5">J11+K10</f>
        <v>1992.1611800000001</v>
      </c>
      <c r="L11" s="31">
        <f t="shared" si="1"/>
        <v>-1350321.288468</v>
      </c>
      <c r="M11" s="31">
        <f t="shared" ref="M11:M21" si="6">M10+L11</f>
        <v>-4923219.8388200002</v>
      </c>
      <c r="N11" s="31">
        <f t="shared" ref="N11:N21" si="7">N10+L11</f>
        <v>-4923219.8388200002</v>
      </c>
      <c r="O11" s="29">
        <v>-1350321.288468</v>
      </c>
      <c r="P11" s="31">
        <f t="shared" ref="P11:P21" si="8">O11+P10</f>
        <v>-4923219.8388200002</v>
      </c>
      <c r="Q11" s="32"/>
      <c r="R11" s="29">
        <v>0</v>
      </c>
      <c r="S11" s="31">
        <v>0</v>
      </c>
      <c r="T11" s="29">
        <f t="shared" si="2"/>
        <v>-1350321.288468</v>
      </c>
      <c r="U11" s="30">
        <f t="shared" ref="U11:U21" si="9">T11+U10</f>
        <v>-4923219.8388200002</v>
      </c>
      <c r="V11" s="33">
        <v>0</v>
      </c>
      <c r="W11" s="34">
        <v>0</v>
      </c>
      <c r="X11" s="32">
        <v>0</v>
      </c>
      <c r="Y11" s="34">
        <v>0</v>
      </c>
      <c r="AA11" s="33">
        <v>0</v>
      </c>
      <c r="AB11" s="34">
        <v>0</v>
      </c>
    </row>
    <row r="12" spans="1:28" s="2" customFormat="1" hidden="1" outlineLevel="1" x14ac:dyDescent="0.2">
      <c r="A12" s="18">
        <v>1</v>
      </c>
      <c r="B12" s="23">
        <v>37500</v>
      </c>
      <c r="D12" s="29">
        <v>66901856</v>
      </c>
      <c r="E12" s="30">
        <f t="shared" si="3"/>
        <v>185970245</v>
      </c>
      <c r="F12" s="29">
        <v>60040410</v>
      </c>
      <c r="G12" s="30">
        <f t="shared" si="4"/>
        <v>184034011</v>
      </c>
      <c r="H12" s="29">
        <f t="shared" si="0"/>
        <v>6861446</v>
      </c>
      <c r="I12" s="30">
        <f t="shared" si="0"/>
        <v>1936234</v>
      </c>
      <c r="J12" s="29">
        <v>-2775.1309160000001</v>
      </c>
      <c r="K12" s="30">
        <f t="shared" si="5"/>
        <v>-782.96973600000001</v>
      </c>
      <c r="L12" s="31">
        <f t="shared" si="1"/>
        <v>6858670.8690839997</v>
      </c>
      <c r="M12" s="31">
        <f t="shared" si="6"/>
        <v>1935451.0302639995</v>
      </c>
      <c r="N12" s="31">
        <f t="shared" si="7"/>
        <v>1935451.0302639995</v>
      </c>
      <c r="O12" s="29">
        <v>6858670.8690839997</v>
      </c>
      <c r="P12" s="31">
        <f t="shared" si="8"/>
        <v>1935451.0302639995</v>
      </c>
      <c r="Q12" s="32"/>
      <c r="R12" s="29">
        <v>0</v>
      </c>
      <c r="S12" s="31">
        <v>0</v>
      </c>
      <c r="T12" s="29">
        <f t="shared" si="2"/>
        <v>6858670.8690839997</v>
      </c>
      <c r="U12" s="30">
        <f t="shared" si="9"/>
        <v>1935451.0302639995</v>
      </c>
      <c r="V12" s="33">
        <v>0</v>
      </c>
      <c r="W12" s="34">
        <v>0</v>
      </c>
      <c r="X12" s="32">
        <v>0</v>
      </c>
      <c r="Y12" s="34">
        <v>0</v>
      </c>
      <c r="AA12" s="33">
        <v>0</v>
      </c>
      <c r="AB12" s="34">
        <v>0</v>
      </c>
    </row>
    <row r="13" spans="1:28" s="2" customFormat="1" hidden="1" outlineLevel="1" x14ac:dyDescent="0.2">
      <c r="A13" s="18">
        <v>1</v>
      </c>
      <c r="B13" s="23">
        <v>37530</v>
      </c>
      <c r="D13" s="29">
        <v>72973687</v>
      </c>
      <c r="E13" s="30">
        <f t="shared" si="3"/>
        <v>258943932</v>
      </c>
      <c r="F13" s="29">
        <v>69523163</v>
      </c>
      <c r="G13" s="30">
        <f t="shared" si="4"/>
        <v>253557174</v>
      </c>
      <c r="H13" s="29">
        <f t="shared" si="0"/>
        <v>3450524</v>
      </c>
      <c r="I13" s="30">
        <f t="shared" si="0"/>
        <v>5386758</v>
      </c>
      <c r="J13" s="29">
        <v>-1395.284596</v>
      </c>
      <c r="K13" s="30">
        <f t="shared" si="5"/>
        <v>-2178.254332</v>
      </c>
      <c r="L13" s="31">
        <f t="shared" si="1"/>
        <v>3449128.7154040001</v>
      </c>
      <c r="M13" s="31">
        <f t="shared" si="6"/>
        <v>5384579.7456679996</v>
      </c>
      <c r="N13" s="31">
        <f t="shared" si="7"/>
        <v>5384579.7456679996</v>
      </c>
      <c r="O13" s="29">
        <v>3449128.7154040001</v>
      </c>
      <c r="P13" s="31">
        <f t="shared" si="8"/>
        <v>5384579.7456679996</v>
      </c>
      <c r="Q13" s="32"/>
      <c r="R13" s="29">
        <v>0</v>
      </c>
      <c r="S13" s="31">
        <v>0</v>
      </c>
      <c r="T13" s="29">
        <f t="shared" si="2"/>
        <v>3449128.7154040001</v>
      </c>
      <c r="U13" s="30">
        <f t="shared" si="9"/>
        <v>5384579.7456679996</v>
      </c>
      <c r="V13" s="33">
        <v>0</v>
      </c>
      <c r="W13" s="34">
        <v>0</v>
      </c>
      <c r="X13" s="32">
        <v>0</v>
      </c>
      <c r="Y13" s="34">
        <v>0</v>
      </c>
      <c r="AA13" s="33">
        <v>0</v>
      </c>
      <c r="AB13" s="34">
        <v>0</v>
      </c>
    </row>
    <row r="14" spans="1:28" s="2" customFormat="1" hidden="1" outlineLevel="1" x14ac:dyDescent="0.2">
      <c r="A14" s="18">
        <v>1</v>
      </c>
      <c r="B14" s="23">
        <v>37561</v>
      </c>
      <c r="D14" s="29">
        <v>71935749</v>
      </c>
      <c r="E14" s="30">
        <f t="shared" si="3"/>
        <v>330879681</v>
      </c>
      <c r="F14" s="29">
        <v>74375539</v>
      </c>
      <c r="G14" s="30">
        <f t="shared" si="4"/>
        <v>327932713</v>
      </c>
      <c r="H14" s="29">
        <f t="shared" si="0"/>
        <v>-2439790</v>
      </c>
      <c r="I14" s="30">
        <f t="shared" si="0"/>
        <v>2946968</v>
      </c>
      <c r="J14" s="29">
        <v>986.17315199999996</v>
      </c>
      <c r="K14" s="30">
        <f t="shared" si="5"/>
        <v>-1192.0811800000001</v>
      </c>
      <c r="L14" s="31">
        <f t="shared" si="1"/>
        <v>-2438803.8268479998</v>
      </c>
      <c r="M14" s="31">
        <f t="shared" si="6"/>
        <v>2945775.9188199998</v>
      </c>
      <c r="N14" s="31">
        <f t="shared" si="7"/>
        <v>2945775.9188199998</v>
      </c>
      <c r="O14" s="29">
        <v>-2438803.8268479998</v>
      </c>
      <c r="P14" s="31">
        <f t="shared" si="8"/>
        <v>2945775.9188199998</v>
      </c>
      <c r="Q14" s="32"/>
      <c r="R14" s="29">
        <v>0</v>
      </c>
      <c r="S14" s="31">
        <v>0</v>
      </c>
      <c r="T14" s="29">
        <f t="shared" si="2"/>
        <v>-2438803.8268479998</v>
      </c>
      <c r="U14" s="30">
        <f t="shared" si="9"/>
        <v>2945775.9188199998</v>
      </c>
      <c r="V14" s="33">
        <v>0</v>
      </c>
      <c r="W14" s="34">
        <v>0</v>
      </c>
      <c r="X14" s="32">
        <v>0</v>
      </c>
      <c r="Y14" s="34">
        <v>0</v>
      </c>
      <c r="AA14" s="33">
        <v>0</v>
      </c>
      <c r="AB14" s="34">
        <v>0</v>
      </c>
    </row>
    <row r="15" spans="1:28" s="2" customFormat="1" hidden="1" outlineLevel="1" x14ac:dyDescent="0.2">
      <c r="A15" s="18">
        <v>1</v>
      </c>
      <c r="B15" s="23">
        <v>37591</v>
      </c>
      <c r="D15" s="29">
        <v>86777286</v>
      </c>
      <c r="E15" s="30">
        <f t="shared" si="3"/>
        <v>417656967</v>
      </c>
      <c r="F15" s="29">
        <v>84599358</v>
      </c>
      <c r="G15" s="30">
        <f t="shared" si="4"/>
        <v>412532071</v>
      </c>
      <c r="H15" s="29">
        <f t="shared" si="0"/>
        <v>2177928</v>
      </c>
      <c r="I15" s="30">
        <f t="shared" si="0"/>
        <v>5124896</v>
      </c>
      <c r="J15" s="29">
        <v>-881.21156399999995</v>
      </c>
      <c r="K15" s="30">
        <f t="shared" si="5"/>
        <v>-2073.2927440000003</v>
      </c>
      <c r="L15" s="31">
        <f t="shared" si="1"/>
        <v>2177046.7884359998</v>
      </c>
      <c r="M15" s="31">
        <f t="shared" si="6"/>
        <v>5122822.7072559996</v>
      </c>
      <c r="N15" s="31">
        <f t="shared" si="7"/>
        <v>5122822.7072559996</v>
      </c>
      <c r="O15" s="29">
        <v>2177046.7884359998</v>
      </c>
      <c r="P15" s="31">
        <f t="shared" si="8"/>
        <v>5122822.7072559996</v>
      </c>
      <c r="Q15" s="32"/>
      <c r="R15" s="29">
        <v>0</v>
      </c>
      <c r="S15" s="31">
        <v>0</v>
      </c>
      <c r="T15" s="29">
        <f t="shared" si="2"/>
        <v>2177046.7884359998</v>
      </c>
      <c r="U15" s="30">
        <f t="shared" si="9"/>
        <v>5122822.7072559996</v>
      </c>
      <c r="V15" s="33">
        <v>0</v>
      </c>
      <c r="W15" s="34">
        <v>0</v>
      </c>
      <c r="X15" s="32">
        <v>0</v>
      </c>
      <c r="Y15" s="34">
        <v>0</v>
      </c>
      <c r="AA15" s="33">
        <v>0</v>
      </c>
      <c r="AB15" s="34">
        <v>0</v>
      </c>
    </row>
    <row r="16" spans="1:28" s="2" customFormat="1" hidden="1" outlineLevel="1" x14ac:dyDescent="0.2">
      <c r="A16" s="18">
        <v>1</v>
      </c>
      <c r="B16" s="23">
        <v>37622</v>
      </c>
      <c r="D16" s="29">
        <v>80343724</v>
      </c>
      <c r="E16" s="30">
        <f t="shared" si="3"/>
        <v>498000691</v>
      </c>
      <c r="F16" s="29">
        <v>81723969</v>
      </c>
      <c r="G16" s="30">
        <f t="shared" si="4"/>
        <v>494256040</v>
      </c>
      <c r="H16" s="29">
        <f t="shared" si="0"/>
        <v>-1380245</v>
      </c>
      <c r="I16" s="30">
        <f t="shared" si="0"/>
        <v>3744651</v>
      </c>
      <c r="J16" s="29">
        <v>557.97720400000003</v>
      </c>
      <c r="K16" s="30">
        <f t="shared" si="5"/>
        <v>-1515.3155400000003</v>
      </c>
      <c r="L16" s="31">
        <f t="shared" si="1"/>
        <v>-1379687.0227959999</v>
      </c>
      <c r="M16" s="31">
        <f t="shared" si="6"/>
        <v>3743135.6844599997</v>
      </c>
      <c r="N16" s="31">
        <f t="shared" si="7"/>
        <v>3743135.6844599997</v>
      </c>
      <c r="O16" s="29">
        <v>-1379687.0227959999</v>
      </c>
      <c r="P16" s="31">
        <f t="shared" si="8"/>
        <v>3743135.6844599997</v>
      </c>
      <c r="Q16" s="32"/>
      <c r="R16" s="29">
        <v>0</v>
      </c>
      <c r="S16" s="31">
        <v>0</v>
      </c>
      <c r="T16" s="29">
        <f t="shared" si="2"/>
        <v>-1379687.0227959999</v>
      </c>
      <c r="U16" s="30">
        <f t="shared" si="9"/>
        <v>3743135.6844599997</v>
      </c>
      <c r="V16" s="33">
        <v>0</v>
      </c>
      <c r="W16" s="34">
        <v>0</v>
      </c>
      <c r="X16" s="32">
        <v>0</v>
      </c>
      <c r="Y16" s="34">
        <v>0</v>
      </c>
      <c r="AA16" s="33">
        <v>0</v>
      </c>
      <c r="AB16" s="34">
        <v>0</v>
      </c>
    </row>
    <row r="17" spans="1:28" s="2" customFormat="1" hidden="1" outlineLevel="1" x14ac:dyDescent="0.2">
      <c r="A17" s="18">
        <v>1</v>
      </c>
      <c r="B17" s="23">
        <v>37653</v>
      </c>
      <c r="D17" s="29">
        <v>80828615</v>
      </c>
      <c r="E17" s="30">
        <f t="shared" si="3"/>
        <v>578829306</v>
      </c>
      <c r="F17" s="29">
        <v>75416275</v>
      </c>
      <c r="G17" s="30">
        <f t="shared" si="4"/>
        <v>569672315</v>
      </c>
      <c r="H17" s="29">
        <f t="shared" si="0"/>
        <v>5412340</v>
      </c>
      <c r="I17" s="30">
        <f t="shared" si="0"/>
        <v>9156991</v>
      </c>
      <c r="J17" s="29">
        <v>-2189.1313639999998</v>
      </c>
      <c r="K17" s="30">
        <f t="shared" si="5"/>
        <v>-3704.4469040000004</v>
      </c>
      <c r="L17" s="31">
        <f t="shared" si="1"/>
        <v>5410150.868636</v>
      </c>
      <c r="M17" s="31">
        <f t="shared" si="6"/>
        <v>9153286.5530960001</v>
      </c>
      <c r="N17" s="31">
        <f t="shared" si="7"/>
        <v>9153286.5530960001</v>
      </c>
      <c r="O17" s="29">
        <v>5410150.8686360009</v>
      </c>
      <c r="P17" s="31">
        <f t="shared" si="8"/>
        <v>9153286.5530960001</v>
      </c>
      <c r="Q17" s="32"/>
      <c r="R17" s="29">
        <v>0</v>
      </c>
      <c r="S17" s="31">
        <v>0</v>
      </c>
      <c r="T17" s="29">
        <f t="shared" si="2"/>
        <v>5410150.8686360009</v>
      </c>
      <c r="U17" s="30">
        <f t="shared" si="9"/>
        <v>9153286.5530960001</v>
      </c>
      <c r="V17" s="33">
        <v>0</v>
      </c>
      <c r="W17" s="34">
        <v>0</v>
      </c>
      <c r="X17" s="32">
        <v>0</v>
      </c>
      <c r="Y17" s="34">
        <v>0</v>
      </c>
      <c r="AA17" s="33">
        <v>0</v>
      </c>
      <c r="AB17" s="34">
        <v>0</v>
      </c>
    </row>
    <row r="18" spans="1:28" s="2" customFormat="1" hidden="1" outlineLevel="1" x14ac:dyDescent="0.2">
      <c r="A18" s="18">
        <v>1</v>
      </c>
      <c r="B18" s="23">
        <v>37681</v>
      </c>
      <c r="D18" s="29">
        <v>84928004</v>
      </c>
      <c r="E18" s="30">
        <f t="shared" si="3"/>
        <v>663757310</v>
      </c>
      <c r="F18" s="29">
        <v>77553819</v>
      </c>
      <c r="G18" s="30">
        <f t="shared" si="4"/>
        <v>647226134</v>
      </c>
      <c r="H18" s="29">
        <f t="shared" si="0"/>
        <v>7374185</v>
      </c>
      <c r="I18" s="30">
        <f t="shared" si="0"/>
        <v>16531176</v>
      </c>
      <c r="J18" s="29">
        <v>-2982.8051479999999</v>
      </c>
      <c r="K18" s="30">
        <f t="shared" si="5"/>
        <v>-6687.2520519999998</v>
      </c>
      <c r="L18" s="31">
        <f t="shared" si="1"/>
        <v>7371202.1948520001</v>
      </c>
      <c r="M18" s="31">
        <f t="shared" si="6"/>
        <v>16524488.747948</v>
      </c>
      <c r="N18" s="31">
        <f t="shared" si="7"/>
        <v>16524488.747948</v>
      </c>
      <c r="O18" s="29">
        <v>7371202.1948520001</v>
      </c>
      <c r="P18" s="31">
        <f t="shared" si="8"/>
        <v>16524488.747948</v>
      </c>
      <c r="Q18" s="32"/>
      <c r="R18" s="29">
        <v>0</v>
      </c>
      <c r="S18" s="31">
        <v>0</v>
      </c>
      <c r="T18" s="29">
        <f t="shared" si="2"/>
        <v>7371202.1948520001</v>
      </c>
      <c r="U18" s="30">
        <f t="shared" si="9"/>
        <v>16524488.747948</v>
      </c>
      <c r="V18" s="33">
        <v>0</v>
      </c>
      <c r="W18" s="34">
        <v>0</v>
      </c>
      <c r="X18" s="32">
        <v>0</v>
      </c>
      <c r="Y18" s="34">
        <v>0</v>
      </c>
      <c r="AA18" s="33">
        <v>0</v>
      </c>
      <c r="AB18" s="34">
        <v>0</v>
      </c>
    </row>
    <row r="19" spans="1:28" s="2" customFormat="1" hidden="1" outlineLevel="1" x14ac:dyDescent="0.2">
      <c r="A19" s="18">
        <v>1</v>
      </c>
      <c r="B19" s="23">
        <v>37712</v>
      </c>
      <c r="D19" s="29">
        <v>67843290</v>
      </c>
      <c r="E19" s="30">
        <f t="shared" si="3"/>
        <v>731600600</v>
      </c>
      <c r="F19" s="29">
        <v>69473916</v>
      </c>
      <c r="G19" s="30">
        <f t="shared" si="4"/>
        <v>716700050</v>
      </c>
      <c r="H19" s="29">
        <f t="shared" si="0"/>
        <v>-1630626</v>
      </c>
      <c r="I19" s="30">
        <f t="shared" si="0"/>
        <v>14900550</v>
      </c>
      <c r="J19" s="29">
        <v>659.69369200000006</v>
      </c>
      <c r="K19" s="30">
        <f t="shared" si="5"/>
        <v>-6027.55836</v>
      </c>
      <c r="L19" s="31">
        <f t="shared" si="1"/>
        <v>-1629966.3063080001</v>
      </c>
      <c r="M19" s="31">
        <f t="shared" si="6"/>
        <v>14894522.441640001</v>
      </c>
      <c r="N19" s="31">
        <f t="shared" si="7"/>
        <v>14894522.441640001</v>
      </c>
      <c r="O19" s="29">
        <v>-1629966.3063079994</v>
      </c>
      <c r="P19" s="31">
        <f t="shared" si="8"/>
        <v>14894522.441640001</v>
      </c>
      <c r="Q19" s="32"/>
      <c r="R19" s="29">
        <v>0</v>
      </c>
      <c r="S19" s="31">
        <v>0</v>
      </c>
      <c r="T19" s="29">
        <f t="shared" si="2"/>
        <v>-1629966.3063079994</v>
      </c>
      <c r="U19" s="30">
        <f t="shared" si="9"/>
        <v>14894522.441640001</v>
      </c>
      <c r="V19" s="33">
        <v>0</v>
      </c>
      <c r="W19" s="34">
        <v>0</v>
      </c>
      <c r="X19" s="32">
        <v>0</v>
      </c>
      <c r="Y19" s="34">
        <v>0</v>
      </c>
      <c r="AA19" s="33">
        <v>0</v>
      </c>
      <c r="AB19" s="34">
        <v>0</v>
      </c>
    </row>
    <row r="20" spans="1:28" s="2" customFormat="1" hidden="1" outlineLevel="1" x14ac:dyDescent="0.2">
      <c r="A20" s="18">
        <v>1</v>
      </c>
      <c r="B20" s="23">
        <v>37742</v>
      </c>
      <c r="D20" s="29">
        <v>63318113</v>
      </c>
      <c r="E20" s="30">
        <f t="shared" si="3"/>
        <v>794918713</v>
      </c>
      <c r="F20" s="29">
        <v>65590803</v>
      </c>
      <c r="G20" s="30">
        <f t="shared" si="4"/>
        <v>782290853</v>
      </c>
      <c r="H20" s="29">
        <f t="shared" si="0"/>
        <v>-2272690</v>
      </c>
      <c r="I20" s="30">
        <f t="shared" si="0"/>
        <v>12627860</v>
      </c>
      <c r="J20" s="29">
        <v>919.350684</v>
      </c>
      <c r="K20" s="30">
        <f t="shared" si="5"/>
        <v>-5108.207676</v>
      </c>
      <c r="L20" s="31">
        <f t="shared" si="1"/>
        <v>-2271770.6493159998</v>
      </c>
      <c r="M20" s="31">
        <f t="shared" si="6"/>
        <v>12622751.792324001</v>
      </c>
      <c r="N20" s="31">
        <f t="shared" si="7"/>
        <v>12622751.792324001</v>
      </c>
      <c r="O20" s="29">
        <v>-2271770.6493159998</v>
      </c>
      <c r="P20" s="31">
        <f t="shared" si="8"/>
        <v>12622751.792324001</v>
      </c>
      <c r="Q20" s="32"/>
      <c r="R20" s="29">
        <v>283872</v>
      </c>
      <c r="S20" s="31">
        <v>0</v>
      </c>
      <c r="T20" s="29">
        <f t="shared" si="2"/>
        <v>-1987898.6493159998</v>
      </c>
      <c r="U20" s="30">
        <f t="shared" si="9"/>
        <v>12906623.792324001</v>
      </c>
      <c r="V20" s="33">
        <v>0</v>
      </c>
      <c r="W20" s="34">
        <v>0</v>
      </c>
      <c r="X20" s="32">
        <v>0</v>
      </c>
      <c r="Y20" s="34">
        <v>0</v>
      </c>
      <c r="AA20" s="33">
        <v>0</v>
      </c>
      <c r="AB20" s="34">
        <v>0</v>
      </c>
    </row>
    <row r="21" spans="1:28" s="2" customFormat="1" hidden="1" outlineLevel="1" x14ac:dyDescent="0.2">
      <c r="A21" s="18">
        <v>1</v>
      </c>
      <c r="B21" s="23">
        <v>37773</v>
      </c>
      <c r="C21" s="2" t="s">
        <v>23</v>
      </c>
      <c r="D21" s="35">
        <v>50046037</v>
      </c>
      <c r="E21" s="36">
        <f t="shared" si="3"/>
        <v>844964750</v>
      </c>
      <c r="F21" s="35">
        <v>60835557</v>
      </c>
      <c r="G21" s="36">
        <f t="shared" si="4"/>
        <v>843126410</v>
      </c>
      <c r="H21" s="35">
        <f t="shared" si="0"/>
        <v>-10789520</v>
      </c>
      <c r="I21" s="36">
        <f t="shared" si="0"/>
        <v>1838340</v>
      </c>
      <c r="J21" s="35">
        <v>-4933.6501399999997</v>
      </c>
      <c r="K21" s="36">
        <f t="shared" si="5"/>
        <v>-10041.857816</v>
      </c>
      <c r="L21" s="37">
        <f t="shared" si="1"/>
        <v>-10794453.650140001</v>
      </c>
      <c r="M21" s="37">
        <f t="shared" si="6"/>
        <v>1828298.1421840005</v>
      </c>
      <c r="N21" s="37">
        <f t="shared" si="7"/>
        <v>1828298.1421840005</v>
      </c>
      <c r="O21" s="35">
        <v>-10794453.650140001</v>
      </c>
      <c r="P21" s="37">
        <f t="shared" si="8"/>
        <v>1828298.1421840005</v>
      </c>
      <c r="Q21" s="38"/>
      <c r="R21" s="35">
        <v>0</v>
      </c>
      <c r="S21" s="37">
        <v>0</v>
      </c>
      <c r="T21" s="35">
        <f t="shared" si="2"/>
        <v>-10794453.650140001</v>
      </c>
      <c r="U21" s="36">
        <f t="shared" si="9"/>
        <v>2112170.1421840005</v>
      </c>
      <c r="V21" s="39">
        <v>0</v>
      </c>
      <c r="W21" s="40">
        <v>0</v>
      </c>
      <c r="X21" s="35">
        <v>0</v>
      </c>
      <c r="Y21" s="36">
        <v>0</v>
      </c>
      <c r="Z21" s="41"/>
      <c r="AA21" s="35">
        <v>-22984656.66</v>
      </c>
      <c r="AB21" s="42">
        <v>-22984656.66</v>
      </c>
    </row>
    <row r="22" spans="1:28" s="2" customFormat="1" hidden="1" outlineLevel="1" x14ac:dyDescent="0.2">
      <c r="A22" s="18"/>
      <c r="B22" s="43"/>
      <c r="D22" s="29"/>
      <c r="E22" s="30"/>
      <c r="F22" s="29"/>
      <c r="G22" s="31"/>
      <c r="H22" s="24"/>
      <c r="I22" s="30"/>
      <c r="J22" s="29"/>
      <c r="K22" s="30"/>
      <c r="L22" s="31"/>
      <c r="M22" s="31"/>
      <c r="N22" s="31"/>
      <c r="O22" s="29"/>
      <c r="P22" s="30"/>
      <c r="Q22" s="44"/>
      <c r="R22" s="29"/>
      <c r="S22" s="31"/>
      <c r="T22" s="29"/>
      <c r="U22" s="30"/>
      <c r="V22" s="33"/>
      <c r="W22" s="44"/>
      <c r="X22" s="29"/>
      <c r="Y22" s="30"/>
      <c r="AA22" s="29"/>
      <c r="AB22" s="30"/>
    </row>
    <row r="23" spans="1:28" s="2" customFormat="1" ht="9.75" hidden="1" customHeight="1" outlineLevel="1" x14ac:dyDescent="0.2">
      <c r="A23" s="18"/>
      <c r="B23" s="43"/>
      <c r="D23" s="35"/>
      <c r="E23" s="36"/>
      <c r="F23" s="35"/>
      <c r="G23" s="37"/>
      <c r="H23" s="35"/>
      <c r="I23" s="37"/>
      <c r="J23" s="35"/>
      <c r="K23" s="36"/>
      <c r="L23" s="37"/>
      <c r="M23" s="37"/>
      <c r="N23" s="37"/>
      <c r="O23" s="35"/>
      <c r="P23" s="36"/>
      <c r="Q23" s="32"/>
      <c r="R23" s="37"/>
      <c r="S23" s="37"/>
      <c r="T23" s="35"/>
      <c r="U23" s="36"/>
      <c r="V23" s="39"/>
      <c r="W23" s="40"/>
      <c r="X23" s="37"/>
      <c r="Y23" s="36"/>
      <c r="Z23" s="45"/>
      <c r="AA23" s="35"/>
      <c r="AB23" s="36"/>
    </row>
    <row r="24" spans="1:28" s="2" customFormat="1" hidden="1" outlineLevel="1" x14ac:dyDescent="0.2">
      <c r="A24" s="18"/>
      <c r="B24" s="43"/>
      <c r="C24" s="46"/>
      <c r="D24" s="31"/>
      <c r="E24" s="47"/>
      <c r="F24" s="31"/>
      <c r="G24" s="47"/>
      <c r="H24" s="31"/>
      <c r="I24" s="31"/>
      <c r="J24" s="29"/>
      <c r="K24" s="30"/>
      <c r="L24" s="31"/>
      <c r="M24" s="31"/>
      <c r="N24" s="47"/>
      <c r="O24" s="31"/>
      <c r="P24" s="30"/>
      <c r="Q24" s="44"/>
      <c r="R24" s="31"/>
      <c r="S24" s="47"/>
      <c r="T24" s="31"/>
      <c r="U24" s="47"/>
      <c r="V24" s="44"/>
      <c r="W24" s="48"/>
      <c r="X24" s="31"/>
      <c r="Y24" s="47"/>
      <c r="Z24" s="49"/>
      <c r="AA24" s="31"/>
      <c r="AB24" s="47"/>
    </row>
    <row r="25" spans="1:28" s="2" customFormat="1" hidden="1" outlineLevel="1" x14ac:dyDescent="0.2">
      <c r="A25" s="18">
        <v>2</v>
      </c>
      <c r="B25" s="23">
        <v>37803</v>
      </c>
      <c r="C25" s="46" t="s">
        <v>24</v>
      </c>
      <c r="D25" s="31">
        <v>65184355.353712201</v>
      </c>
      <c r="E25" s="30">
        <f>D25+E21</f>
        <v>910149105.3537122</v>
      </c>
      <c r="F25" s="29">
        <v>64630576.330320001</v>
      </c>
      <c r="G25" s="30">
        <f>F25+G21</f>
        <v>907756986.33032</v>
      </c>
      <c r="H25" s="29">
        <f t="shared" ref="H25:I36" si="10">D25-F25</f>
        <v>553779.02339220047</v>
      </c>
      <c r="I25" s="30">
        <f t="shared" si="10"/>
        <v>2392119.0233922005</v>
      </c>
      <c r="J25" s="29">
        <f t="shared" ref="J25:J31" si="11">H25*-0.000404</f>
        <v>-223.72672545044898</v>
      </c>
      <c r="K25" s="30">
        <f>J25+K21</f>
        <v>-10265.584541450449</v>
      </c>
      <c r="L25" s="31">
        <f t="shared" ref="L25:L36" si="12">H25+J25</f>
        <v>553555.29666674999</v>
      </c>
      <c r="M25" s="31">
        <f>L25</f>
        <v>553555.29666674999</v>
      </c>
      <c r="N25" s="31">
        <f>L25+N21</f>
        <v>2381853.4388507502</v>
      </c>
      <c r="O25" s="29">
        <v>553555.29666674975</v>
      </c>
      <c r="P25" s="30">
        <f>O25+P21</f>
        <v>2381853.4388507502</v>
      </c>
      <c r="Q25" s="32"/>
      <c r="R25" s="29"/>
      <c r="S25" s="30">
        <v>0</v>
      </c>
      <c r="T25" s="29">
        <f t="shared" ref="T25:T36" si="13">O25+R25</f>
        <v>553555.29666674975</v>
      </c>
      <c r="U25" s="31">
        <f>T25+U21</f>
        <v>2665725.4388507502</v>
      </c>
      <c r="V25" s="29">
        <v>0</v>
      </c>
      <c r="W25" s="31">
        <f>V25+W21</f>
        <v>0</v>
      </c>
      <c r="X25" s="29">
        <v>0</v>
      </c>
      <c r="Y25" s="30">
        <v>0</v>
      </c>
      <c r="Z25" s="46"/>
      <c r="AA25" s="31">
        <v>9795.7099999999991</v>
      </c>
      <c r="AB25" s="30">
        <v>-22974860.949999999</v>
      </c>
    </row>
    <row r="26" spans="1:28" s="2" customFormat="1" hidden="1" outlineLevel="1" x14ac:dyDescent="0.2">
      <c r="A26" s="18">
        <v>2</v>
      </c>
      <c r="B26" s="23">
        <v>37834</v>
      </c>
      <c r="C26" s="46" t="s">
        <v>24</v>
      </c>
      <c r="D26" s="31">
        <v>64674166.473712102</v>
      </c>
      <c r="E26" s="30">
        <f t="shared" ref="E26:E36" si="14">D26+E25</f>
        <v>974823271.82742429</v>
      </c>
      <c r="F26" s="29">
        <v>63110327.900528997</v>
      </c>
      <c r="G26" s="30">
        <f t="shared" ref="G26:G36" si="15">F26+G25</f>
        <v>970867314.23084903</v>
      </c>
      <c r="H26" s="29">
        <f t="shared" si="10"/>
        <v>1563838.5731831044</v>
      </c>
      <c r="I26" s="30">
        <f t="shared" si="10"/>
        <v>3955957.5965752602</v>
      </c>
      <c r="J26" s="29">
        <f t="shared" si="11"/>
        <v>-631.79078356597415</v>
      </c>
      <c r="K26" s="30">
        <f t="shared" ref="K26:K36" si="16">J26+K25</f>
        <v>-10897.375325016423</v>
      </c>
      <c r="L26" s="31">
        <f t="shared" si="12"/>
        <v>1563206.7823995384</v>
      </c>
      <c r="M26" s="31">
        <f t="shared" ref="M26:M36" si="17">M25+L26</f>
        <v>2116762.0790662887</v>
      </c>
      <c r="N26" s="31">
        <f t="shared" ref="N26:N36" si="18">N25+L26</f>
        <v>3945060.2212502887</v>
      </c>
      <c r="O26" s="29">
        <v>1563206.7823995389</v>
      </c>
      <c r="P26" s="30">
        <f t="shared" ref="P26:P36" si="19">O26+P25</f>
        <v>3945060.2212502891</v>
      </c>
      <c r="Q26" s="32"/>
      <c r="R26" s="29">
        <v>0</v>
      </c>
      <c r="S26" s="30">
        <v>0</v>
      </c>
      <c r="T26" s="29">
        <f t="shared" si="13"/>
        <v>1563206.7823995389</v>
      </c>
      <c r="U26" s="31">
        <f t="shared" ref="U26:U36" si="20">T26+U25</f>
        <v>4228932.2212502891</v>
      </c>
      <c r="V26" s="29">
        <v>0</v>
      </c>
      <c r="W26" s="31">
        <f t="shared" ref="W26:W36" si="21">V26+W25</f>
        <v>0</v>
      </c>
      <c r="X26" s="29">
        <v>0</v>
      </c>
      <c r="Y26" s="30">
        <v>0</v>
      </c>
      <c r="AA26" s="29">
        <v>9489.59</v>
      </c>
      <c r="AB26" s="30">
        <v>-22965371.359999999</v>
      </c>
    </row>
    <row r="27" spans="1:28" s="2" customFormat="1" hidden="1" outlineLevel="1" x14ac:dyDescent="0.2">
      <c r="A27" s="18">
        <v>2</v>
      </c>
      <c r="B27" s="23">
        <v>37865</v>
      </c>
      <c r="C27" s="46" t="s">
        <v>24</v>
      </c>
      <c r="D27" s="31">
        <v>66766678.353712201</v>
      </c>
      <c r="E27" s="30">
        <f t="shared" si="14"/>
        <v>1041589950.1811365</v>
      </c>
      <c r="F27" s="29">
        <v>62478495.438176997</v>
      </c>
      <c r="G27" s="30">
        <f t="shared" si="15"/>
        <v>1033345809.669026</v>
      </c>
      <c r="H27" s="29">
        <f t="shared" si="10"/>
        <v>4288182.9155352041</v>
      </c>
      <c r="I27" s="30">
        <f t="shared" si="10"/>
        <v>8244140.5121104717</v>
      </c>
      <c r="J27" s="29">
        <f t="shared" si="11"/>
        <v>-1732.4258978762225</v>
      </c>
      <c r="K27" s="30">
        <f t="shared" si="16"/>
        <v>-12629.801222892645</v>
      </c>
      <c r="L27" s="31">
        <f t="shared" si="12"/>
        <v>4286450.4896373283</v>
      </c>
      <c r="M27" s="31">
        <f t="shared" si="17"/>
        <v>6403212.568703617</v>
      </c>
      <c r="N27" s="31">
        <f t="shared" si="18"/>
        <v>8231510.7108876165</v>
      </c>
      <c r="O27" s="29">
        <v>4286450.4896373283</v>
      </c>
      <c r="P27" s="30">
        <f t="shared" si="19"/>
        <v>8231510.7108876174</v>
      </c>
      <c r="Q27" s="32"/>
      <c r="R27" s="29">
        <v>0</v>
      </c>
      <c r="S27" s="30">
        <v>0</v>
      </c>
      <c r="T27" s="29">
        <f t="shared" si="13"/>
        <v>4286450.4896373283</v>
      </c>
      <c r="U27" s="30">
        <f t="shared" si="20"/>
        <v>8515382.7108876184</v>
      </c>
      <c r="V27" s="29">
        <v>0</v>
      </c>
      <c r="W27" s="31">
        <f t="shared" si="21"/>
        <v>0</v>
      </c>
      <c r="X27" s="29">
        <v>0</v>
      </c>
      <c r="Y27" s="30">
        <v>0</v>
      </c>
      <c r="AA27" s="29">
        <v>9183.4699999999993</v>
      </c>
      <c r="AB27" s="30">
        <v>-22956187.890000001</v>
      </c>
    </row>
    <row r="28" spans="1:28" s="2" customFormat="1" hidden="1" outlineLevel="1" x14ac:dyDescent="0.2">
      <c r="A28" s="18">
        <v>2</v>
      </c>
      <c r="B28" s="23">
        <v>37895</v>
      </c>
      <c r="C28" s="46" t="s">
        <v>24</v>
      </c>
      <c r="D28" s="31">
        <v>74949819.353712201</v>
      </c>
      <c r="E28" s="30">
        <f t="shared" si="14"/>
        <v>1116539769.5348487</v>
      </c>
      <c r="F28" s="29">
        <v>68971840.775838003</v>
      </c>
      <c r="G28" s="30">
        <f t="shared" si="15"/>
        <v>1102317650.444864</v>
      </c>
      <c r="H28" s="29">
        <f t="shared" si="10"/>
        <v>5977978.5778741986</v>
      </c>
      <c r="I28" s="30">
        <f t="shared" si="10"/>
        <v>14222119.089984655</v>
      </c>
      <c r="J28" s="29">
        <f t="shared" si="11"/>
        <v>-2415.1033454611761</v>
      </c>
      <c r="K28" s="30">
        <f t="shared" si="16"/>
        <v>-15044.904568353821</v>
      </c>
      <c r="L28" s="31">
        <f t="shared" si="12"/>
        <v>5975563.4745287374</v>
      </c>
      <c r="M28" s="31">
        <f t="shared" si="17"/>
        <v>12378776.043232355</v>
      </c>
      <c r="N28" s="31">
        <f t="shared" si="18"/>
        <v>14207074.185416354</v>
      </c>
      <c r="O28" s="29">
        <v>5975563.4745287383</v>
      </c>
      <c r="P28" s="30">
        <f t="shared" si="19"/>
        <v>14207074.185416356</v>
      </c>
      <c r="Q28" s="32"/>
      <c r="R28" s="29">
        <v>0</v>
      </c>
      <c r="S28" s="30">
        <v>0</v>
      </c>
      <c r="T28" s="29">
        <f t="shared" si="13"/>
        <v>5975563.4745287383</v>
      </c>
      <c r="U28" s="30">
        <f t="shared" si="20"/>
        <v>14490946.185416356</v>
      </c>
      <c r="V28" s="29">
        <v>0</v>
      </c>
      <c r="W28" s="31">
        <f t="shared" si="21"/>
        <v>0</v>
      </c>
      <c r="X28" s="29">
        <v>0</v>
      </c>
      <c r="Y28" s="30">
        <v>0</v>
      </c>
      <c r="AA28" s="29">
        <v>9087.67</v>
      </c>
      <c r="AB28" s="30">
        <v>-22947100.219999999</v>
      </c>
    </row>
    <row r="29" spans="1:28" s="2" customFormat="1" hidden="1" outlineLevel="1" x14ac:dyDescent="0.2">
      <c r="A29" s="18">
        <v>2</v>
      </c>
      <c r="B29" s="23">
        <v>37926</v>
      </c>
      <c r="C29" s="46" t="s">
        <v>24</v>
      </c>
      <c r="D29" s="31">
        <v>85103091.353712201</v>
      </c>
      <c r="E29" s="30">
        <f t="shared" si="14"/>
        <v>1201642860.8885608</v>
      </c>
      <c r="F29" s="29">
        <v>82180750.522962004</v>
      </c>
      <c r="G29" s="30">
        <f t="shared" si="15"/>
        <v>1184498400.9678261</v>
      </c>
      <c r="H29" s="29">
        <f t="shared" si="10"/>
        <v>2922340.8307501972</v>
      </c>
      <c r="I29" s="30">
        <f t="shared" si="10"/>
        <v>17144459.920734644</v>
      </c>
      <c r="J29" s="29">
        <f t="shared" si="11"/>
        <v>-1180.6256956230798</v>
      </c>
      <c r="K29" s="30">
        <f t="shared" si="16"/>
        <v>-16225.5302639769</v>
      </c>
      <c r="L29" s="31">
        <f t="shared" si="12"/>
        <v>2921160.2050545742</v>
      </c>
      <c r="M29" s="31">
        <f t="shared" si="17"/>
        <v>15299936.248286929</v>
      </c>
      <c r="N29" s="31">
        <f t="shared" si="18"/>
        <v>17128234.390470929</v>
      </c>
      <c r="O29" s="29">
        <v>2921160.2050545737</v>
      </c>
      <c r="P29" s="30">
        <f t="shared" si="19"/>
        <v>17128234.390470929</v>
      </c>
      <c r="Q29" s="32"/>
      <c r="R29" s="29">
        <v>0</v>
      </c>
      <c r="S29" s="30">
        <v>0</v>
      </c>
      <c r="T29" s="29">
        <f t="shared" si="13"/>
        <v>2921160.2050545737</v>
      </c>
      <c r="U29" s="30">
        <f t="shared" si="20"/>
        <v>17412106.390470929</v>
      </c>
      <c r="V29" s="29">
        <v>0</v>
      </c>
      <c r="W29" s="31">
        <f t="shared" si="21"/>
        <v>0</v>
      </c>
      <c r="X29" s="29">
        <v>0</v>
      </c>
      <c r="Y29" s="30">
        <v>0</v>
      </c>
      <c r="AA29" s="29">
        <v>8794.52</v>
      </c>
      <c r="AB29" s="30">
        <v>-22938305.699999999</v>
      </c>
    </row>
    <row r="30" spans="1:28" s="2" customFormat="1" hidden="1" outlineLevel="1" x14ac:dyDescent="0.2">
      <c r="A30" s="18">
        <v>2</v>
      </c>
      <c r="B30" s="23">
        <v>37956</v>
      </c>
      <c r="C30" s="46" t="s">
        <v>24</v>
      </c>
      <c r="D30" s="31">
        <v>92860817.353712201</v>
      </c>
      <c r="E30" s="30">
        <f t="shared" si="14"/>
        <v>1294503678.2422729</v>
      </c>
      <c r="F30" s="29">
        <v>89484104.071362004</v>
      </c>
      <c r="G30" s="30">
        <f t="shared" si="15"/>
        <v>1273982505.0391881</v>
      </c>
      <c r="H30" s="29">
        <f t="shared" si="10"/>
        <v>3376713.2823501974</v>
      </c>
      <c r="I30" s="30">
        <f t="shared" si="10"/>
        <v>20521173.203084707</v>
      </c>
      <c r="J30" s="29">
        <f t="shared" si="11"/>
        <v>-1364.1921660694798</v>
      </c>
      <c r="K30" s="30">
        <f t="shared" si="16"/>
        <v>-17589.722430046379</v>
      </c>
      <c r="L30" s="31">
        <f t="shared" si="12"/>
        <v>3375349.0901841279</v>
      </c>
      <c r="M30" s="31">
        <f t="shared" si="17"/>
        <v>18675285.338471055</v>
      </c>
      <c r="N30" s="31">
        <f t="shared" si="18"/>
        <v>20503583.480655059</v>
      </c>
      <c r="O30" s="29">
        <v>3375349.090184126</v>
      </c>
      <c r="P30" s="30">
        <f t="shared" si="19"/>
        <v>20503583.480655055</v>
      </c>
      <c r="Q30" s="32"/>
      <c r="R30" s="29">
        <v>0</v>
      </c>
      <c r="S30" s="30">
        <v>0</v>
      </c>
      <c r="T30" s="29">
        <f t="shared" si="13"/>
        <v>3375349.090184126</v>
      </c>
      <c r="U30" s="30">
        <f t="shared" si="20"/>
        <v>20787455.480655055</v>
      </c>
      <c r="V30" s="29">
        <v>0</v>
      </c>
      <c r="W30" s="31">
        <f t="shared" si="21"/>
        <v>0</v>
      </c>
      <c r="X30" s="29">
        <v>0</v>
      </c>
      <c r="Y30" s="30">
        <v>0</v>
      </c>
      <c r="AA30" s="29">
        <v>881777.83603121259</v>
      </c>
      <c r="AB30" s="30">
        <v>-22056527.863968786</v>
      </c>
    </row>
    <row r="31" spans="1:28" s="2" customFormat="1" hidden="1" outlineLevel="1" x14ac:dyDescent="0.2">
      <c r="A31" s="18">
        <v>2</v>
      </c>
      <c r="B31" s="23">
        <v>37987</v>
      </c>
      <c r="C31" s="46" t="s">
        <v>25</v>
      </c>
      <c r="D31" s="31">
        <v>91025416.826670602</v>
      </c>
      <c r="E31" s="30">
        <f t="shared" si="14"/>
        <v>1385529095.0689435</v>
      </c>
      <c r="F31" s="29">
        <v>90476339.793839991</v>
      </c>
      <c r="G31" s="30">
        <f t="shared" si="15"/>
        <v>1364458844.8330281</v>
      </c>
      <c r="H31" s="29">
        <f t="shared" si="10"/>
        <v>549077.03283061087</v>
      </c>
      <c r="I31" s="30">
        <f t="shared" si="10"/>
        <v>21070250.235915422</v>
      </c>
      <c r="J31" s="29">
        <f t="shared" si="11"/>
        <v>-221.8271212635668</v>
      </c>
      <c r="K31" s="30">
        <f t="shared" si="16"/>
        <v>-17811.549551309945</v>
      </c>
      <c r="L31" s="31">
        <f t="shared" si="12"/>
        <v>548855.20570934727</v>
      </c>
      <c r="M31" s="31">
        <f t="shared" si="17"/>
        <v>19224140.544180401</v>
      </c>
      <c r="N31" s="31">
        <f t="shared" si="18"/>
        <v>21052438.686364405</v>
      </c>
      <c r="O31" s="29">
        <v>548855.20570934564</v>
      </c>
      <c r="P31" s="30">
        <f t="shared" si="19"/>
        <v>21052438.686364401</v>
      </c>
      <c r="Q31" s="32"/>
      <c r="R31" s="29">
        <v>0</v>
      </c>
      <c r="S31" s="30">
        <v>0</v>
      </c>
      <c r="T31" s="29">
        <f t="shared" si="13"/>
        <v>548855.20570934564</v>
      </c>
      <c r="U31" s="30">
        <f t="shared" si="20"/>
        <v>21336310.686364401</v>
      </c>
      <c r="V31" s="29">
        <v>0</v>
      </c>
      <c r="W31" s="31">
        <f t="shared" si="21"/>
        <v>0</v>
      </c>
      <c r="X31" s="29">
        <v>0</v>
      </c>
      <c r="Y31" s="30">
        <v>0</v>
      </c>
      <c r="AA31" s="29">
        <v>1514353.4107343347</v>
      </c>
      <c r="AB31" s="30">
        <v>-20542174.453234453</v>
      </c>
    </row>
    <row r="32" spans="1:28" s="2" customFormat="1" hidden="1" outlineLevel="1" x14ac:dyDescent="0.2">
      <c r="A32" s="18">
        <v>2</v>
      </c>
      <c r="B32" s="23">
        <v>38018</v>
      </c>
      <c r="C32" s="46" t="s">
        <v>25</v>
      </c>
      <c r="D32" s="31">
        <v>85168466.368182793</v>
      </c>
      <c r="E32" s="30">
        <f t="shared" si="14"/>
        <v>1470697561.4371264</v>
      </c>
      <c r="F32" s="29">
        <v>78597503.295402005</v>
      </c>
      <c r="G32" s="30">
        <f t="shared" si="15"/>
        <v>1443056348.1284301</v>
      </c>
      <c r="H32" s="29">
        <f t="shared" si="10"/>
        <v>6570963.0727807879</v>
      </c>
      <c r="I32" s="30">
        <f t="shared" si="10"/>
        <v>27641213.30869627</v>
      </c>
      <c r="J32" s="29">
        <f>(H32*-0.000404)-12</f>
        <v>-2666.6690814034382</v>
      </c>
      <c r="K32" s="30">
        <f t="shared" si="16"/>
        <v>-20478.218632713382</v>
      </c>
      <c r="L32" s="31">
        <f t="shared" si="12"/>
        <v>6568296.4036993841</v>
      </c>
      <c r="M32" s="31">
        <f t="shared" si="17"/>
        <v>25792436.947879784</v>
      </c>
      <c r="N32" s="31">
        <f t="shared" si="18"/>
        <v>27620735.090063788</v>
      </c>
      <c r="O32" s="29">
        <v>3672077.9297594912</v>
      </c>
      <c r="P32" s="30">
        <f t="shared" si="19"/>
        <v>24724516.616123892</v>
      </c>
      <c r="Q32" s="32"/>
      <c r="R32" s="29">
        <v>2896218.4739398919</v>
      </c>
      <c r="S32" s="30">
        <f>R32</f>
        <v>2896218.4739398919</v>
      </c>
      <c r="T32" s="29">
        <f t="shared" si="13"/>
        <v>6568296.4036993831</v>
      </c>
      <c r="U32" s="30">
        <f t="shared" si="20"/>
        <v>27904607.090063784</v>
      </c>
      <c r="V32" s="29">
        <v>317.39</v>
      </c>
      <c r="W32" s="31">
        <f t="shared" si="21"/>
        <v>317.39</v>
      </c>
      <c r="X32" s="29">
        <f>+R32+V32</f>
        <v>2896535.863939892</v>
      </c>
      <c r="Y32" s="30">
        <f>X32</f>
        <v>2896535.863939892</v>
      </c>
      <c r="AA32" s="29">
        <v>7456337.432761441</v>
      </c>
      <c r="AB32" s="30">
        <v>-13085837.020473011</v>
      </c>
    </row>
    <row r="33" spans="1:28" s="2" customFormat="1" hidden="1" outlineLevel="1" x14ac:dyDescent="0.2">
      <c r="A33" s="18">
        <v>2</v>
      </c>
      <c r="B33" s="23">
        <v>38047</v>
      </c>
      <c r="C33" s="46" t="s">
        <v>25</v>
      </c>
      <c r="D33" s="31">
        <v>81261266.520378903</v>
      </c>
      <c r="E33" s="30">
        <f t="shared" si="14"/>
        <v>1551958827.9575052</v>
      </c>
      <c r="F33" s="29">
        <v>77150685.999933004</v>
      </c>
      <c r="G33" s="30">
        <f t="shared" si="15"/>
        <v>1520207034.1283631</v>
      </c>
      <c r="H33" s="29">
        <f t="shared" si="10"/>
        <v>4110580.5204458982</v>
      </c>
      <c r="I33" s="30">
        <f t="shared" si="10"/>
        <v>31751793.829142094</v>
      </c>
      <c r="J33" s="29">
        <f>H33*-0.000404</f>
        <v>-1660.674530260143</v>
      </c>
      <c r="K33" s="30">
        <f t="shared" si="16"/>
        <v>-22138.893162973523</v>
      </c>
      <c r="L33" s="31">
        <f t="shared" si="12"/>
        <v>4108919.8459156379</v>
      </c>
      <c r="M33" s="31">
        <f t="shared" si="17"/>
        <v>29901356.793795422</v>
      </c>
      <c r="N33" s="31">
        <f t="shared" si="18"/>
        <v>31729654.935979426</v>
      </c>
      <c r="O33" s="29">
        <v>2054459.922957819</v>
      </c>
      <c r="P33" s="30">
        <f t="shared" si="19"/>
        <v>26778976.539081711</v>
      </c>
      <c r="Q33" s="32"/>
      <c r="R33" s="29">
        <v>2054459.922957819</v>
      </c>
      <c r="S33" s="30">
        <f>R33+S32</f>
        <v>4950678.3968977109</v>
      </c>
      <c r="T33" s="29">
        <f t="shared" si="13"/>
        <v>4108919.8459156379</v>
      </c>
      <c r="U33" s="30">
        <f t="shared" si="20"/>
        <v>32013526.935979422</v>
      </c>
      <c r="V33" s="29">
        <v>10064.349999999999</v>
      </c>
      <c r="W33" s="31">
        <f t="shared" si="21"/>
        <v>10381.739999999998</v>
      </c>
      <c r="X33" s="29">
        <f>V33+R33</f>
        <v>2064524.272957819</v>
      </c>
      <c r="Y33" s="30">
        <f>X33+Y32</f>
        <v>4961060.1368977111</v>
      </c>
      <c r="AA33" s="29">
        <v>5073459.7954890151</v>
      </c>
      <c r="AB33" s="30">
        <v>-8012377.2249839958</v>
      </c>
    </row>
    <row r="34" spans="1:28" s="2" customFormat="1" hidden="1" outlineLevel="1" x14ac:dyDescent="0.2">
      <c r="A34" s="18">
        <v>2</v>
      </c>
      <c r="B34" s="23">
        <v>38078</v>
      </c>
      <c r="C34" s="46" t="s">
        <v>25</v>
      </c>
      <c r="D34" s="31">
        <v>68754789.720378906</v>
      </c>
      <c r="E34" s="30">
        <f t="shared" si="14"/>
        <v>1620713617.6778841</v>
      </c>
      <c r="F34" s="29">
        <v>65985593.741613001</v>
      </c>
      <c r="G34" s="30">
        <f t="shared" si="15"/>
        <v>1586192627.869976</v>
      </c>
      <c r="H34" s="29">
        <f t="shared" si="10"/>
        <v>2769195.9787659049</v>
      </c>
      <c r="I34" s="30">
        <f t="shared" si="10"/>
        <v>34520989.807908058</v>
      </c>
      <c r="J34" s="29">
        <f>H34*-0.000404</f>
        <v>-1118.7551754214255</v>
      </c>
      <c r="K34" s="30">
        <f t="shared" si="16"/>
        <v>-23257.648338394949</v>
      </c>
      <c r="L34" s="31">
        <f t="shared" si="12"/>
        <v>2768077.2235904834</v>
      </c>
      <c r="M34" s="31">
        <f t="shared" si="17"/>
        <v>32669434.017385904</v>
      </c>
      <c r="N34" s="31">
        <f t="shared" si="18"/>
        <v>34497732.159569912</v>
      </c>
      <c r="O34" s="29">
        <v>1384038.6117952392</v>
      </c>
      <c r="P34" s="30">
        <f t="shared" si="19"/>
        <v>28163015.15087695</v>
      </c>
      <c r="Q34" s="32"/>
      <c r="R34" s="29">
        <v>1384038.611795241</v>
      </c>
      <c r="S34" s="30">
        <f>R34+S33</f>
        <v>6334717.0086929519</v>
      </c>
      <c r="T34" s="29">
        <f t="shared" si="13"/>
        <v>2768077.2235904802</v>
      </c>
      <c r="U34" s="30">
        <f t="shared" si="20"/>
        <v>34781604.159569904</v>
      </c>
      <c r="V34" s="29">
        <v>16970.420000000002</v>
      </c>
      <c r="W34" s="31">
        <f t="shared" si="21"/>
        <v>27352.16</v>
      </c>
      <c r="X34" s="29">
        <f>V34+R34</f>
        <v>1401009.0317952409</v>
      </c>
      <c r="Y34" s="30">
        <f>X34+Y33</f>
        <v>6362069.168692952</v>
      </c>
      <c r="AA34" s="29">
        <v>3629625.7061034581</v>
      </c>
      <c r="AB34" s="30">
        <v>-4382751.5188805377</v>
      </c>
    </row>
    <row r="35" spans="1:28" s="2" customFormat="1" hidden="1" outlineLevel="1" x14ac:dyDescent="0.2">
      <c r="A35" s="18">
        <v>2</v>
      </c>
      <c r="B35" s="23">
        <v>38108</v>
      </c>
      <c r="C35" s="46" t="s">
        <v>25</v>
      </c>
      <c r="D35" s="31">
        <v>59043755.678364597</v>
      </c>
      <c r="E35" s="30">
        <f t="shared" si="14"/>
        <v>1679757373.3562486</v>
      </c>
      <c r="F35" s="29">
        <v>65152397.161110654</v>
      </c>
      <c r="G35" s="30">
        <f t="shared" si="15"/>
        <v>1651345025.0310867</v>
      </c>
      <c r="H35" s="29">
        <f t="shared" si="10"/>
        <v>-6108641.4827460572</v>
      </c>
      <c r="I35" s="30">
        <f t="shared" si="10"/>
        <v>28412348.325161934</v>
      </c>
      <c r="J35" s="29">
        <f>H35*-0.000404</f>
        <v>2467.8911590294069</v>
      </c>
      <c r="K35" s="30">
        <f t="shared" si="16"/>
        <v>-20789.757179365541</v>
      </c>
      <c r="L35" s="31">
        <f t="shared" si="12"/>
        <v>-6106173.5915870275</v>
      </c>
      <c r="M35" s="31">
        <f t="shared" si="17"/>
        <v>26563260.425798878</v>
      </c>
      <c r="N35" s="31">
        <f t="shared" si="18"/>
        <v>28391558.567982882</v>
      </c>
      <c r="O35" s="29">
        <v>-3053086.795793511</v>
      </c>
      <c r="P35" s="30">
        <f t="shared" si="19"/>
        <v>25109928.355083439</v>
      </c>
      <c r="Q35" s="32"/>
      <c r="R35" s="29">
        <v>-3053086.7957935128</v>
      </c>
      <c r="S35" s="30">
        <f>R35+S34</f>
        <v>3281630.212899439</v>
      </c>
      <c r="T35" s="29">
        <f t="shared" si="13"/>
        <v>-6106173.5915870238</v>
      </c>
      <c r="U35" s="30">
        <f t="shared" si="20"/>
        <v>28675430.567982882</v>
      </c>
      <c r="V35" s="29">
        <v>21186.100000000002</v>
      </c>
      <c r="W35" s="31">
        <f t="shared" si="21"/>
        <v>48538.26</v>
      </c>
      <c r="X35" s="29">
        <f>V35+R35</f>
        <v>-3031900.6957935127</v>
      </c>
      <c r="Y35" s="30">
        <f>X35+Y34</f>
        <v>3330168.4728994393</v>
      </c>
      <c r="Z35" s="50" t="s">
        <v>26</v>
      </c>
      <c r="AA35" s="29">
        <v>-11061062</v>
      </c>
      <c r="AB35" s="30">
        <v>-15443813.518880539</v>
      </c>
    </row>
    <row r="36" spans="1:28" s="2" customFormat="1" hidden="1" outlineLevel="1" x14ac:dyDescent="0.2">
      <c r="A36" s="18">
        <v>2</v>
      </c>
      <c r="B36" s="23">
        <v>38139</v>
      </c>
      <c r="C36" s="46" t="s">
        <v>25</v>
      </c>
      <c r="D36" s="37">
        <v>67556640.613998204</v>
      </c>
      <c r="E36" s="36">
        <f t="shared" si="14"/>
        <v>1747314013.9702468</v>
      </c>
      <c r="F36" s="35">
        <v>64567369.562437855</v>
      </c>
      <c r="G36" s="36">
        <f t="shared" si="15"/>
        <v>1715912394.5935245</v>
      </c>
      <c r="H36" s="35">
        <f t="shared" si="10"/>
        <v>2989271.0515603498</v>
      </c>
      <c r="I36" s="36">
        <f t="shared" si="10"/>
        <v>31401619.376722336</v>
      </c>
      <c r="J36" s="35">
        <f>H36*-0.000404</f>
        <v>-1207.6655048303812</v>
      </c>
      <c r="K36" s="36">
        <f t="shared" si="16"/>
        <v>-21997.422684195921</v>
      </c>
      <c r="L36" s="35">
        <f t="shared" si="12"/>
        <v>2988063.3860555193</v>
      </c>
      <c r="M36" s="37">
        <f t="shared" si="17"/>
        <v>29551323.811854396</v>
      </c>
      <c r="N36" s="36">
        <f t="shared" si="18"/>
        <v>31379621.9540384</v>
      </c>
      <c r="O36" s="35">
        <v>1494031.6930277571</v>
      </c>
      <c r="P36" s="36">
        <f t="shared" si="19"/>
        <v>26603960.048111197</v>
      </c>
      <c r="Q36" s="38"/>
      <c r="R36" s="35">
        <v>1494031.693027759</v>
      </c>
      <c r="S36" s="36">
        <f>R36+S35</f>
        <v>4775661.905927198</v>
      </c>
      <c r="T36" s="35">
        <f t="shared" si="13"/>
        <v>2988063.3860555161</v>
      </c>
      <c r="U36" s="36">
        <f t="shared" si="20"/>
        <v>31663493.954038396</v>
      </c>
      <c r="V36" s="35">
        <v>11312.28</v>
      </c>
      <c r="W36" s="31">
        <f t="shared" si="21"/>
        <v>59850.54</v>
      </c>
      <c r="X36" s="35">
        <f>V36+R36</f>
        <v>1505343.973027759</v>
      </c>
      <c r="Y36" s="30">
        <f>X36+Y35</f>
        <v>4835512.445927198</v>
      </c>
      <c r="Z36" s="51" t="s">
        <v>26</v>
      </c>
      <c r="AA36" s="35">
        <v>-336099.77346820012</v>
      </c>
      <c r="AB36" s="36">
        <v>-15779913.292348739</v>
      </c>
    </row>
    <row r="37" spans="1:28" s="2" customFormat="1" hidden="1" outlineLevel="1" x14ac:dyDescent="0.2">
      <c r="A37" s="18"/>
      <c r="B37" s="43"/>
      <c r="C37" s="46"/>
      <c r="D37" s="31"/>
      <c r="E37" s="47"/>
      <c r="F37" s="31"/>
      <c r="G37" s="47"/>
      <c r="H37" s="31"/>
      <c r="I37" s="31"/>
      <c r="J37" s="29"/>
      <c r="K37" s="30"/>
      <c r="L37" s="31"/>
      <c r="M37" s="31"/>
      <c r="N37" s="47"/>
      <c r="O37" s="31"/>
      <c r="P37" s="47"/>
      <c r="Q37" s="44"/>
      <c r="R37" s="31"/>
      <c r="S37" s="47"/>
      <c r="T37" s="31"/>
      <c r="U37" s="47"/>
      <c r="V37" s="44"/>
      <c r="W37" s="48"/>
      <c r="X37" s="31"/>
      <c r="Y37" s="47"/>
      <c r="Z37" s="49"/>
      <c r="AA37" s="31"/>
      <c r="AB37" s="47"/>
    </row>
    <row r="38" spans="1:28" s="2" customFormat="1" ht="7.5" hidden="1" customHeight="1" outlineLevel="1" x14ac:dyDescent="0.2">
      <c r="A38" s="18"/>
      <c r="B38" s="23"/>
      <c r="C38" s="46"/>
      <c r="D38" s="19"/>
      <c r="E38" s="45"/>
      <c r="F38" s="19"/>
      <c r="G38" s="45"/>
      <c r="H38" s="37"/>
      <c r="I38" s="19"/>
      <c r="J38" s="35"/>
      <c r="K38" s="36"/>
      <c r="L38" s="37"/>
      <c r="M38" s="37"/>
      <c r="N38" s="36"/>
      <c r="O38" s="19"/>
      <c r="P38" s="45"/>
      <c r="Q38" s="19"/>
      <c r="R38" s="19"/>
      <c r="S38" s="45"/>
      <c r="T38" s="19"/>
      <c r="U38" s="45"/>
      <c r="V38" s="19"/>
      <c r="W38" s="45"/>
      <c r="X38" s="19"/>
      <c r="Y38" s="45"/>
      <c r="Z38" s="45"/>
      <c r="AA38" s="19"/>
      <c r="AB38" s="45"/>
    </row>
    <row r="39" spans="1:28" s="2" customFormat="1" hidden="1" outlineLevel="1" x14ac:dyDescent="0.2">
      <c r="A39" s="18">
        <v>3</v>
      </c>
      <c r="B39" s="23">
        <v>38169</v>
      </c>
      <c r="C39" s="2" t="s">
        <v>26</v>
      </c>
      <c r="D39" s="29">
        <v>72426753.299780294</v>
      </c>
      <c r="E39" s="30">
        <f>D39+E36</f>
        <v>1819740767.2700272</v>
      </c>
      <c r="F39" s="29">
        <v>69717173.446274996</v>
      </c>
      <c r="G39" s="30">
        <f>F39+G36</f>
        <v>1785629568.0397995</v>
      </c>
      <c r="H39" s="29">
        <f t="shared" ref="H39:I45" si="22">D39-F39</f>
        <v>2709579.8535052985</v>
      </c>
      <c r="I39" s="30">
        <f t="shared" si="22"/>
        <v>34111199.230227709</v>
      </c>
      <c r="J39" s="29">
        <v>-1095.6702608161406</v>
      </c>
      <c r="K39" s="30">
        <f>K36+J39</f>
        <v>-23093.09294501206</v>
      </c>
      <c r="L39" s="31">
        <f t="shared" ref="L39:L50" si="23">H39+J39</f>
        <v>2708484.1832444821</v>
      </c>
      <c r="M39" s="31">
        <f>L39</f>
        <v>2708484.1832444821</v>
      </c>
      <c r="N39" s="31">
        <f>L39+N36</f>
        <v>34088106.137282886</v>
      </c>
      <c r="O39" s="29">
        <v>2708484.1832444817</v>
      </c>
      <c r="P39" s="30">
        <f>O39+P36</f>
        <v>29312444.231355678</v>
      </c>
      <c r="Q39" s="52"/>
      <c r="R39" s="29">
        <v>0</v>
      </c>
      <c r="S39" s="30">
        <f>+R39+S36</f>
        <v>4775661.905927198</v>
      </c>
      <c r="T39" s="29">
        <f t="shared" ref="T39:U50" si="24">O39+R39</f>
        <v>2708484.1832444817</v>
      </c>
      <c r="U39" s="47">
        <f t="shared" si="24"/>
        <v>34088106.137282878</v>
      </c>
      <c r="V39" s="29">
        <v>17238.18</v>
      </c>
      <c r="W39" s="47">
        <f>+W36+V39</f>
        <v>77088.72</v>
      </c>
      <c r="X39" s="31">
        <f t="shared" ref="X39:X50" si="25">+R39+V39</f>
        <v>17238.18</v>
      </c>
      <c r="Y39" s="30">
        <f>+X39+Y36</f>
        <v>4852750.6259271977</v>
      </c>
      <c r="Z39" s="25"/>
      <c r="AA39" s="26">
        <v>2969709</v>
      </c>
      <c r="AB39" s="25">
        <v>-12810204.292348739</v>
      </c>
    </row>
    <row r="40" spans="1:28" s="2" customFormat="1" hidden="1" outlineLevel="1" x14ac:dyDescent="0.2">
      <c r="A40" s="18">
        <v>3</v>
      </c>
      <c r="B40" s="23">
        <v>38200</v>
      </c>
      <c r="C40" s="46" t="s">
        <v>26</v>
      </c>
      <c r="D40" s="29">
        <v>69270006.133113593</v>
      </c>
      <c r="E40" s="30">
        <f t="shared" ref="E40:E50" si="26">+E39+D40</f>
        <v>1889010773.4031408</v>
      </c>
      <c r="F40" s="29">
        <v>70298182.156748593</v>
      </c>
      <c r="G40" s="30">
        <f t="shared" ref="G40:G50" si="27">+G39+F40</f>
        <v>1855927750.196548</v>
      </c>
      <c r="H40" s="29">
        <f t="shared" si="22"/>
        <v>-1028176.023635</v>
      </c>
      <c r="I40" s="30">
        <f t="shared" si="22"/>
        <v>33083023.206592798</v>
      </c>
      <c r="J40" s="29">
        <v>416.38311354854</v>
      </c>
      <c r="K40" s="30">
        <f t="shared" ref="K40:K50" si="28">+K39+J40</f>
        <v>-22676.709831463519</v>
      </c>
      <c r="L40" s="31">
        <f t="shared" si="23"/>
        <v>-1027759.6405214515</v>
      </c>
      <c r="M40" s="31">
        <f t="shared" ref="M40:M50" si="29">M39+L40</f>
        <v>1680724.5427230308</v>
      </c>
      <c r="N40" s="31">
        <f t="shared" ref="N40:N45" si="30">N39+L40</f>
        <v>33060346.496761434</v>
      </c>
      <c r="O40" s="29">
        <v>-1027759.6405214518</v>
      </c>
      <c r="P40" s="30">
        <f t="shared" ref="P40:P50" si="31">+P39+O40</f>
        <v>28284684.590834226</v>
      </c>
      <c r="Q40" s="52"/>
      <c r="R40" s="29">
        <v>0</v>
      </c>
      <c r="S40" s="30">
        <f t="shared" ref="S40:S50" si="32">R40+S39</f>
        <v>4775661.905927198</v>
      </c>
      <c r="T40" s="29">
        <f t="shared" si="24"/>
        <v>-1027759.6405214518</v>
      </c>
      <c r="U40" s="31">
        <f t="shared" si="24"/>
        <v>33060346.496761426</v>
      </c>
      <c r="V40" s="29">
        <v>15772.039999999999</v>
      </c>
      <c r="W40" s="31">
        <f t="shared" ref="W40:W50" si="33">+W39+V40</f>
        <v>92860.76</v>
      </c>
      <c r="X40" s="29">
        <f t="shared" si="25"/>
        <v>15772.039999999999</v>
      </c>
      <c r="Y40" s="30">
        <f t="shared" ref="Y40:Y50" si="34">+X40+Y39</f>
        <v>4868522.6659271978</v>
      </c>
      <c r="Z40" s="53"/>
      <c r="AA40" s="31">
        <v>-905000</v>
      </c>
      <c r="AB40" s="30">
        <v>-13715204.292348739</v>
      </c>
    </row>
    <row r="41" spans="1:28" s="2" customFormat="1" hidden="1" outlineLevel="1" x14ac:dyDescent="0.2">
      <c r="A41" s="18">
        <v>3</v>
      </c>
      <c r="B41" s="23">
        <v>38231</v>
      </c>
      <c r="C41" s="46" t="s">
        <v>26</v>
      </c>
      <c r="D41" s="29">
        <v>66899700.516446903</v>
      </c>
      <c r="E41" s="30">
        <f t="shared" si="26"/>
        <v>1955910473.9195876</v>
      </c>
      <c r="F41" s="29">
        <v>66608144.805586994</v>
      </c>
      <c r="G41" s="30">
        <f t="shared" si="27"/>
        <v>1922535895.002135</v>
      </c>
      <c r="H41" s="29">
        <f t="shared" si="22"/>
        <v>291555.71085990965</v>
      </c>
      <c r="I41" s="30">
        <f t="shared" si="22"/>
        <v>33374578.917452574</v>
      </c>
      <c r="J41" s="29">
        <v>-118.7885071874035</v>
      </c>
      <c r="K41" s="30">
        <f t="shared" si="28"/>
        <v>-22795.498338650923</v>
      </c>
      <c r="L41" s="31">
        <f t="shared" si="23"/>
        <v>291436.92235272226</v>
      </c>
      <c r="M41" s="31">
        <f t="shared" si="29"/>
        <v>1972161.4650757532</v>
      </c>
      <c r="N41" s="31">
        <f t="shared" si="30"/>
        <v>33351783.419114158</v>
      </c>
      <c r="O41" s="29">
        <v>291436.92235272378</v>
      </c>
      <c r="P41" s="30">
        <f t="shared" si="31"/>
        <v>28576121.51318695</v>
      </c>
      <c r="Q41" s="52"/>
      <c r="R41" s="29">
        <v>0</v>
      </c>
      <c r="S41" s="30">
        <f t="shared" si="32"/>
        <v>4775661.905927198</v>
      </c>
      <c r="T41" s="29">
        <f t="shared" si="24"/>
        <v>291436.92235272378</v>
      </c>
      <c r="U41" s="30">
        <f t="shared" si="24"/>
        <v>33351783.41911415</v>
      </c>
      <c r="V41" s="29">
        <v>15700.810000000001</v>
      </c>
      <c r="W41" s="31">
        <f t="shared" si="33"/>
        <v>108561.56999999999</v>
      </c>
      <c r="X41" s="29">
        <f t="shared" si="25"/>
        <v>15700.810000000001</v>
      </c>
      <c r="Y41" s="30">
        <f t="shared" si="34"/>
        <v>4884223.4759271974</v>
      </c>
      <c r="Z41" s="46"/>
      <c r="AA41" s="31">
        <v>343993.43661769107</v>
      </c>
      <c r="AB41" s="30">
        <v>-13371210.855731048</v>
      </c>
    </row>
    <row r="42" spans="1:28" s="2" customFormat="1" hidden="1" outlineLevel="1" x14ac:dyDescent="0.2">
      <c r="A42" s="18">
        <v>3</v>
      </c>
      <c r="B42" s="23">
        <v>38261</v>
      </c>
      <c r="C42" s="46" t="s">
        <v>26</v>
      </c>
      <c r="D42" s="29">
        <v>79322393.216446996</v>
      </c>
      <c r="E42" s="30">
        <f t="shared" si="26"/>
        <v>2035232867.1360345</v>
      </c>
      <c r="F42" s="29">
        <v>74713966.506787002</v>
      </c>
      <c r="G42" s="30">
        <f t="shared" si="27"/>
        <v>1997249861.5089221</v>
      </c>
      <c r="H42" s="29">
        <f t="shared" si="22"/>
        <v>4608426.7096599936</v>
      </c>
      <c r="I42" s="30">
        <f t="shared" si="22"/>
        <v>37983005.627112389</v>
      </c>
      <c r="J42" s="29">
        <v>-1863.8043907026374</v>
      </c>
      <c r="K42" s="30">
        <f t="shared" si="28"/>
        <v>-24659.30272935356</v>
      </c>
      <c r="L42" s="31">
        <f t="shared" si="23"/>
        <v>4606562.9052692913</v>
      </c>
      <c r="M42" s="31">
        <f t="shared" si="29"/>
        <v>6578724.3703450449</v>
      </c>
      <c r="N42" s="31">
        <f t="shared" si="30"/>
        <v>37958346.324383453</v>
      </c>
      <c r="O42" s="29">
        <v>4606562.9052692913</v>
      </c>
      <c r="P42" s="30">
        <f t="shared" si="31"/>
        <v>33182684.418456241</v>
      </c>
      <c r="Q42" s="52"/>
      <c r="R42" s="29">
        <v>0</v>
      </c>
      <c r="S42" s="30">
        <f t="shared" si="32"/>
        <v>4775661.905927198</v>
      </c>
      <c r="T42" s="29">
        <f t="shared" si="24"/>
        <v>4606562.9052692913</v>
      </c>
      <c r="U42" s="30">
        <f t="shared" si="24"/>
        <v>37958346.324383438</v>
      </c>
      <c r="V42" s="29">
        <v>17116.5</v>
      </c>
      <c r="W42" s="31">
        <f t="shared" si="33"/>
        <v>125678.06999999999</v>
      </c>
      <c r="X42" s="29">
        <f t="shared" si="25"/>
        <v>17116.5</v>
      </c>
      <c r="Y42" s="30">
        <f t="shared" si="34"/>
        <v>4901339.9759271974</v>
      </c>
      <c r="Z42" s="54"/>
      <c r="AA42" s="29">
        <v>4515551.6605098583</v>
      </c>
      <c r="AB42" s="30">
        <v>-8855659.1952211894</v>
      </c>
    </row>
    <row r="43" spans="1:28" s="2" customFormat="1" hidden="1" outlineLevel="1" x14ac:dyDescent="0.2">
      <c r="A43" s="18">
        <v>3</v>
      </c>
      <c r="B43" s="23">
        <v>38292</v>
      </c>
      <c r="C43" s="46" t="s">
        <v>26</v>
      </c>
      <c r="D43" s="29">
        <v>86147413.511398703</v>
      </c>
      <c r="E43" s="30">
        <f t="shared" si="26"/>
        <v>2121380280.6474333</v>
      </c>
      <c r="F43" s="29">
        <v>84210823.535925999</v>
      </c>
      <c r="G43" s="30">
        <f t="shared" si="27"/>
        <v>2081460685.0448482</v>
      </c>
      <c r="H43" s="29">
        <f t="shared" si="22"/>
        <v>1936589.9754727036</v>
      </c>
      <c r="I43" s="30">
        <f t="shared" si="22"/>
        <v>39919595.602585077</v>
      </c>
      <c r="J43" s="29">
        <v>-782.3823500909723</v>
      </c>
      <c r="K43" s="30">
        <f t="shared" si="28"/>
        <v>-25441.685079444531</v>
      </c>
      <c r="L43" s="31">
        <f t="shared" si="23"/>
        <v>1935807.5931226127</v>
      </c>
      <c r="M43" s="31">
        <f t="shared" si="29"/>
        <v>8514531.9634676576</v>
      </c>
      <c r="N43" s="31">
        <f t="shared" si="30"/>
        <v>39894153.917506069</v>
      </c>
      <c r="O43" s="29">
        <v>1935807.5931226164</v>
      </c>
      <c r="P43" s="30">
        <f t="shared" si="31"/>
        <v>35118492.011578858</v>
      </c>
      <c r="Q43" s="52"/>
      <c r="R43" s="29">
        <v>0</v>
      </c>
      <c r="S43" s="30">
        <f t="shared" si="32"/>
        <v>4775661.905927198</v>
      </c>
      <c r="T43" s="29">
        <f t="shared" si="24"/>
        <v>1935807.5931226164</v>
      </c>
      <c r="U43" s="30">
        <f t="shared" si="24"/>
        <v>39894153.917506054</v>
      </c>
      <c r="V43" s="29">
        <v>16564.36</v>
      </c>
      <c r="W43" s="31">
        <f t="shared" si="33"/>
        <v>142242.43</v>
      </c>
      <c r="X43" s="29">
        <f t="shared" si="25"/>
        <v>16564.36</v>
      </c>
      <c r="Y43" s="30">
        <f t="shared" si="34"/>
        <v>4917904.3359271977</v>
      </c>
      <c r="AA43" s="29">
        <v>1741963.6219601855</v>
      </c>
      <c r="AB43" s="30">
        <v>-7113695.5732610039</v>
      </c>
    </row>
    <row r="44" spans="1:28" s="2" customFormat="1" hidden="1" outlineLevel="1" x14ac:dyDescent="0.2">
      <c r="A44" s="18">
        <v>3</v>
      </c>
      <c r="B44" s="23">
        <v>38322</v>
      </c>
      <c r="C44" s="46" t="s">
        <v>26</v>
      </c>
      <c r="D44" s="29">
        <v>95992386.394731998</v>
      </c>
      <c r="E44" s="30">
        <f t="shared" si="26"/>
        <v>2217372667.0421653</v>
      </c>
      <c r="F44" s="29">
        <v>93976935.936486989</v>
      </c>
      <c r="G44" s="30">
        <f t="shared" si="27"/>
        <v>2175437620.9813352</v>
      </c>
      <c r="H44" s="29">
        <f t="shared" si="22"/>
        <v>2015450.4582450092</v>
      </c>
      <c r="I44" s="30">
        <f t="shared" si="22"/>
        <v>41935046.060830116</v>
      </c>
      <c r="J44" s="29">
        <v>-815.24198513098372</v>
      </c>
      <c r="K44" s="30">
        <f t="shared" si="28"/>
        <v>-26256.927064575513</v>
      </c>
      <c r="L44" s="31">
        <f t="shared" si="23"/>
        <v>2014635.2162598781</v>
      </c>
      <c r="M44" s="31">
        <f t="shared" si="29"/>
        <v>10529167.179727536</v>
      </c>
      <c r="N44" s="31">
        <f t="shared" si="30"/>
        <v>41908789.133765951</v>
      </c>
      <c r="O44" s="29">
        <v>2014635.2162598744</v>
      </c>
      <c r="P44" s="30">
        <f t="shared" si="31"/>
        <v>37133127.227838732</v>
      </c>
      <c r="Q44" s="52"/>
      <c r="R44" s="29">
        <v>0</v>
      </c>
      <c r="S44" s="30">
        <f t="shared" si="32"/>
        <v>4775661.905927198</v>
      </c>
      <c r="T44" s="29">
        <f t="shared" si="24"/>
        <v>2014635.2162598744</v>
      </c>
      <c r="U44" s="30">
        <f t="shared" si="24"/>
        <v>41908789.133765928</v>
      </c>
      <c r="V44" s="29">
        <v>17116.5</v>
      </c>
      <c r="W44" s="31">
        <f t="shared" si="33"/>
        <v>159358.93</v>
      </c>
      <c r="X44" s="29">
        <f t="shared" si="25"/>
        <v>17116.5</v>
      </c>
      <c r="Y44" s="30">
        <f t="shared" si="34"/>
        <v>4935020.8359271977</v>
      </c>
      <c r="Z44" s="54"/>
      <c r="AA44" s="29">
        <v>1756483.5407235734</v>
      </c>
      <c r="AB44" s="30">
        <v>-5357212.0325374305</v>
      </c>
    </row>
    <row r="45" spans="1:28" s="2" customFormat="1" hidden="1" outlineLevel="1" x14ac:dyDescent="0.2">
      <c r="A45" s="18">
        <v>3</v>
      </c>
      <c r="B45" s="23">
        <v>38353</v>
      </c>
      <c r="C45" s="46" t="s">
        <v>27</v>
      </c>
      <c r="D45" s="29">
        <v>98603104.394731998</v>
      </c>
      <c r="E45" s="30">
        <f t="shared" si="26"/>
        <v>2315975771.4368973</v>
      </c>
      <c r="F45" s="29">
        <v>95513123.020098001</v>
      </c>
      <c r="G45" s="30">
        <f t="shared" si="27"/>
        <v>2270950744.0014334</v>
      </c>
      <c r="H45" s="29">
        <f t="shared" si="22"/>
        <v>3089981.3746339977</v>
      </c>
      <c r="I45" s="30">
        <f t="shared" si="22"/>
        <v>45025027.435463905</v>
      </c>
      <c r="J45" s="29">
        <v>-1249.3524753521351</v>
      </c>
      <c r="K45" s="30">
        <f t="shared" si="28"/>
        <v>-27506.279539927647</v>
      </c>
      <c r="L45" s="31">
        <f t="shared" si="23"/>
        <v>3088732.0221586456</v>
      </c>
      <c r="M45" s="31">
        <f t="shared" si="29"/>
        <v>13617899.201886181</v>
      </c>
      <c r="N45" s="31">
        <f t="shared" si="30"/>
        <v>44997521.155924596</v>
      </c>
      <c r="O45" s="29">
        <v>2869091.3646612391</v>
      </c>
      <c r="P45" s="30">
        <f t="shared" si="31"/>
        <v>40002218.592499971</v>
      </c>
      <c r="Q45" s="52"/>
      <c r="R45" s="29">
        <v>219640.65749740321</v>
      </c>
      <c r="S45" s="30">
        <f t="shared" si="32"/>
        <v>4995302.5634246012</v>
      </c>
      <c r="T45" s="29">
        <f t="shared" si="24"/>
        <v>3088732.0221586423</v>
      </c>
      <c r="U45" s="30">
        <f t="shared" si="24"/>
        <v>44997521.155924574</v>
      </c>
      <c r="V45" s="29">
        <v>19294.78</v>
      </c>
      <c r="W45" s="31">
        <f t="shared" si="33"/>
        <v>178653.71</v>
      </c>
      <c r="X45" s="29">
        <f t="shared" si="25"/>
        <v>238935.43749740321</v>
      </c>
      <c r="Y45" s="30">
        <f t="shared" si="34"/>
        <v>5173956.2734246012</v>
      </c>
      <c r="Z45" s="55"/>
      <c r="AA45" s="24">
        <v>3183731.5781713054</v>
      </c>
      <c r="AB45" s="25">
        <v>-2173480.4543661252</v>
      </c>
    </row>
    <row r="46" spans="1:28" s="2" customFormat="1" hidden="1" outlineLevel="1" x14ac:dyDescent="0.2">
      <c r="A46" s="18">
        <v>3</v>
      </c>
      <c r="B46" s="23">
        <v>38384</v>
      </c>
      <c r="C46" s="46" t="s">
        <v>26</v>
      </c>
      <c r="D46" s="29">
        <v>88725927.394731998</v>
      </c>
      <c r="E46" s="30">
        <f t="shared" si="26"/>
        <v>2404701698.8316293</v>
      </c>
      <c r="F46" s="29">
        <v>83599520.495023996</v>
      </c>
      <c r="G46" s="30">
        <f t="shared" si="27"/>
        <v>2354550264.4964576</v>
      </c>
      <c r="H46" s="29">
        <f>D46-F46</f>
        <v>5126406.8997080028</v>
      </c>
      <c r="I46" s="30">
        <f>H46+I45</f>
        <v>50151434.335171908</v>
      </c>
      <c r="J46" s="29">
        <v>-2073.0683874820334</v>
      </c>
      <c r="K46" s="30">
        <f t="shared" si="28"/>
        <v>-29579.347927409683</v>
      </c>
      <c r="L46" s="31">
        <f t="shared" si="23"/>
        <v>5124333.8313205205</v>
      </c>
      <c r="M46" s="31">
        <f t="shared" si="29"/>
        <v>18742233.033206701</v>
      </c>
      <c r="N46" s="31">
        <f>L46+N45</f>
        <v>50121854.987245113</v>
      </c>
      <c r="O46" s="29">
        <v>51243.33831320703</v>
      </c>
      <c r="P46" s="30">
        <f t="shared" si="31"/>
        <v>40053461.930813178</v>
      </c>
      <c r="Q46" s="52"/>
      <c r="R46" s="29">
        <v>5073090.4930073181</v>
      </c>
      <c r="S46" s="30">
        <f t="shared" si="32"/>
        <v>10068393.056431919</v>
      </c>
      <c r="T46" s="29">
        <f t="shared" si="24"/>
        <v>5124333.8313205251</v>
      </c>
      <c r="U46" s="30">
        <f t="shared" si="24"/>
        <v>50121854.987245098</v>
      </c>
      <c r="V46" s="29">
        <v>18862.260000000002</v>
      </c>
      <c r="W46" s="31">
        <f t="shared" si="33"/>
        <v>197515.97</v>
      </c>
      <c r="X46" s="29">
        <f t="shared" si="25"/>
        <v>5091952.7530073179</v>
      </c>
      <c r="Y46" s="30">
        <f t="shared" si="34"/>
        <v>10265909.026431918</v>
      </c>
      <c r="Z46" s="54"/>
      <c r="AA46" s="29">
        <v>2173480.3593661189</v>
      </c>
      <c r="AB46" s="30">
        <v>0</v>
      </c>
    </row>
    <row r="47" spans="1:28" s="2" customFormat="1" hidden="1" outlineLevel="1" x14ac:dyDescent="0.2">
      <c r="A47" s="18">
        <v>3</v>
      </c>
      <c r="B47" s="23">
        <v>38412</v>
      </c>
      <c r="C47" s="46" t="s">
        <v>28</v>
      </c>
      <c r="D47" s="29">
        <v>89131538.734929502</v>
      </c>
      <c r="E47" s="30">
        <f t="shared" si="26"/>
        <v>2493833237.5665588</v>
      </c>
      <c r="F47" s="29">
        <v>86090863.631000489</v>
      </c>
      <c r="G47" s="30">
        <f t="shared" si="27"/>
        <v>2440641128.1274581</v>
      </c>
      <c r="H47" s="29">
        <f>D47-F47</f>
        <v>3040675.103929013</v>
      </c>
      <c r="I47" s="30">
        <f>H47+I46</f>
        <v>53192109.439100921</v>
      </c>
      <c r="J47" s="29">
        <v>-1212.4327419873214</v>
      </c>
      <c r="K47" s="30">
        <f t="shared" si="28"/>
        <v>-30791.780669397005</v>
      </c>
      <c r="L47" s="31">
        <f t="shared" si="23"/>
        <v>3039462.6711870255</v>
      </c>
      <c r="M47" s="31">
        <f t="shared" si="29"/>
        <v>21781695.704393726</v>
      </c>
      <c r="N47" s="31">
        <f>L47+N46</f>
        <v>53161317.658432141</v>
      </c>
      <c r="O47" s="29">
        <v>21486.148189902306</v>
      </c>
      <c r="P47" s="30">
        <f t="shared" si="31"/>
        <v>40074948.079003081</v>
      </c>
      <c r="Q47" s="32"/>
      <c r="R47" s="29">
        <v>3017976.5229971185</v>
      </c>
      <c r="S47" s="30">
        <f t="shared" si="32"/>
        <v>13086369.579429038</v>
      </c>
      <c r="T47" s="29">
        <f t="shared" si="24"/>
        <v>3039462.6711870208</v>
      </c>
      <c r="U47" s="30">
        <f t="shared" si="24"/>
        <v>53161317.658432119</v>
      </c>
      <c r="V47" s="29">
        <v>41011.129999999997</v>
      </c>
      <c r="W47" s="31">
        <f t="shared" si="33"/>
        <v>238527.1</v>
      </c>
      <c r="X47" s="29">
        <f t="shared" si="25"/>
        <v>3058987.6529971184</v>
      </c>
      <c r="Y47" s="30">
        <f t="shared" si="34"/>
        <v>13324896.679429036</v>
      </c>
      <c r="AA47" s="29">
        <v>0</v>
      </c>
      <c r="AB47" s="30">
        <v>0</v>
      </c>
    </row>
    <row r="48" spans="1:28" s="2" customFormat="1" ht="13.15" hidden="1" customHeight="1" outlineLevel="1" x14ac:dyDescent="0.2">
      <c r="A48" s="18">
        <v>3</v>
      </c>
      <c r="B48" s="23">
        <v>38443</v>
      </c>
      <c r="C48" s="46" t="s">
        <v>26</v>
      </c>
      <c r="D48" s="29">
        <v>79808213.499852404</v>
      </c>
      <c r="E48" s="30">
        <f t="shared" si="26"/>
        <v>2573641451.066411</v>
      </c>
      <c r="F48" s="29">
        <v>79275583.785099998</v>
      </c>
      <c r="G48" s="30">
        <f t="shared" si="27"/>
        <v>2519916711.9125581</v>
      </c>
      <c r="H48" s="29">
        <f>D48-F48</f>
        <v>532629.71475240588</v>
      </c>
      <c r="I48" s="30">
        <f>H48+I47</f>
        <v>53724739.153853327</v>
      </c>
      <c r="J48" s="29">
        <v>-211.18240475997197</v>
      </c>
      <c r="K48" s="30">
        <f t="shared" si="28"/>
        <v>-31002.963074156978</v>
      </c>
      <c r="L48" s="31">
        <f t="shared" si="23"/>
        <v>532418.53234764596</v>
      </c>
      <c r="M48" s="31">
        <f t="shared" si="29"/>
        <v>22314114.236741371</v>
      </c>
      <c r="N48" s="31">
        <f>L48+N47</f>
        <v>53693736.19077979</v>
      </c>
      <c r="O48" s="29">
        <v>2662.0926617383957</v>
      </c>
      <c r="P48" s="30">
        <f t="shared" si="31"/>
        <v>40077610.171664819</v>
      </c>
      <c r="Q48" s="32"/>
      <c r="R48" s="29">
        <v>529756.43968590908</v>
      </c>
      <c r="S48" s="30">
        <f t="shared" si="32"/>
        <v>13616126.019114947</v>
      </c>
      <c r="T48" s="29">
        <f t="shared" si="24"/>
        <v>532418.53234764747</v>
      </c>
      <c r="U48" s="30">
        <f t="shared" si="24"/>
        <v>53693736.190779768</v>
      </c>
      <c r="V48" s="29">
        <v>58983.519999999997</v>
      </c>
      <c r="W48" s="31">
        <f t="shared" si="33"/>
        <v>297510.62</v>
      </c>
      <c r="X48" s="29">
        <f t="shared" si="25"/>
        <v>588739.9596859091</v>
      </c>
      <c r="Y48" s="30">
        <f t="shared" si="34"/>
        <v>13913636.639114944</v>
      </c>
      <c r="AA48" s="29">
        <v>0</v>
      </c>
      <c r="AB48" s="30">
        <v>0</v>
      </c>
    </row>
    <row r="49" spans="1:28" s="2" customFormat="1" ht="13.15" hidden="1" customHeight="1" outlineLevel="1" x14ac:dyDescent="0.2">
      <c r="A49" s="18">
        <v>3</v>
      </c>
      <c r="B49" s="23">
        <v>38473</v>
      </c>
      <c r="C49" s="46" t="s">
        <v>26</v>
      </c>
      <c r="D49" s="29">
        <v>61013758.499852501</v>
      </c>
      <c r="E49" s="30">
        <f t="shared" si="26"/>
        <v>2634655209.5662637</v>
      </c>
      <c r="F49" s="29">
        <v>74193398.594715998</v>
      </c>
      <c r="G49" s="30">
        <f t="shared" si="27"/>
        <v>2594110110.5072742</v>
      </c>
      <c r="H49" s="29">
        <f>D49-F49</f>
        <v>-13179640.094863497</v>
      </c>
      <c r="I49" s="30">
        <f>H49+I48</f>
        <v>40545099.05898983</v>
      </c>
      <c r="J49" s="29">
        <v>5245.5745983248526</v>
      </c>
      <c r="K49" s="30">
        <f t="shared" si="28"/>
        <v>-25757.388475832126</v>
      </c>
      <c r="L49" s="31">
        <f t="shared" si="23"/>
        <v>-13174394.520265171</v>
      </c>
      <c r="M49" s="31">
        <f t="shared" si="29"/>
        <v>9139719.7164762001</v>
      </c>
      <c r="N49" s="31">
        <f>L49+N48</f>
        <v>40519341.670514621</v>
      </c>
      <c r="O49" s="29">
        <v>-4333930.4070774242</v>
      </c>
      <c r="P49" s="30">
        <f t="shared" si="31"/>
        <v>35743679.764587395</v>
      </c>
      <c r="Q49" s="32"/>
      <c r="R49" s="29">
        <v>-8840464.1131877489</v>
      </c>
      <c r="S49" s="30">
        <f t="shared" si="32"/>
        <v>4775661.905927198</v>
      </c>
      <c r="T49" s="29">
        <f t="shared" si="24"/>
        <v>-13174394.520265173</v>
      </c>
      <c r="U49" s="30">
        <f t="shared" si="24"/>
        <v>40519341.670514591</v>
      </c>
      <c r="V49" s="29">
        <v>60007.53</v>
      </c>
      <c r="W49" s="31">
        <f t="shared" si="33"/>
        <v>357518.15</v>
      </c>
      <c r="X49" s="29">
        <f t="shared" si="25"/>
        <v>-8780456.5831877496</v>
      </c>
      <c r="Y49" s="30">
        <f t="shared" si="34"/>
        <v>5133180.0559271947</v>
      </c>
      <c r="Z49" s="50"/>
      <c r="AA49" s="29">
        <v>0</v>
      </c>
      <c r="AB49" s="30">
        <v>0</v>
      </c>
    </row>
    <row r="50" spans="1:28" s="2" customFormat="1" ht="13.15" hidden="1" customHeight="1" outlineLevel="1" x14ac:dyDescent="0.2">
      <c r="A50" s="18">
        <v>3</v>
      </c>
      <c r="B50" s="23">
        <v>38504</v>
      </c>
      <c r="C50" s="46" t="s">
        <v>26</v>
      </c>
      <c r="D50" s="35">
        <v>72032908.435373396</v>
      </c>
      <c r="E50" s="36">
        <f t="shared" si="26"/>
        <v>2706688118.001637</v>
      </c>
      <c r="F50" s="35">
        <v>71214743</v>
      </c>
      <c r="G50" s="36">
        <f t="shared" si="27"/>
        <v>2665324853.5072742</v>
      </c>
      <c r="H50" s="35">
        <f>D50-F50</f>
        <v>818165.43537339568</v>
      </c>
      <c r="I50" s="36">
        <f>H50+I49</f>
        <v>41363264.494363226</v>
      </c>
      <c r="J50" s="35">
        <v>-324.53883589085189</v>
      </c>
      <c r="K50" s="36">
        <f t="shared" si="28"/>
        <v>-26081.927311722979</v>
      </c>
      <c r="L50" s="35">
        <f t="shared" si="23"/>
        <v>817840.89653750486</v>
      </c>
      <c r="M50" s="37">
        <f t="shared" si="29"/>
        <v>9957560.6130137052</v>
      </c>
      <c r="N50" s="36">
        <f>L50+N49</f>
        <v>41337182.567052126</v>
      </c>
      <c r="O50" s="35">
        <v>817840.39653750509</v>
      </c>
      <c r="P50" s="36">
        <f t="shared" si="31"/>
        <v>36561520.1611249</v>
      </c>
      <c r="Q50" s="38"/>
      <c r="R50" s="35">
        <v>0</v>
      </c>
      <c r="S50" s="36">
        <f t="shared" si="32"/>
        <v>4775661.905927198</v>
      </c>
      <c r="T50" s="35">
        <f t="shared" si="24"/>
        <v>817840.39653750509</v>
      </c>
      <c r="U50" s="36">
        <f t="shared" si="24"/>
        <v>41337182.067052096</v>
      </c>
      <c r="V50" s="35">
        <v>20803.57</v>
      </c>
      <c r="W50" s="37">
        <f t="shared" si="33"/>
        <v>378321.72000000003</v>
      </c>
      <c r="X50" s="35">
        <f t="shared" si="25"/>
        <v>20803.57</v>
      </c>
      <c r="Y50" s="36">
        <f t="shared" si="34"/>
        <v>5153983.625927195</v>
      </c>
      <c r="Z50" s="196"/>
      <c r="AA50" s="35">
        <v>0</v>
      </c>
      <c r="AB50" s="36">
        <v>0</v>
      </c>
    </row>
    <row r="51" spans="1:28" s="2" customFormat="1" ht="6.75" hidden="1" customHeight="1" outlineLevel="1" x14ac:dyDescent="0.2">
      <c r="B51" s="23"/>
      <c r="D51" s="19"/>
      <c r="E51" s="19"/>
      <c r="F51" s="19"/>
      <c r="G51" s="19"/>
      <c r="H51" s="19"/>
      <c r="I51" s="37"/>
      <c r="J51" s="57"/>
      <c r="K51" s="57"/>
      <c r="L51" s="57"/>
      <c r="M51" s="57"/>
      <c r="N51" s="57"/>
      <c r="O51" s="37"/>
      <c r="P51" s="197"/>
      <c r="Q51" s="57"/>
      <c r="R51" s="57"/>
      <c r="S51" s="198"/>
      <c r="T51" s="38"/>
      <c r="U51" s="197"/>
      <c r="V51" s="19"/>
      <c r="W51" s="19"/>
      <c r="X51" s="19"/>
      <c r="Y51" s="19"/>
      <c r="Z51" s="73"/>
      <c r="AA51" s="73"/>
      <c r="AB51" s="73"/>
    </row>
    <row r="52" spans="1:28" s="2" customFormat="1" hidden="1" outlineLevel="1" x14ac:dyDescent="0.2">
      <c r="A52" s="18">
        <v>4</v>
      </c>
      <c r="B52" s="23">
        <v>38534</v>
      </c>
      <c r="C52" s="73"/>
      <c r="D52" s="81">
        <v>68411941.758498028</v>
      </c>
      <c r="E52" s="47">
        <f>D52+E50</f>
        <v>2775100059.7601352</v>
      </c>
      <c r="F52" s="63">
        <v>74070384.349716008</v>
      </c>
      <c r="G52" s="47">
        <f>F52+G50</f>
        <v>2739395237.8569903</v>
      </c>
      <c r="H52" s="63">
        <f t="shared" ref="H52:I58" si="35">D52-F52</f>
        <v>-5658442.5912179798</v>
      </c>
      <c r="I52" s="47">
        <f t="shared" si="35"/>
        <v>35704821.903144836</v>
      </c>
      <c r="J52" s="63">
        <v>2252.0601513050497</v>
      </c>
      <c r="K52" s="47">
        <f>J52+K50</f>
        <v>-23829.867160417929</v>
      </c>
      <c r="L52" s="63">
        <f t="shared" ref="L52:L63" si="36">H52+J52</f>
        <v>-5656190.5310666747</v>
      </c>
      <c r="M52" s="63">
        <f>L52</f>
        <v>-5656190.5310666747</v>
      </c>
      <c r="N52" s="47">
        <f>L52+N50</f>
        <v>35680992.035985455</v>
      </c>
      <c r="O52" s="29">
        <v>-5656190.5310666747</v>
      </c>
      <c r="P52" s="47">
        <f>O52+P50</f>
        <v>30905329.630058225</v>
      </c>
      <c r="Q52" s="199"/>
      <c r="R52" s="29">
        <v>0</v>
      </c>
      <c r="S52" s="47">
        <f>+R52+S50</f>
        <v>4775661.905927198</v>
      </c>
      <c r="T52" s="63">
        <f t="shared" ref="T52:U63" si="37">O52+R52</f>
        <v>-5656190.5310666747</v>
      </c>
      <c r="U52" s="47">
        <f t="shared" si="37"/>
        <v>35680991.535985425</v>
      </c>
      <c r="V52" s="29">
        <v>23403.360000000001</v>
      </c>
      <c r="W52" s="47">
        <f>+W50+V52</f>
        <v>401725.08</v>
      </c>
      <c r="X52" s="63">
        <f t="shared" ref="X52:X63" si="38">+R52+V52</f>
        <v>23403.360000000001</v>
      </c>
      <c r="Y52" s="47">
        <f>+X52+Y50</f>
        <v>5177386.9859271953</v>
      </c>
      <c r="Z52" s="73"/>
      <c r="AA52" s="31"/>
      <c r="AB52" s="31"/>
    </row>
    <row r="53" spans="1:28" s="2" customFormat="1" hidden="1" outlineLevel="1" x14ac:dyDescent="0.2">
      <c r="A53" s="18">
        <v>4</v>
      </c>
      <c r="B53" s="23">
        <v>38565</v>
      </c>
      <c r="C53" s="200"/>
      <c r="D53" s="29">
        <v>75099856.758498028</v>
      </c>
      <c r="E53" s="30">
        <f t="shared" ref="E53:E63" si="39">+E52+D53</f>
        <v>2850199916.5186334</v>
      </c>
      <c r="F53" s="29">
        <v>75878971.789204001</v>
      </c>
      <c r="G53" s="30">
        <f t="shared" ref="G53:G63" si="40">+G52+F53</f>
        <v>2815274209.6461945</v>
      </c>
      <c r="H53" s="29">
        <f t="shared" si="35"/>
        <v>-779115.03070597351</v>
      </c>
      <c r="I53" s="30">
        <f t="shared" si="35"/>
        <v>34925706.872438908</v>
      </c>
      <c r="J53" s="29">
        <v>310.08778222103138</v>
      </c>
      <c r="K53" s="30">
        <f t="shared" ref="K53:K63" si="41">+K52+J53</f>
        <v>-23519.779378196898</v>
      </c>
      <c r="L53" s="29">
        <f t="shared" si="36"/>
        <v>-778804.94292375247</v>
      </c>
      <c r="M53" s="31">
        <f t="shared" ref="M53:M63" si="42">M52+L53</f>
        <v>-6434995.4739904273</v>
      </c>
      <c r="N53" s="30">
        <f t="shared" ref="N53:N58" si="43">N52+L53</f>
        <v>34902187.0930617</v>
      </c>
      <c r="O53" s="29">
        <v>-778804.94292375073</v>
      </c>
      <c r="P53" s="30">
        <f t="shared" ref="P53:P63" si="44">+P52+O53</f>
        <v>30126524.687134475</v>
      </c>
      <c r="Q53" s="32"/>
      <c r="R53" s="29">
        <v>0</v>
      </c>
      <c r="S53" s="30">
        <f t="shared" ref="S53:S63" si="45">R53+S52</f>
        <v>4775661.905927198</v>
      </c>
      <c r="T53" s="29">
        <f t="shared" si="37"/>
        <v>-778804.94292375073</v>
      </c>
      <c r="U53" s="30">
        <f t="shared" si="37"/>
        <v>34902186.593061671</v>
      </c>
      <c r="V53" s="29">
        <v>22951.23</v>
      </c>
      <c r="W53" s="30">
        <f t="shared" ref="W53:W63" si="46">+W52+V53</f>
        <v>424676.31</v>
      </c>
      <c r="X53" s="29">
        <f t="shared" si="38"/>
        <v>22951.23</v>
      </c>
      <c r="Y53" s="30">
        <f t="shared" ref="Y53:Y63" si="47">+X53+Y52</f>
        <v>5200338.2159271957</v>
      </c>
      <c r="Z53" s="73"/>
      <c r="AA53" s="31"/>
      <c r="AB53" s="31"/>
    </row>
    <row r="54" spans="1:28" s="2" customFormat="1" hidden="1" outlineLevel="1" x14ac:dyDescent="0.2">
      <c r="A54" s="18">
        <v>4</v>
      </c>
      <c r="B54" s="23">
        <v>38596</v>
      </c>
      <c r="C54" s="200"/>
      <c r="D54" s="29">
        <v>77992438.758498028</v>
      </c>
      <c r="E54" s="30">
        <f t="shared" si="39"/>
        <v>2928192355.2771316</v>
      </c>
      <c r="F54" s="29">
        <v>72653042.690820009</v>
      </c>
      <c r="G54" s="30">
        <f t="shared" si="40"/>
        <v>2887927252.3370147</v>
      </c>
      <c r="H54" s="29">
        <f t="shared" si="35"/>
        <v>5339396.0676780194</v>
      </c>
      <c r="I54" s="30">
        <f t="shared" si="35"/>
        <v>40265102.940116882</v>
      </c>
      <c r="J54" s="29">
        <v>-2125.0796349355951</v>
      </c>
      <c r="K54" s="30">
        <f t="shared" si="41"/>
        <v>-25644.859013132493</v>
      </c>
      <c r="L54" s="29">
        <f t="shared" si="36"/>
        <v>5337270.9880430838</v>
      </c>
      <c r="M54" s="31">
        <f t="shared" si="42"/>
        <v>-1097724.4859473435</v>
      </c>
      <c r="N54" s="30">
        <f t="shared" si="43"/>
        <v>40239458.081104785</v>
      </c>
      <c r="O54" s="29">
        <v>5337270.9880430847</v>
      </c>
      <c r="P54" s="30">
        <f t="shared" si="44"/>
        <v>35463795.675177559</v>
      </c>
      <c r="Q54" s="44"/>
      <c r="R54" s="29">
        <v>0</v>
      </c>
      <c r="S54" s="30">
        <f t="shared" si="45"/>
        <v>4775661.905927198</v>
      </c>
      <c r="T54" s="29">
        <f t="shared" si="37"/>
        <v>5337270.9880430847</v>
      </c>
      <c r="U54" s="30">
        <f t="shared" si="37"/>
        <v>40239457.581104755</v>
      </c>
      <c r="V54" s="29">
        <v>22648.420000000002</v>
      </c>
      <c r="W54" s="30">
        <f t="shared" si="46"/>
        <v>447324.73</v>
      </c>
      <c r="X54" s="29">
        <f t="shared" si="38"/>
        <v>22648.420000000002</v>
      </c>
      <c r="Y54" s="30">
        <f t="shared" si="47"/>
        <v>5222986.6359271957</v>
      </c>
      <c r="Z54" s="73"/>
      <c r="AA54" s="31"/>
      <c r="AB54" s="31"/>
    </row>
    <row r="55" spans="1:28" s="2" customFormat="1" hidden="1" outlineLevel="1" x14ac:dyDescent="0.2">
      <c r="A55" s="18">
        <v>4</v>
      </c>
      <c r="B55" s="23">
        <v>38626</v>
      </c>
      <c r="C55" s="200"/>
      <c r="D55" s="29">
        <v>85827622.758498028</v>
      </c>
      <c r="E55" s="30">
        <f t="shared" si="39"/>
        <v>3014019978.0356297</v>
      </c>
      <c r="F55" s="31">
        <v>80243629.763216004</v>
      </c>
      <c r="G55" s="30">
        <f t="shared" si="40"/>
        <v>2968170882.1002307</v>
      </c>
      <c r="H55" s="31">
        <f t="shared" si="35"/>
        <v>5583992.9952820241</v>
      </c>
      <c r="I55" s="30">
        <f t="shared" si="35"/>
        <v>45849095.935399055</v>
      </c>
      <c r="J55" s="31">
        <v>-2222.4292121222243</v>
      </c>
      <c r="K55" s="30">
        <f t="shared" si="41"/>
        <v>-27867.288225254717</v>
      </c>
      <c r="L55" s="31">
        <f t="shared" si="36"/>
        <v>5581770.5660699019</v>
      </c>
      <c r="M55" s="31">
        <f t="shared" si="42"/>
        <v>4484046.0801225584</v>
      </c>
      <c r="N55" s="30">
        <f t="shared" si="43"/>
        <v>45821228.647174686</v>
      </c>
      <c r="O55" s="29">
        <v>4546659.4922349155</v>
      </c>
      <c r="P55" s="30">
        <f t="shared" si="44"/>
        <v>40010455.167412475</v>
      </c>
      <c r="Q55" s="44"/>
      <c r="R55" s="29">
        <v>1035111.0738349855</v>
      </c>
      <c r="S55" s="30">
        <f t="shared" si="45"/>
        <v>5810772.9797621835</v>
      </c>
      <c r="T55" s="31">
        <f t="shared" si="37"/>
        <v>5581770.566069901</v>
      </c>
      <c r="U55" s="30">
        <f t="shared" si="37"/>
        <v>45821228.147174656</v>
      </c>
      <c r="V55" s="29">
        <v>25445.82</v>
      </c>
      <c r="W55" s="30">
        <f t="shared" si="46"/>
        <v>472770.55</v>
      </c>
      <c r="X55" s="31">
        <f t="shared" si="38"/>
        <v>1060556.8938349856</v>
      </c>
      <c r="Y55" s="30">
        <f t="shared" si="47"/>
        <v>6283543.5297621815</v>
      </c>
      <c r="Z55" s="113"/>
      <c r="AA55" s="31"/>
      <c r="AB55" s="31"/>
    </row>
    <row r="56" spans="1:28" s="2" customFormat="1" hidden="1" outlineLevel="1" x14ac:dyDescent="0.2">
      <c r="A56" s="18">
        <v>4</v>
      </c>
      <c r="B56" s="23">
        <v>38657</v>
      </c>
      <c r="C56" s="200"/>
      <c r="D56" s="29">
        <v>100834275.37383108</v>
      </c>
      <c r="E56" s="30">
        <f t="shared" si="39"/>
        <v>3114854253.409461</v>
      </c>
      <c r="F56" s="31">
        <v>101324973.1038107</v>
      </c>
      <c r="G56" s="30">
        <f t="shared" si="40"/>
        <v>3069495855.2040415</v>
      </c>
      <c r="H56" s="31">
        <f t="shared" si="35"/>
        <v>-490697.72997961938</v>
      </c>
      <c r="I56" s="30">
        <f t="shared" si="35"/>
        <v>45358398.20541954</v>
      </c>
      <c r="J56" s="31">
        <v>195.29769653186668</v>
      </c>
      <c r="K56" s="30">
        <f t="shared" si="41"/>
        <v>-27671.99052872285</v>
      </c>
      <c r="L56" s="31">
        <f t="shared" si="36"/>
        <v>-490502.43228308752</v>
      </c>
      <c r="M56" s="31">
        <f t="shared" si="42"/>
        <v>3993543.6478394708</v>
      </c>
      <c r="N56" s="30">
        <f t="shared" si="43"/>
        <v>45330726.214891598</v>
      </c>
      <c r="O56" s="29">
        <v>-4905.0243228301406</v>
      </c>
      <c r="P56" s="30">
        <f t="shared" si="44"/>
        <v>40005550.143089645</v>
      </c>
      <c r="Q56" s="44"/>
      <c r="R56" s="29">
        <v>-485597.40796025749</v>
      </c>
      <c r="S56" s="30">
        <f t="shared" si="45"/>
        <v>5325175.571801926</v>
      </c>
      <c r="T56" s="31">
        <f t="shared" si="37"/>
        <v>-490502.43228308763</v>
      </c>
      <c r="U56" s="30">
        <f t="shared" si="37"/>
        <v>45330725.714891568</v>
      </c>
      <c r="V56" s="29">
        <v>29671.46</v>
      </c>
      <c r="W56" s="30">
        <f t="shared" si="46"/>
        <v>502442.01</v>
      </c>
      <c r="X56" s="31">
        <f t="shared" si="38"/>
        <v>-455925.94796025747</v>
      </c>
      <c r="Y56" s="30">
        <f t="shared" si="47"/>
        <v>5827617.5818019239</v>
      </c>
      <c r="Z56" s="73"/>
      <c r="AA56" s="31"/>
      <c r="AB56" s="31"/>
    </row>
    <row r="57" spans="1:28" s="2" customFormat="1" hidden="1" outlineLevel="1" x14ac:dyDescent="0.2">
      <c r="A57" s="18">
        <v>4</v>
      </c>
      <c r="B57" s="23">
        <v>38687</v>
      </c>
      <c r="C57" s="200"/>
      <c r="D57" s="29">
        <v>124659147.09624203</v>
      </c>
      <c r="E57" s="30">
        <f t="shared" si="39"/>
        <v>3239513400.505703</v>
      </c>
      <c r="F57" s="31">
        <v>114228748.79118812</v>
      </c>
      <c r="G57" s="30">
        <f t="shared" si="40"/>
        <v>3183724603.9952297</v>
      </c>
      <c r="H57" s="31">
        <f t="shared" si="35"/>
        <v>10430398.305053905</v>
      </c>
      <c r="I57" s="30">
        <f t="shared" si="35"/>
        <v>55788796.510473251</v>
      </c>
      <c r="J57" s="31">
        <v>-4151.2985254116356</v>
      </c>
      <c r="K57" s="30">
        <f t="shared" si="41"/>
        <v>-31823.289054134486</v>
      </c>
      <c r="L57" s="31">
        <f t="shared" si="36"/>
        <v>10426247.006528493</v>
      </c>
      <c r="M57" s="31">
        <f t="shared" si="42"/>
        <v>14419790.654367965</v>
      </c>
      <c r="N57" s="30">
        <f t="shared" si="43"/>
        <v>55756973.221420094</v>
      </c>
      <c r="O57" s="29">
        <v>104262.4700652808</v>
      </c>
      <c r="P57" s="30">
        <f t="shared" si="44"/>
        <v>40109812.613154925</v>
      </c>
      <c r="Q57" s="44"/>
      <c r="R57" s="29">
        <v>10321984.536463212</v>
      </c>
      <c r="S57" s="30">
        <f t="shared" si="45"/>
        <v>15647160.108265139</v>
      </c>
      <c r="T57" s="31">
        <f t="shared" si="37"/>
        <v>10426247.006528493</v>
      </c>
      <c r="U57" s="30">
        <f t="shared" si="37"/>
        <v>55756972.721420065</v>
      </c>
      <c r="V57" s="29">
        <v>29938.55</v>
      </c>
      <c r="W57" s="30">
        <f t="shared" si="46"/>
        <v>532380.56000000006</v>
      </c>
      <c r="X57" s="31">
        <f t="shared" si="38"/>
        <v>10351923.086463213</v>
      </c>
      <c r="Y57" s="30">
        <f t="shared" si="47"/>
        <v>16179540.668265138</v>
      </c>
      <c r="Z57" s="200"/>
      <c r="AA57" s="31"/>
      <c r="AB57" s="31"/>
    </row>
    <row r="58" spans="1:28" s="2" customFormat="1" hidden="1" outlineLevel="1" x14ac:dyDescent="0.2">
      <c r="A58" s="18">
        <v>4</v>
      </c>
      <c r="B58" s="23">
        <v>38718</v>
      </c>
      <c r="C58" s="200"/>
      <c r="D58" s="29">
        <v>104630999.23447217</v>
      </c>
      <c r="E58" s="30">
        <f t="shared" si="39"/>
        <v>3344144399.7401752</v>
      </c>
      <c r="F58" s="31">
        <v>107291961.32717976</v>
      </c>
      <c r="G58" s="30">
        <f t="shared" si="40"/>
        <v>3291016565.3224096</v>
      </c>
      <c r="H58" s="31">
        <f t="shared" si="35"/>
        <v>-2660962.0927075893</v>
      </c>
      <c r="I58" s="30">
        <f t="shared" si="35"/>
        <v>53127834.417765617</v>
      </c>
      <c r="J58" s="31">
        <v>1059.0629128976725</v>
      </c>
      <c r="K58" s="30">
        <f t="shared" si="41"/>
        <v>-30764.226141236813</v>
      </c>
      <c r="L58" s="31">
        <f t="shared" si="36"/>
        <v>-2659903.0297946916</v>
      </c>
      <c r="M58" s="31">
        <f t="shared" si="42"/>
        <v>11759887.624573274</v>
      </c>
      <c r="N58" s="30">
        <f t="shared" si="43"/>
        <v>53097070.191625401</v>
      </c>
      <c r="O58" s="29">
        <v>-26599.03029794246</v>
      </c>
      <c r="P58" s="30">
        <f t="shared" si="44"/>
        <v>40083213.582856983</v>
      </c>
      <c r="Q58" s="44"/>
      <c r="R58" s="29">
        <v>-2633303.9994967449</v>
      </c>
      <c r="S58" s="30">
        <f t="shared" si="45"/>
        <v>13013856.108768394</v>
      </c>
      <c r="T58" s="31">
        <f t="shared" si="37"/>
        <v>-2659903.0297946874</v>
      </c>
      <c r="U58" s="30">
        <f t="shared" si="37"/>
        <v>53097069.691625379</v>
      </c>
      <c r="V58" s="29">
        <v>89612.78</v>
      </c>
      <c r="W58" s="30">
        <f t="shared" si="46"/>
        <v>621993.34000000008</v>
      </c>
      <c r="X58" s="31">
        <f t="shared" si="38"/>
        <v>-2543691.2194967452</v>
      </c>
      <c r="Y58" s="30">
        <f t="shared" si="47"/>
        <v>13635849.448768392</v>
      </c>
      <c r="Z58" s="200"/>
      <c r="AA58" s="31"/>
      <c r="AB58" s="31"/>
    </row>
    <row r="59" spans="1:28" s="2" customFormat="1" hidden="1" outlineLevel="1" x14ac:dyDescent="0.2">
      <c r="A59" s="18">
        <v>4</v>
      </c>
      <c r="B59" s="23">
        <v>38749</v>
      </c>
      <c r="C59" s="200"/>
      <c r="D59" s="29">
        <v>102024029.55788586</v>
      </c>
      <c r="E59" s="30">
        <f t="shared" si="39"/>
        <v>3446168429.2980609</v>
      </c>
      <c r="F59" s="31">
        <v>99805663.690891728</v>
      </c>
      <c r="G59" s="30">
        <f t="shared" si="40"/>
        <v>3390822229.0133014</v>
      </c>
      <c r="H59" s="31">
        <f>D59-F59</f>
        <v>2218365.8669941276</v>
      </c>
      <c r="I59" s="30">
        <f>H59+I58</f>
        <v>55346200.284759745</v>
      </c>
      <c r="J59" s="31">
        <v>-633.90961506357417</v>
      </c>
      <c r="K59" s="30">
        <f t="shared" si="41"/>
        <v>-31398.135756300388</v>
      </c>
      <c r="L59" s="31">
        <f t="shared" si="36"/>
        <v>2217731.9573790641</v>
      </c>
      <c r="M59" s="31">
        <f t="shared" si="42"/>
        <v>13977619.581952337</v>
      </c>
      <c r="N59" s="30">
        <f>L59+N58</f>
        <v>55314802.149004467</v>
      </c>
      <c r="O59" s="29">
        <v>22177.319573789835</v>
      </c>
      <c r="P59" s="30">
        <f t="shared" si="44"/>
        <v>40105390.902430773</v>
      </c>
      <c r="Q59" s="44"/>
      <c r="R59" s="29">
        <v>2195554.6378052663</v>
      </c>
      <c r="S59" s="30">
        <f t="shared" si="45"/>
        <v>15209410.746573661</v>
      </c>
      <c r="T59" s="31">
        <f t="shared" si="37"/>
        <v>2217731.9573790561</v>
      </c>
      <c r="U59" s="30">
        <f t="shared" si="37"/>
        <v>55314801.64900443</v>
      </c>
      <c r="V59" s="29">
        <v>68094.149999999994</v>
      </c>
      <c r="W59" s="30">
        <f t="shared" si="46"/>
        <v>690087.49000000011</v>
      </c>
      <c r="X59" s="31">
        <f t="shared" si="38"/>
        <v>2263648.7878052662</v>
      </c>
      <c r="Y59" s="30">
        <f t="shared" si="47"/>
        <v>15899498.236573659</v>
      </c>
      <c r="Z59" s="200"/>
      <c r="AA59" s="31"/>
      <c r="AB59" s="31"/>
    </row>
    <row r="60" spans="1:28" s="2" customFormat="1" hidden="1" outlineLevel="1" x14ac:dyDescent="0.2">
      <c r="A60" s="18">
        <v>4</v>
      </c>
      <c r="B60" s="23">
        <v>38777</v>
      </c>
      <c r="C60" s="200"/>
      <c r="D60" s="29">
        <v>108508429.20494995</v>
      </c>
      <c r="E60" s="30">
        <f t="shared" si="39"/>
        <v>3554676858.5030107</v>
      </c>
      <c r="F60" s="29">
        <v>101462776.98743582</v>
      </c>
      <c r="G60" s="30">
        <f t="shared" si="40"/>
        <v>3492285006.0007372</v>
      </c>
      <c r="H60" s="29">
        <f>D60-F60</f>
        <v>7045652.2175141275</v>
      </c>
      <c r="I60" s="30">
        <f>H60+I59</f>
        <v>62391852.502273872</v>
      </c>
      <c r="J60" s="29">
        <v>-2804.169582570903</v>
      </c>
      <c r="K60" s="30">
        <f t="shared" si="41"/>
        <v>-34202.305338871287</v>
      </c>
      <c r="L60" s="29">
        <f t="shared" si="36"/>
        <v>7042848.0479315566</v>
      </c>
      <c r="M60" s="31">
        <f t="shared" si="42"/>
        <v>21020467.629883893</v>
      </c>
      <c r="N60" s="30">
        <f>L60+N59</f>
        <v>62357650.196936026</v>
      </c>
      <c r="O60" s="29">
        <v>65326.142329894006</v>
      </c>
      <c r="P60" s="30">
        <f t="shared" si="44"/>
        <v>40170717.044760667</v>
      </c>
      <c r="Q60" s="32"/>
      <c r="R60" s="29">
        <v>6977521.9056016635</v>
      </c>
      <c r="S60" s="30">
        <f t="shared" si="45"/>
        <v>22186932.652175322</v>
      </c>
      <c r="T60" s="29">
        <f t="shared" si="37"/>
        <v>7042848.0479315575</v>
      </c>
      <c r="U60" s="30">
        <f t="shared" si="37"/>
        <v>62357649.696935989</v>
      </c>
      <c r="V60" s="29">
        <v>88877.3</v>
      </c>
      <c r="W60" s="30">
        <f t="shared" si="46"/>
        <v>778964.79000000015</v>
      </c>
      <c r="X60" s="29">
        <f t="shared" si="38"/>
        <v>7066399.2056016633</v>
      </c>
      <c r="Y60" s="30">
        <f t="shared" si="47"/>
        <v>22965897.442175321</v>
      </c>
      <c r="AA60" s="31"/>
      <c r="AB60" s="31"/>
    </row>
    <row r="61" spans="1:28" s="2" customFormat="1" ht="12.75" hidden="1" customHeight="1" outlineLevel="1" x14ac:dyDescent="0.2">
      <c r="A61" s="18">
        <v>4</v>
      </c>
      <c r="B61" s="23">
        <v>38808</v>
      </c>
      <c r="C61" s="200"/>
      <c r="D61" s="29">
        <v>77069135.0794705</v>
      </c>
      <c r="E61" s="30">
        <f t="shared" si="39"/>
        <v>3631745993.5824814</v>
      </c>
      <c r="F61" s="29">
        <v>86590213.145753711</v>
      </c>
      <c r="G61" s="30">
        <f t="shared" si="40"/>
        <v>3578875219.1464911</v>
      </c>
      <c r="H61" s="29">
        <f>D61-F61</f>
        <v>-9521078.0662832111</v>
      </c>
      <c r="I61" s="30">
        <f>H61+I60</f>
        <v>52870774.435990661</v>
      </c>
      <c r="J61" s="29">
        <v>3789.3890703804791</v>
      </c>
      <c r="K61" s="30">
        <f t="shared" si="41"/>
        <v>-30412.916268490808</v>
      </c>
      <c r="L61" s="29">
        <f t="shared" si="36"/>
        <v>-9517288.6772128306</v>
      </c>
      <c r="M61" s="31">
        <f t="shared" si="42"/>
        <v>11503178.952671062</v>
      </c>
      <c r="N61" s="30">
        <f>L61+N60</f>
        <v>52840361.519723192</v>
      </c>
      <c r="O61" s="29">
        <v>-90070.548622705042</v>
      </c>
      <c r="P61" s="30">
        <f t="shared" si="44"/>
        <v>40080646.496137962</v>
      </c>
      <c r="Q61" s="32"/>
      <c r="R61" s="29">
        <v>-9427218.1285901181</v>
      </c>
      <c r="S61" s="30">
        <f t="shared" si="45"/>
        <v>12759714.523585204</v>
      </c>
      <c r="T61" s="29">
        <f t="shared" si="37"/>
        <v>-9517288.6772128232</v>
      </c>
      <c r="U61" s="30">
        <f t="shared" si="37"/>
        <v>52840361.019723162</v>
      </c>
      <c r="V61" s="29">
        <v>135673.54</v>
      </c>
      <c r="W61" s="30">
        <f t="shared" si="46"/>
        <v>914638.33000000019</v>
      </c>
      <c r="X61" s="29">
        <f t="shared" si="38"/>
        <v>-9291544.588590119</v>
      </c>
      <c r="Y61" s="30">
        <f t="shared" si="47"/>
        <v>13674352.853585202</v>
      </c>
      <c r="AA61" s="31"/>
      <c r="AB61" s="31"/>
    </row>
    <row r="62" spans="1:28" s="2" customFormat="1" ht="12.75" hidden="1" customHeight="1" outlineLevel="1" x14ac:dyDescent="0.2">
      <c r="A62" s="18">
        <v>4</v>
      </c>
      <c r="B62" s="23">
        <v>38838</v>
      </c>
      <c r="C62" s="200"/>
      <c r="D62" s="29">
        <v>64132971.830849953</v>
      </c>
      <c r="E62" s="30">
        <f t="shared" si="39"/>
        <v>3695878965.4133315</v>
      </c>
      <c r="F62" s="29">
        <v>82958419.818329141</v>
      </c>
      <c r="G62" s="30">
        <f t="shared" si="40"/>
        <v>3661833638.9648204</v>
      </c>
      <c r="H62" s="29">
        <f>D62-F62</f>
        <v>-18825447.987479188</v>
      </c>
      <c r="I62" s="30">
        <f>H62+I61</f>
        <v>34045326.448511474</v>
      </c>
      <c r="J62" s="29">
        <v>7492.5282990187407</v>
      </c>
      <c r="K62" s="30">
        <f t="shared" si="41"/>
        <v>-22920.387969472067</v>
      </c>
      <c r="L62" s="29">
        <f t="shared" si="36"/>
        <v>-18817955.459180169</v>
      </c>
      <c r="M62" s="31">
        <f t="shared" si="42"/>
        <v>-7314776.5065091066</v>
      </c>
      <c r="N62" s="30">
        <f>L62+N61</f>
        <v>34022406.060543023</v>
      </c>
      <c r="O62" s="29">
        <v>-10833902.841522168</v>
      </c>
      <c r="P62" s="30">
        <f t="shared" si="44"/>
        <v>29246743.654615793</v>
      </c>
      <c r="Q62" s="32"/>
      <c r="R62" s="29">
        <v>-7984052.617658006</v>
      </c>
      <c r="S62" s="30">
        <f t="shared" si="45"/>
        <v>4775661.905927198</v>
      </c>
      <c r="T62" s="29">
        <f t="shared" si="37"/>
        <v>-18817955.459180176</v>
      </c>
      <c r="U62" s="30">
        <f t="shared" si="37"/>
        <v>34022405.560542993</v>
      </c>
      <c r="V62" s="29">
        <v>69514.41</v>
      </c>
      <c r="W62" s="30">
        <f t="shared" si="46"/>
        <v>984152.74000000022</v>
      </c>
      <c r="X62" s="29">
        <f t="shared" si="38"/>
        <v>-7914538.2076580059</v>
      </c>
      <c r="Y62" s="30">
        <f t="shared" si="47"/>
        <v>5759814.6459271964</v>
      </c>
      <c r="Z62" s="50"/>
      <c r="AA62" s="31"/>
      <c r="AB62" s="31"/>
    </row>
    <row r="63" spans="1:28" s="2" customFormat="1" ht="13.15" hidden="1" customHeight="1" outlineLevel="1" x14ac:dyDescent="0.2">
      <c r="A63" s="18">
        <v>4</v>
      </c>
      <c r="B63" s="23">
        <v>38869</v>
      </c>
      <c r="C63" s="200"/>
      <c r="D63" s="35">
        <v>73656972.342851937</v>
      </c>
      <c r="E63" s="36">
        <f t="shared" si="39"/>
        <v>3769535937.7561836</v>
      </c>
      <c r="F63" s="35">
        <v>78718897.422895804</v>
      </c>
      <c r="G63" s="36">
        <f t="shared" si="40"/>
        <v>3740552536.3877163</v>
      </c>
      <c r="H63" s="35">
        <f>D63-F63</f>
        <v>-5061925.0800438672</v>
      </c>
      <c r="I63" s="36">
        <f>H63+I62</f>
        <v>28983401.368467607</v>
      </c>
      <c r="J63" s="35">
        <v>1213.7265043761581</v>
      </c>
      <c r="K63" s="36">
        <f t="shared" si="41"/>
        <v>-21706.661465095909</v>
      </c>
      <c r="L63" s="35">
        <f t="shared" si="36"/>
        <v>-5060711.3535394911</v>
      </c>
      <c r="M63" s="37">
        <f t="shared" si="42"/>
        <v>-12375487.860048598</v>
      </c>
      <c r="N63" s="36">
        <f>L63+N62</f>
        <v>28961694.707003534</v>
      </c>
      <c r="O63" s="35">
        <v>-5060711.3535394929</v>
      </c>
      <c r="P63" s="36">
        <f t="shared" si="44"/>
        <v>24186032.3010763</v>
      </c>
      <c r="Q63" s="38"/>
      <c r="R63" s="35">
        <v>0</v>
      </c>
      <c r="S63" s="36">
        <f t="shared" si="45"/>
        <v>4775661.905927198</v>
      </c>
      <c r="T63" s="35">
        <f t="shared" si="37"/>
        <v>-5060711.3535394929</v>
      </c>
      <c r="U63" s="36">
        <f t="shared" si="37"/>
        <v>28961694.207003497</v>
      </c>
      <c r="V63" s="35">
        <v>27181.97</v>
      </c>
      <c r="W63" s="36">
        <f t="shared" si="46"/>
        <v>1011334.7100000002</v>
      </c>
      <c r="X63" s="35">
        <f t="shared" si="38"/>
        <v>27181.97</v>
      </c>
      <c r="Y63" s="36">
        <f t="shared" si="47"/>
        <v>5786996.6159271961</v>
      </c>
      <c r="Z63" s="113"/>
      <c r="AA63" s="31"/>
      <c r="AB63" s="31"/>
    </row>
    <row r="64" spans="1:28" s="2" customFormat="1" ht="15.75" hidden="1" customHeight="1" outlineLevel="1" x14ac:dyDescent="0.2">
      <c r="A64" s="71" t="s">
        <v>29</v>
      </c>
      <c r="B64" s="23"/>
      <c r="C64" s="200"/>
      <c r="D64" s="31"/>
      <c r="E64" s="31">
        <f>E63</f>
        <v>3769535937.7561836</v>
      </c>
      <c r="F64" s="31"/>
      <c r="G64" s="31">
        <f>G63</f>
        <v>3740552536.3877163</v>
      </c>
      <c r="H64" s="31"/>
      <c r="I64" s="31">
        <f>I63</f>
        <v>28983401.368467607</v>
      </c>
      <c r="J64" s="31"/>
      <c r="K64" s="31">
        <f>K63</f>
        <v>-21706.661465095909</v>
      </c>
      <c r="L64" s="31"/>
      <c r="M64" s="31"/>
      <c r="N64" s="31">
        <f>N63</f>
        <v>28961694.707003534</v>
      </c>
      <c r="O64" s="31"/>
      <c r="P64" s="31">
        <f>P63</f>
        <v>24186032.3010763</v>
      </c>
      <c r="Q64" s="44"/>
      <c r="R64" s="31"/>
      <c r="S64" s="31">
        <f>S63</f>
        <v>4775661.905927198</v>
      </c>
      <c r="T64" s="31"/>
      <c r="U64" s="31">
        <f>U63</f>
        <v>28961694.207003497</v>
      </c>
      <c r="V64" s="31"/>
      <c r="W64" s="31">
        <f>W63</f>
        <v>1011334.7100000002</v>
      </c>
      <c r="X64" s="31"/>
      <c r="Y64" s="31">
        <f>Y63</f>
        <v>5786996.6159271961</v>
      </c>
      <c r="Z64" s="113"/>
      <c r="AA64" s="31"/>
      <c r="AB64" s="31"/>
    </row>
    <row r="65" spans="1:29" s="2" customFormat="1" ht="13.15" hidden="1" customHeight="1" outlineLevel="1" thickBot="1" x14ac:dyDescent="0.25">
      <c r="A65" s="18"/>
      <c r="B65" s="23"/>
      <c r="C65" s="200"/>
      <c r="D65" s="31"/>
      <c r="E65" s="31"/>
      <c r="F65" s="31"/>
      <c r="G65" s="31"/>
      <c r="H65" s="31"/>
      <c r="I65" s="31"/>
      <c r="J65" s="31"/>
      <c r="K65" s="31"/>
      <c r="L65" s="31"/>
      <c r="M65" s="31"/>
      <c r="N65" s="31"/>
      <c r="O65" s="31"/>
      <c r="P65" s="31"/>
      <c r="Q65" s="44"/>
      <c r="R65" s="31"/>
      <c r="S65" s="31"/>
      <c r="T65" s="31"/>
      <c r="U65" s="31"/>
      <c r="V65" s="31"/>
      <c r="W65" s="31"/>
      <c r="X65" s="31"/>
      <c r="Y65" s="31"/>
      <c r="Z65" s="113"/>
      <c r="AA65" s="31"/>
      <c r="AB65" s="31"/>
    </row>
    <row r="66" spans="1:29" s="2" customFormat="1" ht="15.75" hidden="1" outlineLevel="1" x14ac:dyDescent="0.25">
      <c r="A66" s="18"/>
      <c r="B66" s="23"/>
      <c r="C66" s="200"/>
      <c r="D66" s="227" t="s">
        <v>3</v>
      </c>
      <c r="E66" s="228"/>
      <c r="F66" s="227" t="s">
        <v>4</v>
      </c>
      <c r="G66" s="228"/>
      <c r="H66" s="227" t="s">
        <v>5</v>
      </c>
      <c r="I66" s="228"/>
      <c r="J66" s="227" t="s">
        <v>6</v>
      </c>
      <c r="K66" s="228"/>
      <c r="L66" s="227" t="s">
        <v>7</v>
      </c>
      <c r="M66" s="230"/>
      <c r="N66" s="228"/>
      <c r="O66" s="227" t="s">
        <v>8</v>
      </c>
      <c r="P66" s="228"/>
      <c r="Q66" s="72"/>
      <c r="R66" s="227" t="s">
        <v>9</v>
      </c>
      <c r="S66" s="228"/>
      <c r="T66" s="227" t="s">
        <v>10</v>
      </c>
      <c r="U66" s="228"/>
      <c r="V66" s="227" t="s">
        <v>11</v>
      </c>
      <c r="W66" s="228"/>
      <c r="X66" s="227" t="s">
        <v>12</v>
      </c>
      <c r="Y66" s="228"/>
      <c r="Z66" s="113"/>
      <c r="AA66" s="31"/>
      <c r="AB66" s="31"/>
      <c r="AC66" s="73"/>
    </row>
    <row r="67" spans="1:29" s="2" customFormat="1" ht="13.15" hidden="1" customHeight="1" outlineLevel="1" thickBot="1" x14ac:dyDescent="0.25">
      <c r="A67" s="18"/>
      <c r="B67" s="23"/>
      <c r="C67" s="200"/>
      <c r="D67" s="16" t="s">
        <v>3</v>
      </c>
      <c r="E67" s="12" t="s">
        <v>18</v>
      </c>
      <c r="F67" s="74" t="s">
        <v>4</v>
      </c>
      <c r="G67" s="12" t="s">
        <v>18</v>
      </c>
      <c r="H67" s="74" t="s">
        <v>30</v>
      </c>
      <c r="I67" s="12" t="s">
        <v>18</v>
      </c>
      <c r="J67" s="74" t="s">
        <v>15</v>
      </c>
      <c r="K67" s="12" t="s">
        <v>18</v>
      </c>
      <c r="L67" s="74" t="s">
        <v>15</v>
      </c>
      <c r="M67" s="13" t="s">
        <v>18</v>
      </c>
      <c r="N67" s="75"/>
      <c r="O67" s="74" t="s">
        <v>15</v>
      </c>
      <c r="P67" s="13" t="s">
        <v>18</v>
      </c>
      <c r="Q67" s="8"/>
      <c r="R67" s="74" t="s">
        <v>15</v>
      </c>
      <c r="S67" s="13" t="s">
        <v>18</v>
      </c>
      <c r="T67" s="74" t="s">
        <v>30</v>
      </c>
      <c r="U67" s="13" t="s">
        <v>18</v>
      </c>
      <c r="V67" s="74" t="s">
        <v>15</v>
      </c>
      <c r="W67" s="13" t="s">
        <v>18</v>
      </c>
      <c r="X67" s="74" t="s">
        <v>15</v>
      </c>
      <c r="Y67" s="12" t="s">
        <v>18</v>
      </c>
      <c r="Z67" s="113"/>
      <c r="AA67" s="31"/>
      <c r="AB67" s="31"/>
      <c r="AC67" s="73"/>
    </row>
    <row r="68" spans="1:29" s="2" customFormat="1" ht="13.7" hidden="1" customHeight="1" outlineLevel="1" x14ac:dyDescent="0.2">
      <c r="A68" s="18">
        <v>5</v>
      </c>
      <c r="B68" s="23">
        <v>38899</v>
      </c>
      <c r="C68" s="200"/>
      <c r="D68" s="81">
        <v>73767454.873121977</v>
      </c>
      <c r="E68" s="47">
        <f>D68</f>
        <v>73767454.873121977</v>
      </c>
      <c r="F68" s="63">
        <v>89533013.274700835</v>
      </c>
      <c r="G68" s="47">
        <f>F68</f>
        <v>89533013.274700835</v>
      </c>
      <c r="H68" s="63">
        <f t="shared" ref="H68:I73" si="48">D68-F68</f>
        <v>-15765558.401578858</v>
      </c>
      <c r="I68" s="47">
        <f t="shared" si="48"/>
        <v>-15765558.401578858</v>
      </c>
      <c r="J68" s="63">
        <v>4661.8756193462759</v>
      </c>
      <c r="K68" s="47">
        <f>J68</f>
        <v>4661.8756193462759</v>
      </c>
      <c r="L68" s="81">
        <f t="shared" ref="L68:L73" si="49">H68+J68</f>
        <v>-15760896.525959512</v>
      </c>
      <c r="M68" s="63">
        <f>L68</f>
        <v>-15760896.525959512</v>
      </c>
      <c r="N68" s="76"/>
      <c r="O68" s="29">
        <v>-12880448.262979757</v>
      </c>
      <c r="P68" s="47">
        <f>O68</f>
        <v>-12880448.262979757</v>
      </c>
      <c r="Q68" s="199"/>
      <c r="R68" s="29">
        <v>-2880448.2629797561</v>
      </c>
      <c r="S68" s="47">
        <f>+R68</f>
        <v>-2880448.2629797561</v>
      </c>
      <c r="T68" s="63">
        <f t="shared" ref="T68:T73" si="50">O68+R68</f>
        <v>-15760896.525959514</v>
      </c>
      <c r="U68" s="76">
        <f>+P68+S68</f>
        <v>-15760896.525959514</v>
      </c>
      <c r="V68" s="29">
        <v>30782.95</v>
      </c>
      <c r="W68" s="47">
        <f>+V68</f>
        <v>30782.95</v>
      </c>
      <c r="X68" s="63">
        <f t="shared" ref="X68:X73" si="51">+R68+V68</f>
        <v>-2849665.3129797559</v>
      </c>
      <c r="Y68" s="201">
        <f>+X68</f>
        <v>-2849665.3129797559</v>
      </c>
      <c r="Z68" s="73"/>
      <c r="AA68" s="31"/>
      <c r="AB68" s="31"/>
      <c r="AC68" s="73"/>
    </row>
    <row r="69" spans="1:29" s="2" customFormat="1" ht="13.15" hidden="1" customHeight="1" outlineLevel="1" x14ac:dyDescent="0.2">
      <c r="A69" s="18">
        <v>5</v>
      </c>
      <c r="B69" s="202">
        <v>38930</v>
      </c>
      <c r="C69" s="200"/>
      <c r="D69" s="29">
        <v>82157751.873121977</v>
      </c>
      <c r="E69" s="30">
        <f>+E68+D69</f>
        <v>155925206.74624395</v>
      </c>
      <c r="F69" s="29">
        <v>89240945.167962</v>
      </c>
      <c r="G69" s="30">
        <f>+G68+F69</f>
        <v>178773958.44266284</v>
      </c>
      <c r="H69" s="29">
        <f t="shared" si="48"/>
        <v>-7083193.2948400229</v>
      </c>
      <c r="I69" s="30">
        <f t="shared" si="48"/>
        <v>-22848751.696418881</v>
      </c>
      <c r="J69" s="29">
        <v>2094.5002572843805</v>
      </c>
      <c r="K69" s="30">
        <f>+K68+J69</f>
        <v>6756.3758766306564</v>
      </c>
      <c r="L69" s="29">
        <f t="shared" si="49"/>
        <v>-7081098.7945827385</v>
      </c>
      <c r="M69" s="31">
        <f>M68+L69</f>
        <v>-22841995.32054225</v>
      </c>
      <c r="N69" s="77"/>
      <c r="O69" s="29">
        <v>-2403751.2690744679</v>
      </c>
      <c r="P69" s="30">
        <f>+P68+O69</f>
        <v>-15284199.532054225</v>
      </c>
      <c r="Q69" s="32"/>
      <c r="R69" s="29">
        <v>-4677347.5255082687</v>
      </c>
      <c r="S69" s="30">
        <f>R69+S68</f>
        <v>-7557795.7884880248</v>
      </c>
      <c r="T69" s="29">
        <f t="shared" si="50"/>
        <v>-7081098.7945827367</v>
      </c>
      <c r="U69" s="77">
        <f>P69+S69</f>
        <v>-22841995.32054225</v>
      </c>
      <c r="V69" s="29">
        <v>11466.71</v>
      </c>
      <c r="W69" s="30">
        <f>+W68+V69</f>
        <v>42249.66</v>
      </c>
      <c r="X69" s="29">
        <f t="shared" si="51"/>
        <v>-4665880.8155082688</v>
      </c>
      <c r="Y69" s="30">
        <f>+X69+Y68</f>
        <v>-7515546.1284880247</v>
      </c>
      <c r="Z69" s="73"/>
      <c r="AA69" s="31"/>
      <c r="AB69" s="31"/>
      <c r="AC69" s="73"/>
    </row>
    <row r="70" spans="1:29" s="2" customFormat="1" ht="13.15" hidden="1" customHeight="1" outlineLevel="1" x14ac:dyDescent="0.2">
      <c r="A70" s="18">
        <v>5</v>
      </c>
      <c r="B70" s="23">
        <v>38961</v>
      </c>
      <c r="C70" s="200"/>
      <c r="D70" s="29">
        <v>92776030.873121977</v>
      </c>
      <c r="E70" s="30">
        <f>+E69+D70</f>
        <v>248701237.61936593</v>
      </c>
      <c r="F70" s="29">
        <v>87713288.327574</v>
      </c>
      <c r="G70" s="30">
        <f>+G69+F70</f>
        <v>266487246.77023685</v>
      </c>
      <c r="H70" s="29">
        <f t="shared" si="48"/>
        <v>5062742.5455479771</v>
      </c>
      <c r="I70" s="30">
        <f t="shared" si="48"/>
        <v>-17786009.150870919</v>
      </c>
      <c r="J70" s="29">
        <v>-1497.0529707185924</v>
      </c>
      <c r="K70" s="30">
        <f>+K69+J70</f>
        <v>5259.322905912064</v>
      </c>
      <c r="L70" s="29">
        <f t="shared" si="49"/>
        <v>5061245.4925772585</v>
      </c>
      <c r="M70" s="31">
        <f>M69+L70</f>
        <v>-17780749.827964991</v>
      </c>
      <c r="N70" s="77"/>
      <c r="O70" s="29">
        <v>1393824.6180717293</v>
      </c>
      <c r="P70" s="30">
        <f>+P69+O70</f>
        <v>-13890374.913982496</v>
      </c>
      <c r="Q70" s="44"/>
      <c r="R70" s="29">
        <v>3667420.8745055292</v>
      </c>
      <c r="S70" s="30">
        <f>R70+S69</f>
        <v>-3890374.9139824957</v>
      </c>
      <c r="T70" s="29">
        <f t="shared" si="50"/>
        <v>5061245.4925772585</v>
      </c>
      <c r="U70" s="77">
        <f>P70+S70</f>
        <v>-17780749.827964991</v>
      </c>
      <c r="V70" s="29">
        <v>-16921.25</v>
      </c>
      <c r="W70" s="30">
        <f>+W69+V70</f>
        <v>25328.410000000003</v>
      </c>
      <c r="X70" s="29">
        <f t="shared" si="51"/>
        <v>3650499.6245055292</v>
      </c>
      <c r="Y70" s="30">
        <f>+X70+Y69</f>
        <v>-3865046.5039824955</v>
      </c>
      <c r="Z70" s="73"/>
      <c r="AA70" s="31"/>
      <c r="AB70" s="31"/>
      <c r="AC70" s="73"/>
    </row>
    <row r="71" spans="1:29" s="2" customFormat="1" ht="13.15" hidden="1" customHeight="1" outlineLevel="1" x14ac:dyDescent="0.2">
      <c r="A71" s="18">
        <v>5</v>
      </c>
      <c r="B71" s="23">
        <v>38991</v>
      </c>
      <c r="C71" s="200"/>
      <c r="D71" s="29">
        <v>109259892.87312198</v>
      </c>
      <c r="E71" s="30">
        <f>+E70+D71</f>
        <v>357961130.49248791</v>
      </c>
      <c r="F71" s="31">
        <v>97980392.843307003</v>
      </c>
      <c r="G71" s="30">
        <f>+G70+F71</f>
        <v>364467639.61354387</v>
      </c>
      <c r="H71" s="31">
        <f t="shared" si="48"/>
        <v>11279500.029814973</v>
      </c>
      <c r="I71" s="30">
        <f t="shared" si="48"/>
        <v>-6506509.1210559607</v>
      </c>
      <c r="J71" s="31">
        <v>-3335.3481588158756</v>
      </c>
      <c r="K71" s="30">
        <f>+K70+J71</f>
        <v>1923.9747470961884</v>
      </c>
      <c r="L71" s="29">
        <f t="shared" si="49"/>
        <v>11276164.681656158</v>
      </c>
      <c r="M71" s="31">
        <f>M70+L71</f>
        <v>-6504585.1463088337</v>
      </c>
      <c r="N71" s="77"/>
      <c r="O71" s="29">
        <v>7385789.7676736638</v>
      </c>
      <c r="P71" s="30">
        <f>+P70+O71</f>
        <v>-6504585.1463088319</v>
      </c>
      <c r="Q71" s="44"/>
      <c r="R71" s="29">
        <v>3890374.9139824957</v>
      </c>
      <c r="S71" s="30">
        <f>R71+S70</f>
        <v>0</v>
      </c>
      <c r="T71" s="31">
        <f t="shared" si="50"/>
        <v>11276164.681656159</v>
      </c>
      <c r="U71" s="77">
        <f>P71+S71</f>
        <v>-6504585.1463088319</v>
      </c>
      <c r="V71" s="29">
        <v>7013.72</v>
      </c>
      <c r="W71" s="30">
        <f>+W70+V71</f>
        <v>32342.130000000005</v>
      </c>
      <c r="X71" s="31">
        <f t="shared" si="51"/>
        <v>3897388.6339824959</v>
      </c>
      <c r="Y71" s="30">
        <f>+X71+Y70</f>
        <v>32342.130000000354</v>
      </c>
      <c r="Z71" s="113"/>
      <c r="AA71" s="31"/>
      <c r="AB71" s="31"/>
      <c r="AC71" s="73"/>
    </row>
    <row r="72" spans="1:29" s="2" customFormat="1" ht="13.15" hidden="1" customHeight="1" outlineLevel="1" x14ac:dyDescent="0.2">
      <c r="A72" s="18">
        <v>5</v>
      </c>
      <c r="B72" s="23">
        <v>39022</v>
      </c>
      <c r="C72" s="200"/>
      <c r="D72" s="29">
        <v>111200870.78312197</v>
      </c>
      <c r="E72" s="30">
        <f>+E71+D72</f>
        <v>469162001.27560985</v>
      </c>
      <c r="F72" s="31">
        <v>112283251.710435</v>
      </c>
      <c r="G72" s="30">
        <f>+G71+F72</f>
        <v>476750891.3239789</v>
      </c>
      <c r="H72" s="31">
        <f t="shared" si="48"/>
        <v>-1082380.9273130298</v>
      </c>
      <c r="I72" s="30">
        <f t="shared" si="48"/>
        <v>-7588890.04836905</v>
      </c>
      <c r="J72" s="31">
        <v>320.06004020641558</v>
      </c>
      <c r="K72" s="31">
        <f>+K71+J72</f>
        <v>2244.0347873026039</v>
      </c>
      <c r="L72" s="29">
        <f t="shared" si="49"/>
        <v>-1082060.8672728234</v>
      </c>
      <c r="M72" s="31">
        <f>M71+L72</f>
        <v>-7586646.0135816569</v>
      </c>
      <c r="N72" s="78"/>
      <c r="O72" s="29">
        <v>-1082060.867272824</v>
      </c>
      <c r="P72" s="30">
        <f>+P71+O72</f>
        <v>-7586646.0135816559</v>
      </c>
      <c r="Q72" s="44"/>
      <c r="R72" s="29">
        <v>0</v>
      </c>
      <c r="S72" s="30">
        <f>R72+S71</f>
        <v>0</v>
      </c>
      <c r="T72" s="31">
        <f t="shared" si="50"/>
        <v>-1082060.867272824</v>
      </c>
      <c r="U72" s="77">
        <f>P72+S72</f>
        <v>-7586646.0135816559</v>
      </c>
      <c r="V72" s="29">
        <v>32068.89</v>
      </c>
      <c r="W72" s="30">
        <f>+W71+V72</f>
        <v>64411.020000000004</v>
      </c>
      <c r="X72" s="31">
        <f t="shared" si="51"/>
        <v>32068.89</v>
      </c>
      <c r="Y72" s="30">
        <f>+X72+Y71</f>
        <v>64411.020000000353</v>
      </c>
      <c r="Z72" s="73"/>
      <c r="AA72" s="31"/>
      <c r="AB72" s="31"/>
      <c r="AC72" s="73"/>
    </row>
    <row r="73" spans="1:29" s="2" customFormat="1" ht="13.15" hidden="1" customHeight="1" outlineLevel="1" x14ac:dyDescent="0.2">
      <c r="A73" s="18">
        <v>5</v>
      </c>
      <c r="B73" s="23">
        <v>39052</v>
      </c>
      <c r="C73" s="200"/>
      <c r="D73" s="35">
        <v>127256333.91849095</v>
      </c>
      <c r="E73" s="36">
        <f>+E72+D73</f>
        <v>596418335.19410086</v>
      </c>
      <c r="F73" s="37">
        <v>120338675.52474301</v>
      </c>
      <c r="G73" s="36">
        <f>+G72+F73</f>
        <v>597089566.84872186</v>
      </c>
      <c r="H73" s="37">
        <f t="shared" si="48"/>
        <v>6917658.3937479407</v>
      </c>
      <c r="I73" s="36">
        <f t="shared" si="48"/>
        <v>-671231.65462100506</v>
      </c>
      <c r="J73" s="37">
        <v>-2045.5515870312229</v>
      </c>
      <c r="K73" s="36">
        <f>+K72+J73</f>
        <v>198.48320027138107</v>
      </c>
      <c r="L73" s="37">
        <f t="shared" si="49"/>
        <v>6915612.8421609094</v>
      </c>
      <c r="M73" s="37">
        <f>M72+L73</f>
        <v>-671033.17142074741</v>
      </c>
      <c r="N73" s="36"/>
      <c r="O73" s="35">
        <v>6915612.8421609104</v>
      </c>
      <c r="P73" s="36">
        <f>+P72+O73</f>
        <v>-671033.17142074555</v>
      </c>
      <c r="Q73" s="38"/>
      <c r="R73" s="35">
        <v>0</v>
      </c>
      <c r="S73" s="36">
        <f>R73+S72</f>
        <v>0</v>
      </c>
      <c r="T73" s="37">
        <f t="shared" si="50"/>
        <v>6915612.8421609104</v>
      </c>
      <c r="U73" s="79">
        <f>P73+S73</f>
        <v>-671033.17142074555</v>
      </c>
      <c r="V73" s="35">
        <v>33137.86</v>
      </c>
      <c r="W73" s="36">
        <f>+W72+V73</f>
        <v>97548.88</v>
      </c>
      <c r="X73" s="37">
        <f t="shared" si="51"/>
        <v>33137.86</v>
      </c>
      <c r="Y73" s="36">
        <f>+X73+Y72</f>
        <v>97548.880000000354</v>
      </c>
      <c r="Z73" s="200"/>
      <c r="AA73" s="31"/>
      <c r="AB73" s="31"/>
      <c r="AC73" s="73"/>
    </row>
    <row r="74" spans="1:29" s="2" customFormat="1" ht="13.15" hidden="1" customHeight="1" outlineLevel="1" x14ac:dyDescent="0.2">
      <c r="A74" s="71" t="s">
        <v>31</v>
      </c>
      <c r="B74" s="23"/>
      <c r="C74" s="200"/>
      <c r="D74" s="31"/>
      <c r="E74" s="31">
        <f>ROUND(E64+E73,0)</f>
        <v>4365954273</v>
      </c>
      <c r="F74" s="31"/>
      <c r="G74" s="31">
        <f>ROUND(G64+G73,0)</f>
        <v>4337642103</v>
      </c>
      <c r="H74" s="31"/>
      <c r="I74" s="31">
        <f>ROUND(I64+I73,0)</f>
        <v>28312170</v>
      </c>
      <c r="J74" s="31"/>
      <c r="K74" s="31">
        <f>ROUND(K64+K73,0)</f>
        <v>-21508</v>
      </c>
      <c r="L74" s="31"/>
      <c r="M74" s="31"/>
      <c r="N74" s="31">
        <f>ROUND(N64+M73,0)</f>
        <v>28290662</v>
      </c>
      <c r="O74" s="31"/>
      <c r="P74" s="31">
        <f>ROUND(P64+P73,0)</f>
        <v>23514999</v>
      </c>
      <c r="Q74" s="44"/>
      <c r="R74" s="31"/>
      <c r="S74" s="31">
        <f>ROUND(S64+S73,0)</f>
        <v>4775662</v>
      </c>
      <c r="T74" s="31"/>
      <c r="U74" s="31">
        <f>ROUND(U64+U73,0)</f>
        <v>28290661</v>
      </c>
      <c r="V74" s="31"/>
      <c r="W74" s="31">
        <f>ROUND(W64+W73,0)</f>
        <v>1108884</v>
      </c>
      <c r="X74" s="31"/>
      <c r="Y74" s="31">
        <f>ROUND(Y64+Y73,0)</f>
        <v>5884545</v>
      </c>
      <c r="Z74" s="200"/>
      <c r="AA74" s="31"/>
      <c r="AB74" s="31"/>
      <c r="AC74" s="73"/>
    </row>
    <row r="75" spans="1:29" s="2" customFormat="1" ht="13.15" hidden="1" customHeight="1" outlineLevel="1" x14ac:dyDescent="0.2">
      <c r="A75" s="18"/>
      <c r="B75" s="202"/>
      <c r="C75" s="200"/>
      <c r="D75" s="31"/>
      <c r="E75" s="31"/>
      <c r="F75" s="31"/>
      <c r="G75" s="31"/>
      <c r="H75" s="31"/>
      <c r="I75" s="31"/>
      <c r="J75" s="31"/>
      <c r="K75" s="31"/>
      <c r="L75" s="31"/>
      <c r="M75" s="31"/>
      <c r="N75" s="31"/>
      <c r="O75" s="31"/>
      <c r="P75" s="31"/>
      <c r="Q75" s="44"/>
      <c r="R75" s="31"/>
      <c r="S75" s="31"/>
      <c r="T75" s="31"/>
      <c r="U75" s="78"/>
      <c r="V75" s="31"/>
      <c r="W75" s="31"/>
      <c r="X75" s="31"/>
      <c r="Y75" s="31"/>
      <c r="Z75" s="200"/>
      <c r="AA75" s="31"/>
      <c r="AB75" s="31"/>
      <c r="AC75" s="73"/>
    </row>
    <row r="76" spans="1:29" s="2" customFormat="1" ht="13.15" hidden="1" customHeight="1" outlineLevel="1" thickBot="1" x14ac:dyDescent="0.25">
      <c r="A76" s="18"/>
      <c r="B76" s="202"/>
      <c r="C76" s="200"/>
      <c r="D76" s="31"/>
      <c r="E76" s="31"/>
      <c r="F76" s="31"/>
      <c r="G76" s="31"/>
      <c r="H76" s="31"/>
      <c r="I76" s="31"/>
      <c r="J76" s="31"/>
      <c r="K76" s="31"/>
      <c r="L76" s="31"/>
      <c r="M76" s="31"/>
      <c r="N76" s="31"/>
      <c r="O76" s="31"/>
      <c r="P76" s="31"/>
      <c r="Q76" s="44"/>
      <c r="R76" s="31"/>
      <c r="S76" s="31"/>
      <c r="T76" s="31"/>
      <c r="U76" s="78"/>
      <c r="V76" s="31"/>
      <c r="W76" s="31"/>
      <c r="X76" s="31"/>
      <c r="Y76" s="31"/>
      <c r="Z76" s="200"/>
      <c r="AA76" s="31"/>
      <c r="AB76" s="31"/>
      <c r="AC76" s="73"/>
    </row>
    <row r="77" spans="1:29" s="2" customFormat="1" ht="15.75" hidden="1" customHeight="1" outlineLevel="1" x14ac:dyDescent="0.25">
      <c r="A77" s="18"/>
      <c r="B77" s="202"/>
      <c r="C77" s="200"/>
      <c r="D77" s="227" t="s">
        <v>3</v>
      </c>
      <c r="E77" s="228"/>
      <c r="F77" s="227" t="s">
        <v>4</v>
      </c>
      <c r="G77" s="228"/>
      <c r="H77" s="227" t="s">
        <v>5</v>
      </c>
      <c r="I77" s="228"/>
      <c r="J77" s="227" t="s">
        <v>6</v>
      </c>
      <c r="K77" s="228"/>
      <c r="L77" s="227" t="s">
        <v>7</v>
      </c>
      <c r="M77" s="230"/>
      <c r="N77" s="228"/>
      <c r="O77" s="227" t="s">
        <v>8</v>
      </c>
      <c r="P77" s="228"/>
      <c r="Q77" s="72"/>
      <c r="R77" s="227" t="s">
        <v>9</v>
      </c>
      <c r="S77" s="228"/>
      <c r="T77" s="227" t="s">
        <v>10</v>
      </c>
      <c r="U77" s="228"/>
      <c r="V77" s="227" t="s">
        <v>11</v>
      </c>
      <c r="W77" s="228"/>
      <c r="X77" s="227" t="s">
        <v>12</v>
      </c>
      <c r="Y77" s="228"/>
      <c r="Z77" s="200"/>
      <c r="AA77" s="31"/>
      <c r="AB77" s="31"/>
      <c r="AC77" s="73"/>
    </row>
    <row r="78" spans="1:29" s="2" customFormat="1" ht="27" hidden="1" customHeight="1" outlineLevel="1" thickBot="1" x14ac:dyDescent="0.25">
      <c r="A78" s="80"/>
      <c r="B78" s="43"/>
      <c r="C78" s="200"/>
      <c r="D78" s="16" t="s">
        <v>3</v>
      </c>
      <c r="E78" s="12" t="s">
        <v>18</v>
      </c>
      <c r="F78" s="74" t="s">
        <v>4</v>
      </c>
      <c r="G78" s="12" t="s">
        <v>18</v>
      </c>
      <c r="H78" s="74" t="s">
        <v>30</v>
      </c>
      <c r="I78" s="12" t="s">
        <v>18</v>
      </c>
      <c r="J78" s="74" t="s">
        <v>15</v>
      </c>
      <c r="K78" s="12" t="s">
        <v>18</v>
      </c>
      <c r="L78" s="74" t="s">
        <v>15</v>
      </c>
      <c r="M78" s="13" t="s">
        <v>18</v>
      </c>
      <c r="N78" s="75"/>
      <c r="O78" s="11" t="s">
        <v>19</v>
      </c>
      <c r="P78" s="13" t="s">
        <v>32</v>
      </c>
      <c r="Q78" s="8"/>
      <c r="R78" s="74" t="s">
        <v>19</v>
      </c>
      <c r="S78" s="13" t="s">
        <v>32</v>
      </c>
      <c r="T78" s="74" t="s">
        <v>33</v>
      </c>
      <c r="U78" s="13" t="s">
        <v>32</v>
      </c>
      <c r="V78" s="74" t="s">
        <v>19</v>
      </c>
      <c r="W78" s="13" t="s">
        <v>32</v>
      </c>
      <c r="X78" s="74" t="s">
        <v>19</v>
      </c>
      <c r="Y78" s="12" t="s">
        <v>32</v>
      </c>
      <c r="Z78" s="113"/>
      <c r="AA78" s="31"/>
      <c r="AB78" s="31"/>
      <c r="AC78" s="73"/>
    </row>
    <row r="79" spans="1:29" s="2" customFormat="1" ht="12.75" hidden="1" customHeight="1" outlineLevel="1" x14ac:dyDescent="0.2">
      <c r="A79" s="18">
        <v>6</v>
      </c>
      <c r="B79" s="23">
        <v>39083</v>
      </c>
      <c r="C79" s="200"/>
      <c r="D79" s="81">
        <v>130313494.42938054</v>
      </c>
      <c r="E79" s="47">
        <f>D79</f>
        <v>130313494.42938054</v>
      </c>
      <c r="F79" s="81">
        <v>130173815.35710528</v>
      </c>
      <c r="G79" s="47">
        <f>F79</f>
        <v>130173815.35710528</v>
      </c>
      <c r="H79" s="81">
        <f t="shared" ref="H79:I82" si="52">D79-F79</f>
        <v>139679.07227525115</v>
      </c>
      <c r="I79" s="47">
        <f t="shared" si="52"/>
        <v>139679.07227525115</v>
      </c>
      <c r="J79" s="81">
        <v>-47.235857622261392</v>
      </c>
      <c r="K79" s="47">
        <f>J79</f>
        <v>-47.235857622261392</v>
      </c>
      <c r="L79" s="81">
        <f>H79+J79</f>
        <v>139631.83641762889</v>
      </c>
      <c r="M79" s="63">
        <f>L79</f>
        <v>139631.83641762889</v>
      </c>
      <c r="N79" s="47"/>
      <c r="O79" s="29">
        <v>139631.83641763031</v>
      </c>
      <c r="P79" s="47">
        <f>O79</f>
        <v>139631.83641763031</v>
      </c>
      <c r="Q79" s="44"/>
      <c r="R79" s="29">
        <v>0</v>
      </c>
      <c r="S79" s="47">
        <f>R79</f>
        <v>0</v>
      </c>
      <c r="T79" s="81">
        <f t="shared" ref="T79:U83" si="53">O79+R79</f>
        <v>139631.83641763031</v>
      </c>
      <c r="U79" s="76">
        <f t="shared" si="53"/>
        <v>139631.83641763031</v>
      </c>
      <c r="V79" s="29">
        <v>33462.339999999997</v>
      </c>
      <c r="W79" s="47">
        <f>V79</f>
        <v>33462.339999999997</v>
      </c>
      <c r="X79" s="81">
        <f>R79+V79</f>
        <v>33462.339999999997</v>
      </c>
      <c r="Y79" s="47">
        <f>X79</f>
        <v>33462.339999999997</v>
      </c>
      <c r="Z79" s="113"/>
      <c r="AA79" s="31"/>
      <c r="AB79" s="31"/>
      <c r="AC79" s="73"/>
    </row>
    <row r="80" spans="1:29" s="2" customFormat="1" ht="12.75" hidden="1" customHeight="1" outlineLevel="1" x14ac:dyDescent="0.2">
      <c r="A80" s="18">
        <v>6</v>
      </c>
      <c r="B80" s="23">
        <v>39114</v>
      </c>
      <c r="C80" s="200"/>
      <c r="D80" s="29">
        <v>117609944.15898828</v>
      </c>
      <c r="E80" s="30">
        <f>E79+D80</f>
        <v>247923438.58836883</v>
      </c>
      <c r="F80" s="29">
        <v>105725084.986692</v>
      </c>
      <c r="G80" s="30">
        <f t="shared" ref="G80:G90" si="54">G79+F80</f>
        <v>235898900.34379727</v>
      </c>
      <c r="H80" s="29">
        <f t="shared" si="52"/>
        <v>11884859.172296286</v>
      </c>
      <c r="I80" s="30">
        <f t="shared" si="52"/>
        <v>12024538.244571567</v>
      </c>
      <c r="J80" s="29">
        <v>-4337.9735978879035</v>
      </c>
      <c r="K80" s="30">
        <f t="shared" ref="K80:K90" si="55">K79+J80</f>
        <v>-4385.2094555101648</v>
      </c>
      <c r="L80" s="29">
        <f>H80+J80</f>
        <v>11880521.198698398</v>
      </c>
      <c r="M80" s="31">
        <f>M79+L80</f>
        <v>12020153.035116026</v>
      </c>
      <c r="N80" s="30"/>
      <c r="O80" s="29">
        <v>11880521.198698394</v>
      </c>
      <c r="P80" s="30">
        <f>P79+O80</f>
        <v>12020153.035116024</v>
      </c>
      <c r="Q80" s="44"/>
      <c r="R80" s="29">
        <v>0</v>
      </c>
      <c r="S80" s="30">
        <f t="shared" ref="S80:S90" si="56">R80+S79</f>
        <v>0</v>
      </c>
      <c r="T80" s="29">
        <f t="shared" si="53"/>
        <v>11880521.198698394</v>
      </c>
      <c r="U80" s="77">
        <f t="shared" si="53"/>
        <v>12020153.035116024</v>
      </c>
      <c r="V80" s="29">
        <v>30224.05</v>
      </c>
      <c r="W80" s="30">
        <f t="shared" ref="W80:W90" si="57">W79+V80</f>
        <v>63686.39</v>
      </c>
      <c r="X80" s="29">
        <f>R80+V80</f>
        <v>30224.05</v>
      </c>
      <c r="Y80" s="30">
        <f t="shared" ref="Y80:Y90" si="58">X80+Y79</f>
        <v>63686.39</v>
      </c>
      <c r="Z80" s="113"/>
      <c r="AA80" s="31"/>
      <c r="AB80" s="31"/>
      <c r="AC80" s="73"/>
    </row>
    <row r="81" spans="1:29" s="2" customFormat="1" ht="13.15" hidden="1" customHeight="1" outlineLevel="1" x14ac:dyDescent="0.2">
      <c r="A81" s="18">
        <v>6</v>
      </c>
      <c r="B81" s="23">
        <v>39142</v>
      </c>
      <c r="C81" s="200"/>
      <c r="D81" s="29">
        <v>108842911.15898828</v>
      </c>
      <c r="E81" s="30">
        <f>E80+D81</f>
        <v>356766349.74735713</v>
      </c>
      <c r="F81" s="29">
        <v>108271541.58091399</v>
      </c>
      <c r="G81" s="30">
        <f t="shared" si="54"/>
        <v>344170441.92471123</v>
      </c>
      <c r="H81" s="29">
        <f t="shared" si="52"/>
        <v>571369.57807429135</v>
      </c>
      <c r="I81" s="30">
        <f t="shared" si="52"/>
        <v>12595907.822645903</v>
      </c>
      <c r="J81" s="29">
        <v>-208.54989599704277</v>
      </c>
      <c r="K81" s="30">
        <f t="shared" si="55"/>
        <v>-4593.7593515072076</v>
      </c>
      <c r="L81" s="29">
        <f>H81+J81</f>
        <v>571161.02817829431</v>
      </c>
      <c r="M81" s="31">
        <f>M80+L81</f>
        <v>12591314.063294321</v>
      </c>
      <c r="N81" s="30"/>
      <c r="O81" s="29">
        <v>571161.02817829698</v>
      </c>
      <c r="P81" s="30">
        <f>P80+O81</f>
        <v>12591314.063294321</v>
      </c>
      <c r="Q81" s="44"/>
      <c r="R81" s="29">
        <v>0</v>
      </c>
      <c r="S81" s="30">
        <f t="shared" si="56"/>
        <v>0</v>
      </c>
      <c r="T81" s="29">
        <f t="shared" si="53"/>
        <v>571161.02817829698</v>
      </c>
      <c r="U81" s="77">
        <f t="shared" si="53"/>
        <v>12591314.063294321</v>
      </c>
      <c r="V81" s="29">
        <v>33462.339999999997</v>
      </c>
      <c r="W81" s="30">
        <f t="shared" si="57"/>
        <v>97148.73</v>
      </c>
      <c r="X81" s="29">
        <f>R81+V81</f>
        <v>33462.339999999997</v>
      </c>
      <c r="Y81" s="30">
        <f t="shared" si="58"/>
        <v>97148.73</v>
      </c>
      <c r="Z81" s="113"/>
      <c r="AA81" s="31"/>
      <c r="AB81" s="31"/>
      <c r="AC81" s="73"/>
    </row>
    <row r="82" spans="1:29" s="2" customFormat="1" ht="13.15" hidden="1" customHeight="1" outlineLevel="1" x14ac:dyDescent="0.2">
      <c r="A82" s="18">
        <v>6</v>
      </c>
      <c r="B82" s="23">
        <v>39173</v>
      </c>
      <c r="C82" s="200"/>
      <c r="D82" s="29">
        <v>80844751.448988289</v>
      </c>
      <c r="E82" s="30">
        <f>E81+D82</f>
        <v>437611101.19634545</v>
      </c>
      <c r="F82" s="29">
        <v>96523696.999697998</v>
      </c>
      <c r="G82" s="30">
        <f t="shared" si="54"/>
        <v>440694138.92440921</v>
      </c>
      <c r="H82" s="29">
        <f t="shared" si="52"/>
        <v>-15678945.55070971</v>
      </c>
      <c r="I82" s="30">
        <f t="shared" si="52"/>
        <v>-3083037.7280637622</v>
      </c>
      <c r="J82" s="29">
        <v>5722.8151260074228</v>
      </c>
      <c r="K82" s="30">
        <f t="shared" si="55"/>
        <v>1129.0557745002152</v>
      </c>
      <c r="L82" s="29">
        <f>H82+J82</f>
        <v>-15673222.735583702</v>
      </c>
      <c r="M82" s="31">
        <f>M81+L82</f>
        <v>-3081908.6722893808</v>
      </c>
      <c r="N82" s="30"/>
      <c r="O82" s="29">
        <v>-15673222.7355837</v>
      </c>
      <c r="P82" s="30">
        <f>P81+O82</f>
        <v>-3081908.6722893789</v>
      </c>
      <c r="Q82" s="44"/>
      <c r="R82" s="29">
        <v>0</v>
      </c>
      <c r="S82" s="30">
        <f t="shared" si="56"/>
        <v>0</v>
      </c>
      <c r="T82" s="29">
        <f t="shared" si="53"/>
        <v>-15673222.7355837</v>
      </c>
      <c r="U82" s="77">
        <f t="shared" si="53"/>
        <v>-3081908.6722893789</v>
      </c>
      <c r="V82" s="29">
        <v>32382.91</v>
      </c>
      <c r="W82" s="30">
        <f t="shared" si="57"/>
        <v>129531.64</v>
      </c>
      <c r="X82" s="29">
        <f>R82+V82</f>
        <v>32382.91</v>
      </c>
      <c r="Y82" s="30">
        <f t="shared" si="58"/>
        <v>129531.64</v>
      </c>
      <c r="Z82" s="113"/>
      <c r="AA82" s="31"/>
      <c r="AB82" s="31"/>
      <c r="AC82" s="73"/>
    </row>
    <row r="83" spans="1:29" s="2" customFormat="1" ht="13.15" hidden="1" customHeight="1" outlineLevel="1" x14ac:dyDescent="0.2">
      <c r="A83" s="18">
        <v>6</v>
      </c>
      <c r="B83" s="23">
        <v>39203</v>
      </c>
      <c r="C83" s="200"/>
      <c r="D83" s="29">
        <v>73163799.158988282</v>
      </c>
      <c r="E83" s="30">
        <f>E82+D83</f>
        <v>510774900.35533375</v>
      </c>
      <c r="F83" s="29">
        <v>91051297.410127997</v>
      </c>
      <c r="G83" s="30">
        <f t="shared" si="54"/>
        <v>531745436.33453721</v>
      </c>
      <c r="H83" s="29">
        <f>D83-F83-1</f>
        <v>-17887499.251139715</v>
      </c>
      <c r="I83" s="30">
        <f>E83-G83</f>
        <v>-20970535.979203463</v>
      </c>
      <c r="J83" s="29">
        <v>6528.9372266642749</v>
      </c>
      <c r="K83" s="30">
        <f t="shared" si="55"/>
        <v>7657.9930011644901</v>
      </c>
      <c r="L83" s="29">
        <f>H83+J83+1</f>
        <v>-17880969.313913051</v>
      </c>
      <c r="M83" s="31">
        <f>M82+L83-1</f>
        <v>-20962878.986202434</v>
      </c>
      <c r="N83" s="30"/>
      <c r="O83" s="29">
        <v>-17399530.320811838</v>
      </c>
      <c r="P83" s="30">
        <f>P82+O83-0.5</f>
        <v>-20481439.493101217</v>
      </c>
      <c r="Q83" s="44"/>
      <c r="R83" s="29">
        <v>-481438.99310121685</v>
      </c>
      <c r="S83" s="30">
        <f t="shared" si="56"/>
        <v>-481438.99310121685</v>
      </c>
      <c r="T83" s="29">
        <f t="shared" si="53"/>
        <v>-17880969.313913055</v>
      </c>
      <c r="U83" s="77">
        <f t="shared" si="53"/>
        <v>-20962878.486202434</v>
      </c>
      <c r="V83" s="29">
        <v>33353.519999999997</v>
      </c>
      <c r="W83" s="30">
        <f t="shared" si="57"/>
        <v>162885.16</v>
      </c>
      <c r="X83" s="29">
        <f>R83+V83</f>
        <v>-448085.47310121683</v>
      </c>
      <c r="Y83" s="30">
        <f t="shared" si="58"/>
        <v>-318553.83310121682</v>
      </c>
      <c r="Z83" s="113"/>
      <c r="AA83" s="31"/>
      <c r="AB83" s="31"/>
      <c r="AC83" s="73"/>
    </row>
    <row r="84" spans="1:29" s="2" customFormat="1" ht="13.15" hidden="1" customHeight="1" outlineLevel="1" x14ac:dyDescent="0.2">
      <c r="A84" s="18">
        <v>6</v>
      </c>
      <c r="B84" s="23">
        <v>39234</v>
      </c>
      <c r="C84" s="200"/>
      <c r="D84" s="29">
        <v>79290450.158988282</v>
      </c>
      <c r="E84" s="30">
        <f>E83+D84-1</f>
        <v>590065349.51432204</v>
      </c>
      <c r="F84" s="29">
        <v>86418506.235539004</v>
      </c>
      <c r="G84" s="30">
        <f t="shared" si="54"/>
        <v>618163942.57007623</v>
      </c>
      <c r="H84" s="29">
        <f t="shared" ref="H84:H90" si="59">D84-F84</f>
        <v>-7128056.0765507221</v>
      </c>
      <c r="I84" s="30">
        <f>E84-G84</f>
        <v>-28098593.055754185</v>
      </c>
      <c r="J84" s="29">
        <v>2601.7404679404572</v>
      </c>
      <c r="K84" s="30">
        <f t="shared" si="55"/>
        <v>10259.733469104947</v>
      </c>
      <c r="L84" s="29">
        <f t="shared" ref="L84:L90" si="60">H84+J84</f>
        <v>-7125454.3360827817</v>
      </c>
      <c r="M84" s="31">
        <f>M83+L84+1</f>
        <v>-28088332.322285216</v>
      </c>
      <c r="N84" s="30"/>
      <c r="O84" s="29">
        <v>-3562727.1680413932</v>
      </c>
      <c r="P84" s="30">
        <f t="shared" ref="P84:P90" si="61">P83+O84</f>
        <v>-24044166.66114261</v>
      </c>
      <c r="Q84" s="44"/>
      <c r="R84" s="29">
        <v>-3562728.1680413913</v>
      </c>
      <c r="S84" s="30">
        <f t="shared" si="56"/>
        <v>-4044167.1611426082</v>
      </c>
      <c r="T84" s="29">
        <f>O84+R84+1</f>
        <v>-7125454.3360827845</v>
      </c>
      <c r="U84" s="77">
        <f>P84+S84+1</f>
        <v>-28088332.82228522</v>
      </c>
      <c r="V84" s="29">
        <v>28313.09</v>
      </c>
      <c r="W84" s="30">
        <f t="shared" si="57"/>
        <v>191198.25</v>
      </c>
      <c r="X84" s="29">
        <f>R84+V84+1</f>
        <v>-3534414.0780413914</v>
      </c>
      <c r="Y84" s="30">
        <f t="shared" si="58"/>
        <v>-3852967.9111426082</v>
      </c>
      <c r="Z84" s="113"/>
      <c r="AA84" s="31"/>
      <c r="AB84" s="31"/>
      <c r="AC84" s="73"/>
    </row>
    <row r="85" spans="1:29" s="2" customFormat="1" ht="13.15" hidden="1" customHeight="1" outlineLevel="1" x14ac:dyDescent="0.2">
      <c r="A85" s="18">
        <v>6</v>
      </c>
      <c r="B85" s="23">
        <v>39264</v>
      </c>
      <c r="C85" s="200"/>
      <c r="D85" s="29">
        <v>76518472.858988285</v>
      </c>
      <c r="E85" s="30">
        <f>E84+D85+1</f>
        <v>666583823.37331033</v>
      </c>
      <c r="F85" s="29">
        <v>91349133.063465998</v>
      </c>
      <c r="G85" s="30">
        <f t="shared" si="54"/>
        <v>709513075.63354218</v>
      </c>
      <c r="H85" s="29">
        <f t="shared" si="59"/>
        <v>-14830660.204477713</v>
      </c>
      <c r="I85" s="30">
        <f>E85-G85-1</f>
        <v>-42929253.260231853</v>
      </c>
      <c r="J85" s="29">
        <v>5413.1909746341407</v>
      </c>
      <c r="K85" s="30">
        <f t="shared" si="55"/>
        <v>15672.924443739088</v>
      </c>
      <c r="L85" s="29">
        <f t="shared" si="60"/>
        <v>-14825247.013503078</v>
      </c>
      <c r="M85" s="31">
        <f>M84+L85-1</f>
        <v>-42913580.335788295</v>
      </c>
      <c r="N85" s="30"/>
      <c r="O85" s="29">
        <v>-6247190.7724362202</v>
      </c>
      <c r="P85" s="30">
        <f t="shared" si="61"/>
        <v>-30291357.43357883</v>
      </c>
      <c r="Q85" s="44"/>
      <c r="R85" s="29">
        <v>-8578055.2410668563</v>
      </c>
      <c r="S85" s="30">
        <f t="shared" si="56"/>
        <v>-12622222.402209464</v>
      </c>
      <c r="T85" s="29">
        <f>O85+R85-1</f>
        <v>-14825247.013503077</v>
      </c>
      <c r="U85" s="77">
        <f t="shared" ref="U85:U90" si="62">P85+S85</f>
        <v>-42913579.835788295</v>
      </c>
      <c r="V85" s="29">
        <v>3186.6000000000004</v>
      </c>
      <c r="W85" s="30">
        <f t="shared" si="57"/>
        <v>194384.85</v>
      </c>
      <c r="X85" s="29">
        <f t="shared" ref="X85:X90" si="63">R85+V85</f>
        <v>-8574868.6410668567</v>
      </c>
      <c r="Y85" s="30">
        <f t="shared" si="58"/>
        <v>-12427836.552209465</v>
      </c>
      <c r="Z85" s="113"/>
      <c r="AA85" s="31"/>
      <c r="AB85" s="31"/>
      <c r="AC85" s="73"/>
    </row>
    <row r="86" spans="1:29" s="2" customFormat="1" ht="13.15" hidden="1" customHeight="1" outlineLevel="1" x14ac:dyDescent="0.2">
      <c r="A86" s="18">
        <v>6</v>
      </c>
      <c r="B86" s="23">
        <v>39295</v>
      </c>
      <c r="C86" s="200"/>
      <c r="D86" s="29">
        <v>86187490.158988282</v>
      </c>
      <c r="E86" s="30">
        <f>E85+D86</f>
        <v>752771313.53229856</v>
      </c>
      <c r="F86" s="29">
        <v>89646970.004784003</v>
      </c>
      <c r="G86" s="30">
        <f t="shared" si="54"/>
        <v>799160045.63832617</v>
      </c>
      <c r="H86" s="29">
        <f t="shared" si="59"/>
        <v>-3459479.8457957208</v>
      </c>
      <c r="I86" s="30">
        <f>E86-G86</f>
        <v>-46388732.106027603</v>
      </c>
      <c r="J86" s="29">
        <v>1262.7101437151432</v>
      </c>
      <c r="K86" s="30">
        <f t="shared" si="55"/>
        <v>16935.634587454231</v>
      </c>
      <c r="L86" s="29">
        <f t="shared" si="60"/>
        <v>-3458217.1356520057</v>
      </c>
      <c r="M86" s="31">
        <f>M85+L86</f>
        <v>-46371797.4714403</v>
      </c>
      <c r="N86" s="30"/>
      <c r="O86" s="29">
        <v>-345821.71356520057</v>
      </c>
      <c r="P86" s="30">
        <f t="shared" si="61"/>
        <v>-30637179.147144031</v>
      </c>
      <c r="Q86" s="44"/>
      <c r="R86" s="29">
        <v>-3112395.4220868051</v>
      </c>
      <c r="S86" s="30">
        <f t="shared" si="56"/>
        <v>-15734617.82429627</v>
      </c>
      <c r="T86" s="29">
        <f>O86+R86</f>
        <v>-3458217.1356520057</v>
      </c>
      <c r="U86" s="77">
        <f t="shared" si="62"/>
        <v>-46371796.9714403</v>
      </c>
      <c r="V86" s="29">
        <v>-55683.149999999994</v>
      </c>
      <c r="W86" s="30">
        <f t="shared" si="57"/>
        <v>138701.70000000001</v>
      </c>
      <c r="X86" s="29">
        <f t="shared" si="63"/>
        <v>-3168078.572086805</v>
      </c>
      <c r="Y86" s="30">
        <f t="shared" si="58"/>
        <v>-15595915.12429627</v>
      </c>
      <c r="Z86" s="113"/>
      <c r="AA86" s="31"/>
      <c r="AB86" s="31"/>
      <c r="AC86" s="73"/>
    </row>
    <row r="87" spans="1:29" s="2" customFormat="1" ht="13.15" hidden="1" customHeight="1" outlineLevel="1" x14ac:dyDescent="0.2">
      <c r="A87" s="18">
        <v>6</v>
      </c>
      <c r="B87" s="23">
        <v>39326</v>
      </c>
      <c r="C87" s="200"/>
      <c r="D87" s="29">
        <v>95038223.271449581</v>
      </c>
      <c r="E87" s="30">
        <f>E86+D87</f>
        <v>847809536.80374813</v>
      </c>
      <c r="F87" s="29">
        <v>93144340.043624997</v>
      </c>
      <c r="G87" s="30">
        <f t="shared" si="54"/>
        <v>892304385.68195117</v>
      </c>
      <c r="H87" s="29">
        <f t="shared" si="59"/>
        <v>1893883.2278245836</v>
      </c>
      <c r="I87" s="30">
        <f>E87-G87</f>
        <v>-44494848.878203034</v>
      </c>
      <c r="J87" s="29">
        <v>-672.32854587770998</v>
      </c>
      <c r="K87" s="30">
        <f t="shared" si="55"/>
        <v>16263.306041576521</v>
      </c>
      <c r="L87" s="29">
        <f t="shared" si="60"/>
        <v>1893210.8992787059</v>
      </c>
      <c r="M87" s="31">
        <f>M86+L87</f>
        <v>-44478586.572161593</v>
      </c>
      <c r="N87" s="30"/>
      <c r="O87" s="29">
        <v>189321.08992787078</v>
      </c>
      <c r="P87" s="30">
        <f t="shared" si="61"/>
        <v>-30447858.05721616</v>
      </c>
      <c r="Q87" s="44"/>
      <c r="R87" s="29">
        <v>1703889.809350837</v>
      </c>
      <c r="S87" s="30">
        <f t="shared" si="56"/>
        <v>-14030728.014945433</v>
      </c>
      <c r="T87" s="29">
        <f>O87+R87</f>
        <v>1893210.8992787078</v>
      </c>
      <c r="U87" s="77">
        <f t="shared" si="62"/>
        <v>-44478586.072161593</v>
      </c>
      <c r="V87" s="29">
        <v>-73925.599999999991</v>
      </c>
      <c r="W87" s="30">
        <f t="shared" si="57"/>
        <v>64776.10000000002</v>
      </c>
      <c r="X87" s="29">
        <f t="shared" si="63"/>
        <v>1629964.2093508369</v>
      </c>
      <c r="Y87" s="30">
        <f t="shared" si="58"/>
        <v>-13965950.914945433</v>
      </c>
      <c r="Z87" s="113"/>
      <c r="AA87" s="31"/>
      <c r="AB87" s="31"/>
      <c r="AC87" s="73"/>
    </row>
    <row r="88" spans="1:29" s="2" customFormat="1" ht="13.15" hidden="1" customHeight="1" outlineLevel="1" x14ac:dyDescent="0.2">
      <c r="A88" s="18">
        <v>6</v>
      </c>
      <c r="B88" s="23">
        <v>39356</v>
      </c>
      <c r="C88" s="200"/>
      <c r="D88" s="29">
        <v>111900399.27144958</v>
      </c>
      <c r="E88" s="30">
        <f>E87+D88</f>
        <v>959709936.0751977</v>
      </c>
      <c r="F88" s="29">
        <v>107522297.84328499</v>
      </c>
      <c r="G88" s="30">
        <f t="shared" si="54"/>
        <v>999826683.52523613</v>
      </c>
      <c r="H88" s="29">
        <f t="shared" si="59"/>
        <v>4378101.4281645864</v>
      </c>
      <c r="I88" s="30">
        <f>E88-G88</f>
        <v>-40116747.450038433</v>
      </c>
      <c r="J88" s="29">
        <v>-1554.2260069986805</v>
      </c>
      <c r="K88" s="30">
        <f t="shared" si="55"/>
        <v>14709.080034577841</v>
      </c>
      <c r="L88" s="29">
        <f t="shared" si="60"/>
        <v>4376547.2021575877</v>
      </c>
      <c r="M88" s="31">
        <f>M87+L88</f>
        <v>-40102039.370004006</v>
      </c>
      <c r="N88" s="30"/>
      <c r="O88" s="29">
        <v>437654.72021576017</v>
      </c>
      <c r="P88" s="30">
        <f t="shared" si="61"/>
        <v>-30010203.3370004</v>
      </c>
      <c r="Q88" s="44"/>
      <c r="R88" s="29">
        <v>3938892.4819418266</v>
      </c>
      <c r="S88" s="30">
        <f t="shared" si="56"/>
        <v>-10091835.533003606</v>
      </c>
      <c r="T88" s="29">
        <f>O88+R88</f>
        <v>4376547.2021575868</v>
      </c>
      <c r="U88" s="77">
        <f t="shared" si="62"/>
        <v>-40102038.870004006</v>
      </c>
      <c r="V88" s="29">
        <v>-63958.559999999998</v>
      </c>
      <c r="W88" s="30">
        <f t="shared" si="57"/>
        <v>817.5400000000227</v>
      </c>
      <c r="X88" s="29">
        <f t="shared" si="63"/>
        <v>3874933.9219418266</v>
      </c>
      <c r="Y88" s="30">
        <f t="shared" si="58"/>
        <v>-10091016.993003607</v>
      </c>
      <c r="Z88" s="113"/>
      <c r="AA88" s="31"/>
      <c r="AB88" s="31"/>
      <c r="AC88" s="73"/>
    </row>
    <row r="89" spans="1:29" s="2" customFormat="1" ht="13.15" hidden="1" customHeight="1" outlineLevel="1" x14ac:dyDescent="0.2">
      <c r="A89" s="18">
        <v>6</v>
      </c>
      <c r="B89" s="23">
        <v>39387</v>
      </c>
      <c r="C89" s="200"/>
      <c r="D89" s="29">
        <v>121527866.27144958</v>
      </c>
      <c r="E89" s="30">
        <f>E88+D89</f>
        <v>1081237802.3466473</v>
      </c>
      <c r="F89" s="29">
        <v>117673983.186149</v>
      </c>
      <c r="G89" s="30">
        <f t="shared" si="54"/>
        <v>1117500666.7113853</v>
      </c>
      <c r="H89" s="29">
        <f t="shared" si="59"/>
        <v>3853883.0853005797</v>
      </c>
      <c r="I89" s="30">
        <f>E89-G89</f>
        <v>-36262864.364737988</v>
      </c>
      <c r="J89" s="29">
        <v>-1368.1284952815622</v>
      </c>
      <c r="K89" s="30">
        <f t="shared" si="55"/>
        <v>13340.951539296278</v>
      </c>
      <c r="L89" s="29">
        <f t="shared" si="60"/>
        <v>3852514.9568052981</v>
      </c>
      <c r="M89" s="31">
        <f>M88+L89</f>
        <v>-36249524.413198709</v>
      </c>
      <c r="N89" s="30"/>
      <c r="O89" s="29">
        <v>1885442.1304010451</v>
      </c>
      <c r="P89" s="30">
        <f t="shared" si="61"/>
        <v>-28124761.206599355</v>
      </c>
      <c r="Q89" s="44"/>
      <c r="R89" s="29">
        <v>1967072.8264042512</v>
      </c>
      <c r="S89" s="30">
        <f t="shared" si="56"/>
        <v>-8124762.7065993547</v>
      </c>
      <c r="T89" s="29">
        <f>O89+R89</f>
        <v>3852514.9568052962</v>
      </c>
      <c r="U89" s="77">
        <f t="shared" si="62"/>
        <v>-36249523.913198709</v>
      </c>
      <c r="V89" s="29">
        <v>-35603.42</v>
      </c>
      <c r="W89" s="30">
        <f t="shared" si="57"/>
        <v>-34785.879999999976</v>
      </c>
      <c r="X89" s="29">
        <f t="shared" si="63"/>
        <v>1931469.4064042512</v>
      </c>
      <c r="Y89" s="30">
        <f t="shared" si="58"/>
        <v>-8159547.5865993556</v>
      </c>
      <c r="Z89" s="113"/>
      <c r="AA89" s="31"/>
      <c r="AB89" s="31"/>
      <c r="AC89" s="73"/>
    </row>
    <row r="90" spans="1:29" s="2" customFormat="1" ht="13.15" hidden="1" customHeight="1" outlineLevel="1" x14ac:dyDescent="0.2">
      <c r="A90" s="18">
        <v>6</v>
      </c>
      <c r="B90" s="23">
        <v>39417</v>
      </c>
      <c r="C90" s="200"/>
      <c r="D90" s="35">
        <v>141627517.2714496</v>
      </c>
      <c r="E90" s="36">
        <f>E89+D90</f>
        <v>1222865319.6180968</v>
      </c>
      <c r="F90" s="35">
        <v>135588520.505945</v>
      </c>
      <c r="G90" s="36">
        <f t="shared" si="54"/>
        <v>1253089187.2173302</v>
      </c>
      <c r="H90" s="35">
        <f t="shared" si="59"/>
        <v>6038996.7655045986</v>
      </c>
      <c r="I90" s="36">
        <f>E90-G90</f>
        <v>-30223867.599233389</v>
      </c>
      <c r="J90" s="35">
        <v>-2143.8438517544419</v>
      </c>
      <c r="K90" s="36">
        <f t="shared" si="55"/>
        <v>11197.107687541837</v>
      </c>
      <c r="L90" s="35">
        <f t="shared" si="60"/>
        <v>6036852.9216528442</v>
      </c>
      <c r="M90" s="37">
        <f>M89+L90</f>
        <v>-30212671.491545863</v>
      </c>
      <c r="N90" s="36"/>
      <c r="O90" s="35">
        <v>3018426.460826423</v>
      </c>
      <c r="P90" s="36">
        <f t="shared" si="61"/>
        <v>-25106334.745772932</v>
      </c>
      <c r="Q90" s="38"/>
      <c r="R90" s="35">
        <v>3018426.460826423</v>
      </c>
      <c r="S90" s="36">
        <f t="shared" si="56"/>
        <v>-5106336.2457729317</v>
      </c>
      <c r="T90" s="35">
        <f>O90+R90</f>
        <v>6036852.921652846</v>
      </c>
      <c r="U90" s="79">
        <f t="shared" si="62"/>
        <v>-30212670.991545863</v>
      </c>
      <c r="V90" s="35">
        <v>-22784.400000000001</v>
      </c>
      <c r="W90" s="36">
        <f t="shared" si="57"/>
        <v>-57570.279999999977</v>
      </c>
      <c r="X90" s="35">
        <f t="shared" si="63"/>
        <v>2995642.0608264231</v>
      </c>
      <c r="Y90" s="36">
        <f t="shared" si="58"/>
        <v>-5163905.5257729329</v>
      </c>
      <c r="Z90" s="113"/>
      <c r="AA90" s="31"/>
      <c r="AB90" s="31"/>
      <c r="AC90" s="73"/>
    </row>
    <row r="91" spans="1:29" s="2" customFormat="1" ht="13.15" hidden="1" customHeight="1" outlineLevel="1" x14ac:dyDescent="0.2">
      <c r="A91" s="18"/>
      <c r="B91" s="23"/>
      <c r="C91" s="200"/>
      <c r="D91" s="31"/>
      <c r="E91" s="31"/>
      <c r="F91" s="31"/>
      <c r="G91" s="31"/>
      <c r="H91" s="31"/>
      <c r="I91" s="31"/>
      <c r="J91" s="31"/>
      <c r="K91" s="31"/>
      <c r="L91" s="31"/>
      <c r="M91" s="31"/>
      <c r="N91" s="31"/>
      <c r="O91" s="31"/>
      <c r="P91" s="82">
        <v>-25106334.745772932</v>
      </c>
      <c r="Q91" s="44"/>
      <c r="R91" s="31"/>
      <c r="S91" s="31"/>
      <c r="T91" s="31"/>
      <c r="U91" s="78"/>
      <c r="V91" s="31"/>
      <c r="W91" s="31"/>
      <c r="X91" s="31"/>
      <c r="Y91" s="31"/>
      <c r="Z91" s="113"/>
      <c r="AA91" s="31"/>
      <c r="AB91" s="31"/>
      <c r="AC91" s="73"/>
    </row>
    <row r="92" spans="1:29" s="2" customFormat="1" ht="15.75" hidden="1" customHeight="1" outlineLevel="1" x14ac:dyDescent="0.2">
      <c r="A92" s="83" t="s">
        <v>34</v>
      </c>
      <c r="B92" s="202"/>
      <c r="C92" s="200"/>
      <c r="D92" s="31"/>
      <c r="E92" s="31">
        <f>E64+E73+E90</f>
        <v>5588819592.5683823</v>
      </c>
      <c r="F92" s="31"/>
      <c r="G92" s="31">
        <f>G64+G73+G90</f>
        <v>5590731290.4537678</v>
      </c>
      <c r="H92" s="31"/>
      <c r="I92" s="31">
        <f>I64+I73+I90</f>
        <v>-1911697.8853867874</v>
      </c>
      <c r="J92" s="31"/>
      <c r="K92" s="31">
        <f>K64+K73+K90</f>
        <v>-10311.070577282691</v>
      </c>
      <c r="L92" s="31"/>
      <c r="M92" s="31"/>
      <c r="N92" s="31">
        <f>N64+M73+M90</f>
        <v>-1922009.9559630752</v>
      </c>
      <c r="O92" s="31"/>
      <c r="P92" s="31">
        <f>P64+P73+P90</f>
        <v>-1591335.6161173768</v>
      </c>
      <c r="Q92" s="44"/>
      <c r="R92" s="31"/>
      <c r="S92" s="31">
        <f>S64+S73+S90</f>
        <v>-330674.33984573372</v>
      </c>
      <c r="T92" s="31"/>
      <c r="U92" s="31">
        <f>U64+U73+U90</f>
        <v>-1922009.9559631124</v>
      </c>
      <c r="V92" s="31"/>
      <c r="W92" s="31">
        <f>W64+W73+W90</f>
        <v>1051313.3100000003</v>
      </c>
      <c r="X92" s="31"/>
      <c r="Y92" s="31">
        <f>Y64+Y73+Y90</f>
        <v>720639.97015426308</v>
      </c>
      <c r="Z92" s="113"/>
      <c r="AA92" s="31"/>
      <c r="AB92" s="31"/>
    </row>
    <row r="93" spans="1:29" s="2" customFormat="1" ht="13.15" hidden="1" customHeight="1" outlineLevel="1" x14ac:dyDescent="0.2">
      <c r="A93" s="18"/>
      <c r="B93" s="202"/>
      <c r="C93" s="200"/>
      <c r="D93" s="37"/>
      <c r="E93" s="37"/>
      <c r="F93" s="37"/>
      <c r="G93" s="37"/>
      <c r="H93" s="37"/>
      <c r="I93" s="37"/>
      <c r="J93" s="37"/>
      <c r="K93" s="37"/>
      <c r="L93" s="37"/>
      <c r="M93" s="37"/>
      <c r="N93" s="37"/>
      <c r="O93" s="37"/>
      <c r="P93" s="37"/>
      <c r="Q93" s="38"/>
      <c r="R93" s="37"/>
      <c r="S93" s="37"/>
      <c r="T93" s="37"/>
      <c r="U93" s="84"/>
      <c r="V93" s="37"/>
      <c r="W93" s="37"/>
      <c r="X93" s="37"/>
      <c r="Y93" s="37"/>
      <c r="Z93" s="113"/>
      <c r="AA93" s="31"/>
      <c r="AB93" s="31"/>
      <c r="AC93" s="73"/>
    </row>
    <row r="94" spans="1:29" s="2" customFormat="1" ht="13.15" hidden="1" customHeight="1" outlineLevel="1" x14ac:dyDescent="0.2">
      <c r="A94" s="18">
        <v>7</v>
      </c>
      <c r="B94" s="202">
        <v>39448</v>
      </c>
      <c r="C94" s="200"/>
      <c r="D94" s="29">
        <v>135571915.43811625</v>
      </c>
      <c r="E94" s="30">
        <f>D94</f>
        <v>135571915.43811625</v>
      </c>
      <c r="F94" s="29">
        <v>137848115.50408599</v>
      </c>
      <c r="G94" s="30">
        <f>F94</f>
        <v>137848115.50408599</v>
      </c>
      <c r="H94" s="29">
        <f t="shared" ref="H94:I105" si="64">D94-F94</f>
        <v>-2276200.0659697354</v>
      </c>
      <c r="I94" s="30">
        <f t="shared" si="64"/>
        <v>-2276200.0659697354</v>
      </c>
      <c r="J94" s="29">
        <v>808.05102341901511</v>
      </c>
      <c r="K94" s="30">
        <f>J94</f>
        <v>808.05102341901511</v>
      </c>
      <c r="L94" s="29">
        <f t="shared" ref="L94:L105" si="65">H94+J94</f>
        <v>-2275392.0149463164</v>
      </c>
      <c r="M94" s="31">
        <f>L94</f>
        <v>-2275392.0149463164</v>
      </c>
      <c r="N94" s="31"/>
      <c r="O94" s="29">
        <v>-2275392.0149463164</v>
      </c>
      <c r="P94" s="30">
        <f>O94</f>
        <v>-2275392.0149463164</v>
      </c>
      <c r="Q94" s="44"/>
      <c r="R94" s="29">
        <v>0</v>
      </c>
      <c r="S94" s="30">
        <f>R94</f>
        <v>0</v>
      </c>
      <c r="T94" s="29">
        <f t="shared" ref="T94:U105" si="66">O94+R94</f>
        <v>-2275392.0149463164</v>
      </c>
      <c r="U94" s="77">
        <f t="shared" si="66"/>
        <v>-2275392.0149463164</v>
      </c>
      <c r="V94" s="29">
        <v>-2179.3700000000003</v>
      </c>
      <c r="W94" s="30">
        <f>V94</f>
        <v>-2179.3700000000003</v>
      </c>
      <c r="X94" s="29">
        <f t="shared" ref="X94:X105" si="67">R94+V94</f>
        <v>-2179.3700000000003</v>
      </c>
      <c r="Y94" s="30">
        <f>X94</f>
        <v>-2179.3700000000003</v>
      </c>
      <c r="Z94" s="113"/>
      <c r="AA94" s="31"/>
      <c r="AB94" s="31"/>
      <c r="AC94" s="73"/>
    </row>
    <row r="95" spans="1:29" s="2" customFormat="1" ht="13.15" hidden="1" customHeight="1" outlineLevel="1" x14ac:dyDescent="0.2">
      <c r="A95" s="18">
        <v>7</v>
      </c>
      <c r="B95" s="202">
        <v>39479</v>
      </c>
      <c r="C95" s="200"/>
      <c r="D95" s="29">
        <v>120260949.43811625</v>
      </c>
      <c r="E95" s="30">
        <f t="shared" ref="E95:E105" si="68">E94+D95</f>
        <v>255832864.8762325</v>
      </c>
      <c r="F95" s="29">
        <v>117800650.31269599</v>
      </c>
      <c r="G95" s="30">
        <f t="shared" ref="G95:G105" si="69">G94+F95</f>
        <v>255648765.816782</v>
      </c>
      <c r="H95" s="29">
        <f t="shared" si="64"/>
        <v>2460299.1254202574</v>
      </c>
      <c r="I95" s="30">
        <f t="shared" si="64"/>
        <v>184099.05945050716</v>
      </c>
      <c r="J95" s="29">
        <v>-873.40618952410296</v>
      </c>
      <c r="K95" s="30">
        <f t="shared" ref="K95:K105" si="70">K94+J95</f>
        <v>-65.355166105087847</v>
      </c>
      <c r="L95" s="29">
        <f t="shared" si="65"/>
        <v>2459425.7192307333</v>
      </c>
      <c r="M95" s="31">
        <f t="shared" ref="M95:M105" si="71">M94+L95</f>
        <v>184033.70428441698</v>
      </c>
      <c r="N95" s="31"/>
      <c r="O95" s="29">
        <v>2459425.7192307333</v>
      </c>
      <c r="P95" s="30">
        <f t="shared" ref="P95:P105" si="72">P94+O95</f>
        <v>184033.70428441698</v>
      </c>
      <c r="Q95" s="44"/>
      <c r="R95" s="29">
        <v>0</v>
      </c>
      <c r="S95" s="30">
        <f t="shared" ref="S95:S105" si="73">R95+S94</f>
        <v>0</v>
      </c>
      <c r="T95" s="29">
        <f t="shared" si="66"/>
        <v>2459425.7192307333</v>
      </c>
      <c r="U95" s="77">
        <f t="shared" si="66"/>
        <v>184033.70428441698</v>
      </c>
      <c r="V95" s="29">
        <v>-2038.76</v>
      </c>
      <c r="W95" s="30">
        <f t="shared" ref="W95:W105" si="74">W94+V95</f>
        <v>-4218.13</v>
      </c>
      <c r="X95" s="29">
        <f t="shared" si="67"/>
        <v>-2038.76</v>
      </c>
      <c r="Y95" s="30">
        <f t="shared" ref="Y95:Y105" si="75">X95+Y94</f>
        <v>-4218.13</v>
      </c>
      <c r="Z95" s="113"/>
      <c r="AA95" s="31"/>
      <c r="AB95" s="31"/>
      <c r="AC95" s="73"/>
    </row>
    <row r="96" spans="1:29" s="2" customFormat="1" ht="13.15" hidden="1" customHeight="1" outlineLevel="1" x14ac:dyDescent="0.2">
      <c r="A96" s="18">
        <v>7</v>
      </c>
      <c r="B96" s="202">
        <v>39508</v>
      </c>
      <c r="C96" s="200"/>
      <c r="D96" s="29">
        <v>122262804.43811625</v>
      </c>
      <c r="E96" s="30">
        <f t="shared" si="68"/>
        <v>378095669.31434876</v>
      </c>
      <c r="F96" s="29">
        <v>120889465.707361</v>
      </c>
      <c r="G96" s="30">
        <f t="shared" si="69"/>
        <v>376538231.52414298</v>
      </c>
      <c r="H96" s="29">
        <f t="shared" si="64"/>
        <v>1373338.7307552546</v>
      </c>
      <c r="I96" s="30">
        <f t="shared" si="64"/>
        <v>1557437.7902057767</v>
      </c>
      <c r="J96" s="29">
        <v>-487.53524941811338</v>
      </c>
      <c r="K96" s="30">
        <f t="shared" si="70"/>
        <v>-552.89041552320123</v>
      </c>
      <c r="L96" s="29">
        <f t="shared" si="65"/>
        <v>1372851.1955058365</v>
      </c>
      <c r="M96" s="31">
        <f t="shared" si="71"/>
        <v>1556884.8997902535</v>
      </c>
      <c r="N96" s="31"/>
      <c r="O96" s="29">
        <v>1372851.1955058365</v>
      </c>
      <c r="P96" s="30">
        <f t="shared" si="72"/>
        <v>1556884.8997902535</v>
      </c>
      <c r="Q96" s="44"/>
      <c r="R96" s="29">
        <v>0</v>
      </c>
      <c r="S96" s="30">
        <f t="shared" si="73"/>
        <v>0</v>
      </c>
      <c r="T96" s="29">
        <f t="shared" si="66"/>
        <v>1372851.1955058365</v>
      </c>
      <c r="U96" s="77">
        <f t="shared" si="66"/>
        <v>1556884.8997902535</v>
      </c>
      <c r="V96" s="29">
        <v>-2179.3700000000003</v>
      </c>
      <c r="W96" s="30">
        <f t="shared" si="74"/>
        <v>-6397.5</v>
      </c>
      <c r="X96" s="29">
        <f t="shared" si="67"/>
        <v>-2179.3700000000003</v>
      </c>
      <c r="Y96" s="30">
        <f t="shared" si="75"/>
        <v>-6397.5</v>
      </c>
      <c r="Z96" s="113"/>
      <c r="AA96" s="31"/>
      <c r="AB96" s="31"/>
      <c r="AC96" s="73"/>
    </row>
    <row r="97" spans="1:29" s="2" customFormat="1" ht="13.15" hidden="1" customHeight="1" outlineLevel="1" x14ac:dyDescent="0.2">
      <c r="A97" s="18">
        <v>7</v>
      </c>
      <c r="B97" s="202">
        <v>39539</v>
      </c>
      <c r="C97" s="200"/>
      <c r="D97" s="29">
        <v>106748926.43811625</v>
      </c>
      <c r="E97" s="30">
        <f t="shared" si="68"/>
        <v>484844595.75246501</v>
      </c>
      <c r="F97" s="29">
        <v>109488535.736203</v>
      </c>
      <c r="G97" s="30">
        <f t="shared" si="69"/>
        <v>486026767.260346</v>
      </c>
      <c r="H97" s="29">
        <f t="shared" si="64"/>
        <v>-2739609.2980867475</v>
      </c>
      <c r="I97" s="30">
        <f t="shared" si="64"/>
        <v>-1182171.5078809857</v>
      </c>
      <c r="J97" s="29">
        <v>972.56130082067102</v>
      </c>
      <c r="K97" s="30">
        <f t="shared" si="70"/>
        <v>419.67088529746979</v>
      </c>
      <c r="L97" s="29">
        <f t="shared" si="65"/>
        <v>-2738636.7367859269</v>
      </c>
      <c r="M97" s="31">
        <f t="shared" si="71"/>
        <v>-1181751.8369956734</v>
      </c>
      <c r="N97" s="31"/>
      <c r="O97" s="29">
        <v>-2738636.7367859269</v>
      </c>
      <c r="P97" s="30">
        <f t="shared" si="72"/>
        <v>-1181751.8369956734</v>
      </c>
      <c r="Q97" s="44"/>
      <c r="R97" s="29">
        <v>0</v>
      </c>
      <c r="S97" s="30">
        <f t="shared" si="73"/>
        <v>0</v>
      </c>
      <c r="T97" s="29">
        <f t="shared" si="66"/>
        <v>-2738636.7367859269</v>
      </c>
      <c r="U97" s="77">
        <f t="shared" si="66"/>
        <v>-1181751.8369956734</v>
      </c>
      <c r="V97" s="29">
        <v>-1840</v>
      </c>
      <c r="W97" s="30">
        <f t="shared" si="74"/>
        <v>-8237.5</v>
      </c>
      <c r="X97" s="29">
        <f t="shared" si="67"/>
        <v>-1840</v>
      </c>
      <c r="Y97" s="30">
        <f t="shared" si="75"/>
        <v>-8237.5</v>
      </c>
      <c r="Z97" s="113"/>
      <c r="AA97" s="31"/>
      <c r="AB97" s="31"/>
      <c r="AC97" s="73"/>
    </row>
    <row r="98" spans="1:29" s="2" customFormat="1" ht="13.15" hidden="1" customHeight="1" outlineLevel="1" x14ac:dyDescent="0.2">
      <c r="A98" s="18">
        <v>7</v>
      </c>
      <c r="B98" s="202">
        <v>39569</v>
      </c>
      <c r="C98" s="200"/>
      <c r="D98" s="29">
        <v>78026834.438116252</v>
      </c>
      <c r="E98" s="30">
        <f t="shared" si="68"/>
        <v>562871430.19058132</v>
      </c>
      <c r="F98" s="29">
        <v>99047042.830788001</v>
      </c>
      <c r="G98" s="30">
        <f t="shared" si="69"/>
        <v>585073810.09113395</v>
      </c>
      <c r="H98" s="29">
        <f t="shared" si="64"/>
        <v>-21020208.392671749</v>
      </c>
      <c r="I98" s="30">
        <f t="shared" si="64"/>
        <v>-22202379.90055263</v>
      </c>
      <c r="J98" s="29">
        <v>7462.1739793978631</v>
      </c>
      <c r="K98" s="30">
        <f t="shared" si="70"/>
        <v>7881.8448646953329</v>
      </c>
      <c r="L98" s="29">
        <f t="shared" si="65"/>
        <v>-21012746.218692351</v>
      </c>
      <c r="M98" s="31">
        <f t="shared" si="71"/>
        <v>-22194498.055688024</v>
      </c>
      <c r="N98" s="31"/>
      <c r="O98" s="29">
        <v>-19915497.190848339</v>
      </c>
      <c r="P98" s="30">
        <f t="shared" si="72"/>
        <v>-21097249.027844012</v>
      </c>
      <c r="Q98" s="44"/>
      <c r="R98" s="29">
        <v>-1097249.0278440118</v>
      </c>
      <c r="S98" s="30">
        <f t="shared" si="73"/>
        <v>-1097249.0278440118</v>
      </c>
      <c r="T98" s="29">
        <f t="shared" si="66"/>
        <v>-21012746.218692351</v>
      </c>
      <c r="U98" s="77">
        <f t="shared" si="66"/>
        <v>-22194498.055688024</v>
      </c>
      <c r="V98" s="29">
        <v>-2104.85</v>
      </c>
      <c r="W98" s="30">
        <f t="shared" si="74"/>
        <v>-10342.35</v>
      </c>
      <c r="X98" s="29">
        <f t="shared" si="67"/>
        <v>-1099353.8778440119</v>
      </c>
      <c r="Y98" s="30">
        <f t="shared" si="75"/>
        <v>-1107591.3778440119</v>
      </c>
      <c r="Z98" s="113"/>
      <c r="AA98" s="31"/>
      <c r="AB98" s="31"/>
      <c r="AC98" s="73"/>
    </row>
    <row r="99" spans="1:29" s="2" customFormat="1" ht="13.15" hidden="1" customHeight="1" outlineLevel="1" x14ac:dyDescent="0.2">
      <c r="A99" s="18">
        <v>7</v>
      </c>
      <c r="B99" s="202">
        <v>39600</v>
      </c>
      <c r="C99" s="200"/>
      <c r="D99" s="29">
        <v>85268061.438116252</v>
      </c>
      <c r="E99" s="30">
        <f t="shared" si="68"/>
        <v>648139491.62869763</v>
      </c>
      <c r="F99" s="29">
        <v>93626853.907144994</v>
      </c>
      <c r="G99" s="30">
        <f t="shared" si="69"/>
        <v>678700663.99827898</v>
      </c>
      <c r="H99" s="29">
        <f t="shared" si="64"/>
        <v>-8358792.4690287411</v>
      </c>
      <c r="I99" s="30">
        <f t="shared" si="64"/>
        <v>-30561172.369581342</v>
      </c>
      <c r="J99" s="29">
        <v>2967.3713265052065</v>
      </c>
      <c r="K99" s="30">
        <f t="shared" si="70"/>
        <v>10849.216191200539</v>
      </c>
      <c r="L99" s="29">
        <f t="shared" si="65"/>
        <v>-8355825.0977022359</v>
      </c>
      <c r="M99" s="31">
        <f t="shared" si="71"/>
        <v>-30550323.153390259</v>
      </c>
      <c r="N99" s="31"/>
      <c r="O99" s="29">
        <v>-4177912.5488511175</v>
      </c>
      <c r="P99" s="30">
        <f t="shared" si="72"/>
        <v>-25275161.576695129</v>
      </c>
      <c r="Q99" s="44"/>
      <c r="R99" s="29">
        <v>-4177912.5488511175</v>
      </c>
      <c r="S99" s="30">
        <f t="shared" si="73"/>
        <v>-5275161.5766951293</v>
      </c>
      <c r="T99" s="29">
        <f t="shared" si="66"/>
        <v>-8355825.097702235</v>
      </c>
      <c r="U99" s="77">
        <f t="shared" si="66"/>
        <v>-30550323.153390259</v>
      </c>
      <c r="V99" s="29">
        <v>-8720.43</v>
      </c>
      <c r="W99" s="30">
        <f t="shared" si="74"/>
        <v>-19062.78</v>
      </c>
      <c r="X99" s="29">
        <f t="shared" si="67"/>
        <v>-4186632.9788511177</v>
      </c>
      <c r="Y99" s="30">
        <f t="shared" si="75"/>
        <v>-5294224.3566951295</v>
      </c>
      <c r="Z99" s="113"/>
      <c r="AA99" s="31"/>
      <c r="AB99" s="31"/>
      <c r="AC99" s="73"/>
    </row>
    <row r="100" spans="1:29" s="2" customFormat="1" ht="13.15" hidden="1" customHeight="1" outlineLevel="1" x14ac:dyDescent="0.2">
      <c r="A100" s="18">
        <v>7</v>
      </c>
      <c r="B100" s="202">
        <v>39630</v>
      </c>
      <c r="C100" s="200"/>
      <c r="D100" s="29">
        <v>84378310.438116252</v>
      </c>
      <c r="E100" s="30">
        <f t="shared" si="68"/>
        <v>732517802.06681395</v>
      </c>
      <c r="F100" s="29">
        <v>93609618.492129996</v>
      </c>
      <c r="G100" s="30">
        <f t="shared" si="69"/>
        <v>772310282.49040902</v>
      </c>
      <c r="H100" s="29">
        <f t="shared" si="64"/>
        <v>-9231308.054013744</v>
      </c>
      <c r="I100" s="30">
        <f t="shared" si="64"/>
        <v>-39792480.423595071</v>
      </c>
      <c r="J100" s="29">
        <v>3277.1143591739237</v>
      </c>
      <c r="K100" s="30">
        <f t="shared" si="70"/>
        <v>14126.330550374463</v>
      </c>
      <c r="L100" s="29">
        <f t="shared" si="65"/>
        <v>-9228030.9396545701</v>
      </c>
      <c r="M100" s="31">
        <f t="shared" si="71"/>
        <v>-39778354.093044832</v>
      </c>
      <c r="N100" s="31"/>
      <c r="O100" s="29">
        <v>-4614015.4698272869</v>
      </c>
      <c r="P100" s="30">
        <f t="shared" si="72"/>
        <v>-29889177.046522416</v>
      </c>
      <c r="Q100" s="44"/>
      <c r="R100" s="29">
        <v>-4614015.4698272869</v>
      </c>
      <c r="S100" s="30">
        <f t="shared" si="73"/>
        <v>-9889177.0465224162</v>
      </c>
      <c r="T100" s="29">
        <f t="shared" si="66"/>
        <v>-9228030.9396545738</v>
      </c>
      <c r="U100" s="77">
        <f t="shared" si="66"/>
        <v>-39778354.093044832</v>
      </c>
      <c r="V100" s="29">
        <v>-25903.919999999998</v>
      </c>
      <c r="W100" s="30">
        <f t="shared" si="74"/>
        <v>-44966.7</v>
      </c>
      <c r="X100" s="29">
        <f t="shared" si="67"/>
        <v>-4639919.3898272868</v>
      </c>
      <c r="Y100" s="30">
        <f t="shared" si="75"/>
        <v>-9934143.7465224154</v>
      </c>
      <c r="Z100" s="113"/>
      <c r="AA100" s="31"/>
      <c r="AB100" s="31"/>
      <c r="AC100" s="73"/>
    </row>
    <row r="101" spans="1:29" s="2" customFormat="1" ht="13.15" hidden="1" customHeight="1" outlineLevel="1" x14ac:dyDescent="0.2">
      <c r="A101" s="18">
        <v>7</v>
      </c>
      <c r="B101" s="202">
        <v>39661</v>
      </c>
      <c r="C101" s="200"/>
      <c r="D101" s="29">
        <v>97932557.438116252</v>
      </c>
      <c r="E101" s="30">
        <f t="shared" si="68"/>
        <v>830450359.50493026</v>
      </c>
      <c r="F101" s="29">
        <v>95078751.259803995</v>
      </c>
      <c r="G101" s="30">
        <f t="shared" si="69"/>
        <v>867389033.75021303</v>
      </c>
      <c r="H101" s="29">
        <f t="shared" si="64"/>
        <v>2853806.1783122569</v>
      </c>
      <c r="I101" s="30">
        <f t="shared" si="64"/>
        <v>-36938674.245282769</v>
      </c>
      <c r="J101" s="29">
        <v>-1013.101193300914</v>
      </c>
      <c r="K101" s="30">
        <f t="shared" si="70"/>
        <v>13113.229357073549</v>
      </c>
      <c r="L101" s="29">
        <f t="shared" si="65"/>
        <v>2852793.077118956</v>
      </c>
      <c r="M101" s="31">
        <f t="shared" si="71"/>
        <v>-36925561.015925877</v>
      </c>
      <c r="N101" s="31"/>
      <c r="O101" s="29">
        <v>1426396.5385594778</v>
      </c>
      <c r="P101" s="30">
        <f t="shared" si="72"/>
        <v>-28462780.507962938</v>
      </c>
      <c r="Q101" s="44"/>
      <c r="R101" s="29">
        <v>1426396.5385594778</v>
      </c>
      <c r="S101" s="30">
        <f t="shared" si="73"/>
        <v>-8462780.5079629384</v>
      </c>
      <c r="T101" s="29">
        <f t="shared" si="66"/>
        <v>2852793.0771189556</v>
      </c>
      <c r="U101" s="77">
        <f t="shared" si="66"/>
        <v>-36925561.015925877</v>
      </c>
      <c r="V101" s="29">
        <v>-45796.21</v>
      </c>
      <c r="W101" s="30">
        <f t="shared" si="74"/>
        <v>-90762.91</v>
      </c>
      <c r="X101" s="29">
        <f t="shared" si="67"/>
        <v>1380600.3285594778</v>
      </c>
      <c r="Y101" s="30">
        <f t="shared" si="75"/>
        <v>-8553543.4179629385</v>
      </c>
      <c r="Z101" s="113"/>
      <c r="AA101" s="31"/>
      <c r="AB101" s="31"/>
      <c r="AC101" s="73"/>
    </row>
    <row r="102" spans="1:29" s="2" customFormat="1" ht="13.15" hidden="1" customHeight="1" outlineLevel="1" x14ac:dyDescent="0.2">
      <c r="A102" s="18">
        <v>7</v>
      </c>
      <c r="B102" s="202">
        <v>39692</v>
      </c>
      <c r="C102" s="200"/>
      <c r="D102" s="29">
        <v>104739444.43811625</v>
      </c>
      <c r="E102" s="30">
        <f t="shared" si="68"/>
        <v>935189803.94304657</v>
      </c>
      <c r="F102" s="29">
        <v>91978344.344990999</v>
      </c>
      <c r="G102" s="30">
        <f t="shared" si="69"/>
        <v>959367378.095204</v>
      </c>
      <c r="H102" s="29">
        <f t="shared" si="64"/>
        <v>12761100.093125254</v>
      </c>
      <c r="I102" s="30">
        <f t="shared" si="64"/>
        <v>-24177574.152157426</v>
      </c>
      <c r="J102" s="29">
        <v>-4530.1905330587178</v>
      </c>
      <c r="K102" s="30">
        <f t="shared" si="70"/>
        <v>8583.0388240148313</v>
      </c>
      <c r="L102" s="29">
        <f t="shared" si="65"/>
        <v>12756569.902592195</v>
      </c>
      <c r="M102" s="31">
        <f t="shared" si="71"/>
        <v>-24168991.11333368</v>
      </c>
      <c r="N102" s="31"/>
      <c r="O102" s="29">
        <v>6378284.9512960985</v>
      </c>
      <c r="P102" s="30">
        <f t="shared" si="72"/>
        <v>-22084495.55666684</v>
      </c>
      <c r="Q102" s="44"/>
      <c r="R102" s="29">
        <v>6378284.9512960985</v>
      </c>
      <c r="S102" s="30">
        <f t="shared" si="73"/>
        <v>-2084495.5566668399</v>
      </c>
      <c r="T102" s="29">
        <f t="shared" si="66"/>
        <v>12756569.902592197</v>
      </c>
      <c r="U102" s="77">
        <f t="shared" si="66"/>
        <v>-24168991.11333368</v>
      </c>
      <c r="V102" s="29">
        <v>-37379.579999999994</v>
      </c>
      <c r="W102" s="30">
        <f t="shared" si="74"/>
        <v>-128142.48999999999</v>
      </c>
      <c r="X102" s="29">
        <f t="shared" si="67"/>
        <v>6340905.3712960985</v>
      </c>
      <c r="Y102" s="30">
        <f t="shared" si="75"/>
        <v>-2212638.0466668401</v>
      </c>
      <c r="Z102" s="113"/>
      <c r="AA102" s="31"/>
      <c r="AB102" s="31"/>
      <c r="AC102" s="73"/>
    </row>
    <row r="103" spans="1:29" s="2" customFormat="1" ht="13.15" hidden="1" customHeight="1" outlineLevel="1" x14ac:dyDescent="0.2">
      <c r="A103" s="18">
        <v>7</v>
      </c>
      <c r="B103" s="202">
        <v>39722</v>
      </c>
      <c r="C103" s="200"/>
      <c r="D103" s="29">
        <v>115174515.43811625</v>
      </c>
      <c r="E103" s="30">
        <f t="shared" si="68"/>
        <v>1050364319.3811629</v>
      </c>
      <c r="F103" s="29">
        <v>108124950.304215</v>
      </c>
      <c r="G103" s="30">
        <f t="shared" si="69"/>
        <v>1067492328.399419</v>
      </c>
      <c r="H103" s="29">
        <f t="shared" si="64"/>
        <v>7049565.1339012533</v>
      </c>
      <c r="I103" s="30">
        <f t="shared" si="64"/>
        <v>-17128009.018256068</v>
      </c>
      <c r="J103" s="29">
        <v>-2502.5956225348637</v>
      </c>
      <c r="K103" s="30">
        <f t="shared" si="70"/>
        <v>6080.4432014799677</v>
      </c>
      <c r="L103" s="29">
        <f t="shared" si="65"/>
        <v>7047062.5382787185</v>
      </c>
      <c r="M103" s="31">
        <f t="shared" si="71"/>
        <v>-17121928.575054962</v>
      </c>
      <c r="N103" s="31"/>
      <c r="O103" s="29">
        <v>4962566.9816118777</v>
      </c>
      <c r="P103" s="30">
        <f t="shared" si="72"/>
        <v>-17121928.575054962</v>
      </c>
      <c r="Q103" s="44"/>
      <c r="R103" s="29">
        <v>2084495.5566668399</v>
      </c>
      <c r="S103" s="30">
        <f t="shared" si="73"/>
        <v>0</v>
      </c>
      <c r="T103" s="29">
        <f t="shared" si="66"/>
        <v>7047062.5382787175</v>
      </c>
      <c r="U103" s="77">
        <f t="shared" si="66"/>
        <v>-17121928.575054962</v>
      </c>
      <c r="V103" s="29">
        <v>-9970.66</v>
      </c>
      <c r="W103" s="30">
        <f t="shared" si="74"/>
        <v>-138113.15</v>
      </c>
      <c r="X103" s="29">
        <f t="shared" si="67"/>
        <v>2074524.89666684</v>
      </c>
      <c r="Y103" s="30">
        <f t="shared" si="75"/>
        <v>-138113.15000000014</v>
      </c>
      <c r="Z103" s="113"/>
      <c r="AA103" s="31"/>
      <c r="AB103" s="31"/>
      <c r="AC103" s="73"/>
    </row>
    <row r="104" spans="1:29" s="2" customFormat="1" ht="13.15" hidden="1" customHeight="1" outlineLevel="1" x14ac:dyDescent="0.2">
      <c r="A104" s="18">
        <v>7</v>
      </c>
      <c r="B104" s="202">
        <v>39753</v>
      </c>
      <c r="C104" s="200"/>
      <c r="D104" s="29">
        <v>117564742.31798133</v>
      </c>
      <c r="E104" s="30">
        <f t="shared" si="68"/>
        <v>1167929061.6991441</v>
      </c>
      <c r="F104" s="29">
        <v>114664738.56560099</v>
      </c>
      <c r="G104" s="30">
        <f t="shared" si="69"/>
        <v>1182157066.9650199</v>
      </c>
      <c r="H104" s="29">
        <f t="shared" si="64"/>
        <v>2900003.7523803413</v>
      </c>
      <c r="I104" s="30">
        <f t="shared" si="64"/>
        <v>-14228005.265875816</v>
      </c>
      <c r="J104" s="29">
        <v>-1042.8703493932262</v>
      </c>
      <c r="K104" s="30">
        <f t="shared" si="70"/>
        <v>5037.5728520867415</v>
      </c>
      <c r="L104" s="29">
        <f t="shared" si="65"/>
        <v>2898960.8820309481</v>
      </c>
      <c r="M104" s="31">
        <f t="shared" si="71"/>
        <v>-14222967.693024013</v>
      </c>
      <c r="N104" s="31"/>
      <c r="O104" s="29">
        <v>2898960.882030949</v>
      </c>
      <c r="P104" s="30">
        <f t="shared" si="72"/>
        <v>-14222967.693024013</v>
      </c>
      <c r="Q104" s="44"/>
      <c r="R104" s="29">
        <v>0</v>
      </c>
      <c r="S104" s="30">
        <f t="shared" si="73"/>
        <v>0</v>
      </c>
      <c r="T104" s="29">
        <f t="shared" si="66"/>
        <v>2898960.882030949</v>
      </c>
      <c r="U104" s="77">
        <f t="shared" si="66"/>
        <v>-14222967.693024013</v>
      </c>
      <c r="V104" s="29">
        <v>-1358.94</v>
      </c>
      <c r="W104" s="30">
        <f t="shared" si="74"/>
        <v>-139472.09</v>
      </c>
      <c r="X104" s="29">
        <f t="shared" si="67"/>
        <v>-1358.94</v>
      </c>
      <c r="Y104" s="30">
        <f t="shared" si="75"/>
        <v>-139472.09000000014</v>
      </c>
      <c r="Z104" s="113"/>
      <c r="AA104" s="31"/>
      <c r="AB104" s="31"/>
      <c r="AC104" s="73"/>
    </row>
    <row r="105" spans="1:29" s="2" customFormat="1" ht="13.15" hidden="1" customHeight="1" outlineLevel="1" x14ac:dyDescent="0.2">
      <c r="A105" s="18">
        <v>7</v>
      </c>
      <c r="B105" s="202">
        <v>39783</v>
      </c>
      <c r="C105" s="200"/>
      <c r="D105" s="35">
        <v>160186129.31798133</v>
      </c>
      <c r="E105" s="36">
        <f t="shared" si="68"/>
        <v>1328115191.0171254</v>
      </c>
      <c r="F105" s="35">
        <v>147723604.35824698</v>
      </c>
      <c r="G105" s="36">
        <f t="shared" si="69"/>
        <v>1329880671.323267</v>
      </c>
      <c r="H105" s="35">
        <f t="shared" si="64"/>
        <v>12462524.95973435</v>
      </c>
      <c r="I105" s="36">
        <f t="shared" si="64"/>
        <v>-1765480.3061416149</v>
      </c>
      <c r="J105" s="35">
        <v>-4481.6486007701606</v>
      </c>
      <c r="K105" s="36">
        <f t="shared" si="70"/>
        <v>555.92425131658092</v>
      </c>
      <c r="L105" s="35">
        <f t="shared" si="65"/>
        <v>12458043.31113358</v>
      </c>
      <c r="M105" s="37">
        <f t="shared" si="71"/>
        <v>-1764924.3818904329</v>
      </c>
      <c r="N105" s="37"/>
      <c r="O105" s="35">
        <v>12458043.31113358</v>
      </c>
      <c r="P105" s="36">
        <f t="shared" si="72"/>
        <v>-1764924.3818904329</v>
      </c>
      <c r="Q105" s="38"/>
      <c r="R105" s="35">
        <v>0</v>
      </c>
      <c r="S105" s="36">
        <f t="shared" si="73"/>
        <v>0</v>
      </c>
      <c r="T105" s="35">
        <f t="shared" si="66"/>
        <v>12458043.31113358</v>
      </c>
      <c r="U105" s="79">
        <f t="shared" si="66"/>
        <v>-1764924.3818904329</v>
      </c>
      <c r="V105" s="35">
        <v>-1404.24</v>
      </c>
      <c r="W105" s="36">
        <f t="shared" si="74"/>
        <v>-140876.32999999999</v>
      </c>
      <c r="X105" s="35">
        <f t="shared" si="67"/>
        <v>-1404.24</v>
      </c>
      <c r="Y105" s="36">
        <f t="shared" si="75"/>
        <v>-140876.33000000013</v>
      </c>
      <c r="Z105" s="113"/>
      <c r="AA105" s="31"/>
      <c r="AB105" s="31"/>
      <c r="AC105" s="73"/>
    </row>
    <row r="106" spans="1:29" s="2" customFormat="1" ht="12.4" hidden="1" customHeight="1" outlineLevel="1" x14ac:dyDescent="0.2">
      <c r="A106" s="18"/>
      <c r="B106" s="202"/>
      <c r="C106" s="200"/>
      <c r="D106" s="31"/>
      <c r="E106" s="31"/>
      <c r="F106" s="31"/>
      <c r="G106" s="31"/>
      <c r="H106" s="31"/>
      <c r="I106" s="31"/>
      <c r="J106" s="31"/>
      <c r="K106" s="31"/>
      <c r="L106" s="31"/>
      <c r="M106" s="31"/>
      <c r="N106" s="31"/>
      <c r="O106" s="31"/>
      <c r="P106" s="31"/>
      <c r="Q106" s="44"/>
      <c r="R106" s="31"/>
      <c r="S106" s="31"/>
      <c r="T106" s="31"/>
      <c r="U106" s="78"/>
      <c r="V106" s="31"/>
      <c r="W106" s="31"/>
      <c r="X106" s="31"/>
      <c r="Y106" s="31"/>
      <c r="Z106" s="113"/>
      <c r="AA106" s="31"/>
      <c r="AB106" s="31"/>
      <c r="AC106" s="73"/>
    </row>
    <row r="107" spans="1:29" s="2" customFormat="1" ht="15.75" hidden="1" customHeight="1" outlineLevel="1" x14ac:dyDescent="0.2">
      <c r="A107" s="83" t="s">
        <v>35</v>
      </c>
      <c r="B107" s="202"/>
      <c r="C107" s="200"/>
      <c r="D107" s="31"/>
      <c r="E107" s="31">
        <f>E74+E90+E105</f>
        <v>6916934783.6352224</v>
      </c>
      <c r="F107" s="31"/>
      <c r="G107" s="31">
        <f>G74+G90+G105</f>
        <v>6920611961.540597</v>
      </c>
      <c r="H107" s="31"/>
      <c r="I107" s="31">
        <f>I74+I90+I105</f>
        <v>-3677177.9053750038</v>
      </c>
      <c r="J107" s="31"/>
      <c r="K107" s="31">
        <f>K74+K90+K105</f>
        <v>-9754.9680611415824</v>
      </c>
      <c r="L107" s="31"/>
      <c r="M107" s="31"/>
      <c r="N107" s="31">
        <f>N64+M73+M90+M105</f>
        <v>-3686934.3378535081</v>
      </c>
      <c r="O107" s="31"/>
      <c r="P107" s="31">
        <f>P74+P90+P105</f>
        <v>-3356260.1276633646</v>
      </c>
      <c r="Q107" s="44"/>
      <c r="R107" s="31"/>
      <c r="S107" s="31">
        <f>S74+S90+S105</f>
        <v>-330674.24577293172</v>
      </c>
      <c r="T107" s="31"/>
      <c r="U107" s="31">
        <f>U74+U90+U105</f>
        <v>-3686934.3734362964</v>
      </c>
      <c r="V107" s="31"/>
      <c r="W107" s="31">
        <f>W74+W90+W105</f>
        <v>910437.39</v>
      </c>
      <c r="X107" s="31"/>
      <c r="Y107" s="31">
        <f>Y74+Y90+Y105+1</f>
        <v>579764.14422706701</v>
      </c>
      <c r="Z107" s="113"/>
      <c r="AA107" s="31"/>
      <c r="AB107" s="31"/>
    </row>
    <row r="108" spans="1:29" s="2" customFormat="1" ht="12.75" hidden="1" customHeight="1" outlineLevel="1" x14ac:dyDescent="0.2">
      <c r="A108" s="18"/>
      <c r="B108" s="202"/>
      <c r="C108" s="200"/>
      <c r="D108" s="31"/>
      <c r="E108" s="31"/>
      <c r="F108" s="31"/>
      <c r="G108" s="31"/>
      <c r="H108" s="31"/>
      <c r="I108" s="31"/>
      <c r="J108" s="31"/>
      <c r="K108" s="31"/>
      <c r="L108" s="31"/>
      <c r="M108" s="31"/>
      <c r="N108" s="31"/>
      <c r="O108" s="37"/>
      <c r="P108" s="31"/>
      <c r="Q108" s="44"/>
      <c r="R108" s="37"/>
      <c r="S108" s="31"/>
      <c r="T108" s="31"/>
      <c r="U108" s="78"/>
      <c r="V108" s="37"/>
      <c r="W108" s="31"/>
      <c r="X108" s="31"/>
      <c r="Y108" s="31"/>
      <c r="Z108" s="113"/>
      <c r="AA108" s="31"/>
      <c r="AB108" s="31"/>
      <c r="AC108" s="73"/>
    </row>
    <row r="109" spans="1:29" s="2" customFormat="1" ht="13.15" hidden="1" customHeight="1" outlineLevel="1" x14ac:dyDescent="0.2">
      <c r="A109" s="18">
        <v>8</v>
      </c>
      <c r="B109" s="202">
        <v>39814</v>
      </c>
      <c r="C109" s="200"/>
      <c r="D109" s="81">
        <v>132102143.31798133</v>
      </c>
      <c r="E109" s="47">
        <f>D109</f>
        <v>132102143.31798133</v>
      </c>
      <c r="F109" s="81">
        <v>142357342.28308499</v>
      </c>
      <c r="G109" s="47">
        <f>F109</f>
        <v>142357342.28308499</v>
      </c>
      <c r="H109" s="81">
        <f t="shared" ref="H109:I120" si="76">D109-F109</f>
        <v>-10255198.965103656</v>
      </c>
      <c r="I109" s="47">
        <f t="shared" si="76"/>
        <v>-10255198.965103656</v>
      </c>
      <c r="J109" s="81">
        <v>3687.8720998410136</v>
      </c>
      <c r="K109" s="47">
        <f>J109</f>
        <v>3687.8720998410136</v>
      </c>
      <c r="L109" s="81">
        <f t="shared" ref="L109:L120" si="77">H109+J109</f>
        <v>-10251511.093003815</v>
      </c>
      <c r="M109" s="63">
        <f>L109</f>
        <v>-10251511.093003815</v>
      </c>
      <c r="N109" s="47"/>
      <c r="O109" s="81">
        <v>-10251511.093003815</v>
      </c>
      <c r="P109" s="47">
        <f>O109</f>
        <v>-10251511.093003815</v>
      </c>
      <c r="Q109" s="44"/>
      <c r="R109" s="81">
        <v>0</v>
      </c>
      <c r="S109" s="47">
        <f>R109</f>
        <v>0</v>
      </c>
      <c r="T109" s="81">
        <f t="shared" ref="T109:U120" si="78">O109+R109</f>
        <v>-10251511.093003815</v>
      </c>
      <c r="U109" s="76">
        <f t="shared" si="78"/>
        <v>-10251511.093003815</v>
      </c>
      <c r="V109" s="81">
        <v>-1269.43</v>
      </c>
      <c r="W109" s="47">
        <f>V109</f>
        <v>-1269.43</v>
      </c>
      <c r="X109" s="81">
        <f t="shared" ref="X109:X120" si="79">R109+V109</f>
        <v>-1269.43</v>
      </c>
      <c r="Y109" s="47">
        <f>X109</f>
        <v>-1269.43</v>
      </c>
      <c r="Z109" s="113"/>
      <c r="AA109" s="31"/>
      <c r="AB109" s="31"/>
      <c r="AC109" s="73"/>
    </row>
    <row r="110" spans="1:29" s="2" customFormat="1" ht="13.15" hidden="1" customHeight="1" outlineLevel="1" x14ac:dyDescent="0.2">
      <c r="A110" s="18">
        <v>8</v>
      </c>
      <c r="B110" s="202">
        <v>39845</v>
      </c>
      <c r="C110" s="200"/>
      <c r="D110" s="29">
        <v>126942999.31798133</v>
      </c>
      <c r="E110" s="30">
        <f t="shared" ref="E110:E120" si="80">E109+D110</f>
        <v>259045142.63596267</v>
      </c>
      <c r="F110" s="29">
        <v>121748942.62011899</v>
      </c>
      <c r="G110" s="30">
        <f t="shared" ref="G110:G120" si="81">G109+F110</f>
        <v>264106284.90320396</v>
      </c>
      <c r="H110" s="29">
        <f t="shared" si="76"/>
        <v>5194056.697862342</v>
      </c>
      <c r="I110" s="30">
        <f t="shared" si="76"/>
        <v>-5061142.2672412992</v>
      </c>
      <c r="J110" s="29">
        <v>-1867.8347291182727</v>
      </c>
      <c r="K110" s="30">
        <f t="shared" ref="K110:K120" si="82">K109+J110</f>
        <v>1820.0373707227409</v>
      </c>
      <c r="L110" s="29">
        <f t="shared" si="77"/>
        <v>5192188.8631332237</v>
      </c>
      <c r="M110" s="31">
        <f t="shared" ref="M110:M120" si="83">M109+L110</f>
        <v>-5059322.2298705913</v>
      </c>
      <c r="N110" s="30"/>
      <c r="O110" s="29">
        <v>5192188.8631332237</v>
      </c>
      <c r="P110" s="30">
        <f t="shared" ref="P110:P120" si="84">P109+O110</f>
        <v>-5059322.2298705913</v>
      </c>
      <c r="Q110" s="44"/>
      <c r="R110" s="29">
        <v>0</v>
      </c>
      <c r="S110" s="30">
        <f t="shared" ref="S110:S120" si="85">R110+S109</f>
        <v>0</v>
      </c>
      <c r="T110" s="29">
        <f t="shared" si="78"/>
        <v>5192188.8631332237</v>
      </c>
      <c r="U110" s="77">
        <f t="shared" si="78"/>
        <v>-5059322.2298705913</v>
      </c>
      <c r="V110" s="29">
        <v>-1146.5800000000002</v>
      </c>
      <c r="W110" s="30">
        <f t="shared" ref="W110:W120" si="86">W109+V110</f>
        <v>-2416.0100000000002</v>
      </c>
      <c r="X110" s="29">
        <f t="shared" si="79"/>
        <v>-1146.5800000000002</v>
      </c>
      <c r="Y110" s="30">
        <f t="shared" ref="Y110:Y120" si="87">X110+Y109</f>
        <v>-2416.0100000000002</v>
      </c>
      <c r="Z110" s="113"/>
      <c r="AA110" s="31"/>
      <c r="AB110" s="31"/>
      <c r="AC110" s="73"/>
    </row>
    <row r="111" spans="1:29" s="2" customFormat="1" ht="13.15" hidden="1" customHeight="1" outlineLevel="1" x14ac:dyDescent="0.2">
      <c r="A111" s="18">
        <v>8</v>
      </c>
      <c r="B111" s="202">
        <v>39873</v>
      </c>
      <c r="C111" s="200"/>
      <c r="D111" s="29">
        <v>129596033.31798133</v>
      </c>
      <c r="E111" s="30">
        <f t="shared" si="80"/>
        <v>388641175.95394397</v>
      </c>
      <c r="F111" s="31">
        <v>129587004.96895799</v>
      </c>
      <c r="G111" s="30">
        <f t="shared" si="81"/>
        <v>393693289.87216198</v>
      </c>
      <c r="H111" s="31">
        <f t="shared" si="76"/>
        <v>9028.3490233421326</v>
      </c>
      <c r="I111" s="30">
        <f t="shared" si="76"/>
        <v>-5052113.9182180166</v>
      </c>
      <c r="J111" s="29">
        <v>-3.2466845922845096</v>
      </c>
      <c r="K111" s="30">
        <f t="shared" si="82"/>
        <v>1816.7906861304564</v>
      </c>
      <c r="L111" s="31">
        <f t="shared" si="77"/>
        <v>9025.1023387498481</v>
      </c>
      <c r="M111" s="31">
        <f t="shared" si="83"/>
        <v>-5050297.1275318414</v>
      </c>
      <c r="N111" s="30"/>
      <c r="O111" s="29">
        <v>9025.1023387499154</v>
      </c>
      <c r="P111" s="31">
        <f t="shared" si="84"/>
        <v>-5050297.1275318414</v>
      </c>
      <c r="Q111" s="44"/>
      <c r="R111" s="29">
        <v>0</v>
      </c>
      <c r="S111" s="30">
        <f t="shared" si="85"/>
        <v>0</v>
      </c>
      <c r="T111" s="29">
        <f t="shared" si="78"/>
        <v>9025.1023387499154</v>
      </c>
      <c r="U111" s="77">
        <f t="shared" si="78"/>
        <v>-5050297.1275318414</v>
      </c>
      <c r="V111" s="29">
        <v>-1269.43</v>
      </c>
      <c r="W111" s="30">
        <f t="shared" si="86"/>
        <v>-3685.4400000000005</v>
      </c>
      <c r="X111" s="31">
        <f t="shared" si="79"/>
        <v>-1269.43</v>
      </c>
      <c r="Y111" s="30">
        <f t="shared" si="87"/>
        <v>-3685.4400000000005</v>
      </c>
      <c r="Z111" s="113"/>
      <c r="AA111" s="31"/>
      <c r="AB111" s="31"/>
      <c r="AC111" s="73"/>
    </row>
    <row r="112" spans="1:29" s="2" customFormat="1" ht="13.15" hidden="1" customHeight="1" outlineLevel="1" x14ac:dyDescent="0.2">
      <c r="A112" s="18">
        <v>8</v>
      </c>
      <c r="B112" s="202">
        <v>39904</v>
      </c>
      <c r="C112" s="200"/>
      <c r="D112" s="29">
        <v>103945338.31798133</v>
      </c>
      <c r="E112" s="30">
        <f t="shared" si="80"/>
        <v>492586514.27192533</v>
      </c>
      <c r="F112" s="29">
        <v>107439486.44123998</v>
      </c>
      <c r="G112" s="30">
        <f t="shared" si="81"/>
        <v>501132776.31340194</v>
      </c>
      <c r="H112" s="29">
        <f t="shared" si="76"/>
        <v>-3494148.1232586503</v>
      </c>
      <c r="I112" s="30">
        <f t="shared" si="76"/>
        <v>-8546262.0414766073</v>
      </c>
      <c r="J112" s="29">
        <v>1256.5306066051126</v>
      </c>
      <c r="K112" s="30">
        <f t="shared" si="82"/>
        <v>3073.3212927355689</v>
      </c>
      <c r="L112" s="29">
        <f t="shared" si="77"/>
        <v>-3492891.5926520452</v>
      </c>
      <c r="M112" s="31">
        <f t="shared" si="83"/>
        <v>-8543188.7201838866</v>
      </c>
      <c r="N112" s="31"/>
      <c r="O112" s="29">
        <v>-3492891.5926520452</v>
      </c>
      <c r="P112" s="30">
        <f t="shared" si="84"/>
        <v>-8543188.7201838866</v>
      </c>
      <c r="Q112" s="44"/>
      <c r="R112" s="29">
        <v>0</v>
      </c>
      <c r="S112" s="30">
        <f t="shared" si="85"/>
        <v>0</v>
      </c>
      <c r="T112" s="29">
        <f t="shared" si="78"/>
        <v>-3492891.5926520452</v>
      </c>
      <c r="U112" s="77">
        <f t="shared" si="78"/>
        <v>-8543188.7201838866</v>
      </c>
      <c r="V112" s="29">
        <v>-915.92</v>
      </c>
      <c r="W112" s="30">
        <f t="shared" si="86"/>
        <v>-4601.3600000000006</v>
      </c>
      <c r="X112" s="29">
        <f t="shared" si="79"/>
        <v>-915.92</v>
      </c>
      <c r="Y112" s="30">
        <f t="shared" si="87"/>
        <v>-4601.3600000000006</v>
      </c>
      <c r="Z112" s="113"/>
      <c r="AA112" s="31"/>
      <c r="AB112" s="31"/>
      <c r="AC112" s="73"/>
    </row>
    <row r="113" spans="1:29" s="2" customFormat="1" ht="13.15" hidden="1" customHeight="1" outlineLevel="1" x14ac:dyDescent="0.2">
      <c r="A113" s="18">
        <v>8</v>
      </c>
      <c r="B113" s="202">
        <v>39934</v>
      </c>
      <c r="C113" s="200"/>
      <c r="D113" s="29">
        <v>87289510.317981333</v>
      </c>
      <c r="E113" s="30">
        <f t="shared" si="80"/>
        <v>579876024.58990669</v>
      </c>
      <c r="F113" s="29">
        <v>100022768.78705399</v>
      </c>
      <c r="G113" s="30">
        <f t="shared" si="81"/>
        <v>601155545.10045588</v>
      </c>
      <c r="H113" s="29">
        <f t="shared" si="76"/>
        <v>-12733258.469072655</v>
      </c>
      <c r="I113" s="30">
        <f t="shared" si="76"/>
        <v>-21279520.510549188</v>
      </c>
      <c r="J113" s="29">
        <v>4579.0070780627429</v>
      </c>
      <c r="K113" s="30">
        <f t="shared" si="82"/>
        <v>7652.3283707983119</v>
      </c>
      <c r="L113" s="29">
        <f t="shared" si="77"/>
        <v>-12728679.461994592</v>
      </c>
      <c r="M113" s="31">
        <f t="shared" si="83"/>
        <v>-21271868.182178479</v>
      </c>
      <c r="N113" s="31"/>
      <c r="O113" s="29">
        <v>-12092745.370905356</v>
      </c>
      <c r="P113" s="30">
        <f t="shared" si="84"/>
        <v>-20635934.091089241</v>
      </c>
      <c r="Q113" s="44"/>
      <c r="R113" s="29">
        <v>-635934.09108923934</v>
      </c>
      <c r="S113" s="30">
        <f t="shared" si="85"/>
        <v>-635934.09108923934</v>
      </c>
      <c r="T113" s="29">
        <f t="shared" si="78"/>
        <v>-12728679.461994596</v>
      </c>
      <c r="U113" s="77">
        <f t="shared" si="78"/>
        <v>-21271868.182178482</v>
      </c>
      <c r="V113" s="29">
        <v>-1005.17</v>
      </c>
      <c r="W113" s="30">
        <f t="shared" si="86"/>
        <v>-5606.5300000000007</v>
      </c>
      <c r="X113" s="29">
        <f t="shared" si="79"/>
        <v>-636939.26108923939</v>
      </c>
      <c r="Y113" s="30">
        <f t="shared" si="87"/>
        <v>-641540.62108923937</v>
      </c>
      <c r="Z113" s="113"/>
      <c r="AA113" s="31"/>
      <c r="AB113" s="31"/>
      <c r="AC113" s="73"/>
    </row>
    <row r="114" spans="1:29" s="2" customFormat="1" ht="13.15" hidden="1" customHeight="1" outlineLevel="1" x14ac:dyDescent="0.2">
      <c r="A114" s="18">
        <v>8</v>
      </c>
      <c r="B114" s="202">
        <v>39965</v>
      </c>
      <c r="C114" s="200"/>
      <c r="D114" s="29">
        <v>93572695.317981333</v>
      </c>
      <c r="E114" s="30">
        <f t="shared" si="80"/>
        <v>673448719.90788805</v>
      </c>
      <c r="F114" s="29">
        <v>94670137.364678994</v>
      </c>
      <c r="G114" s="30">
        <f t="shared" si="81"/>
        <v>695825682.46513486</v>
      </c>
      <c r="H114" s="29">
        <f t="shared" si="76"/>
        <v>-1097442.0466976613</v>
      </c>
      <c r="I114" s="30">
        <f t="shared" si="76"/>
        <v>-22376962.557246804</v>
      </c>
      <c r="J114" s="29">
        <v>394.65113441296853</v>
      </c>
      <c r="K114" s="30">
        <f t="shared" si="82"/>
        <v>8046.9795052112804</v>
      </c>
      <c r="L114" s="29">
        <f t="shared" si="77"/>
        <v>-1097047.3955632483</v>
      </c>
      <c r="M114" s="31">
        <f t="shared" si="83"/>
        <v>-22368915.577741727</v>
      </c>
      <c r="N114" s="31"/>
      <c r="O114" s="29">
        <v>-548523.69778162241</v>
      </c>
      <c r="P114" s="30">
        <f t="shared" si="84"/>
        <v>-21184457.788870864</v>
      </c>
      <c r="Q114" s="44"/>
      <c r="R114" s="29">
        <v>-548523.69778162427</v>
      </c>
      <c r="S114" s="30">
        <f t="shared" si="85"/>
        <v>-1184457.7888708636</v>
      </c>
      <c r="T114" s="29">
        <f t="shared" si="78"/>
        <v>-1097047.3955632467</v>
      </c>
      <c r="U114" s="77">
        <f t="shared" si="78"/>
        <v>-22368915.577741727</v>
      </c>
      <c r="V114" s="29">
        <v>-2728.02</v>
      </c>
      <c r="W114" s="30">
        <f t="shared" si="86"/>
        <v>-8334.5500000000011</v>
      </c>
      <c r="X114" s="29">
        <f t="shared" si="79"/>
        <v>-551251.71778162429</v>
      </c>
      <c r="Y114" s="30">
        <f t="shared" si="87"/>
        <v>-1192792.3388708637</v>
      </c>
      <c r="Z114" s="113"/>
      <c r="AA114" s="31"/>
      <c r="AB114" s="31"/>
      <c r="AC114" s="73"/>
    </row>
    <row r="115" spans="1:29" s="2" customFormat="1" ht="13.15" hidden="1" customHeight="1" outlineLevel="1" x14ac:dyDescent="0.2">
      <c r="A115" s="18">
        <v>8</v>
      </c>
      <c r="B115" s="202">
        <v>39995</v>
      </c>
      <c r="C115" s="200"/>
      <c r="D115" s="29">
        <v>101039840.31798133</v>
      </c>
      <c r="E115" s="30">
        <f t="shared" si="80"/>
        <v>774488560.22586942</v>
      </c>
      <c r="F115" s="29">
        <v>103847341.92624599</v>
      </c>
      <c r="G115" s="30">
        <f t="shared" si="81"/>
        <v>799673024.39138079</v>
      </c>
      <c r="H115" s="29">
        <f t="shared" si="76"/>
        <v>-2807501.6082646549</v>
      </c>
      <c r="I115" s="30">
        <f t="shared" si="76"/>
        <v>-25184464.16551137</v>
      </c>
      <c r="J115" s="29">
        <v>1009.6056533479132</v>
      </c>
      <c r="K115" s="30">
        <f t="shared" si="82"/>
        <v>9056.5851585591936</v>
      </c>
      <c r="L115" s="29">
        <f t="shared" si="77"/>
        <v>-2806492.002611307</v>
      </c>
      <c r="M115" s="31">
        <f t="shared" si="83"/>
        <v>-25175407.580353033</v>
      </c>
      <c r="N115" s="31"/>
      <c r="O115" s="29">
        <v>-1403246.0013056546</v>
      </c>
      <c r="P115" s="30">
        <f t="shared" si="84"/>
        <v>-22587703.790176518</v>
      </c>
      <c r="Q115" s="44"/>
      <c r="R115" s="29">
        <v>-1403246.0013056528</v>
      </c>
      <c r="S115" s="30">
        <f t="shared" si="85"/>
        <v>-2587703.7901765164</v>
      </c>
      <c r="T115" s="29">
        <f t="shared" si="78"/>
        <v>-2806492.0026113074</v>
      </c>
      <c r="U115" s="77">
        <f t="shared" si="78"/>
        <v>-25175407.580353037</v>
      </c>
      <c r="V115" s="29">
        <v>-4307.13</v>
      </c>
      <c r="W115" s="30">
        <f t="shared" si="86"/>
        <v>-12641.68</v>
      </c>
      <c r="X115" s="29">
        <f t="shared" si="79"/>
        <v>-1407553.1313056527</v>
      </c>
      <c r="Y115" s="30">
        <f t="shared" si="87"/>
        <v>-2600345.4701765161</v>
      </c>
      <c r="Z115" s="113"/>
      <c r="AA115" s="31"/>
      <c r="AB115" s="31"/>
      <c r="AC115" s="73"/>
    </row>
    <row r="116" spans="1:29" s="2" customFormat="1" ht="13.15" hidden="1" customHeight="1" outlineLevel="1" x14ac:dyDescent="0.2">
      <c r="A116" s="18">
        <v>8</v>
      </c>
      <c r="B116" s="202">
        <v>40026</v>
      </c>
      <c r="C116" s="200"/>
      <c r="D116" s="29">
        <v>100784418.31798133</v>
      </c>
      <c r="E116" s="30">
        <f t="shared" si="80"/>
        <v>875272978.54385078</v>
      </c>
      <c r="F116" s="29">
        <v>99566731.398689985</v>
      </c>
      <c r="G116" s="30">
        <f t="shared" si="81"/>
        <v>899239755.79007077</v>
      </c>
      <c r="H116" s="29">
        <f t="shared" si="76"/>
        <v>1217686.9192913473</v>
      </c>
      <c r="I116" s="30">
        <f t="shared" si="76"/>
        <v>-23966777.246219993</v>
      </c>
      <c r="J116" s="29">
        <v>-437.89239304629155</v>
      </c>
      <c r="K116" s="30">
        <f t="shared" si="82"/>
        <v>8618.692765512902</v>
      </c>
      <c r="L116" s="29">
        <f t="shared" si="77"/>
        <v>1217249.026898301</v>
      </c>
      <c r="M116" s="31">
        <f t="shared" si="83"/>
        <v>-23958158.553454731</v>
      </c>
      <c r="N116" s="31"/>
      <c r="O116" s="29">
        <v>608624.51344915479</v>
      </c>
      <c r="P116" s="30">
        <f t="shared" si="84"/>
        <v>-21979079.276727363</v>
      </c>
      <c r="Q116" s="44"/>
      <c r="R116" s="29">
        <v>608624.51344915107</v>
      </c>
      <c r="S116" s="30">
        <f t="shared" si="85"/>
        <v>-1979079.2767273653</v>
      </c>
      <c r="T116" s="29">
        <f t="shared" si="78"/>
        <v>1217249.0268983059</v>
      </c>
      <c r="U116" s="77">
        <f t="shared" si="78"/>
        <v>-23958158.553454727</v>
      </c>
      <c r="V116" s="29">
        <v>-8001.33</v>
      </c>
      <c r="W116" s="30">
        <f t="shared" si="86"/>
        <v>-20643.010000000002</v>
      </c>
      <c r="X116" s="29">
        <f t="shared" si="79"/>
        <v>600623.18344915111</v>
      </c>
      <c r="Y116" s="30">
        <f t="shared" si="87"/>
        <v>-1999722.2867273651</v>
      </c>
      <c r="Z116" s="113"/>
      <c r="AA116" s="31"/>
      <c r="AB116" s="31"/>
      <c r="AC116" s="73"/>
    </row>
    <row r="117" spans="1:29" s="2" customFormat="1" ht="13.15" hidden="1" customHeight="1" outlineLevel="1" x14ac:dyDescent="0.2">
      <c r="A117" s="18">
        <v>8</v>
      </c>
      <c r="B117" s="202">
        <v>40057</v>
      </c>
      <c r="C117" s="200"/>
      <c r="D117" s="29">
        <v>109406019.31798133</v>
      </c>
      <c r="E117" s="30">
        <f t="shared" si="80"/>
        <v>984678997.86183214</v>
      </c>
      <c r="F117" s="29">
        <v>96914436.125603989</v>
      </c>
      <c r="G117" s="30">
        <f t="shared" si="81"/>
        <v>996154191.91567481</v>
      </c>
      <c r="H117" s="29">
        <f t="shared" si="76"/>
        <v>12491583.192377344</v>
      </c>
      <c r="I117" s="30">
        <f t="shared" si="76"/>
        <v>-11475194.053842664</v>
      </c>
      <c r="J117" s="29">
        <v>-4492.0982318110764</v>
      </c>
      <c r="K117" s="30">
        <f t="shared" si="82"/>
        <v>4126.5945337018256</v>
      </c>
      <c r="L117" s="29">
        <f t="shared" si="77"/>
        <v>12487091.094145533</v>
      </c>
      <c r="M117" s="31">
        <f t="shared" si="83"/>
        <v>-11471067.459309198</v>
      </c>
      <c r="N117" s="31"/>
      <c r="O117" s="29">
        <v>10508011.817418167</v>
      </c>
      <c r="P117" s="30">
        <f t="shared" si="84"/>
        <v>-11471067.459309196</v>
      </c>
      <c r="Q117" s="44"/>
      <c r="R117" s="29">
        <v>1979079.2767273653</v>
      </c>
      <c r="S117" s="30">
        <f t="shared" si="85"/>
        <v>0</v>
      </c>
      <c r="T117" s="29">
        <f t="shared" si="78"/>
        <v>12487091.094145533</v>
      </c>
      <c r="U117" s="77">
        <f t="shared" si="78"/>
        <v>-11471067.459309196</v>
      </c>
      <c r="V117" s="29">
        <v>-5993.6699999999992</v>
      </c>
      <c r="W117" s="30">
        <f t="shared" si="86"/>
        <v>-26636.68</v>
      </c>
      <c r="X117" s="29">
        <f t="shared" si="79"/>
        <v>1973085.6067273654</v>
      </c>
      <c r="Y117" s="30">
        <f t="shared" si="87"/>
        <v>-26636.679999999702</v>
      </c>
      <c r="Z117" s="113"/>
      <c r="AA117" s="31"/>
      <c r="AB117" s="31"/>
      <c r="AC117" s="73"/>
    </row>
    <row r="118" spans="1:29" s="2" customFormat="1" ht="13.15" hidden="1" customHeight="1" outlineLevel="1" x14ac:dyDescent="0.2">
      <c r="A118" s="18">
        <v>8</v>
      </c>
      <c r="B118" s="202">
        <v>40087</v>
      </c>
      <c r="C118" s="200"/>
      <c r="D118" s="29">
        <v>128413053.31798133</v>
      </c>
      <c r="E118" s="30">
        <f t="shared" si="80"/>
        <v>1113092051.1798134</v>
      </c>
      <c r="F118" s="29">
        <v>109843919.71757399</v>
      </c>
      <c r="G118" s="30">
        <f t="shared" si="81"/>
        <v>1105998111.6332488</v>
      </c>
      <c r="H118" s="29">
        <f t="shared" si="76"/>
        <v>18569133.600407347</v>
      </c>
      <c r="I118" s="30">
        <f t="shared" si="76"/>
        <v>7093939.546564579</v>
      </c>
      <c r="J118" s="29">
        <v>-6677.6461340412498</v>
      </c>
      <c r="K118" s="30">
        <f t="shared" si="82"/>
        <v>-2551.0516003394241</v>
      </c>
      <c r="L118" s="29">
        <f t="shared" si="77"/>
        <v>18562455.954273306</v>
      </c>
      <c r="M118" s="31">
        <f t="shared" si="83"/>
        <v>7091388.4949641079</v>
      </c>
      <c r="N118" s="31"/>
      <c r="O118" s="29">
        <v>18562455.954273306</v>
      </c>
      <c r="P118" s="30">
        <f t="shared" si="84"/>
        <v>7091388.4949641097</v>
      </c>
      <c r="Q118" s="44"/>
      <c r="R118" s="29">
        <v>0</v>
      </c>
      <c r="S118" s="30">
        <f t="shared" si="85"/>
        <v>0</v>
      </c>
      <c r="T118" s="29">
        <f t="shared" si="78"/>
        <v>18562455.954273306</v>
      </c>
      <c r="U118" s="77">
        <f t="shared" si="78"/>
        <v>7091388.4949641097</v>
      </c>
      <c r="V118" s="29">
        <v>-912.75</v>
      </c>
      <c r="W118" s="30">
        <f t="shared" si="86"/>
        <v>-27549.43</v>
      </c>
      <c r="X118" s="29">
        <f t="shared" si="79"/>
        <v>-912.75</v>
      </c>
      <c r="Y118" s="30">
        <f t="shared" si="87"/>
        <v>-27549.429999999702</v>
      </c>
      <c r="Z118" s="113"/>
      <c r="AA118" s="31"/>
      <c r="AB118" s="31"/>
      <c r="AC118" s="73"/>
    </row>
    <row r="119" spans="1:29" s="2" customFormat="1" ht="13.15" hidden="1" customHeight="1" outlineLevel="1" x14ac:dyDescent="0.2">
      <c r="A119" s="18">
        <v>8</v>
      </c>
      <c r="B119" s="202">
        <v>40118</v>
      </c>
      <c r="C119" s="200"/>
      <c r="D119" s="29">
        <v>127377633.31798133</v>
      </c>
      <c r="E119" s="30">
        <f t="shared" si="80"/>
        <v>1240469684.4977946</v>
      </c>
      <c r="F119" s="29">
        <v>119041969.20440999</v>
      </c>
      <c r="G119" s="30">
        <f t="shared" si="81"/>
        <v>1225040080.8376589</v>
      </c>
      <c r="H119" s="29">
        <f t="shared" si="76"/>
        <v>8335664.1135713458</v>
      </c>
      <c r="I119" s="30">
        <f t="shared" si="76"/>
        <v>15429603.660135746</v>
      </c>
      <c r="J119" s="29">
        <v>-2997.5881718806922</v>
      </c>
      <c r="K119" s="30">
        <f t="shared" si="82"/>
        <v>-5548.6397722201164</v>
      </c>
      <c r="L119" s="29">
        <f t="shared" si="77"/>
        <v>8332666.5253994651</v>
      </c>
      <c r="M119" s="31">
        <f t="shared" si="83"/>
        <v>15424055.020363573</v>
      </c>
      <c r="N119" s="31"/>
      <c r="O119" s="29">
        <v>8332666.5253994651</v>
      </c>
      <c r="P119" s="30">
        <f t="shared" si="84"/>
        <v>15424055.020363575</v>
      </c>
      <c r="Q119" s="44"/>
      <c r="R119" s="29">
        <v>0</v>
      </c>
      <c r="S119" s="30">
        <f t="shared" si="85"/>
        <v>0</v>
      </c>
      <c r="T119" s="29">
        <f t="shared" si="78"/>
        <v>8332666.5253994651</v>
      </c>
      <c r="U119" s="77">
        <f t="shared" si="78"/>
        <v>15424055.020363575</v>
      </c>
      <c r="V119" s="29">
        <v>-883.30000000000007</v>
      </c>
      <c r="W119" s="30">
        <f t="shared" si="86"/>
        <v>-28432.73</v>
      </c>
      <c r="X119" s="29">
        <f t="shared" si="79"/>
        <v>-883.30000000000007</v>
      </c>
      <c r="Y119" s="30">
        <f t="shared" si="87"/>
        <v>-28432.729999999701</v>
      </c>
      <c r="Z119" s="113"/>
      <c r="AA119" s="31"/>
      <c r="AB119" s="31"/>
      <c r="AC119" s="73"/>
    </row>
    <row r="120" spans="1:29" s="2" customFormat="1" ht="12.75" hidden="1" customHeight="1" outlineLevel="1" x14ac:dyDescent="0.2">
      <c r="A120" s="18">
        <v>8</v>
      </c>
      <c r="B120" s="202">
        <v>40148</v>
      </c>
      <c r="C120" s="200"/>
      <c r="D120" s="35">
        <v>164400268.31798133</v>
      </c>
      <c r="E120" s="36">
        <f t="shared" si="80"/>
        <v>1404869952.8157759</v>
      </c>
      <c r="F120" s="35">
        <v>149548885.175385</v>
      </c>
      <c r="G120" s="36">
        <f t="shared" si="81"/>
        <v>1374588966.0130439</v>
      </c>
      <c r="H120" s="35">
        <f t="shared" si="76"/>
        <v>14851383.142596334</v>
      </c>
      <c r="I120" s="36">
        <f t="shared" si="76"/>
        <v>30280986.802731991</v>
      </c>
      <c r="J120" s="35">
        <v>-5340.7058919090778</v>
      </c>
      <c r="K120" s="36">
        <f t="shared" si="82"/>
        <v>-10889.345664129194</v>
      </c>
      <c r="L120" s="35">
        <f t="shared" si="77"/>
        <v>14846042.436704425</v>
      </c>
      <c r="M120" s="37">
        <f t="shared" si="83"/>
        <v>30270097.457067996</v>
      </c>
      <c r="N120" s="37"/>
      <c r="O120" s="29">
        <v>9710993.7081704233</v>
      </c>
      <c r="P120" s="36">
        <f t="shared" si="84"/>
        <v>25135048.728533998</v>
      </c>
      <c r="Q120" s="38"/>
      <c r="R120" s="29">
        <v>5135048.7285339981</v>
      </c>
      <c r="S120" s="36">
        <f t="shared" si="85"/>
        <v>5135048.7285339981</v>
      </c>
      <c r="T120" s="35">
        <f t="shared" si="78"/>
        <v>14846042.436704421</v>
      </c>
      <c r="U120" s="79">
        <f t="shared" si="78"/>
        <v>30270097.457067996</v>
      </c>
      <c r="V120" s="35">
        <v>-455.51999999999992</v>
      </c>
      <c r="W120" s="36">
        <f t="shared" si="86"/>
        <v>-28888.25</v>
      </c>
      <c r="X120" s="35">
        <f t="shared" si="79"/>
        <v>5134593.2085339986</v>
      </c>
      <c r="Y120" s="36">
        <f t="shared" si="87"/>
        <v>5106160.4785339991</v>
      </c>
      <c r="Z120" s="113"/>
      <c r="AA120" s="31"/>
      <c r="AB120" s="31"/>
      <c r="AC120" s="73"/>
    </row>
    <row r="121" spans="1:29" s="2" customFormat="1" ht="12.75" hidden="1" customHeight="1" outlineLevel="1" x14ac:dyDescent="0.2">
      <c r="A121" s="18"/>
      <c r="B121" s="202"/>
      <c r="C121" s="200"/>
      <c r="D121" s="63"/>
      <c r="E121" s="63"/>
      <c r="F121" s="63"/>
      <c r="G121" s="63"/>
      <c r="H121" s="63"/>
      <c r="I121" s="63"/>
      <c r="J121" s="63"/>
      <c r="K121" s="63"/>
      <c r="L121" s="63"/>
      <c r="M121" s="63"/>
      <c r="N121" s="63"/>
      <c r="O121" s="63"/>
      <c r="P121" s="63"/>
      <c r="Q121" s="85"/>
      <c r="R121" s="63"/>
      <c r="S121" s="63"/>
      <c r="T121" s="63"/>
      <c r="U121" s="86"/>
      <c r="V121" s="63"/>
      <c r="W121" s="63"/>
      <c r="X121" s="63"/>
      <c r="Y121" s="63"/>
      <c r="Z121" s="113"/>
      <c r="AA121" s="31"/>
      <c r="AB121" s="31"/>
      <c r="AC121" s="73"/>
    </row>
    <row r="122" spans="1:29" s="2" customFormat="1" ht="12.75" hidden="1" customHeight="1" outlineLevel="1" x14ac:dyDescent="0.2">
      <c r="A122" s="71" t="s">
        <v>36</v>
      </c>
      <c r="B122" s="23"/>
      <c r="C122" s="200"/>
      <c r="D122" s="31"/>
      <c r="E122" s="31">
        <f>E107+E120</f>
        <v>8321804736.4509983</v>
      </c>
      <c r="F122" s="31"/>
      <c r="G122" s="31">
        <f>G107+G120</f>
        <v>8295200927.5536404</v>
      </c>
      <c r="H122" s="31"/>
      <c r="I122" s="31">
        <f>I107+I120</f>
        <v>26603808.897356987</v>
      </c>
      <c r="J122" s="31"/>
      <c r="K122" s="31">
        <f>K107+K120</f>
        <v>-20644.313725270775</v>
      </c>
      <c r="L122" s="31"/>
      <c r="M122" s="31"/>
      <c r="N122" s="31">
        <f>N107+M120</f>
        <v>26583163.11921449</v>
      </c>
      <c r="O122" s="31"/>
      <c r="P122" s="31">
        <f>P107+P120</f>
        <v>21778788.600870632</v>
      </c>
      <c r="Q122" s="44"/>
      <c r="R122" s="31"/>
      <c r="S122" s="31">
        <f>S107+S120</f>
        <v>4804374.4827610664</v>
      </c>
      <c r="T122" s="31"/>
      <c r="U122" s="78">
        <f>U107+U120</f>
        <v>26583163.083631702</v>
      </c>
      <c r="V122" s="31"/>
      <c r="W122" s="31">
        <f>W107+W120</f>
        <v>881549.14</v>
      </c>
      <c r="X122" s="31"/>
      <c r="Y122" s="31">
        <f>Y107+Y120</f>
        <v>5685924.6227610661</v>
      </c>
      <c r="Z122" s="113"/>
      <c r="AA122" s="31"/>
      <c r="AB122" s="31"/>
      <c r="AC122" s="73"/>
    </row>
    <row r="123" spans="1:29" s="2" customFormat="1" ht="12.75" hidden="1" customHeight="1" outlineLevel="1" thickBot="1" x14ac:dyDescent="0.25">
      <c r="A123" s="83"/>
      <c r="B123" s="23"/>
      <c r="C123" s="200"/>
      <c r="D123" s="31"/>
      <c r="E123" s="31"/>
      <c r="F123" s="31"/>
      <c r="G123" s="31"/>
      <c r="H123" s="31"/>
      <c r="I123" s="31"/>
      <c r="J123" s="31"/>
      <c r="K123" s="31"/>
      <c r="L123" s="31"/>
      <c r="M123" s="31"/>
      <c r="N123" s="31"/>
      <c r="O123" s="31"/>
      <c r="P123" s="31"/>
      <c r="Q123" s="44"/>
      <c r="R123" s="31"/>
      <c r="S123" s="31"/>
      <c r="T123" s="31"/>
      <c r="U123" s="78"/>
      <c r="V123" s="31"/>
      <c r="W123" s="31"/>
      <c r="X123" s="31"/>
      <c r="Y123" s="31"/>
      <c r="Z123" s="113"/>
      <c r="AA123" s="31"/>
      <c r="AB123" s="31"/>
      <c r="AC123" s="73"/>
    </row>
    <row r="124" spans="1:29" s="2" customFormat="1" ht="15.75" hidden="1" customHeight="1" outlineLevel="1" x14ac:dyDescent="0.25">
      <c r="A124" s="18"/>
      <c r="B124" s="23"/>
      <c r="C124" s="200"/>
      <c r="D124" s="227" t="s">
        <v>3</v>
      </c>
      <c r="E124" s="228"/>
      <c r="F124" s="227" t="s">
        <v>4</v>
      </c>
      <c r="G124" s="228"/>
      <c r="H124" s="227" t="s">
        <v>5</v>
      </c>
      <c r="I124" s="228"/>
      <c r="J124" s="227" t="s">
        <v>6</v>
      </c>
      <c r="K124" s="228"/>
      <c r="L124" s="227" t="s">
        <v>7</v>
      </c>
      <c r="M124" s="230"/>
      <c r="N124" s="228"/>
      <c r="O124" s="227" t="s">
        <v>8</v>
      </c>
      <c r="P124" s="228"/>
      <c r="Q124" s="72"/>
      <c r="R124" s="227" t="s">
        <v>9</v>
      </c>
      <c r="S124" s="228"/>
      <c r="T124" s="227" t="s">
        <v>10</v>
      </c>
      <c r="U124" s="228"/>
      <c r="V124" s="227" t="s">
        <v>11</v>
      </c>
      <c r="W124" s="228"/>
      <c r="X124" s="227" t="s">
        <v>12</v>
      </c>
      <c r="Y124" s="228"/>
      <c r="Z124" s="200"/>
      <c r="AA124" s="31"/>
      <c r="AB124" s="31"/>
      <c r="AC124" s="73"/>
    </row>
    <row r="125" spans="1:29" s="2" customFormat="1" ht="33" hidden="1" customHeight="1" outlineLevel="1" thickBot="1" x14ac:dyDescent="0.25">
      <c r="A125" s="80"/>
      <c r="B125" s="23"/>
      <c r="C125" s="200"/>
      <c r="D125" s="16" t="s">
        <v>37</v>
      </c>
      <c r="E125" s="13" t="s">
        <v>18</v>
      </c>
      <c r="F125" s="16" t="s">
        <v>4</v>
      </c>
      <c r="G125" s="13" t="s">
        <v>18</v>
      </c>
      <c r="H125" s="11" t="s">
        <v>30</v>
      </c>
      <c r="I125" s="10" t="s">
        <v>18</v>
      </c>
      <c r="J125" s="74"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113"/>
      <c r="AA125" s="31"/>
      <c r="AB125" s="31"/>
      <c r="AC125" s="73"/>
    </row>
    <row r="126" spans="1:29" s="2" customFormat="1" ht="12.75" hidden="1" customHeight="1" outlineLevel="1" x14ac:dyDescent="0.2">
      <c r="A126" s="18"/>
      <c r="B126" s="23"/>
      <c r="C126" s="200"/>
      <c r="D126" s="31"/>
      <c r="E126" s="31"/>
      <c r="F126" s="31"/>
      <c r="G126" s="31"/>
      <c r="H126" s="31"/>
      <c r="I126" s="31"/>
      <c r="J126" s="31"/>
      <c r="K126" s="31"/>
      <c r="L126" s="31"/>
      <c r="M126" s="31"/>
      <c r="N126" s="31"/>
      <c r="O126" s="31"/>
      <c r="P126" s="31"/>
      <c r="Q126" s="44"/>
      <c r="R126" s="31"/>
      <c r="S126" s="31"/>
      <c r="T126" s="31"/>
      <c r="U126" s="78"/>
      <c r="V126" s="31"/>
      <c r="W126" s="31"/>
      <c r="X126" s="31"/>
      <c r="Y126" s="31"/>
      <c r="Z126" s="113"/>
      <c r="AA126" s="31"/>
      <c r="AB126" s="31"/>
      <c r="AC126" s="73"/>
    </row>
    <row r="127" spans="1:29" s="2" customFormat="1" ht="12.75" hidden="1" customHeight="1" outlineLevel="1" x14ac:dyDescent="0.2">
      <c r="A127" s="18">
        <v>9</v>
      </c>
      <c r="B127" s="23">
        <v>40179</v>
      </c>
      <c r="C127" s="200"/>
      <c r="D127" s="81">
        <v>134953506.31798133</v>
      </c>
      <c r="E127" s="47">
        <f>D127</f>
        <v>134953506.31798133</v>
      </c>
      <c r="F127" s="81">
        <v>126298040.12619598</v>
      </c>
      <c r="G127" s="47">
        <f>F127</f>
        <v>126298040.12619598</v>
      </c>
      <c r="H127" s="81">
        <f t="shared" ref="H127:I138" si="88">D127-F127</f>
        <v>8655466.1917853504</v>
      </c>
      <c r="I127" s="47">
        <f t="shared" si="88"/>
        <v>8655466.1917853504</v>
      </c>
      <c r="J127" s="81">
        <v>-3112.5921972282231</v>
      </c>
      <c r="K127" s="47">
        <f>J127</f>
        <v>-3112.5921972282231</v>
      </c>
      <c r="L127" s="81">
        <f t="shared" ref="L127:L138" si="89">H127+J127</f>
        <v>8652353.5995881222</v>
      </c>
      <c r="M127" s="63">
        <f>L127</f>
        <v>8652353.5995881222</v>
      </c>
      <c r="N127" s="47"/>
      <c r="O127" s="81">
        <v>8652353.5995881222</v>
      </c>
      <c r="P127" s="47">
        <f>O127</f>
        <v>8652353.5995881222</v>
      </c>
      <c r="Q127" s="44"/>
      <c r="R127" s="81">
        <v>0</v>
      </c>
      <c r="S127" s="47">
        <f>R127</f>
        <v>0</v>
      </c>
      <c r="T127" s="81">
        <f t="shared" ref="T127:U138" si="90">O127+R127</f>
        <v>8652353.5995881222</v>
      </c>
      <c r="U127" s="76">
        <f t="shared" si="90"/>
        <v>8652353.5995881222</v>
      </c>
      <c r="V127" s="81">
        <v>13261.390000000001</v>
      </c>
      <c r="W127" s="47">
        <f>V127</f>
        <v>13261.390000000001</v>
      </c>
      <c r="X127" s="81">
        <f t="shared" ref="X127:X138" si="91">R127+V127</f>
        <v>13261.390000000001</v>
      </c>
      <c r="Y127" s="47">
        <f>X127</f>
        <v>13261.390000000001</v>
      </c>
      <c r="Z127" s="113"/>
      <c r="AA127" s="31"/>
      <c r="AB127" s="31"/>
      <c r="AC127" s="73"/>
    </row>
    <row r="128" spans="1:29" s="2" customFormat="1" ht="13.15" hidden="1" customHeight="1" outlineLevel="1" x14ac:dyDescent="0.2">
      <c r="A128" s="18">
        <v>9</v>
      </c>
      <c r="B128" s="23">
        <v>40210</v>
      </c>
      <c r="C128" s="200"/>
      <c r="D128" s="29">
        <v>127311731.31798133</v>
      </c>
      <c r="E128" s="30">
        <f t="shared" ref="E128:E138" si="92">E127+D128</f>
        <v>262265237.63596267</v>
      </c>
      <c r="F128" s="29">
        <v>111110995.368774</v>
      </c>
      <c r="G128" s="30">
        <f t="shared" ref="G128:G138" si="93">G127+F128</f>
        <v>237409035.49496996</v>
      </c>
      <c r="H128" s="29">
        <f t="shared" si="88"/>
        <v>16200735.949207336</v>
      </c>
      <c r="I128" s="30">
        <f t="shared" si="88"/>
        <v>24856202.140992701</v>
      </c>
      <c r="J128" s="29">
        <v>-5825.9466546941549</v>
      </c>
      <c r="K128" s="30">
        <f t="shared" ref="K128:K138" si="94">K127+J128</f>
        <v>-8938.5388519223779</v>
      </c>
      <c r="L128" s="29">
        <f t="shared" si="89"/>
        <v>16194910.002552642</v>
      </c>
      <c r="M128" s="31">
        <f t="shared" ref="M128:M138" si="95">M127+L128</f>
        <v>24847263.602140762</v>
      </c>
      <c r="N128" s="30"/>
      <c r="O128" s="29">
        <v>13771278.201482262</v>
      </c>
      <c r="P128" s="30">
        <f t="shared" ref="P128:P138" si="96">P127+O128</f>
        <v>22423631.801070385</v>
      </c>
      <c r="Q128" s="44"/>
      <c r="R128" s="29">
        <v>2423631.801070381</v>
      </c>
      <c r="S128" s="30">
        <f t="shared" ref="S128:S138" si="97">R128+S127</f>
        <v>2423631.801070381</v>
      </c>
      <c r="T128" s="29">
        <f t="shared" si="90"/>
        <v>16194910.002552643</v>
      </c>
      <c r="U128" s="77">
        <f t="shared" si="90"/>
        <v>24847263.602140766</v>
      </c>
      <c r="V128" s="29">
        <v>12193.83</v>
      </c>
      <c r="W128" s="30">
        <f>W127+V128</f>
        <v>25455.22</v>
      </c>
      <c r="X128" s="29">
        <f t="shared" si="91"/>
        <v>2435825.631070381</v>
      </c>
      <c r="Y128" s="30">
        <f t="shared" ref="Y128:Y138" si="98">X128+Y127</f>
        <v>2449087.0210703812</v>
      </c>
      <c r="Z128" s="113"/>
      <c r="AA128" s="31"/>
      <c r="AB128" s="31"/>
      <c r="AC128" s="73"/>
    </row>
    <row r="129" spans="1:29" s="2" customFormat="1" ht="13.15" hidden="1" customHeight="1" outlineLevel="1" x14ac:dyDescent="0.2">
      <c r="A129" s="18">
        <v>9</v>
      </c>
      <c r="B129" s="23">
        <v>40238</v>
      </c>
      <c r="C129" s="200"/>
      <c r="D129" s="29">
        <v>129436684.31798133</v>
      </c>
      <c r="E129" s="30">
        <f t="shared" si="92"/>
        <v>391701921.95394397</v>
      </c>
      <c r="F129" s="31">
        <v>118436669.29636499</v>
      </c>
      <c r="G129" s="30">
        <f t="shared" si="93"/>
        <v>355845704.79133499</v>
      </c>
      <c r="H129" s="31">
        <f t="shared" si="88"/>
        <v>11000015.02161634</v>
      </c>
      <c r="I129" s="31">
        <f t="shared" si="88"/>
        <v>35856217.162608981</v>
      </c>
      <c r="J129" s="29">
        <v>-3955.7154019232839</v>
      </c>
      <c r="K129" s="31">
        <f t="shared" si="94"/>
        <v>-12894.254253845662</v>
      </c>
      <c r="L129" s="29">
        <f t="shared" si="89"/>
        <v>10996059.306214416</v>
      </c>
      <c r="M129" s="31">
        <f t="shared" si="95"/>
        <v>35843322.908355176</v>
      </c>
      <c r="N129" s="31"/>
      <c r="O129" s="29">
        <v>5498029.6531072035</v>
      </c>
      <c r="P129" s="31">
        <f t="shared" si="96"/>
        <v>27921661.454177588</v>
      </c>
      <c r="Q129" s="44"/>
      <c r="R129" s="29">
        <v>5498029.6531072073</v>
      </c>
      <c r="S129" s="31">
        <f t="shared" si="97"/>
        <v>7921661.4541775882</v>
      </c>
      <c r="T129" s="29">
        <f t="shared" si="90"/>
        <v>10996059.306214411</v>
      </c>
      <c r="U129" s="78">
        <f t="shared" si="90"/>
        <v>35843322.908355176</v>
      </c>
      <c r="V129" s="29">
        <v>20440.829999999998</v>
      </c>
      <c r="W129" s="31">
        <f t="shared" ref="W129:W138" si="99">W128+V129</f>
        <v>45896.05</v>
      </c>
      <c r="X129" s="29">
        <f t="shared" si="91"/>
        <v>5518470.4831072073</v>
      </c>
      <c r="Y129" s="30">
        <f t="shared" si="98"/>
        <v>7967557.504177589</v>
      </c>
      <c r="Z129" s="113"/>
      <c r="AA129" s="31"/>
      <c r="AB129" s="31"/>
      <c r="AC129" s="73"/>
    </row>
    <row r="130" spans="1:29" s="2" customFormat="1" ht="13.15" hidden="1" customHeight="1" outlineLevel="1" x14ac:dyDescent="0.2">
      <c r="A130" s="18">
        <v>9</v>
      </c>
      <c r="B130" s="23">
        <v>40269</v>
      </c>
      <c r="C130" s="200"/>
      <c r="D130" s="29">
        <v>104419583.30431288</v>
      </c>
      <c r="E130" s="30">
        <f t="shared" si="92"/>
        <v>496121505.25825685</v>
      </c>
      <c r="F130" s="31">
        <v>110235654.19706452</v>
      </c>
      <c r="G130" s="30">
        <f t="shared" si="93"/>
        <v>466081358.98839951</v>
      </c>
      <c r="H130" s="29">
        <f t="shared" si="88"/>
        <v>-5816070.8927516341</v>
      </c>
      <c r="I130" s="30">
        <f t="shared" si="88"/>
        <v>30040146.269857347</v>
      </c>
      <c r="J130" s="29">
        <v>2044.6532931793481</v>
      </c>
      <c r="K130" s="30">
        <f t="shared" si="94"/>
        <v>-10849.600960666314</v>
      </c>
      <c r="L130" s="29">
        <f t="shared" si="89"/>
        <v>-5814026.2394584548</v>
      </c>
      <c r="M130" s="31">
        <f t="shared" si="95"/>
        <v>30029296.66889672</v>
      </c>
      <c r="N130" s="31"/>
      <c r="O130" s="29">
        <v>-2907013.1197292283</v>
      </c>
      <c r="P130" s="30">
        <f t="shared" si="96"/>
        <v>25014648.33444836</v>
      </c>
      <c r="Q130" s="44"/>
      <c r="R130" s="29">
        <v>-2907013.1197292283</v>
      </c>
      <c r="S130" s="30">
        <f t="shared" si="97"/>
        <v>5014648.3344483599</v>
      </c>
      <c r="T130" s="29">
        <f t="shared" si="90"/>
        <v>-5814026.2394584566</v>
      </c>
      <c r="U130" s="77">
        <f t="shared" si="90"/>
        <v>30029296.66889672</v>
      </c>
      <c r="V130" s="29">
        <v>33735.370000000003</v>
      </c>
      <c r="W130" s="30">
        <f t="shared" si="99"/>
        <v>79631.420000000013</v>
      </c>
      <c r="X130" s="29">
        <f t="shared" si="91"/>
        <v>-2873277.7497292282</v>
      </c>
      <c r="Y130" s="30">
        <f t="shared" si="98"/>
        <v>5094279.7544483608</v>
      </c>
      <c r="Z130" s="113"/>
      <c r="AA130" s="31"/>
      <c r="AB130" s="31"/>
      <c r="AC130" s="73"/>
    </row>
    <row r="131" spans="1:29" s="2" customFormat="1" ht="13.15" hidden="1" customHeight="1" outlineLevel="1" x14ac:dyDescent="0.2">
      <c r="A131" s="18">
        <v>9</v>
      </c>
      <c r="B131" s="23">
        <v>40299</v>
      </c>
      <c r="C131" s="200"/>
      <c r="D131" s="29">
        <v>90656776.734935537</v>
      </c>
      <c r="E131" s="30">
        <f t="shared" si="92"/>
        <v>586778281.99319243</v>
      </c>
      <c r="F131" s="29">
        <v>104215280.79157101</v>
      </c>
      <c r="G131" s="30">
        <f t="shared" si="93"/>
        <v>570296639.77997053</v>
      </c>
      <c r="H131" s="29">
        <f t="shared" si="88"/>
        <v>-13558504.056635469</v>
      </c>
      <c r="I131" s="30">
        <f t="shared" si="88"/>
        <v>16481642.213221908</v>
      </c>
      <c r="J131" s="29">
        <v>4733.2737661711872</v>
      </c>
      <c r="K131" s="30">
        <f t="shared" si="94"/>
        <v>-6116.3271944951266</v>
      </c>
      <c r="L131" s="29">
        <f t="shared" si="89"/>
        <v>-13553770.782869298</v>
      </c>
      <c r="M131" s="31">
        <f t="shared" si="95"/>
        <v>16475525.886027422</v>
      </c>
      <c r="N131" s="31"/>
      <c r="O131" s="29">
        <v>-8539122.4484209418</v>
      </c>
      <c r="P131" s="30">
        <f t="shared" si="96"/>
        <v>16475525.886027418</v>
      </c>
      <c r="Q131" s="44"/>
      <c r="R131" s="29">
        <v>-5014648.3344483599</v>
      </c>
      <c r="S131" s="30">
        <f t="shared" si="97"/>
        <v>0</v>
      </c>
      <c r="T131" s="29">
        <f t="shared" si="90"/>
        <v>-13553770.782869302</v>
      </c>
      <c r="U131" s="77">
        <f t="shared" si="90"/>
        <v>16475525.886027418</v>
      </c>
      <c r="V131" s="29">
        <v>26656.690000000002</v>
      </c>
      <c r="W131" s="30">
        <f t="shared" si="99"/>
        <v>106288.11000000002</v>
      </c>
      <c r="X131" s="29">
        <f t="shared" si="91"/>
        <v>-4987991.6444483595</v>
      </c>
      <c r="Y131" s="30">
        <f t="shared" si="98"/>
        <v>106288.11000000127</v>
      </c>
      <c r="Z131" s="113"/>
      <c r="AA131" s="31"/>
      <c r="AB131" s="31"/>
      <c r="AC131" s="73"/>
    </row>
    <row r="132" spans="1:29" s="2" customFormat="1" ht="13.15" hidden="1" customHeight="1" outlineLevel="1" x14ac:dyDescent="0.2">
      <c r="A132" s="18">
        <v>9</v>
      </c>
      <c r="B132" s="23">
        <v>40330</v>
      </c>
      <c r="C132" s="73" t="s">
        <v>38</v>
      </c>
      <c r="D132" s="29">
        <v>99678045.734935537</v>
      </c>
      <c r="E132" s="30">
        <f t="shared" si="92"/>
        <v>686456327.72812796</v>
      </c>
      <c r="F132" s="29">
        <v>90335556.644136995</v>
      </c>
      <c r="G132" s="30">
        <f t="shared" si="93"/>
        <v>660632196.42410755</v>
      </c>
      <c r="H132" s="29">
        <f t="shared" si="88"/>
        <v>9342489.0907985419</v>
      </c>
      <c r="I132" s="30">
        <f t="shared" si="88"/>
        <v>25824131.304020405</v>
      </c>
      <c r="J132" s="29">
        <v>-3261.4629415981472</v>
      </c>
      <c r="K132" s="30">
        <f t="shared" si="94"/>
        <v>-9377.7901360932738</v>
      </c>
      <c r="L132" s="29">
        <f t="shared" si="89"/>
        <v>9339227.6278569438</v>
      </c>
      <c r="M132" s="31">
        <f t="shared" si="95"/>
        <v>25814753.513884366</v>
      </c>
      <c r="N132" s="31"/>
      <c r="O132" s="29">
        <v>6431850.8709147647</v>
      </c>
      <c r="P132" s="30">
        <f t="shared" si="96"/>
        <v>22907376.756942183</v>
      </c>
      <c r="Q132" s="44"/>
      <c r="R132" s="29">
        <v>2907376.7569421828</v>
      </c>
      <c r="S132" s="30">
        <f t="shared" si="97"/>
        <v>2907376.7569421828</v>
      </c>
      <c r="T132" s="29">
        <f t="shared" si="90"/>
        <v>9339227.6278569475</v>
      </c>
      <c r="U132" s="77">
        <f t="shared" si="90"/>
        <v>25814753.513884366</v>
      </c>
      <c r="V132" s="29">
        <v>13092.48</v>
      </c>
      <c r="W132" s="30">
        <f t="shared" si="99"/>
        <v>119380.59000000001</v>
      </c>
      <c r="X132" s="29">
        <f t="shared" si="91"/>
        <v>2920469.2369421828</v>
      </c>
      <c r="Y132" s="30">
        <f t="shared" si="98"/>
        <v>3026757.346942184</v>
      </c>
      <c r="Z132" s="113"/>
      <c r="AA132" s="31"/>
      <c r="AB132" s="31"/>
      <c r="AC132" s="73"/>
    </row>
    <row r="133" spans="1:29" s="2" customFormat="1" ht="12.75" hidden="1" customHeight="1" outlineLevel="1" x14ac:dyDescent="0.2">
      <c r="A133" s="18">
        <v>9</v>
      </c>
      <c r="B133" s="23">
        <v>40360</v>
      </c>
      <c r="C133" s="200"/>
      <c r="D133" s="29">
        <v>93519760.734935537</v>
      </c>
      <c r="E133" s="30">
        <f t="shared" si="92"/>
        <v>779976088.46306348</v>
      </c>
      <c r="F133" s="29">
        <v>101296002.28430299</v>
      </c>
      <c r="G133" s="30">
        <f t="shared" si="93"/>
        <v>761928198.7084105</v>
      </c>
      <c r="H133" s="29">
        <f t="shared" si="88"/>
        <v>-7776241.5493674576</v>
      </c>
      <c r="I133" s="30">
        <f t="shared" si="88"/>
        <v>18047889.754652977</v>
      </c>
      <c r="J133" s="29">
        <v>2714.6859248839319</v>
      </c>
      <c r="K133" s="30">
        <f t="shared" si="94"/>
        <v>-6663.1042112093419</v>
      </c>
      <c r="L133" s="29">
        <f t="shared" si="89"/>
        <v>-7773526.8634425737</v>
      </c>
      <c r="M133" s="31">
        <f t="shared" si="95"/>
        <v>18041226.650441792</v>
      </c>
      <c r="N133" s="31"/>
      <c r="O133" s="29">
        <v>-4866150.1065003946</v>
      </c>
      <c r="P133" s="30">
        <f t="shared" si="96"/>
        <v>18041226.650441788</v>
      </c>
      <c r="Q133" s="44"/>
      <c r="R133" s="29">
        <v>-2907376.7569421828</v>
      </c>
      <c r="S133" s="30">
        <f t="shared" si="97"/>
        <v>0</v>
      </c>
      <c r="T133" s="29">
        <f t="shared" si="90"/>
        <v>-7773526.8634425774</v>
      </c>
      <c r="U133" s="77">
        <f t="shared" si="90"/>
        <v>18041226.650441788</v>
      </c>
      <c r="V133" s="29">
        <v>21027.670000000002</v>
      </c>
      <c r="W133" s="30">
        <f t="shared" si="99"/>
        <v>140408.26</v>
      </c>
      <c r="X133" s="29">
        <f t="shared" si="91"/>
        <v>-2886349.0869421829</v>
      </c>
      <c r="Y133" s="30">
        <f t="shared" si="98"/>
        <v>140408.26000000117</v>
      </c>
      <c r="Z133" s="113"/>
      <c r="AA133" s="31"/>
      <c r="AB133" s="31"/>
      <c r="AC133" s="73"/>
    </row>
    <row r="134" spans="1:29" s="2" customFormat="1" ht="12.75" hidden="1" customHeight="1" outlineLevel="1" x14ac:dyDescent="0.2">
      <c r="A134" s="18">
        <v>9</v>
      </c>
      <c r="B134" s="23">
        <v>40391</v>
      </c>
      <c r="C134" s="200"/>
      <c r="D134" s="29">
        <v>97662227.734935537</v>
      </c>
      <c r="E134" s="30">
        <f t="shared" si="92"/>
        <v>877638316.197999</v>
      </c>
      <c r="F134" s="29">
        <v>101910767.75062799</v>
      </c>
      <c r="G134" s="30">
        <f t="shared" si="93"/>
        <v>863838966.4590385</v>
      </c>
      <c r="H134" s="29">
        <f t="shared" si="88"/>
        <v>-4248540.0156924576</v>
      </c>
      <c r="I134" s="30">
        <f t="shared" si="88"/>
        <v>13799349.738960505</v>
      </c>
      <c r="J134" s="29">
        <v>1483.1653194781393</v>
      </c>
      <c r="K134" s="30">
        <f t="shared" si="94"/>
        <v>-5179.9388917312026</v>
      </c>
      <c r="L134" s="29">
        <f t="shared" si="89"/>
        <v>-4247056.8503729794</v>
      </c>
      <c r="M134" s="31">
        <f t="shared" si="95"/>
        <v>13794169.800068812</v>
      </c>
      <c r="N134" s="31"/>
      <c r="O134" s="29">
        <v>-4247056.8503729776</v>
      </c>
      <c r="P134" s="30">
        <f t="shared" si="96"/>
        <v>13794169.800068811</v>
      </c>
      <c r="Q134" s="44"/>
      <c r="R134" s="29">
        <v>0</v>
      </c>
      <c r="S134" s="30">
        <f t="shared" si="97"/>
        <v>0</v>
      </c>
      <c r="T134" s="29">
        <f t="shared" si="90"/>
        <v>-4247056.8503729776</v>
      </c>
      <c r="U134" s="77">
        <f t="shared" si="90"/>
        <v>13794169.800068811</v>
      </c>
      <c r="V134" s="29">
        <v>13261.390000000001</v>
      </c>
      <c r="W134" s="30">
        <f t="shared" si="99"/>
        <v>153669.65000000002</v>
      </c>
      <c r="X134" s="29">
        <f t="shared" si="91"/>
        <v>13261.390000000001</v>
      </c>
      <c r="Y134" s="30">
        <f t="shared" si="98"/>
        <v>153669.65000000119</v>
      </c>
      <c r="Z134" s="113"/>
      <c r="AA134" s="31"/>
      <c r="AB134" s="31"/>
      <c r="AC134" s="73"/>
    </row>
    <row r="135" spans="1:29" s="2" customFormat="1" ht="12.75" hidden="1" customHeight="1" outlineLevel="1" x14ac:dyDescent="0.2">
      <c r="A135" s="18">
        <v>9</v>
      </c>
      <c r="B135" s="23">
        <v>40422</v>
      </c>
      <c r="C135" s="200"/>
      <c r="D135" s="29">
        <v>105254060.73493554</v>
      </c>
      <c r="E135" s="30">
        <f t="shared" si="92"/>
        <v>982892376.93293452</v>
      </c>
      <c r="F135" s="29">
        <v>97163878.735434994</v>
      </c>
      <c r="G135" s="30">
        <f t="shared" si="93"/>
        <v>961002845.19447351</v>
      </c>
      <c r="H135" s="29">
        <f t="shared" si="88"/>
        <v>8090181.9995005429</v>
      </c>
      <c r="I135" s="30">
        <f t="shared" si="88"/>
        <v>21889531.738461018</v>
      </c>
      <c r="J135" s="29">
        <v>-2824.2825360251591</v>
      </c>
      <c r="K135" s="30">
        <f t="shared" si="94"/>
        <v>-8004.2214277563617</v>
      </c>
      <c r="L135" s="29">
        <f t="shared" si="89"/>
        <v>8087357.7169645177</v>
      </c>
      <c r="M135" s="31">
        <f t="shared" si="95"/>
        <v>21881527.517033331</v>
      </c>
      <c r="N135" s="31"/>
      <c r="O135" s="29">
        <v>7146593.9584478512</v>
      </c>
      <c r="P135" s="30">
        <f t="shared" si="96"/>
        <v>20940763.758516662</v>
      </c>
      <c r="Q135" s="44"/>
      <c r="R135" s="29">
        <v>940763.75851666555</v>
      </c>
      <c r="S135" s="30">
        <f t="shared" si="97"/>
        <v>940763.75851666555</v>
      </c>
      <c r="T135" s="29">
        <f t="shared" si="90"/>
        <v>8087357.7169645168</v>
      </c>
      <c r="U135" s="77">
        <f t="shared" si="90"/>
        <v>21881527.517033327</v>
      </c>
      <c r="V135" s="29">
        <v>12917.369999999999</v>
      </c>
      <c r="W135" s="30">
        <f t="shared" si="99"/>
        <v>166587.02000000002</v>
      </c>
      <c r="X135" s="29">
        <f t="shared" si="91"/>
        <v>953681.12851666554</v>
      </c>
      <c r="Y135" s="30">
        <f t="shared" si="98"/>
        <v>1107350.7785166667</v>
      </c>
      <c r="Z135" s="113"/>
      <c r="AA135" s="31"/>
      <c r="AB135" s="31"/>
      <c r="AC135" s="73"/>
    </row>
    <row r="136" spans="1:29" s="2" customFormat="1" ht="13.15" hidden="1" customHeight="1" outlineLevel="1" x14ac:dyDescent="0.2">
      <c r="A136" s="18">
        <v>9</v>
      </c>
      <c r="B136" s="23">
        <v>40452</v>
      </c>
      <c r="C136" s="200"/>
      <c r="D136" s="29">
        <v>113891198.73493554</v>
      </c>
      <c r="E136" s="30">
        <f t="shared" si="92"/>
        <v>1096783575.66787</v>
      </c>
      <c r="F136" s="29">
        <v>108947212.12718099</v>
      </c>
      <c r="G136" s="30">
        <f t="shared" si="93"/>
        <v>1069950057.3216546</v>
      </c>
      <c r="H136" s="29">
        <f t="shared" si="88"/>
        <v>4943986.6077545434</v>
      </c>
      <c r="I136" s="30">
        <f t="shared" si="88"/>
        <v>26833518.346215487</v>
      </c>
      <c r="J136" s="29">
        <v>-1725.9457247667015</v>
      </c>
      <c r="K136" s="30">
        <f t="shared" si="94"/>
        <v>-9730.1671525230631</v>
      </c>
      <c r="L136" s="29">
        <f t="shared" si="89"/>
        <v>4942260.6620297767</v>
      </c>
      <c r="M136" s="31">
        <f t="shared" si="95"/>
        <v>26823788.179063108</v>
      </c>
      <c r="N136" s="31"/>
      <c r="O136" s="29">
        <v>2471130.3310148939</v>
      </c>
      <c r="P136" s="30">
        <f t="shared" si="96"/>
        <v>23411894.089531556</v>
      </c>
      <c r="Q136" s="44"/>
      <c r="R136" s="29">
        <v>2471130.3310148884</v>
      </c>
      <c r="S136" s="30">
        <f t="shared" si="97"/>
        <v>3411894.0895315539</v>
      </c>
      <c r="T136" s="29">
        <f t="shared" si="90"/>
        <v>4942260.6620297823</v>
      </c>
      <c r="U136" s="77">
        <f t="shared" si="90"/>
        <v>26823788.179063112</v>
      </c>
      <c r="V136" s="29">
        <v>16078.19</v>
      </c>
      <c r="W136" s="30">
        <f t="shared" si="99"/>
        <v>182665.21000000002</v>
      </c>
      <c r="X136" s="29">
        <f t="shared" si="91"/>
        <v>2487208.5210148883</v>
      </c>
      <c r="Y136" s="30">
        <f t="shared" si="98"/>
        <v>3594559.2995315548</v>
      </c>
      <c r="Z136" s="113"/>
      <c r="AA136" s="31"/>
      <c r="AB136" s="31"/>
      <c r="AC136" s="73"/>
    </row>
    <row r="137" spans="1:29" s="2" customFormat="1" ht="12.75" hidden="1" customHeight="1" outlineLevel="1" x14ac:dyDescent="0.2">
      <c r="A137" s="18">
        <v>9</v>
      </c>
      <c r="B137" s="23">
        <v>40483</v>
      </c>
      <c r="C137" s="200"/>
      <c r="D137" s="29">
        <v>127729035.37493554</v>
      </c>
      <c r="E137" s="30">
        <f t="shared" si="92"/>
        <v>1224512611.0428057</v>
      </c>
      <c r="F137" s="29">
        <v>127209680.876862</v>
      </c>
      <c r="G137" s="30">
        <f t="shared" si="93"/>
        <v>1197159738.1985166</v>
      </c>
      <c r="H137" s="29">
        <f t="shared" si="88"/>
        <v>519354.49807353318</v>
      </c>
      <c r="I137" s="30">
        <f t="shared" si="88"/>
        <v>27352872.844289064</v>
      </c>
      <c r="J137" s="29">
        <v>-181.30665527743986</v>
      </c>
      <c r="K137" s="30">
        <f t="shared" si="94"/>
        <v>-9911.473807800503</v>
      </c>
      <c r="L137" s="29">
        <f t="shared" si="89"/>
        <v>519173.19141825574</v>
      </c>
      <c r="M137" s="31">
        <f t="shared" si="95"/>
        <v>27342961.370481364</v>
      </c>
      <c r="N137" s="31"/>
      <c r="O137" s="29">
        <v>259586.59570912272</v>
      </c>
      <c r="P137" s="30">
        <f t="shared" si="96"/>
        <v>23671480.685240678</v>
      </c>
      <c r="Q137" s="44"/>
      <c r="R137" s="29">
        <v>259586.59570912831</v>
      </c>
      <c r="S137" s="30">
        <f t="shared" si="97"/>
        <v>3671480.6852406822</v>
      </c>
      <c r="T137" s="29">
        <f t="shared" si="90"/>
        <v>519173.19141825102</v>
      </c>
      <c r="U137" s="77">
        <f t="shared" si="90"/>
        <v>27342961.370481361</v>
      </c>
      <c r="V137" s="29">
        <v>21970.68</v>
      </c>
      <c r="W137" s="30">
        <f t="shared" si="99"/>
        <v>204635.89</v>
      </c>
      <c r="X137" s="29">
        <f t="shared" si="91"/>
        <v>281557.2757091283</v>
      </c>
      <c r="Y137" s="30">
        <f t="shared" si="98"/>
        <v>3876116.5752406833</v>
      </c>
      <c r="Z137" s="113"/>
      <c r="AA137" s="31"/>
      <c r="AB137" s="31"/>
      <c r="AC137" s="73"/>
    </row>
    <row r="138" spans="1:29" s="2" customFormat="1" ht="13.15" hidden="1" customHeight="1" outlineLevel="1" x14ac:dyDescent="0.2">
      <c r="A138" s="18">
        <v>9</v>
      </c>
      <c r="B138" s="23">
        <v>40513</v>
      </c>
      <c r="C138" s="200"/>
      <c r="D138" s="35">
        <v>148516484.73493555</v>
      </c>
      <c r="E138" s="36">
        <f t="shared" si="92"/>
        <v>1373029095.7777412</v>
      </c>
      <c r="F138" s="35">
        <v>139692837.537413</v>
      </c>
      <c r="G138" s="36">
        <f t="shared" si="93"/>
        <v>1336852575.7359295</v>
      </c>
      <c r="H138" s="35">
        <f t="shared" si="88"/>
        <v>8823647.1975225508</v>
      </c>
      <c r="I138" s="36">
        <f t="shared" si="88"/>
        <v>36176520.041811705</v>
      </c>
      <c r="J138" s="35">
        <v>-3080.3352366555482</v>
      </c>
      <c r="K138" s="36">
        <f t="shared" si="94"/>
        <v>-12991.809044456051</v>
      </c>
      <c r="L138" s="35">
        <f t="shared" si="89"/>
        <v>8820566.8622858953</v>
      </c>
      <c r="M138" s="37">
        <f t="shared" si="95"/>
        <v>36163528.232767262</v>
      </c>
      <c r="N138" s="37"/>
      <c r="O138" s="35">
        <v>4410283.431142956</v>
      </c>
      <c r="P138" s="36">
        <f t="shared" si="96"/>
        <v>28081764.116383635</v>
      </c>
      <c r="Q138" s="38"/>
      <c r="R138" s="35">
        <v>4410283.4311429486</v>
      </c>
      <c r="S138" s="36">
        <f t="shared" si="97"/>
        <v>8081764.1163836308</v>
      </c>
      <c r="T138" s="35">
        <f t="shared" si="90"/>
        <v>8820566.8622859046</v>
      </c>
      <c r="U138" s="79">
        <f t="shared" si="90"/>
        <v>36163528.232767269</v>
      </c>
      <c r="V138" s="35">
        <v>23788.38</v>
      </c>
      <c r="W138" s="36">
        <f t="shared" si="99"/>
        <v>228424.27000000002</v>
      </c>
      <c r="X138" s="35">
        <f t="shared" si="91"/>
        <v>4434071.8111429485</v>
      </c>
      <c r="Y138" s="36">
        <f t="shared" si="98"/>
        <v>8310188.3863836322</v>
      </c>
      <c r="Z138" s="113"/>
      <c r="AA138" s="31"/>
      <c r="AB138" s="31"/>
      <c r="AC138" s="73"/>
    </row>
    <row r="139" spans="1:29" s="2" customFormat="1" ht="13.15" hidden="1" customHeight="1" outlineLevel="1" x14ac:dyDescent="0.2">
      <c r="A139" s="18"/>
      <c r="B139" s="23"/>
      <c r="C139" s="200"/>
      <c r="D139" s="31"/>
      <c r="E139" s="31"/>
      <c r="F139" s="31"/>
      <c r="G139" s="31"/>
      <c r="H139" s="31"/>
      <c r="I139" s="31"/>
      <c r="J139" s="31"/>
      <c r="K139" s="31"/>
      <c r="L139" s="31"/>
      <c r="M139" s="31"/>
      <c r="N139" s="31"/>
      <c r="O139" s="31"/>
      <c r="P139" s="31"/>
      <c r="Q139" s="44"/>
      <c r="R139" s="31"/>
      <c r="S139" s="31"/>
      <c r="T139" s="31"/>
      <c r="U139" s="78"/>
      <c r="V139" s="31"/>
      <c r="W139" s="31"/>
      <c r="X139" s="31"/>
      <c r="Y139" s="31"/>
      <c r="Z139" s="113"/>
      <c r="AA139" s="31"/>
      <c r="AB139" s="31"/>
      <c r="AC139" s="73"/>
    </row>
    <row r="140" spans="1:29" s="2" customFormat="1" ht="13.15" hidden="1" customHeight="1" outlineLevel="1" x14ac:dyDescent="0.2">
      <c r="A140" s="71" t="s">
        <v>39</v>
      </c>
      <c r="B140" s="23"/>
      <c r="C140" s="200"/>
      <c r="D140" s="31"/>
      <c r="E140" s="31">
        <f>E122+E138</f>
        <v>9694833832.2287388</v>
      </c>
      <c r="F140" s="31"/>
      <c r="G140" s="31">
        <f>G122+G138</f>
        <v>9632053503.2895699</v>
      </c>
      <c r="H140" s="31"/>
      <c r="I140" s="31">
        <f>I122+I138</f>
        <v>62780328.939168692</v>
      </c>
      <c r="J140" s="31"/>
      <c r="K140" s="31">
        <f>K122+K138</f>
        <v>-33636.122769726826</v>
      </c>
      <c r="L140" s="31"/>
      <c r="M140" s="31"/>
      <c r="N140" s="31">
        <f>N122+M138</f>
        <v>62746691.351981752</v>
      </c>
      <c r="O140" s="31"/>
      <c r="P140" s="31">
        <f>P122+P138</f>
        <v>49860552.717254266</v>
      </c>
      <c r="Q140" s="44"/>
      <c r="R140" s="31"/>
      <c r="S140" s="31">
        <f>S122+S138</f>
        <v>12886138.599144697</v>
      </c>
      <c r="T140" s="31"/>
      <c r="U140" s="78">
        <f>U122+U138</f>
        <v>62746691.316398971</v>
      </c>
      <c r="V140" s="31"/>
      <c r="W140" s="31">
        <f>W122+W138</f>
        <v>1109973.4100000001</v>
      </c>
      <c r="X140" s="31"/>
      <c r="Y140" s="31">
        <f>Y122+Y138</f>
        <v>13996113.009144697</v>
      </c>
      <c r="Z140" s="113"/>
      <c r="AA140" s="31"/>
      <c r="AB140" s="31"/>
      <c r="AC140" s="73"/>
    </row>
    <row r="141" spans="1:29" s="2" customFormat="1" ht="15" hidden="1" customHeight="1" outlineLevel="1" x14ac:dyDescent="0.2">
      <c r="A141" s="18"/>
      <c r="B141" s="23"/>
      <c r="C141" s="200"/>
      <c r="D141" s="31"/>
      <c r="E141" s="31"/>
      <c r="F141" s="31"/>
      <c r="G141" s="31"/>
      <c r="H141" s="31"/>
      <c r="I141" s="31"/>
      <c r="J141" s="31"/>
      <c r="K141" s="31"/>
      <c r="L141" s="31"/>
      <c r="M141" s="31"/>
      <c r="N141" s="31"/>
      <c r="O141" s="31"/>
      <c r="P141" s="31"/>
      <c r="Q141" s="44"/>
      <c r="R141" s="31"/>
      <c r="S141" s="31"/>
      <c r="T141" s="31"/>
      <c r="U141" s="78"/>
      <c r="V141" s="31"/>
      <c r="W141" s="31"/>
      <c r="X141" s="31"/>
      <c r="Y141" s="31"/>
      <c r="Z141" s="113"/>
      <c r="AA141" s="31"/>
      <c r="AB141" s="31"/>
      <c r="AC141" s="73"/>
    </row>
    <row r="142" spans="1:29" s="2" customFormat="1" ht="12.75" hidden="1" customHeight="1" outlineLevel="1" x14ac:dyDescent="0.2">
      <c r="A142" s="18">
        <v>10</v>
      </c>
      <c r="B142" s="23">
        <v>40544</v>
      </c>
      <c r="C142" s="200"/>
      <c r="D142" s="81">
        <v>136860616.73493555</v>
      </c>
      <c r="E142" s="47">
        <f>D142</f>
        <v>136860616.73493555</v>
      </c>
      <c r="F142" s="81">
        <v>140508765.95571101</v>
      </c>
      <c r="G142" s="47">
        <f>F142</f>
        <v>140508765.95571101</v>
      </c>
      <c r="H142" s="81">
        <f t="shared" ref="H142:I153" si="100">D142-F142</f>
        <v>-3648149.2207754552</v>
      </c>
      <c r="I142" s="47">
        <f t="shared" si="100"/>
        <v>-3648149.2207754552</v>
      </c>
      <c r="J142" s="81">
        <v>1273.5688929725438</v>
      </c>
      <c r="K142" s="47">
        <f>J142</f>
        <v>1273.5688929725438</v>
      </c>
      <c r="L142" s="81">
        <f t="shared" ref="L142:L153" si="101">H142+J142</f>
        <v>-3646875.6518824827</v>
      </c>
      <c r="M142" s="63">
        <f>L142</f>
        <v>-3646875.6518824827</v>
      </c>
      <c r="N142" s="47"/>
      <c r="O142" s="81">
        <v>-3646875.6518824846</v>
      </c>
      <c r="P142" s="47">
        <f>O142</f>
        <v>-3646875.6518824846</v>
      </c>
      <c r="Q142" s="44"/>
      <c r="R142" s="81">
        <v>0</v>
      </c>
      <c r="S142" s="47">
        <f>R142</f>
        <v>0</v>
      </c>
      <c r="T142" s="81">
        <f t="shared" ref="T142:U153" si="102">O142+R142</f>
        <v>-3646875.6518824846</v>
      </c>
      <c r="U142" s="76">
        <f t="shared" si="102"/>
        <v>-3646875.6518824846</v>
      </c>
      <c r="V142" s="81">
        <v>35569.279999999999</v>
      </c>
      <c r="W142" s="47">
        <f>V142</f>
        <v>35569.279999999999</v>
      </c>
      <c r="X142" s="81">
        <f t="shared" ref="X142:X153" si="103">R142+V142</f>
        <v>35569.279999999999</v>
      </c>
      <c r="Y142" s="47">
        <f>X142</f>
        <v>35569.279999999999</v>
      </c>
      <c r="Z142" s="113"/>
      <c r="AA142" s="31"/>
      <c r="AB142" s="31"/>
      <c r="AC142" s="73"/>
    </row>
    <row r="143" spans="1:29" s="2" customFormat="1" ht="13.15" hidden="1" customHeight="1" outlineLevel="1" x14ac:dyDescent="0.2">
      <c r="A143" s="18">
        <v>10</v>
      </c>
      <c r="B143" s="23">
        <v>40575</v>
      </c>
      <c r="C143" s="200"/>
      <c r="D143" s="29">
        <v>130443863.73493554</v>
      </c>
      <c r="E143" s="30">
        <f t="shared" ref="E143:E153" si="104">E142+D143</f>
        <v>267304480.4698711</v>
      </c>
      <c r="F143" s="29">
        <v>127314917.37198099</v>
      </c>
      <c r="G143" s="30">
        <f t="shared" ref="G143:G153" si="105">G142+F143</f>
        <v>267823683.327692</v>
      </c>
      <c r="H143" s="29">
        <f t="shared" si="100"/>
        <v>3128946.362954542</v>
      </c>
      <c r="I143" s="30">
        <f t="shared" si="100"/>
        <v>-519202.85782089829</v>
      </c>
      <c r="J143" s="29">
        <v>-1092.315175307449</v>
      </c>
      <c r="K143" s="30">
        <f t="shared" ref="K143:K153" si="106">K142+J143</f>
        <v>181.25371766509488</v>
      </c>
      <c r="L143" s="29">
        <f t="shared" si="101"/>
        <v>3127854.0477792346</v>
      </c>
      <c r="M143" s="31">
        <f t="shared" ref="M143:M153" si="107">M142+L143</f>
        <v>-519021.6041032481</v>
      </c>
      <c r="N143" s="30"/>
      <c r="O143" s="29">
        <v>3127854.0477792397</v>
      </c>
      <c r="P143" s="30">
        <f t="shared" ref="P143:P153" si="108">P142+O143</f>
        <v>-519021.60410324484</v>
      </c>
      <c r="Q143" s="44"/>
      <c r="R143" s="29">
        <v>0</v>
      </c>
      <c r="S143" s="30">
        <f t="shared" ref="S143:S153" si="109">R143+S142</f>
        <v>0</v>
      </c>
      <c r="T143" s="29">
        <f t="shared" si="102"/>
        <v>3127854.0477792397</v>
      </c>
      <c r="U143" s="77">
        <f t="shared" si="102"/>
        <v>-519021.60410324484</v>
      </c>
      <c r="V143" s="29">
        <v>32127.09</v>
      </c>
      <c r="W143" s="30">
        <f t="shared" ref="W143:W153" si="110">W142+V143</f>
        <v>67696.37</v>
      </c>
      <c r="X143" s="29">
        <f t="shared" si="103"/>
        <v>32127.09</v>
      </c>
      <c r="Y143" s="30">
        <f t="shared" ref="Y143:Y153" si="111">X143+Y142</f>
        <v>67696.37</v>
      </c>
      <c r="Z143" s="113"/>
      <c r="AA143" s="31"/>
      <c r="AB143" s="31"/>
      <c r="AC143" s="73"/>
    </row>
    <row r="144" spans="1:29" s="2" customFormat="1" ht="12.75" hidden="1" customHeight="1" outlineLevel="1" x14ac:dyDescent="0.2">
      <c r="A144" s="18">
        <v>10</v>
      </c>
      <c r="B144" s="23">
        <v>40603</v>
      </c>
      <c r="C144" s="200"/>
      <c r="D144" s="29">
        <v>122241271.73493554</v>
      </c>
      <c r="E144" s="30">
        <f t="shared" si="104"/>
        <v>389545752.20480663</v>
      </c>
      <c r="F144" s="31">
        <v>126505123.36072101</v>
      </c>
      <c r="G144" s="30">
        <f t="shared" si="105"/>
        <v>394328806.68841302</v>
      </c>
      <c r="H144" s="31">
        <f t="shared" si="100"/>
        <v>-4263851.62578547</v>
      </c>
      <c r="I144" s="31">
        <f t="shared" si="100"/>
        <v>-4783054.4836063981</v>
      </c>
      <c r="J144" s="29">
        <v>1488.510602561757</v>
      </c>
      <c r="K144" s="31">
        <f t="shared" si="106"/>
        <v>1669.7643202268519</v>
      </c>
      <c r="L144" s="29">
        <f t="shared" si="101"/>
        <v>-4262363.1151829083</v>
      </c>
      <c r="M144" s="31">
        <f t="shared" si="107"/>
        <v>-4781384.7192861568</v>
      </c>
      <c r="N144" s="31"/>
      <c r="O144" s="29">
        <v>-4262363.1151829138</v>
      </c>
      <c r="P144" s="31">
        <f t="shared" si="108"/>
        <v>-4781384.7192861587</v>
      </c>
      <c r="Q144" s="44"/>
      <c r="R144" s="29">
        <v>0</v>
      </c>
      <c r="S144" s="31">
        <f t="shared" si="109"/>
        <v>0</v>
      </c>
      <c r="T144" s="29">
        <f t="shared" si="102"/>
        <v>-4262363.1151829138</v>
      </c>
      <c r="U144" s="78">
        <f t="shared" si="102"/>
        <v>-4781384.7192861587</v>
      </c>
      <c r="V144" s="29">
        <v>35569.279999999999</v>
      </c>
      <c r="W144" s="31">
        <f t="shared" si="110"/>
        <v>103265.65</v>
      </c>
      <c r="X144" s="29">
        <f t="shared" si="103"/>
        <v>35569.279999999999</v>
      </c>
      <c r="Y144" s="30">
        <f t="shared" si="111"/>
        <v>103265.65</v>
      </c>
      <c r="Z144" s="113"/>
      <c r="AA144" s="31"/>
      <c r="AB144" s="31"/>
      <c r="AC144" s="73"/>
    </row>
    <row r="145" spans="1:29" s="2" customFormat="1" ht="13.15" hidden="1" customHeight="1" outlineLevel="1" x14ac:dyDescent="0.2">
      <c r="A145" s="18">
        <v>10</v>
      </c>
      <c r="B145" s="23">
        <v>40634</v>
      </c>
      <c r="C145" s="200"/>
      <c r="D145" s="29">
        <v>104683647.73493554</v>
      </c>
      <c r="E145" s="30">
        <f t="shared" si="104"/>
        <v>494229399.93974215</v>
      </c>
      <c r="F145" s="31">
        <v>116015164.410971</v>
      </c>
      <c r="G145" s="30">
        <f t="shared" si="105"/>
        <v>510343971.09938401</v>
      </c>
      <c r="H145" s="29">
        <f t="shared" si="100"/>
        <v>-11331516.676035464</v>
      </c>
      <c r="I145" s="30">
        <f t="shared" si="100"/>
        <v>-16114571.159641862</v>
      </c>
      <c r="J145" s="29">
        <v>3955.8324716035277</v>
      </c>
      <c r="K145" s="30">
        <f t="shared" si="106"/>
        <v>5625.5967918303795</v>
      </c>
      <c r="L145" s="29">
        <f t="shared" si="101"/>
        <v>-11327560.84356386</v>
      </c>
      <c r="M145" s="31">
        <f t="shared" si="107"/>
        <v>-16108945.562850017</v>
      </c>
      <c r="N145" s="31"/>
      <c r="O145" s="29">
        <v>-11327560.843563855</v>
      </c>
      <c r="P145" s="30">
        <f t="shared" si="108"/>
        <v>-16108945.562850013</v>
      </c>
      <c r="Q145" s="44"/>
      <c r="R145" s="29">
        <v>0</v>
      </c>
      <c r="S145" s="30">
        <f t="shared" si="109"/>
        <v>0</v>
      </c>
      <c r="T145" s="29">
        <f t="shared" si="102"/>
        <v>-11327560.843563855</v>
      </c>
      <c r="U145" s="77">
        <f t="shared" si="102"/>
        <v>-16108945.562850013</v>
      </c>
      <c r="V145" s="29">
        <v>34421.880000000005</v>
      </c>
      <c r="W145" s="30">
        <f t="shared" si="110"/>
        <v>137687.53</v>
      </c>
      <c r="X145" s="29">
        <f t="shared" si="103"/>
        <v>34421.880000000005</v>
      </c>
      <c r="Y145" s="30">
        <f t="shared" si="111"/>
        <v>137687.53</v>
      </c>
      <c r="Z145" s="113"/>
      <c r="AA145" s="31"/>
      <c r="AB145" s="31"/>
      <c r="AC145" s="73"/>
    </row>
    <row r="146" spans="1:29" s="2" customFormat="1" ht="13.15" hidden="1" customHeight="1" outlineLevel="1" x14ac:dyDescent="0.2">
      <c r="A146" s="18">
        <v>10</v>
      </c>
      <c r="B146" s="23">
        <v>40664</v>
      </c>
      <c r="C146" s="200"/>
      <c r="D146" s="29">
        <v>89900086.734935537</v>
      </c>
      <c r="E146" s="30">
        <f t="shared" si="104"/>
        <v>584129486.67467773</v>
      </c>
      <c r="F146" s="29">
        <v>105909373.017239</v>
      </c>
      <c r="G146" s="30">
        <f t="shared" si="105"/>
        <v>616253344.11662304</v>
      </c>
      <c r="H146" s="29">
        <f t="shared" si="100"/>
        <v>-16009286.282303467</v>
      </c>
      <c r="I146" s="30">
        <f t="shared" si="100"/>
        <v>-32123857.441945314</v>
      </c>
      <c r="J146" s="29">
        <v>5588.8418411519378</v>
      </c>
      <c r="K146" s="30">
        <f t="shared" si="106"/>
        <v>11214.438632982317</v>
      </c>
      <c r="L146" s="29">
        <f t="shared" si="101"/>
        <v>-16003697.440462315</v>
      </c>
      <c r="M146" s="31">
        <f t="shared" si="107"/>
        <v>-32112643.003312334</v>
      </c>
      <c r="N146" s="31"/>
      <c r="O146" s="29">
        <v>-9947375.9388061538</v>
      </c>
      <c r="P146" s="30">
        <f t="shared" si="108"/>
        <v>-26056321.501656167</v>
      </c>
      <c r="Q146" s="44"/>
      <c r="R146" s="29">
        <v>-6056321.5016561672</v>
      </c>
      <c r="S146" s="30">
        <f t="shared" si="109"/>
        <v>-6056321.5016561672</v>
      </c>
      <c r="T146" s="29">
        <f t="shared" si="102"/>
        <v>-16003697.440462321</v>
      </c>
      <c r="U146" s="77">
        <f t="shared" si="102"/>
        <v>-32112643.003312334</v>
      </c>
      <c r="V146" s="29">
        <v>35030.009999999995</v>
      </c>
      <c r="W146" s="30">
        <f t="shared" si="110"/>
        <v>172717.53999999998</v>
      </c>
      <c r="X146" s="29">
        <f t="shared" si="103"/>
        <v>-6021291.4916561674</v>
      </c>
      <c r="Y146" s="30">
        <f t="shared" si="111"/>
        <v>-5883603.9616561672</v>
      </c>
      <c r="Z146" s="113"/>
      <c r="AA146" s="31"/>
      <c r="AB146" s="31"/>
      <c r="AC146" s="73"/>
    </row>
    <row r="147" spans="1:29" s="2" customFormat="1" ht="12.75" hidden="1" customHeight="1" outlineLevel="1" x14ac:dyDescent="0.2">
      <c r="A147" s="18">
        <v>10</v>
      </c>
      <c r="B147" s="23">
        <v>40695</v>
      </c>
      <c r="C147" s="73"/>
      <c r="D147" s="29">
        <v>99731062.734935537</v>
      </c>
      <c r="E147" s="30">
        <f t="shared" si="104"/>
        <v>683860549.40961325</v>
      </c>
      <c r="F147" s="29">
        <v>96350816.242631003</v>
      </c>
      <c r="G147" s="30">
        <f t="shared" si="105"/>
        <v>712604160.359254</v>
      </c>
      <c r="H147" s="29">
        <f t="shared" si="100"/>
        <v>3380246.4923045337</v>
      </c>
      <c r="I147" s="30">
        <f t="shared" si="100"/>
        <v>-28743610.949640751</v>
      </c>
      <c r="J147" s="29">
        <v>-1180.0440504634753</v>
      </c>
      <c r="K147" s="30">
        <f t="shared" si="106"/>
        <v>10034.394582518842</v>
      </c>
      <c r="L147" s="29">
        <f t="shared" si="101"/>
        <v>3379066.4482540702</v>
      </c>
      <c r="M147" s="31">
        <f t="shared" si="107"/>
        <v>-28733576.555058263</v>
      </c>
      <c r="N147" s="31"/>
      <c r="O147" s="29">
        <v>1689533.2241270356</v>
      </c>
      <c r="P147" s="30">
        <f t="shared" si="108"/>
        <v>-24366788.277529132</v>
      </c>
      <c r="Q147" s="44"/>
      <c r="R147" s="29">
        <v>1689533.2241270356</v>
      </c>
      <c r="S147" s="30">
        <f t="shared" si="109"/>
        <v>-4366788.2775291316</v>
      </c>
      <c r="T147" s="29">
        <f t="shared" si="102"/>
        <v>3379066.4482540712</v>
      </c>
      <c r="U147" s="77">
        <f t="shared" si="102"/>
        <v>-28733576.555058263</v>
      </c>
      <c r="V147" s="29">
        <v>18394.47</v>
      </c>
      <c r="W147" s="30">
        <f t="shared" si="110"/>
        <v>191112.00999999998</v>
      </c>
      <c r="X147" s="29">
        <f t="shared" si="103"/>
        <v>1707927.6941270356</v>
      </c>
      <c r="Y147" s="30">
        <f t="shared" si="111"/>
        <v>-4175676.2675291318</v>
      </c>
      <c r="Z147" s="113"/>
      <c r="AA147" s="31"/>
      <c r="AB147" s="31"/>
      <c r="AC147" s="73"/>
    </row>
    <row r="148" spans="1:29" s="2" customFormat="1" ht="12.75" hidden="1" customHeight="1" outlineLevel="1" x14ac:dyDescent="0.2">
      <c r="A148" s="18">
        <v>10</v>
      </c>
      <c r="B148" s="23">
        <v>40725</v>
      </c>
      <c r="C148" s="200"/>
      <c r="D148" s="29">
        <v>88229727.734935537</v>
      </c>
      <c r="E148" s="30">
        <f t="shared" si="104"/>
        <v>772090277.14454877</v>
      </c>
      <c r="F148" s="29">
        <v>98167272.011221007</v>
      </c>
      <c r="G148" s="30">
        <f t="shared" si="105"/>
        <v>810771432.37047505</v>
      </c>
      <c r="H148" s="29">
        <f t="shared" si="100"/>
        <v>-9937544.2762854695</v>
      </c>
      <c r="I148" s="30">
        <f t="shared" si="100"/>
        <v>-38681155.22592628</v>
      </c>
      <c r="J148" s="29">
        <v>3469.1967068519443</v>
      </c>
      <c r="K148" s="30">
        <f t="shared" si="106"/>
        <v>13503.591289370786</v>
      </c>
      <c r="L148" s="29">
        <f t="shared" si="101"/>
        <v>-9934075.0795786176</v>
      </c>
      <c r="M148" s="31">
        <f t="shared" si="107"/>
        <v>-38667651.634636879</v>
      </c>
      <c r="N148" s="31"/>
      <c r="O148" s="29">
        <v>-4967037.5397893079</v>
      </c>
      <c r="P148" s="30">
        <f t="shared" si="108"/>
        <v>-29333825.817318439</v>
      </c>
      <c r="Q148" s="44"/>
      <c r="R148" s="29">
        <v>-4967037.5397893079</v>
      </c>
      <c r="S148" s="30">
        <f t="shared" si="109"/>
        <v>-9333825.8173184395</v>
      </c>
      <c r="T148" s="29">
        <f t="shared" si="102"/>
        <v>-9934075.0795786157</v>
      </c>
      <c r="U148" s="77">
        <f t="shared" si="102"/>
        <v>-38667651.634636879</v>
      </c>
      <c r="V148" s="29">
        <v>23073.469999999998</v>
      </c>
      <c r="W148" s="30">
        <f t="shared" si="110"/>
        <v>214185.47999999998</v>
      </c>
      <c r="X148" s="29">
        <f t="shared" si="103"/>
        <v>-4943964.0697893081</v>
      </c>
      <c r="Y148" s="30">
        <f t="shared" si="111"/>
        <v>-9119640.337318439</v>
      </c>
      <c r="Z148" s="113"/>
      <c r="AA148" s="31"/>
      <c r="AB148" s="31"/>
      <c r="AC148" s="73"/>
    </row>
    <row r="149" spans="1:29" s="2" customFormat="1" ht="12.75" hidden="1" customHeight="1" outlineLevel="1" x14ac:dyDescent="0.2">
      <c r="A149" s="18">
        <v>10</v>
      </c>
      <c r="B149" s="23">
        <v>40756</v>
      </c>
      <c r="C149" s="200"/>
      <c r="D149" s="29">
        <v>89101046.734935537</v>
      </c>
      <c r="E149" s="30">
        <f t="shared" si="104"/>
        <v>861191323.8794843</v>
      </c>
      <c r="F149" s="29">
        <v>96828232.377148002</v>
      </c>
      <c r="G149" s="30">
        <f t="shared" si="105"/>
        <v>907599664.74762309</v>
      </c>
      <c r="H149" s="29">
        <f t="shared" si="100"/>
        <v>-7727185.6422124654</v>
      </c>
      <c r="I149" s="30">
        <f t="shared" si="100"/>
        <v>-46408340.86813879</v>
      </c>
      <c r="J149" s="29">
        <v>2697.5605076961219</v>
      </c>
      <c r="K149" s="30">
        <f t="shared" si="106"/>
        <v>16201.151797066908</v>
      </c>
      <c r="L149" s="29">
        <f t="shared" si="101"/>
        <v>-7724488.0817047693</v>
      </c>
      <c r="M149" s="31">
        <f t="shared" si="107"/>
        <v>-46392139.716341645</v>
      </c>
      <c r="N149" s="31"/>
      <c r="O149" s="29">
        <v>-1305388.154315725</v>
      </c>
      <c r="P149" s="30">
        <f t="shared" si="108"/>
        <v>-30639213.971634164</v>
      </c>
      <c r="Q149" s="44"/>
      <c r="R149" s="29">
        <v>-6419099.9273890406</v>
      </c>
      <c r="S149" s="30">
        <f t="shared" si="109"/>
        <v>-15752925.74470748</v>
      </c>
      <c r="T149" s="29">
        <f t="shared" si="102"/>
        <v>-7724488.0817047656</v>
      </c>
      <c r="U149" s="77">
        <f t="shared" si="102"/>
        <v>-46392139.716341645</v>
      </c>
      <c r="V149" s="29">
        <v>9233.7899999999991</v>
      </c>
      <c r="W149" s="30">
        <f t="shared" si="110"/>
        <v>223419.27</v>
      </c>
      <c r="X149" s="29">
        <f t="shared" si="103"/>
        <v>-6409866.1373890406</v>
      </c>
      <c r="Y149" s="30">
        <f t="shared" si="111"/>
        <v>-15529506.474707481</v>
      </c>
      <c r="Z149" s="113"/>
      <c r="AA149" s="31"/>
      <c r="AB149" s="31"/>
      <c r="AC149" s="73"/>
    </row>
    <row r="150" spans="1:29" s="2" customFormat="1" ht="12.75" hidden="1" customHeight="1" outlineLevel="1" x14ac:dyDescent="0.2">
      <c r="A150" s="18">
        <v>10</v>
      </c>
      <c r="B150" s="23">
        <v>40787</v>
      </c>
      <c r="C150" s="200"/>
      <c r="D150" s="29">
        <v>101359869.73493554</v>
      </c>
      <c r="E150" s="30">
        <f t="shared" si="104"/>
        <v>962551193.61441982</v>
      </c>
      <c r="F150" s="29">
        <v>98417999.463253006</v>
      </c>
      <c r="G150" s="30">
        <f t="shared" si="105"/>
        <v>1006017664.2108761</v>
      </c>
      <c r="H150" s="29">
        <f t="shared" si="100"/>
        <v>2941870.2716825306</v>
      </c>
      <c r="I150" s="30">
        <f t="shared" si="100"/>
        <v>-43466470.596456289</v>
      </c>
      <c r="J150" s="29">
        <v>-1027.0069118444808</v>
      </c>
      <c r="K150" s="30">
        <f t="shared" si="106"/>
        <v>15174.144885222428</v>
      </c>
      <c r="L150" s="29">
        <f t="shared" si="101"/>
        <v>2940843.2647706862</v>
      </c>
      <c r="M150" s="31">
        <f t="shared" si="107"/>
        <v>-43451296.451570958</v>
      </c>
      <c r="N150" s="31"/>
      <c r="O150" s="29">
        <v>294084.32647706941</v>
      </c>
      <c r="P150" s="30">
        <f t="shared" si="108"/>
        <v>-30345129.645157095</v>
      </c>
      <c r="Q150" s="44"/>
      <c r="R150" s="29">
        <v>2646758.9382936172</v>
      </c>
      <c r="S150" s="30">
        <f t="shared" si="109"/>
        <v>-13106166.806413863</v>
      </c>
      <c r="T150" s="29">
        <f t="shared" si="102"/>
        <v>2940843.2647706866</v>
      </c>
      <c r="U150" s="77">
        <f t="shared" si="102"/>
        <v>-43451296.451570958</v>
      </c>
      <c r="V150" s="29">
        <v>-7422.18</v>
      </c>
      <c r="W150" s="30">
        <f t="shared" si="110"/>
        <v>215997.09</v>
      </c>
      <c r="X150" s="29">
        <f t="shared" si="103"/>
        <v>2639336.7582936171</v>
      </c>
      <c r="Y150" s="30">
        <f t="shared" si="111"/>
        <v>-12890169.716413863</v>
      </c>
      <c r="Z150" s="113"/>
      <c r="AA150" s="31"/>
      <c r="AB150" s="31"/>
      <c r="AC150" s="73"/>
    </row>
    <row r="151" spans="1:29" s="2" customFormat="1" ht="12.75" hidden="1" customHeight="1" outlineLevel="1" x14ac:dyDescent="0.2">
      <c r="A151" s="18">
        <v>10</v>
      </c>
      <c r="B151" s="23">
        <v>40817</v>
      </c>
      <c r="C151" s="200"/>
      <c r="D151" s="29">
        <v>112528515.73493554</v>
      </c>
      <c r="E151" s="30">
        <f t="shared" si="104"/>
        <v>1075079709.3493555</v>
      </c>
      <c r="F151" s="29">
        <v>108689088.710618</v>
      </c>
      <c r="G151" s="30">
        <f t="shared" si="105"/>
        <v>1114706752.921494</v>
      </c>
      <c r="H151" s="29">
        <f t="shared" si="100"/>
        <v>3839427.0243175328</v>
      </c>
      <c r="I151" s="30">
        <f t="shared" si="100"/>
        <v>-39627043.572138548</v>
      </c>
      <c r="J151" s="29">
        <v>-1340.3439741893671</v>
      </c>
      <c r="K151" s="30">
        <f t="shared" si="106"/>
        <v>13833.80091103306</v>
      </c>
      <c r="L151" s="29">
        <f t="shared" si="101"/>
        <v>3838086.6803433434</v>
      </c>
      <c r="M151" s="31">
        <f t="shared" si="107"/>
        <v>-39613209.771227613</v>
      </c>
      <c r="N151" s="31"/>
      <c r="O151" s="29">
        <v>538524.7595432885</v>
      </c>
      <c r="P151" s="30">
        <f t="shared" si="108"/>
        <v>-29806604.885613807</v>
      </c>
      <c r="Q151" s="44"/>
      <c r="R151" s="29">
        <v>3299561.9208000563</v>
      </c>
      <c r="S151" s="30">
        <f t="shared" si="109"/>
        <v>-9806604.8856138065</v>
      </c>
      <c r="T151" s="29">
        <f t="shared" si="102"/>
        <v>3838086.6803433448</v>
      </c>
      <c r="U151" s="77">
        <f t="shared" si="102"/>
        <v>-39613209.771227613</v>
      </c>
      <c r="V151" s="29">
        <v>-313.54000000000002</v>
      </c>
      <c r="W151" s="30">
        <f t="shared" si="110"/>
        <v>215683.55</v>
      </c>
      <c r="X151" s="29">
        <f t="shared" si="103"/>
        <v>3299248.3808000563</v>
      </c>
      <c r="Y151" s="30">
        <f t="shared" si="111"/>
        <v>-9590921.3356138058</v>
      </c>
      <c r="Z151" s="113"/>
      <c r="AA151" s="31"/>
      <c r="AB151" s="31"/>
      <c r="AC151" s="73"/>
    </row>
    <row r="152" spans="1:29" s="2" customFormat="1" ht="12.75" hidden="1" customHeight="1" outlineLevel="1" x14ac:dyDescent="0.2">
      <c r="A152" s="18">
        <v>10</v>
      </c>
      <c r="B152" s="23">
        <v>40848</v>
      </c>
      <c r="C152" s="200"/>
      <c r="D152" s="29">
        <v>130621832.73493554</v>
      </c>
      <c r="E152" s="30">
        <f t="shared" si="104"/>
        <v>1205701542.084291</v>
      </c>
      <c r="F152" s="29">
        <v>128294165.56020801</v>
      </c>
      <c r="G152" s="30">
        <f t="shared" si="105"/>
        <v>1243000918.4817021</v>
      </c>
      <c r="H152" s="29">
        <f t="shared" si="100"/>
        <v>2327667.1747275293</v>
      </c>
      <c r="I152" s="30">
        <f t="shared" si="100"/>
        <v>-37299376.397411108</v>
      </c>
      <c r="J152" s="29">
        <v>-812.58861069753766</v>
      </c>
      <c r="K152" s="30">
        <f t="shared" si="106"/>
        <v>13021.212300335523</v>
      </c>
      <c r="L152" s="29">
        <f t="shared" si="101"/>
        <v>2326854.5861168317</v>
      </c>
      <c r="M152" s="31">
        <f t="shared" si="107"/>
        <v>-37286355.185110778</v>
      </c>
      <c r="N152" s="31"/>
      <c r="O152" s="29">
        <v>1163427.2930584177</v>
      </c>
      <c r="P152" s="30">
        <f t="shared" si="108"/>
        <v>-28643177.592555389</v>
      </c>
      <c r="Q152" s="44"/>
      <c r="R152" s="29">
        <v>1163427.2930584177</v>
      </c>
      <c r="S152" s="30">
        <f t="shared" si="109"/>
        <v>-8643177.5925553888</v>
      </c>
      <c r="T152" s="29">
        <f t="shared" si="102"/>
        <v>2326854.5861168355</v>
      </c>
      <c r="U152" s="77">
        <f t="shared" si="102"/>
        <v>-37286355.185110778</v>
      </c>
      <c r="V152" s="29">
        <v>8329.75</v>
      </c>
      <c r="W152" s="30">
        <f t="shared" si="110"/>
        <v>224013.3</v>
      </c>
      <c r="X152" s="29">
        <f t="shared" si="103"/>
        <v>1171757.0430584177</v>
      </c>
      <c r="Y152" s="30">
        <f t="shared" si="111"/>
        <v>-8419164.2925553881</v>
      </c>
      <c r="Z152" s="113"/>
      <c r="AA152" s="31"/>
      <c r="AB152" s="31"/>
      <c r="AC152" s="73"/>
    </row>
    <row r="153" spans="1:29" s="2" customFormat="1" ht="13.15" hidden="1" customHeight="1" outlineLevel="1" x14ac:dyDescent="0.2">
      <c r="A153" s="18">
        <v>10</v>
      </c>
      <c r="B153" s="23">
        <v>40878</v>
      </c>
      <c r="C153" s="200"/>
      <c r="D153" s="35">
        <v>145965984.73493555</v>
      </c>
      <c r="E153" s="36">
        <f t="shared" si="104"/>
        <v>1351667526.8192265</v>
      </c>
      <c r="F153" s="35">
        <v>143506588.496104</v>
      </c>
      <c r="G153" s="36">
        <f t="shared" si="105"/>
        <v>1386507506.9778061</v>
      </c>
      <c r="H153" s="35">
        <f t="shared" si="100"/>
        <v>2459396.2388315499</v>
      </c>
      <c r="I153" s="36">
        <f t="shared" si="100"/>
        <v>-34839980.158579588</v>
      </c>
      <c r="J153" s="35">
        <v>-858.57522697607055</v>
      </c>
      <c r="K153" s="36">
        <f t="shared" si="106"/>
        <v>12162.637073359452</v>
      </c>
      <c r="L153" s="35">
        <f t="shared" si="101"/>
        <v>2458537.6636045738</v>
      </c>
      <c r="M153" s="37">
        <f t="shared" si="107"/>
        <v>-34827817.521506205</v>
      </c>
      <c r="N153" s="37"/>
      <c r="O153" s="35">
        <v>1229268.8318022862</v>
      </c>
      <c r="P153" s="36">
        <f t="shared" si="108"/>
        <v>-27413908.760753103</v>
      </c>
      <c r="Q153" s="38"/>
      <c r="R153" s="35">
        <v>1229268.8318022862</v>
      </c>
      <c r="S153" s="36">
        <f t="shared" si="109"/>
        <v>-7413908.7607531026</v>
      </c>
      <c r="T153" s="35">
        <f t="shared" si="102"/>
        <v>2458537.6636045724</v>
      </c>
      <c r="U153" s="79">
        <f t="shared" si="102"/>
        <v>-34827817.521506205</v>
      </c>
      <c r="V153" s="35">
        <v>11821.19</v>
      </c>
      <c r="W153" s="36">
        <f t="shared" si="110"/>
        <v>235834.49</v>
      </c>
      <c r="X153" s="35">
        <f t="shared" si="103"/>
        <v>1241090.0218022862</v>
      </c>
      <c r="Y153" s="36">
        <f t="shared" si="111"/>
        <v>-7178074.2707531024</v>
      </c>
      <c r="Z153" s="113"/>
      <c r="AA153" s="31"/>
      <c r="AB153" s="31"/>
      <c r="AC153" s="73"/>
    </row>
    <row r="154" spans="1:29" s="2" customFormat="1" ht="13.15" hidden="1" customHeight="1" outlineLevel="1" x14ac:dyDescent="0.2">
      <c r="A154" s="18"/>
      <c r="B154" s="23"/>
      <c r="C154" s="200"/>
      <c r="D154" s="31"/>
      <c r="E154" s="31"/>
      <c r="F154" s="31"/>
      <c r="G154" s="31"/>
      <c r="H154" s="31"/>
      <c r="I154" s="31"/>
      <c r="J154" s="31"/>
      <c r="K154" s="31"/>
      <c r="L154" s="31"/>
      <c r="M154" s="31"/>
      <c r="N154" s="31"/>
      <c r="O154" s="31"/>
      <c r="P154" s="31"/>
      <c r="Q154" s="44"/>
      <c r="R154" s="31"/>
      <c r="S154" s="31"/>
      <c r="T154" s="31"/>
      <c r="U154" s="78"/>
      <c r="V154" s="31"/>
      <c r="W154" s="31"/>
      <c r="X154" s="31"/>
      <c r="Y154" s="31"/>
      <c r="Z154" s="113"/>
      <c r="AA154" s="31"/>
      <c r="AB154" s="31"/>
      <c r="AC154" s="73"/>
    </row>
    <row r="155" spans="1:29" s="2" customFormat="1" ht="13.15" hidden="1" customHeight="1" outlineLevel="1" x14ac:dyDescent="0.2">
      <c r="A155" s="71" t="s">
        <v>40</v>
      </c>
      <c r="B155" s="23"/>
      <c r="C155" s="200"/>
      <c r="D155" s="31"/>
      <c r="E155" s="31">
        <f>E140+E153</f>
        <v>11046501359.047966</v>
      </c>
      <c r="F155" s="31"/>
      <c r="G155" s="31">
        <f>G140+G153</f>
        <v>11018561010.267376</v>
      </c>
      <c r="H155" s="31"/>
      <c r="I155" s="31">
        <f>I140+I153</f>
        <v>27940348.780589104</v>
      </c>
      <c r="J155" s="31"/>
      <c r="K155" s="31">
        <f>K140+K153</f>
        <v>-21473.485696367374</v>
      </c>
      <c r="L155" s="31"/>
      <c r="M155" s="31"/>
      <c r="N155" s="31">
        <f>N140+M153</f>
        <v>27918873.830475546</v>
      </c>
      <c r="O155" s="31"/>
      <c r="P155" s="31">
        <f>P140+P153</f>
        <v>22446643.956501164</v>
      </c>
      <c r="Q155" s="44"/>
      <c r="R155" s="31"/>
      <c r="S155" s="31">
        <f>S140+S153</f>
        <v>5472229.8383915946</v>
      </c>
      <c r="T155" s="31"/>
      <c r="U155" s="31">
        <f>U140+U153</f>
        <v>27918873.794892766</v>
      </c>
      <c r="V155" s="31"/>
      <c r="W155" s="31">
        <f>W140+W153</f>
        <v>1345807.9000000001</v>
      </c>
      <c r="X155" s="31"/>
      <c r="Y155" s="31">
        <f>Y140+Y153</f>
        <v>6818038.738391595</v>
      </c>
      <c r="Z155" s="113"/>
      <c r="AA155" s="31"/>
      <c r="AB155" s="31"/>
      <c r="AC155" s="73"/>
    </row>
    <row r="156" spans="1:29" s="2" customFormat="1" ht="13.15" hidden="1" customHeight="1" outlineLevel="1" x14ac:dyDescent="0.2">
      <c r="A156" s="18"/>
      <c r="B156" s="23"/>
      <c r="C156" s="200"/>
      <c r="D156" s="31"/>
      <c r="E156" s="31"/>
      <c r="F156" s="31"/>
      <c r="G156" s="31"/>
      <c r="H156" s="31"/>
      <c r="I156" s="31"/>
      <c r="J156" s="31"/>
      <c r="K156" s="31"/>
      <c r="L156" s="31"/>
      <c r="M156" s="31"/>
      <c r="N156" s="31"/>
      <c r="O156" s="31"/>
      <c r="P156" s="31"/>
      <c r="Q156" s="44"/>
      <c r="R156" s="31"/>
      <c r="S156" s="31"/>
      <c r="T156" s="31"/>
      <c r="U156" s="78"/>
      <c r="V156" s="31"/>
      <c r="W156" s="31"/>
      <c r="X156" s="31"/>
      <c r="Y156" s="31"/>
      <c r="Z156" s="113"/>
      <c r="AA156" s="31"/>
      <c r="AB156" s="31"/>
      <c r="AC156" s="73"/>
    </row>
    <row r="157" spans="1:29" s="2" customFormat="1" ht="12.75" hidden="1" customHeight="1" outlineLevel="1" x14ac:dyDescent="0.2">
      <c r="A157" s="18">
        <v>11</v>
      </c>
      <c r="B157" s="23">
        <v>40909</v>
      </c>
      <c r="C157" s="200"/>
      <c r="D157" s="81">
        <v>123262720.53493553</v>
      </c>
      <c r="E157" s="47">
        <f>D157</f>
        <v>123262720.53493553</v>
      </c>
      <c r="F157" s="81">
        <v>135790972.17931199</v>
      </c>
      <c r="G157" s="47">
        <f>F157</f>
        <v>135790972.17931199</v>
      </c>
      <c r="H157" s="81">
        <f t="shared" ref="H157:I168" si="112">D157-F157</f>
        <v>-12528251.644376457</v>
      </c>
      <c r="I157" s="47">
        <f t="shared" si="112"/>
        <v>-12528251.644376457</v>
      </c>
      <c r="J157" s="81">
        <v>4373.6126490514725</v>
      </c>
      <c r="K157" s="47">
        <f>J157</f>
        <v>4373.6126490514725</v>
      </c>
      <c r="L157" s="81">
        <f t="shared" ref="L157:L168" si="113">H157+J157</f>
        <v>-12523878.031727405</v>
      </c>
      <c r="M157" s="63">
        <f>L157</f>
        <v>-12523878.031727405</v>
      </c>
      <c r="N157" s="47"/>
      <c r="O157" s="81">
        <v>-12523878.031727405</v>
      </c>
      <c r="P157" s="47">
        <f>O157</f>
        <v>-12523878.031727405</v>
      </c>
      <c r="Q157" s="44"/>
      <c r="R157" s="81">
        <v>0</v>
      </c>
      <c r="S157" s="47">
        <f>R157</f>
        <v>0</v>
      </c>
      <c r="T157" s="81">
        <f t="shared" ref="T157:U168" si="114">O157+R157</f>
        <v>-12523878.031727405</v>
      </c>
      <c r="U157" s="76">
        <f t="shared" si="114"/>
        <v>-12523878.031727405</v>
      </c>
      <c r="V157" s="81">
        <v>15104.85</v>
      </c>
      <c r="W157" s="47">
        <f>V157</f>
        <v>15104.85</v>
      </c>
      <c r="X157" s="81">
        <f t="shared" ref="X157:X168" si="115">R157+V157</f>
        <v>15104.85</v>
      </c>
      <c r="Y157" s="47">
        <f>X157</f>
        <v>15104.85</v>
      </c>
      <c r="Z157" s="113"/>
      <c r="AA157" s="31"/>
      <c r="AB157" s="31"/>
      <c r="AC157" s="73"/>
    </row>
    <row r="158" spans="1:29" s="2" customFormat="1" ht="12.75" hidden="1" customHeight="1" outlineLevel="1" x14ac:dyDescent="0.2">
      <c r="A158" s="18">
        <v>11</v>
      </c>
      <c r="B158" s="23">
        <v>40940</v>
      </c>
      <c r="C158" s="200"/>
      <c r="D158" s="29">
        <v>118235954.73493554</v>
      </c>
      <c r="E158" s="30">
        <f t="shared" ref="E158:E168" si="116">E157+D158</f>
        <v>241498675.26987106</v>
      </c>
      <c r="F158" s="29">
        <v>120665672.35500899</v>
      </c>
      <c r="G158" s="30">
        <f t="shared" ref="G158:G168" si="117">G157+F158</f>
        <v>256456644.53432098</v>
      </c>
      <c r="H158" s="29">
        <f t="shared" si="112"/>
        <v>-2429717.6200734526</v>
      </c>
      <c r="I158" s="30">
        <f t="shared" si="112"/>
        <v>-14957969.264449924</v>
      </c>
      <c r="J158" s="29">
        <v>848.21442116750404</v>
      </c>
      <c r="K158" s="30">
        <f t="shared" ref="K158:K168" si="118">K157+J158</f>
        <v>5221.8270702189766</v>
      </c>
      <c r="L158" s="29">
        <f t="shared" si="113"/>
        <v>-2428869.4056522851</v>
      </c>
      <c r="M158" s="31">
        <f t="shared" ref="M158:M168" si="119">M157+L158</f>
        <v>-14952747.43737969</v>
      </c>
      <c r="N158" s="30"/>
      <c r="O158" s="29">
        <v>-2428869.4056522846</v>
      </c>
      <c r="P158" s="30">
        <f t="shared" ref="P158:P168" si="120">P157+O158</f>
        <v>-14952747.43737969</v>
      </c>
      <c r="Q158" s="44"/>
      <c r="R158" s="29">
        <v>0</v>
      </c>
      <c r="S158" s="30">
        <f t="shared" ref="S158:S168" si="121">R158+S157</f>
        <v>0</v>
      </c>
      <c r="T158" s="29">
        <f t="shared" si="114"/>
        <v>-2428869.4056522846</v>
      </c>
      <c r="U158" s="77">
        <f t="shared" si="114"/>
        <v>-14952747.43737969</v>
      </c>
      <c r="V158" s="31">
        <v>14130.34</v>
      </c>
      <c r="W158" s="30">
        <f t="shared" ref="W158:W168" si="122">W157+V158</f>
        <v>29235.190000000002</v>
      </c>
      <c r="X158" s="29">
        <f t="shared" si="115"/>
        <v>14130.34</v>
      </c>
      <c r="Y158" s="30">
        <f t="shared" ref="Y158:Y168" si="123">X158+Y157</f>
        <v>29235.190000000002</v>
      </c>
      <c r="Z158" s="113"/>
      <c r="AA158" s="31"/>
      <c r="AB158" s="31"/>
      <c r="AC158" s="73"/>
    </row>
    <row r="159" spans="1:29" s="2" customFormat="1" ht="12.75" hidden="1" customHeight="1" outlineLevel="1" x14ac:dyDescent="0.2">
      <c r="A159" s="18">
        <v>11</v>
      </c>
      <c r="B159" s="23">
        <v>40969</v>
      </c>
      <c r="C159" s="200"/>
      <c r="D159" s="29">
        <v>111205982.73493554</v>
      </c>
      <c r="E159" s="30">
        <f t="shared" si="116"/>
        <v>352704658.00480658</v>
      </c>
      <c r="F159" s="31">
        <v>127836729.50910899</v>
      </c>
      <c r="G159" s="30">
        <f t="shared" si="117"/>
        <v>384293374.04342997</v>
      </c>
      <c r="H159" s="31">
        <f t="shared" si="112"/>
        <v>-16630746.774173453</v>
      </c>
      <c r="I159" s="31">
        <f t="shared" si="112"/>
        <v>-31588716.038623393</v>
      </c>
      <c r="J159" s="29">
        <v>5805.7936988640577</v>
      </c>
      <c r="K159" s="31">
        <f t="shared" si="118"/>
        <v>11027.620769083034</v>
      </c>
      <c r="L159" s="29">
        <f t="shared" si="113"/>
        <v>-16624940.980474589</v>
      </c>
      <c r="M159" s="31">
        <f t="shared" si="119"/>
        <v>-31577688.417854279</v>
      </c>
      <c r="N159" s="31"/>
      <c r="O159" s="29">
        <v>-10836096.77154745</v>
      </c>
      <c r="P159" s="31">
        <f t="shared" si="120"/>
        <v>-25788844.20892714</v>
      </c>
      <c r="Q159" s="44"/>
      <c r="R159" s="29">
        <v>-5788844.2089271396</v>
      </c>
      <c r="S159" s="31">
        <f t="shared" si="121"/>
        <v>-5788844.2089271396</v>
      </c>
      <c r="T159" s="29">
        <f t="shared" si="114"/>
        <v>-16624940.980474589</v>
      </c>
      <c r="U159" s="78">
        <f t="shared" si="114"/>
        <v>-31577688.417854279</v>
      </c>
      <c r="V159" s="29">
        <v>14589.41</v>
      </c>
      <c r="W159" s="31">
        <f t="shared" si="122"/>
        <v>43824.600000000006</v>
      </c>
      <c r="X159" s="29">
        <f t="shared" si="115"/>
        <v>-5774254.7989271395</v>
      </c>
      <c r="Y159" s="30">
        <f t="shared" si="123"/>
        <v>-5745019.6089271391</v>
      </c>
      <c r="Z159" s="113"/>
      <c r="AA159" s="31"/>
      <c r="AB159" s="31"/>
      <c r="AC159" s="73"/>
    </row>
    <row r="160" spans="1:29" s="2" customFormat="1" ht="13.15" hidden="1" customHeight="1" outlineLevel="1" x14ac:dyDescent="0.2">
      <c r="A160" s="18">
        <v>11</v>
      </c>
      <c r="B160" s="23">
        <v>41000</v>
      </c>
      <c r="C160" s="200"/>
      <c r="D160" s="29">
        <v>85619305.734935537</v>
      </c>
      <c r="E160" s="30">
        <f t="shared" si="116"/>
        <v>438323963.7397421</v>
      </c>
      <c r="F160" s="31">
        <v>104780583.90085199</v>
      </c>
      <c r="G160" s="30">
        <f t="shared" si="117"/>
        <v>489073957.94428194</v>
      </c>
      <c r="H160" s="29">
        <f t="shared" si="112"/>
        <v>-19161278.165916458</v>
      </c>
      <c r="I160" s="30">
        <f t="shared" si="112"/>
        <v>-50749994.204539835</v>
      </c>
      <c r="J160" s="29">
        <v>6689.2022077217698</v>
      </c>
      <c r="K160" s="30">
        <f t="shared" si="118"/>
        <v>17716.822976804804</v>
      </c>
      <c r="L160" s="29">
        <f t="shared" si="113"/>
        <v>-19154588.963708736</v>
      </c>
      <c r="M160" s="31">
        <f t="shared" si="119"/>
        <v>-50732277.381563015</v>
      </c>
      <c r="N160" s="31"/>
      <c r="O160" s="29">
        <v>-5284383.5292291641</v>
      </c>
      <c r="P160" s="30">
        <f t="shared" si="120"/>
        <v>-31073227.738156304</v>
      </c>
      <c r="Q160" s="44"/>
      <c r="R160" s="29">
        <v>-13870205.434479572</v>
      </c>
      <c r="S160" s="30">
        <f t="shared" si="121"/>
        <v>-19659049.643406712</v>
      </c>
      <c r="T160" s="29">
        <f t="shared" si="114"/>
        <v>-19154588.963708736</v>
      </c>
      <c r="U160" s="77">
        <f t="shared" si="114"/>
        <v>-50732277.381563015</v>
      </c>
      <c r="V160" s="31">
        <v>-2080.77</v>
      </c>
      <c r="W160" s="30">
        <f t="shared" si="122"/>
        <v>41743.830000000009</v>
      </c>
      <c r="X160" s="29">
        <f t="shared" si="115"/>
        <v>-13872286.204479571</v>
      </c>
      <c r="Y160" s="30">
        <f t="shared" si="123"/>
        <v>-19617305.81340671</v>
      </c>
      <c r="Z160" s="113"/>
      <c r="AA160" s="31"/>
      <c r="AB160" s="31"/>
      <c r="AC160" s="73"/>
    </row>
    <row r="161" spans="1:29" s="2" customFormat="1" ht="15" hidden="1" customHeight="1" outlineLevel="1" x14ac:dyDescent="0.2">
      <c r="A161" s="18">
        <v>11</v>
      </c>
      <c r="B161" s="23">
        <v>41030</v>
      </c>
      <c r="C161" s="200"/>
      <c r="D161" s="29">
        <v>88333769.565757453</v>
      </c>
      <c r="E161" s="30">
        <f t="shared" si="116"/>
        <v>526657733.30549955</v>
      </c>
      <c r="F161" s="29">
        <v>97916638.550060034</v>
      </c>
      <c r="G161" s="30">
        <f t="shared" si="117"/>
        <v>586990596.49434197</v>
      </c>
      <c r="H161" s="29">
        <f t="shared" si="112"/>
        <v>-9582868.9843025804</v>
      </c>
      <c r="I161" s="30">
        <f t="shared" si="112"/>
        <v>-60332863.188842416</v>
      </c>
      <c r="J161" s="29">
        <v>3332.5817954540253</v>
      </c>
      <c r="K161" s="30">
        <f t="shared" si="118"/>
        <v>21049.404772258829</v>
      </c>
      <c r="L161" s="29">
        <f t="shared" si="113"/>
        <v>-9579536.4025071263</v>
      </c>
      <c r="M161" s="31">
        <f t="shared" si="119"/>
        <v>-60311813.784070142</v>
      </c>
      <c r="N161" s="31"/>
      <c r="O161" s="29">
        <v>-957953.64025070891</v>
      </c>
      <c r="P161" s="30">
        <f t="shared" si="120"/>
        <v>-32031181.378407013</v>
      </c>
      <c r="Q161" s="44"/>
      <c r="R161" s="29">
        <v>-8621582.7622564156</v>
      </c>
      <c r="S161" s="30">
        <f t="shared" si="121"/>
        <v>-28280632.405663125</v>
      </c>
      <c r="T161" s="29">
        <f t="shared" si="114"/>
        <v>-9579536.4025071245</v>
      </c>
      <c r="U161" s="77">
        <f t="shared" si="114"/>
        <v>-60311813.784070134</v>
      </c>
      <c r="V161" s="31">
        <v>-39927.19</v>
      </c>
      <c r="W161" s="30">
        <f t="shared" si="122"/>
        <v>1816.6400000000067</v>
      </c>
      <c r="X161" s="29">
        <f t="shared" si="115"/>
        <v>-8661509.952256415</v>
      </c>
      <c r="Y161" s="30">
        <f t="shared" si="123"/>
        <v>-28278815.765663125</v>
      </c>
      <c r="Z161" s="113"/>
      <c r="AA161" s="31"/>
      <c r="AB161" s="31"/>
      <c r="AC161" s="73"/>
    </row>
    <row r="162" spans="1:29" s="2" customFormat="1" ht="12.75" hidden="1" customHeight="1" outlineLevel="1" x14ac:dyDescent="0.2">
      <c r="A162" s="18">
        <v>11</v>
      </c>
      <c r="B162" s="23">
        <v>41061</v>
      </c>
      <c r="C162" s="73"/>
      <c r="D162" s="29">
        <v>93099490.721351057</v>
      </c>
      <c r="E162" s="30">
        <f t="shared" si="116"/>
        <v>619757224.02685058</v>
      </c>
      <c r="F162" s="29">
        <v>90778201.359846011</v>
      </c>
      <c r="G162" s="30">
        <f t="shared" si="117"/>
        <v>677768797.85418797</v>
      </c>
      <c r="H162" s="29">
        <f t="shared" si="112"/>
        <v>2321289.3615050465</v>
      </c>
      <c r="I162" s="30">
        <f t="shared" si="112"/>
        <v>-58011573.827337384</v>
      </c>
      <c r="J162" s="29">
        <v>-805.02315056975931</v>
      </c>
      <c r="K162" s="30">
        <f t="shared" si="118"/>
        <v>20244.38162168907</v>
      </c>
      <c r="L162" s="29">
        <f t="shared" si="113"/>
        <v>2320484.3383544767</v>
      </c>
      <c r="M162" s="31">
        <f t="shared" si="119"/>
        <v>-57991329.445715666</v>
      </c>
      <c r="N162" s="31"/>
      <c r="O162" s="29">
        <v>232048.43383544683</v>
      </c>
      <c r="P162" s="30">
        <f t="shared" si="120"/>
        <v>-31799132.944571566</v>
      </c>
      <c r="Q162" s="44"/>
      <c r="R162" s="29">
        <v>2088435.904519029</v>
      </c>
      <c r="S162" s="30">
        <f t="shared" si="121"/>
        <v>-26192196.501144096</v>
      </c>
      <c r="T162" s="29">
        <f t="shared" si="114"/>
        <v>2320484.3383544758</v>
      </c>
      <c r="U162" s="77">
        <f t="shared" si="114"/>
        <v>-57991329.445715666</v>
      </c>
      <c r="V162" s="31">
        <v>-60740.6</v>
      </c>
      <c r="W162" s="30">
        <f t="shared" si="122"/>
        <v>-58923.959999999992</v>
      </c>
      <c r="X162" s="29">
        <f t="shared" si="115"/>
        <v>2027695.3045190289</v>
      </c>
      <c r="Y162" s="30">
        <f t="shared" si="123"/>
        <v>-26251120.461144097</v>
      </c>
      <c r="Z162" s="113"/>
      <c r="AA162" s="31"/>
      <c r="AB162" s="31"/>
      <c r="AC162" s="73"/>
    </row>
    <row r="163" spans="1:29" s="2" customFormat="1" ht="12.75" hidden="1" customHeight="1" outlineLevel="1" x14ac:dyDescent="0.2">
      <c r="A163" s="18">
        <v>11</v>
      </c>
      <c r="B163" s="23">
        <v>41091</v>
      </c>
      <c r="C163" s="200"/>
      <c r="D163" s="29">
        <v>98008706.721351057</v>
      </c>
      <c r="E163" s="30">
        <f t="shared" si="116"/>
        <v>717765930.74820161</v>
      </c>
      <c r="F163" s="29">
        <v>95873017.639555007</v>
      </c>
      <c r="G163" s="30">
        <f t="shared" si="117"/>
        <v>773641815.49374294</v>
      </c>
      <c r="H163" s="29">
        <f t="shared" si="112"/>
        <v>2135689.0817960501</v>
      </c>
      <c r="I163" s="30">
        <f t="shared" si="112"/>
        <v>-55875884.745541334</v>
      </c>
      <c r="J163" s="29">
        <v>-740.65697356685996</v>
      </c>
      <c r="K163" s="30">
        <f t="shared" si="118"/>
        <v>19503.72464812221</v>
      </c>
      <c r="L163" s="29">
        <f t="shared" si="113"/>
        <v>2134948.4248224832</v>
      </c>
      <c r="M163" s="31">
        <f t="shared" si="119"/>
        <v>-55856381.020893186</v>
      </c>
      <c r="N163" s="31"/>
      <c r="O163" s="29">
        <v>213494.84248225018</v>
      </c>
      <c r="P163" s="30">
        <f t="shared" si="120"/>
        <v>-31585638.102089316</v>
      </c>
      <c r="Q163" s="44"/>
      <c r="R163" s="29">
        <v>1921453.5823402256</v>
      </c>
      <c r="S163" s="30">
        <f t="shared" si="121"/>
        <v>-24270742.918803871</v>
      </c>
      <c r="T163" s="29">
        <f t="shared" si="114"/>
        <v>2134948.4248224758</v>
      </c>
      <c r="U163" s="77">
        <f t="shared" si="114"/>
        <v>-55856381.020893186</v>
      </c>
      <c r="V163" s="31">
        <v>-57021.7</v>
      </c>
      <c r="W163" s="30">
        <f t="shared" si="122"/>
        <v>-115945.65999999999</v>
      </c>
      <c r="X163" s="29">
        <f t="shared" si="115"/>
        <v>1864431.8823402256</v>
      </c>
      <c r="Y163" s="30">
        <f t="shared" si="123"/>
        <v>-24386688.578803871</v>
      </c>
      <c r="Z163" s="113"/>
      <c r="AA163" s="31"/>
      <c r="AB163" s="31"/>
      <c r="AC163" s="73"/>
    </row>
    <row r="164" spans="1:29" s="2" customFormat="1" ht="12.75" hidden="1" customHeight="1" outlineLevel="1" x14ac:dyDescent="0.2">
      <c r="A164" s="18">
        <v>11</v>
      </c>
      <c r="B164" s="23">
        <v>41122</v>
      </c>
      <c r="C164" s="200"/>
      <c r="D164" s="29">
        <v>100026521.72135106</v>
      </c>
      <c r="E164" s="30">
        <f t="shared" si="116"/>
        <v>817792452.46955264</v>
      </c>
      <c r="F164" s="29">
        <v>97925915.485358998</v>
      </c>
      <c r="G164" s="30">
        <f t="shared" si="117"/>
        <v>871567730.9791019</v>
      </c>
      <c r="H164" s="29">
        <f t="shared" si="112"/>
        <v>2100606.2359920591</v>
      </c>
      <c r="I164" s="30">
        <f t="shared" si="112"/>
        <v>-53775278.50954926</v>
      </c>
      <c r="J164" s="29">
        <v>-728.49024264188483</v>
      </c>
      <c r="K164" s="30">
        <f t="shared" si="118"/>
        <v>18775.234405480325</v>
      </c>
      <c r="L164" s="29">
        <f t="shared" si="113"/>
        <v>2099877.7457494172</v>
      </c>
      <c r="M164" s="31">
        <f t="shared" si="119"/>
        <v>-53756503.275143772</v>
      </c>
      <c r="N164" s="31"/>
      <c r="O164" s="29">
        <v>209987.77457493916</v>
      </c>
      <c r="P164" s="30">
        <f t="shared" si="120"/>
        <v>-31375650.327514376</v>
      </c>
      <c r="Q164" s="44"/>
      <c r="R164" s="29">
        <v>1889889.9711744785</v>
      </c>
      <c r="S164" s="30">
        <f t="shared" si="121"/>
        <v>-22380852.947629392</v>
      </c>
      <c r="T164" s="29">
        <f t="shared" si="114"/>
        <v>2099877.7457494177</v>
      </c>
      <c r="U164" s="77">
        <f t="shared" si="114"/>
        <v>-53756503.275143772</v>
      </c>
      <c r="V164" s="31">
        <v>-51720.77</v>
      </c>
      <c r="W164" s="30">
        <f t="shared" si="122"/>
        <v>-167666.43</v>
      </c>
      <c r="X164" s="29">
        <f t="shared" si="115"/>
        <v>1838169.2011744785</v>
      </c>
      <c r="Y164" s="30">
        <f>X164+Y163</f>
        <v>-22548519.377629392</v>
      </c>
      <c r="Z164" s="113"/>
      <c r="AA164" s="31"/>
      <c r="AB164" s="31"/>
      <c r="AC164" s="73"/>
    </row>
    <row r="165" spans="1:29" s="2" customFormat="1" ht="12.75" hidden="1" customHeight="1" outlineLevel="1" x14ac:dyDescent="0.2">
      <c r="A165" s="18">
        <v>11</v>
      </c>
      <c r="B165" s="23">
        <v>41153</v>
      </c>
      <c r="C165" s="200"/>
      <c r="D165" s="29">
        <v>103971056.72135106</v>
      </c>
      <c r="E165" s="30">
        <f t="shared" si="116"/>
        <v>921763509.19090366</v>
      </c>
      <c r="F165" s="29">
        <v>90086183.275517002</v>
      </c>
      <c r="G165" s="30">
        <f t="shared" si="117"/>
        <v>961653914.25461888</v>
      </c>
      <c r="H165" s="29">
        <f t="shared" si="112"/>
        <v>13884873.445834056</v>
      </c>
      <c r="I165" s="30">
        <f t="shared" si="112"/>
        <v>-39890405.063715219</v>
      </c>
      <c r="J165" s="29">
        <v>-4815.2741110157222</v>
      </c>
      <c r="K165" s="30">
        <f t="shared" si="118"/>
        <v>13959.960294464603</v>
      </c>
      <c r="L165" s="29">
        <f t="shared" si="113"/>
        <v>13880058.17172304</v>
      </c>
      <c r="M165" s="31">
        <f t="shared" si="119"/>
        <v>-39876445.103420734</v>
      </c>
      <c r="N165" s="31"/>
      <c r="O165" s="29">
        <v>1437427.7758040093</v>
      </c>
      <c r="P165" s="30">
        <f t="shared" si="120"/>
        <v>-29938222.551710367</v>
      </c>
      <c r="Q165" s="44"/>
      <c r="R165" s="29">
        <v>12442630.395919027</v>
      </c>
      <c r="S165" s="30">
        <f t="shared" si="121"/>
        <v>-9938222.5517103653</v>
      </c>
      <c r="T165" s="29">
        <f t="shared" si="114"/>
        <v>13880058.171723036</v>
      </c>
      <c r="U165" s="77">
        <f t="shared" si="114"/>
        <v>-39876445.103420734</v>
      </c>
      <c r="V165" s="31">
        <v>-44058.97</v>
      </c>
      <c r="W165" s="30">
        <f t="shared" si="122"/>
        <v>-211725.4</v>
      </c>
      <c r="X165" s="29">
        <f t="shared" si="115"/>
        <v>12398571.425919026</v>
      </c>
      <c r="Y165" s="30">
        <f t="shared" si="123"/>
        <v>-10149947.951710366</v>
      </c>
      <c r="Z165" s="113"/>
      <c r="AA165" s="31"/>
      <c r="AB165" s="31"/>
      <c r="AC165" s="73"/>
    </row>
    <row r="166" spans="1:29" s="2" customFormat="1" ht="12.75" hidden="1" customHeight="1" outlineLevel="1" x14ac:dyDescent="0.2">
      <c r="A166" s="18">
        <v>11</v>
      </c>
      <c r="B166" s="23">
        <v>41183</v>
      </c>
      <c r="C166" s="200"/>
      <c r="D166" s="29">
        <v>110736944.72135106</v>
      </c>
      <c r="E166" s="30">
        <f t="shared" si="116"/>
        <v>1032500453.9122547</v>
      </c>
      <c r="F166" s="29">
        <v>105762923.324331</v>
      </c>
      <c r="G166" s="30">
        <f t="shared" si="117"/>
        <v>1067416837.5789499</v>
      </c>
      <c r="H166" s="29">
        <f t="shared" si="112"/>
        <v>4974021.3970200568</v>
      </c>
      <c r="I166" s="30">
        <f t="shared" si="112"/>
        <v>-34916383.666695237</v>
      </c>
      <c r="J166" s="29">
        <v>-1724.9906204864383</v>
      </c>
      <c r="K166" s="30">
        <f t="shared" si="118"/>
        <v>12234.969673978165</v>
      </c>
      <c r="L166" s="29">
        <f t="shared" si="113"/>
        <v>4972296.4063995704</v>
      </c>
      <c r="M166" s="31">
        <f t="shared" si="119"/>
        <v>-34904148.697021164</v>
      </c>
      <c r="N166" s="31"/>
      <c r="O166" s="29">
        <v>2486148.2031997852</v>
      </c>
      <c r="P166" s="30">
        <f t="shared" si="120"/>
        <v>-27452074.348510582</v>
      </c>
      <c r="Q166" s="44"/>
      <c r="R166" s="29">
        <v>2486148.2031997852</v>
      </c>
      <c r="S166" s="30">
        <f t="shared" si="121"/>
        <v>-7452074.3485105801</v>
      </c>
      <c r="T166" s="29">
        <f t="shared" si="114"/>
        <v>4972296.4063995704</v>
      </c>
      <c r="U166" s="77">
        <f t="shared" si="114"/>
        <v>-34904148.697021164</v>
      </c>
      <c r="V166" s="31">
        <v>-12106</v>
      </c>
      <c r="W166" s="30">
        <f t="shared" si="122"/>
        <v>-223831.4</v>
      </c>
      <c r="X166" s="29">
        <f t="shared" si="115"/>
        <v>2474042.2031997852</v>
      </c>
      <c r="Y166" s="30">
        <f t="shared" si="123"/>
        <v>-7675905.7485105805</v>
      </c>
      <c r="Z166" s="113"/>
      <c r="AA166" s="31"/>
      <c r="AB166" s="31"/>
      <c r="AC166" s="73"/>
    </row>
    <row r="167" spans="1:29" s="2" customFormat="1" ht="12.75" hidden="1" customHeight="1" outlineLevel="1" x14ac:dyDescent="0.2">
      <c r="A167" s="18">
        <v>11</v>
      </c>
      <c r="B167" s="23">
        <v>41214</v>
      </c>
      <c r="C167" s="200"/>
      <c r="D167" s="29">
        <v>125413021.72135106</v>
      </c>
      <c r="E167" s="30">
        <f t="shared" si="116"/>
        <v>1157913475.6336057</v>
      </c>
      <c r="F167" s="29">
        <v>116823320.76680201</v>
      </c>
      <c r="G167" s="30">
        <f t="shared" si="117"/>
        <v>1184240158.345752</v>
      </c>
      <c r="H167" s="29">
        <f t="shared" si="112"/>
        <v>8589700.9545490444</v>
      </c>
      <c r="I167" s="30">
        <f t="shared" si="112"/>
        <v>-26326682.712146282</v>
      </c>
      <c r="J167" s="29">
        <v>-2978.9082910381258</v>
      </c>
      <c r="K167" s="30">
        <f t="shared" si="118"/>
        <v>9256.061382940039</v>
      </c>
      <c r="L167" s="29">
        <f t="shared" si="113"/>
        <v>8586722.0462580062</v>
      </c>
      <c r="M167" s="31">
        <f t="shared" si="119"/>
        <v>-26317426.650763158</v>
      </c>
      <c r="N167" s="31"/>
      <c r="O167" s="29">
        <v>4293361.023129005</v>
      </c>
      <c r="P167" s="30">
        <f t="shared" si="120"/>
        <v>-23158713.325381577</v>
      </c>
      <c r="Q167" s="44"/>
      <c r="R167" s="29">
        <v>4293361.0231290031</v>
      </c>
      <c r="S167" s="30">
        <f t="shared" si="121"/>
        <v>-3158713.325381577</v>
      </c>
      <c r="T167" s="29">
        <f t="shared" si="114"/>
        <v>8586722.0462580081</v>
      </c>
      <c r="U167" s="77">
        <f t="shared" si="114"/>
        <v>-26317426.650763154</v>
      </c>
      <c r="V167" s="31">
        <v>-4906.34</v>
      </c>
      <c r="W167" s="30">
        <f t="shared" si="122"/>
        <v>-228737.74</v>
      </c>
      <c r="X167" s="29">
        <f t="shared" si="115"/>
        <v>4288454.6831290033</v>
      </c>
      <c r="Y167" s="30">
        <f t="shared" si="123"/>
        <v>-3387451.0653815772</v>
      </c>
      <c r="Z167" s="113"/>
      <c r="AA167" s="31"/>
      <c r="AB167" s="31"/>
      <c r="AC167" s="73"/>
    </row>
    <row r="168" spans="1:29" s="2" customFormat="1" ht="13.7" hidden="1" customHeight="1" outlineLevel="1" x14ac:dyDescent="0.2">
      <c r="A168" s="18">
        <v>11</v>
      </c>
      <c r="B168" s="23">
        <v>41244</v>
      </c>
      <c r="C168" s="200"/>
      <c r="D168" s="35">
        <v>133466915.72135106</v>
      </c>
      <c r="E168" s="36">
        <f t="shared" si="116"/>
        <v>1291380391.3549569</v>
      </c>
      <c r="F168" s="35">
        <v>132793819.597855</v>
      </c>
      <c r="G168" s="36">
        <f t="shared" si="117"/>
        <v>1317033977.9436071</v>
      </c>
      <c r="H168" s="35">
        <f t="shared" si="112"/>
        <v>673096.1234960556</v>
      </c>
      <c r="I168" s="36">
        <f t="shared" si="112"/>
        <v>-25653586.588650227</v>
      </c>
      <c r="J168" s="35">
        <v>-233.42973562842235</v>
      </c>
      <c r="K168" s="36">
        <f t="shared" si="118"/>
        <v>9022.6316473116167</v>
      </c>
      <c r="L168" s="35">
        <f t="shared" si="113"/>
        <v>672862.69376042718</v>
      </c>
      <c r="M168" s="37">
        <f t="shared" si="119"/>
        <v>-25644563.957002729</v>
      </c>
      <c r="N168" s="37"/>
      <c r="O168" s="35">
        <v>336431.34688021243</v>
      </c>
      <c r="P168" s="36">
        <f t="shared" si="120"/>
        <v>-22822281.978501365</v>
      </c>
      <c r="Q168" s="38"/>
      <c r="R168" s="35">
        <v>336431.34688021429</v>
      </c>
      <c r="S168" s="36">
        <f t="shared" si="121"/>
        <v>-2822281.9785013627</v>
      </c>
      <c r="T168" s="35">
        <f t="shared" si="114"/>
        <v>672862.69376042672</v>
      </c>
      <c r="U168" s="79">
        <f t="shared" si="114"/>
        <v>-25644563.957002729</v>
      </c>
      <c r="V168" s="35">
        <v>6415.8899999999994</v>
      </c>
      <c r="W168" s="36">
        <f t="shared" si="122"/>
        <v>-222321.84999999998</v>
      </c>
      <c r="X168" s="35">
        <f t="shared" si="115"/>
        <v>342847.2368802143</v>
      </c>
      <c r="Y168" s="36">
        <f t="shared" si="123"/>
        <v>-3044603.8285013628</v>
      </c>
      <c r="Z168" s="113"/>
      <c r="AA168" s="31"/>
      <c r="AB168" s="31"/>
      <c r="AC168" s="73"/>
    </row>
    <row r="169" spans="1:29" s="2" customFormat="1" ht="13.7" hidden="1" customHeight="1" outlineLevel="1" x14ac:dyDescent="0.2">
      <c r="A169" s="18"/>
      <c r="B169" s="23"/>
      <c r="C169" s="200"/>
      <c r="D169" s="31"/>
      <c r="E169" s="31"/>
      <c r="F169" s="31"/>
      <c r="G169" s="31"/>
      <c r="H169" s="31"/>
      <c r="I169" s="31"/>
      <c r="J169" s="31"/>
      <c r="K169" s="31"/>
      <c r="L169" s="31"/>
      <c r="M169" s="31"/>
      <c r="N169" s="31"/>
      <c r="O169" s="31"/>
      <c r="P169" s="31"/>
      <c r="Q169" s="44"/>
      <c r="R169" s="31"/>
      <c r="S169" s="31"/>
      <c r="T169" s="31"/>
      <c r="U169" s="78"/>
      <c r="V169" s="31"/>
      <c r="W169" s="31"/>
      <c r="X169" s="31"/>
      <c r="Y169" s="31"/>
      <c r="Z169" s="113"/>
      <c r="AA169" s="31"/>
      <c r="AB169" s="31"/>
      <c r="AC169" s="73"/>
    </row>
    <row r="170" spans="1:29" s="2" customFormat="1" ht="15" hidden="1" customHeight="1" outlineLevel="1" x14ac:dyDescent="0.2">
      <c r="A170" s="71" t="s">
        <v>41</v>
      </c>
      <c r="B170" s="23"/>
      <c r="C170" s="200"/>
      <c r="D170" s="31"/>
      <c r="E170" s="31">
        <f>E155+E168</f>
        <v>12337881750.402924</v>
      </c>
      <c r="F170" s="31"/>
      <c r="G170" s="31">
        <f>G155+G168</f>
        <v>12335594988.210983</v>
      </c>
      <c r="H170" s="31"/>
      <c r="I170" s="31">
        <f>I155+I168</f>
        <v>2286762.1919388771</v>
      </c>
      <c r="J170" s="31"/>
      <c r="K170" s="31">
        <f>K155+K168</f>
        <v>-12450.854049055757</v>
      </c>
      <c r="L170" s="31"/>
      <c r="M170" s="31"/>
      <c r="N170" s="31">
        <f>N155+M168</f>
        <v>2274309.8734728172</v>
      </c>
      <c r="O170" s="31"/>
      <c r="P170" s="31">
        <f>P155+P168</f>
        <v>-375638.02200020105</v>
      </c>
      <c r="Q170" s="44"/>
      <c r="R170" s="31"/>
      <c r="S170" s="31">
        <f>S155+S168</f>
        <v>2649947.8598902319</v>
      </c>
      <c r="T170" s="31"/>
      <c r="U170" s="31">
        <f>U155+U168</f>
        <v>2274309.8378900364</v>
      </c>
      <c r="V170" s="31"/>
      <c r="W170" s="31">
        <f>W155+W168</f>
        <v>1123486.0500000003</v>
      </c>
      <c r="X170" s="31"/>
      <c r="Y170" s="31">
        <f>Y155+Y168</f>
        <v>3773434.9098902321</v>
      </c>
      <c r="Z170" s="113"/>
      <c r="AA170" s="31"/>
      <c r="AB170" s="31"/>
      <c r="AC170" s="73"/>
    </row>
    <row r="171" spans="1:29" s="2" customFormat="1" ht="13.7" hidden="1" customHeight="1" outlineLevel="1" x14ac:dyDescent="0.2">
      <c r="A171" s="18"/>
      <c r="B171" s="23"/>
      <c r="C171" s="200"/>
      <c r="D171" s="31"/>
      <c r="E171" s="31"/>
      <c r="F171" s="31"/>
      <c r="G171" s="31"/>
      <c r="H171" s="31"/>
      <c r="I171" s="31"/>
      <c r="J171" s="31"/>
      <c r="K171" s="31"/>
      <c r="L171" s="31"/>
      <c r="M171" s="31"/>
      <c r="N171" s="31"/>
      <c r="O171" s="31"/>
      <c r="P171" s="31"/>
      <c r="Q171" s="44"/>
      <c r="R171" s="31"/>
      <c r="S171" s="31"/>
      <c r="T171" s="31"/>
      <c r="U171" s="78"/>
      <c r="V171" s="31"/>
      <c r="W171" s="31"/>
      <c r="X171" s="31"/>
      <c r="Y171" s="31"/>
      <c r="Z171" s="113"/>
      <c r="AA171" s="31"/>
      <c r="AB171" s="31"/>
      <c r="AC171" s="73"/>
    </row>
    <row r="172" spans="1:29" s="2" customFormat="1" ht="12.75" hidden="1" customHeight="1" outlineLevel="1" x14ac:dyDescent="0.2">
      <c r="A172" s="18">
        <v>12</v>
      </c>
      <c r="B172" s="23">
        <v>41275</v>
      </c>
      <c r="C172" s="200"/>
      <c r="D172" s="81">
        <v>129564185.85135105</v>
      </c>
      <c r="E172" s="47">
        <f>D172</f>
        <v>129564185.85135105</v>
      </c>
      <c r="F172" s="81">
        <v>141097103.54227802</v>
      </c>
      <c r="G172" s="47">
        <f>F172</f>
        <v>141097103.54227802</v>
      </c>
      <c r="H172" s="81">
        <f t="shared" ref="H172:I183" si="124">D172-F172</f>
        <v>-11532917.690926969</v>
      </c>
      <c r="I172" s="47">
        <f t="shared" si="124"/>
        <v>-11532917.690926969</v>
      </c>
      <c r="J172" s="81">
        <v>3999.6158552132547</v>
      </c>
      <c r="K172" s="47">
        <f>J172</f>
        <v>3999.6158552132547</v>
      </c>
      <c r="L172" s="81">
        <f t="shared" ref="L172:L183" si="125">H172+J172</f>
        <v>-11528918.075071756</v>
      </c>
      <c r="M172" s="63">
        <f>L172</f>
        <v>-11528918.075071756</v>
      </c>
      <c r="N172" s="47"/>
      <c r="O172" s="81">
        <v>-11528918.075071756</v>
      </c>
      <c r="P172" s="47">
        <f>O172</f>
        <v>-11528918.075071756</v>
      </c>
      <c r="Q172" s="44"/>
      <c r="R172" s="81">
        <v>0</v>
      </c>
      <c r="S172" s="47">
        <f>R172</f>
        <v>0</v>
      </c>
      <c r="T172" s="81">
        <f t="shared" ref="T172:U183" si="126">O172+R172</f>
        <v>-11528918.075071756</v>
      </c>
      <c r="U172" s="76">
        <f t="shared" si="126"/>
        <v>-11528918.075071756</v>
      </c>
      <c r="V172" s="81">
        <v>7314.58</v>
      </c>
      <c r="W172" s="47">
        <f>V172</f>
        <v>7314.58</v>
      </c>
      <c r="X172" s="81">
        <f t="shared" ref="X172:X183" si="127">R172+V172</f>
        <v>7314.58</v>
      </c>
      <c r="Y172" s="47">
        <f>X172</f>
        <v>7314.58</v>
      </c>
      <c r="Z172" s="113"/>
      <c r="AA172" s="31"/>
      <c r="AB172" s="31"/>
      <c r="AC172" s="73"/>
    </row>
    <row r="173" spans="1:29" s="2" customFormat="1" ht="12.75" hidden="1" customHeight="1" outlineLevel="1" x14ac:dyDescent="0.2">
      <c r="A173" s="18">
        <v>12</v>
      </c>
      <c r="B173" s="23">
        <v>41306</v>
      </c>
      <c r="C173" s="200"/>
      <c r="D173" s="29">
        <v>115784534.72135106</v>
      </c>
      <c r="E173" s="30">
        <f t="shared" ref="E173:E183" si="128">E172+D173</f>
        <v>245348720.57270211</v>
      </c>
      <c r="F173" s="29">
        <v>116203010.21036501</v>
      </c>
      <c r="G173" s="30">
        <f t="shared" ref="G173:G183" si="129">G172+F173</f>
        <v>257300113.75264305</v>
      </c>
      <c r="H173" s="29">
        <f t="shared" si="124"/>
        <v>-418475.489013955</v>
      </c>
      <c r="I173" s="30">
        <f t="shared" si="124"/>
        <v>-11951393.179940939</v>
      </c>
      <c r="J173" s="29">
        <v>145.12729959003627</v>
      </c>
      <c r="K173" s="30">
        <f t="shared" ref="K173:K183" si="130">K172+J173</f>
        <v>4144.743154803291</v>
      </c>
      <c r="L173" s="29">
        <f t="shared" si="125"/>
        <v>-418330.36171436496</v>
      </c>
      <c r="M173" s="31">
        <f t="shared" ref="M173:M183" si="131">M172+L173</f>
        <v>-11947248.436786121</v>
      </c>
      <c r="N173" s="30"/>
      <c r="O173" s="29">
        <v>-418330.36171436496</v>
      </c>
      <c r="P173" s="30">
        <f t="shared" ref="P173:P183" si="132">P172+O173</f>
        <v>-11947248.436786121</v>
      </c>
      <c r="Q173" s="44"/>
      <c r="R173" s="29">
        <v>0</v>
      </c>
      <c r="S173" s="30">
        <f t="shared" ref="S173:S183" si="133">R173+S172</f>
        <v>0</v>
      </c>
      <c r="T173" s="29">
        <f t="shared" si="126"/>
        <v>-418330.36171436496</v>
      </c>
      <c r="U173" s="77">
        <f t="shared" si="126"/>
        <v>-11947248.436786121</v>
      </c>
      <c r="V173" s="29">
        <v>6606.71</v>
      </c>
      <c r="W173" s="30">
        <f t="shared" ref="W173:W183" si="134">W172+V173</f>
        <v>13921.29</v>
      </c>
      <c r="X173" s="29">
        <f t="shared" si="127"/>
        <v>6606.71</v>
      </c>
      <c r="Y173" s="30">
        <f t="shared" ref="Y173:Y178" si="135">X173+Y172</f>
        <v>13921.29</v>
      </c>
      <c r="Z173" s="113"/>
      <c r="AA173" s="31"/>
      <c r="AB173" s="31"/>
      <c r="AC173" s="73"/>
    </row>
    <row r="174" spans="1:29" s="2" customFormat="1" ht="12.75" hidden="1" customHeight="1" outlineLevel="1" x14ac:dyDescent="0.2">
      <c r="A174" s="18">
        <v>12</v>
      </c>
      <c r="B174" s="23">
        <v>41334</v>
      </c>
      <c r="C174" s="200"/>
      <c r="D174" s="29">
        <v>113095238.72135106</v>
      </c>
      <c r="E174" s="30">
        <f t="shared" si="128"/>
        <v>358443959.2940532</v>
      </c>
      <c r="F174" s="31">
        <v>116447913.51489401</v>
      </c>
      <c r="G174" s="30">
        <f t="shared" si="129"/>
        <v>373748027.26753706</v>
      </c>
      <c r="H174" s="31">
        <f t="shared" si="124"/>
        <v>-3352674.7935429513</v>
      </c>
      <c r="I174" s="31">
        <f t="shared" si="124"/>
        <v>-15304067.97348386</v>
      </c>
      <c r="J174" s="29">
        <v>1162.7076184004545</v>
      </c>
      <c r="K174" s="31">
        <f t="shared" si="130"/>
        <v>5307.4507732037455</v>
      </c>
      <c r="L174" s="29">
        <f t="shared" si="125"/>
        <v>-3351512.0859245509</v>
      </c>
      <c r="M174" s="31">
        <f t="shared" si="131"/>
        <v>-15298760.522710672</v>
      </c>
      <c r="N174" s="31"/>
      <c r="O174" s="29">
        <v>-3351512.0859245509</v>
      </c>
      <c r="P174" s="31">
        <f t="shared" si="132"/>
        <v>-15298760.522710672</v>
      </c>
      <c r="Q174" s="44"/>
      <c r="R174" s="29">
        <v>0</v>
      </c>
      <c r="S174" s="31">
        <f t="shared" si="133"/>
        <v>0</v>
      </c>
      <c r="T174" s="29">
        <f t="shared" si="126"/>
        <v>-3351512.0859245509</v>
      </c>
      <c r="U174" s="78">
        <f t="shared" si="126"/>
        <v>-15298760.522710672</v>
      </c>
      <c r="V174" s="29">
        <v>7314.58</v>
      </c>
      <c r="W174" s="31">
        <f t="shared" si="134"/>
        <v>21235.870000000003</v>
      </c>
      <c r="X174" s="29">
        <f t="shared" si="127"/>
        <v>7314.58</v>
      </c>
      <c r="Y174" s="30">
        <f t="shared" si="135"/>
        <v>21235.870000000003</v>
      </c>
      <c r="Z174" s="113"/>
      <c r="AA174" s="31"/>
      <c r="AB174" s="31"/>
      <c r="AC174" s="73"/>
    </row>
    <row r="175" spans="1:29" s="2" customFormat="1" ht="13.15" hidden="1" customHeight="1" outlineLevel="1" x14ac:dyDescent="0.2">
      <c r="A175" s="18">
        <v>12</v>
      </c>
      <c r="B175" s="23">
        <v>41365</v>
      </c>
      <c r="C175" s="200"/>
      <c r="D175" s="29">
        <v>90817625.721351057</v>
      </c>
      <c r="E175" s="30">
        <f t="shared" si="128"/>
        <v>449261585.01540422</v>
      </c>
      <c r="F175" s="31">
        <v>104018805.995858</v>
      </c>
      <c r="G175" s="30">
        <f>G174+F175</f>
        <v>477766833.26339507</v>
      </c>
      <c r="H175" s="29">
        <f t="shared" si="124"/>
        <v>-13201180.274506941</v>
      </c>
      <c r="I175" s="30">
        <f t="shared" si="124"/>
        <v>-28505248.247990847</v>
      </c>
      <c r="J175" s="29">
        <v>4578.1693191993982</v>
      </c>
      <c r="K175" s="30">
        <f t="shared" si="130"/>
        <v>9885.6200924031436</v>
      </c>
      <c r="L175" s="29">
        <f t="shared" si="125"/>
        <v>-13196602.105187742</v>
      </c>
      <c r="M175" s="31">
        <f t="shared" si="131"/>
        <v>-28495362.627898414</v>
      </c>
      <c r="N175" s="31"/>
      <c r="O175" s="29">
        <v>-8948920.7912385333</v>
      </c>
      <c r="P175" s="30">
        <f t="shared" si="132"/>
        <v>-24247681.313949205</v>
      </c>
      <c r="Q175" s="44"/>
      <c r="R175" s="29">
        <v>-4247681.3139492068</v>
      </c>
      <c r="S175" s="30">
        <f t="shared" si="133"/>
        <v>-4247681.3139492068</v>
      </c>
      <c r="T175" s="29">
        <f t="shared" si="126"/>
        <v>-13196602.10518774</v>
      </c>
      <c r="U175" s="77">
        <f t="shared" si="126"/>
        <v>-28495362.62789841</v>
      </c>
      <c r="V175" s="29">
        <v>6700.41</v>
      </c>
      <c r="W175" s="30">
        <f t="shared" si="134"/>
        <v>27936.280000000002</v>
      </c>
      <c r="X175" s="29">
        <f t="shared" si="127"/>
        <v>-4240980.9039492067</v>
      </c>
      <c r="Y175" s="30">
        <f t="shared" si="135"/>
        <v>-4219745.0339492066</v>
      </c>
      <c r="Z175" s="113"/>
      <c r="AA175" s="31"/>
      <c r="AB175" s="31"/>
      <c r="AC175" s="73"/>
    </row>
    <row r="176" spans="1:29" s="2" customFormat="1" ht="15" hidden="1" customHeight="1" outlineLevel="1" x14ac:dyDescent="0.2">
      <c r="A176" s="18">
        <v>12</v>
      </c>
      <c r="B176" s="23">
        <v>41395</v>
      </c>
      <c r="C176" s="200"/>
      <c r="D176" s="29">
        <v>89000892.721351057</v>
      </c>
      <c r="E176" s="30">
        <f t="shared" si="128"/>
        <v>538262477.73675525</v>
      </c>
      <c r="F176" s="29">
        <v>97391969.162228003</v>
      </c>
      <c r="G176" s="30">
        <f t="shared" si="129"/>
        <v>575158802.42562306</v>
      </c>
      <c r="H176" s="29">
        <f t="shared" si="124"/>
        <v>-8391076.4408769459</v>
      </c>
      <c r="I176" s="30">
        <f t="shared" si="124"/>
        <v>-36896324.688867807</v>
      </c>
      <c r="J176" s="29">
        <v>2910.0253096958622</v>
      </c>
      <c r="K176" s="30">
        <f t="shared" si="130"/>
        <v>12795.645402099006</v>
      </c>
      <c r="L176" s="29">
        <f t="shared" si="125"/>
        <v>-8388166.41556725</v>
      </c>
      <c r="M176" s="31">
        <f t="shared" si="131"/>
        <v>-36883529.043465666</v>
      </c>
      <c r="N176" s="31"/>
      <c r="O176" s="29">
        <v>-4194083.2077836283</v>
      </c>
      <c r="P176" s="30">
        <f t="shared" si="132"/>
        <v>-28441764.521732833</v>
      </c>
      <c r="Q176" s="44"/>
      <c r="R176" s="29">
        <v>-4194083.2077836264</v>
      </c>
      <c r="S176" s="30">
        <f t="shared" si="133"/>
        <v>-8441764.5217328332</v>
      </c>
      <c r="T176" s="29">
        <f t="shared" si="126"/>
        <v>-8388166.4155672546</v>
      </c>
      <c r="U176" s="77">
        <f t="shared" si="126"/>
        <v>-36883529.043465666</v>
      </c>
      <c r="V176" s="29">
        <v>-4783.63</v>
      </c>
      <c r="W176" s="30">
        <f t="shared" si="134"/>
        <v>23152.65</v>
      </c>
      <c r="X176" s="29">
        <f t="shared" si="127"/>
        <v>-4198866.8377836263</v>
      </c>
      <c r="Y176" s="30">
        <f t="shared" si="135"/>
        <v>-8418611.8717328329</v>
      </c>
      <c r="Z176" s="113"/>
      <c r="AA176" s="31"/>
      <c r="AB176" s="31"/>
      <c r="AC176" s="73"/>
    </row>
    <row r="177" spans="1:29" s="2" customFormat="1" ht="12.75" hidden="1" customHeight="1" outlineLevel="1" x14ac:dyDescent="0.2">
      <c r="A177" s="18">
        <v>12</v>
      </c>
      <c r="B177" s="23">
        <v>41426</v>
      </c>
      <c r="C177" s="73"/>
      <c r="D177" s="29">
        <v>85948766.721351057</v>
      </c>
      <c r="E177" s="30">
        <f t="shared" si="128"/>
        <v>624211244.45810628</v>
      </c>
      <c r="F177" s="29">
        <v>88080531.870513007</v>
      </c>
      <c r="G177" s="30">
        <f t="shared" si="129"/>
        <v>663239334.29613602</v>
      </c>
      <c r="H177" s="29">
        <f t="shared" si="124"/>
        <v>-2131765.1491619498</v>
      </c>
      <c r="I177" s="30">
        <f t="shared" si="124"/>
        <v>-39028089.838029742</v>
      </c>
      <c r="J177" s="29">
        <v>739.29615372931585</v>
      </c>
      <c r="K177" s="30">
        <f t="shared" si="130"/>
        <v>13534.941555828322</v>
      </c>
      <c r="L177" s="29">
        <f t="shared" si="125"/>
        <v>-2131025.8530082204</v>
      </c>
      <c r="M177" s="31">
        <f t="shared" si="131"/>
        <v>-39014554.896473885</v>
      </c>
      <c r="N177" s="31"/>
      <c r="O177" s="29">
        <v>-1065512.9265041091</v>
      </c>
      <c r="P177" s="30">
        <f t="shared" si="132"/>
        <v>-29507277.448236942</v>
      </c>
      <c r="Q177" s="44"/>
      <c r="R177" s="29">
        <v>-1065512.9265041091</v>
      </c>
      <c r="S177" s="30">
        <f t="shared" si="133"/>
        <v>-9507277.4482369423</v>
      </c>
      <c r="T177" s="29">
        <f t="shared" si="126"/>
        <v>-2131025.8530082181</v>
      </c>
      <c r="U177" s="77">
        <f t="shared" si="126"/>
        <v>-39014554.896473885</v>
      </c>
      <c r="V177" s="29">
        <v>-15566.16</v>
      </c>
      <c r="W177" s="30">
        <f t="shared" si="134"/>
        <v>7586.4900000000016</v>
      </c>
      <c r="X177" s="29">
        <f t="shared" si="127"/>
        <v>-1081079.086504109</v>
      </c>
      <c r="Y177" s="30">
        <f t="shared" si="135"/>
        <v>-9499690.9582369421</v>
      </c>
      <c r="Z177" s="113"/>
      <c r="AA177" s="31"/>
      <c r="AB177" s="31"/>
      <c r="AC177" s="73"/>
    </row>
    <row r="178" spans="1:29" s="2" customFormat="1" ht="12.75" hidden="1" customHeight="1" outlineLevel="1" x14ac:dyDescent="0.2">
      <c r="A178" s="18">
        <v>12</v>
      </c>
      <c r="B178" s="23">
        <v>41456</v>
      </c>
      <c r="C178" s="200"/>
      <c r="D178" s="29">
        <v>90198447.721351057</v>
      </c>
      <c r="E178" s="30">
        <f t="shared" si="128"/>
        <v>714409692.17945731</v>
      </c>
      <c r="F178" s="29">
        <v>96675912.71231401</v>
      </c>
      <c r="G178" s="30">
        <f t="shared" si="129"/>
        <v>759915247.00845003</v>
      </c>
      <c r="H178" s="29">
        <f t="shared" si="124"/>
        <v>-6477464.9909629524</v>
      </c>
      <c r="I178" s="30">
        <f t="shared" si="124"/>
        <v>-45505554.828992724</v>
      </c>
      <c r="J178" s="29">
        <v>2246.3848588662222</v>
      </c>
      <c r="K178" s="30">
        <f t="shared" si="130"/>
        <v>15781.326414694544</v>
      </c>
      <c r="L178" s="29">
        <f t="shared" si="125"/>
        <v>-6475218.6061040862</v>
      </c>
      <c r="M178" s="31">
        <f t="shared" si="131"/>
        <v>-45489773.502577968</v>
      </c>
      <c r="N178" s="31"/>
      <c r="O178" s="29">
        <v>-1041699.902020853</v>
      </c>
      <c r="P178" s="30">
        <f t="shared" si="132"/>
        <v>-30548977.350257795</v>
      </c>
      <c r="Q178" s="44"/>
      <c r="R178" s="29">
        <v>-5433518.7040832303</v>
      </c>
      <c r="S178" s="30">
        <f t="shared" si="133"/>
        <v>-14940796.152320173</v>
      </c>
      <c r="T178" s="29">
        <f t="shared" si="126"/>
        <v>-6475218.6061040834</v>
      </c>
      <c r="U178" s="77">
        <f t="shared" si="126"/>
        <v>-45489773.502577968</v>
      </c>
      <c r="V178" s="29">
        <v>-19411.91</v>
      </c>
      <c r="W178" s="30">
        <f t="shared" si="134"/>
        <v>-11825.419999999998</v>
      </c>
      <c r="X178" s="29">
        <f t="shared" si="127"/>
        <v>-5452930.6140832305</v>
      </c>
      <c r="Y178" s="30">
        <f t="shared" si="135"/>
        <v>-14952621.572320173</v>
      </c>
      <c r="Z178" s="113"/>
      <c r="AA178" s="31"/>
      <c r="AB178" s="31"/>
      <c r="AC178" s="73"/>
    </row>
    <row r="179" spans="1:29" s="2" customFormat="1" ht="12.75" hidden="1" customHeight="1" outlineLevel="1" x14ac:dyDescent="0.2">
      <c r="A179" s="18">
        <v>12</v>
      </c>
      <c r="B179" s="23">
        <v>41487</v>
      </c>
      <c r="C179" s="200"/>
      <c r="D179" s="29">
        <v>94750048.721351057</v>
      </c>
      <c r="E179" s="30">
        <f t="shared" si="128"/>
        <v>809159740.90080833</v>
      </c>
      <c r="F179" s="29">
        <v>98240448.542521998</v>
      </c>
      <c r="G179" s="30">
        <f t="shared" si="129"/>
        <v>858155695.55097198</v>
      </c>
      <c r="H179" s="29">
        <f t="shared" si="124"/>
        <v>-3490399.821170941</v>
      </c>
      <c r="I179" s="30">
        <f t="shared" si="124"/>
        <v>-48995954.650163651</v>
      </c>
      <c r="J179" s="29">
        <v>1210.4706579819322</v>
      </c>
      <c r="K179" s="30">
        <f t="shared" si="130"/>
        <v>16991.797072676476</v>
      </c>
      <c r="L179" s="29">
        <f t="shared" si="125"/>
        <v>-3489189.3505129591</v>
      </c>
      <c r="M179" s="31">
        <f t="shared" si="131"/>
        <v>-48978962.853090927</v>
      </c>
      <c r="N179" s="31"/>
      <c r="O179" s="29">
        <v>-348918.93505129591</v>
      </c>
      <c r="P179" s="30">
        <f t="shared" si="132"/>
        <v>-30897896.285309091</v>
      </c>
      <c r="Q179" s="44"/>
      <c r="R179" s="29">
        <v>-3140270.4154616632</v>
      </c>
      <c r="S179" s="30">
        <f t="shared" si="133"/>
        <v>-18081066.567781836</v>
      </c>
      <c r="T179" s="29">
        <f t="shared" si="126"/>
        <v>-3489189.3505129591</v>
      </c>
      <c r="U179" s="77">
        <f t="shared" si="126"/>
        <v>-48978962.853090927</v>
      </c>
      <c r="V179" s="29">
        <v>-34205.72</v>
      </c>
      <c r="W179" s="30">
        <f t="shared" si="134"/>
        <v>-46031.14</v>
      </c>
      <c r="X179" s="29">
        <f t="shared" si="127"/>
        <v>-3174476.1354616634</v>
      </c>
      <c r="Y179" s="30">
        <f>X179+Y178</f>
        <v>-18127097.707781836</v>
      </c>
      <c r="Z179" s="113"/>
      <c r="AA179" s="31"/>
      <c r="AB179" s="31"/>
      <c r="AC179" s="73"/>
    </row>
    <row r="180" spans="1:29" s="2" customFormat="1" ht="12.75" hidden="1" customHeight="1" outlineLevel="1" x14ac:dyDescent="0.2">
      <c r="A180" s="18">
        <v>12</v>
      </c>
      <c r="B180" s="23">
        <v>41518</v>
      </c>
      <c r="C180" s="200"/>
      <c r="D180" s="29">
        <v>93586916.721351057</v>
      </c>
      <c r="E180" s="30">
        <f t="shared" si="128"/>
        <v>902746657.62215936</v>
      </c>
      <c r="F180" s="29">
        <v>96029405.966845006</v>
      </c>
      <c r="G180" s="30">
        <f t="shared" si="129"/>
        <v>954185101.51781702</v>
      </c>
      <c r="H180" s="29">
        <f t="shared" si="124"/>
        <v>-2442489.2454939485</v>
      </c>
      <c r="I180" s="30">
        <f t="shared" si="124"/>
        <v>-51438443.895657659</v>
      </c>
      <c r="J180" s="29">
        <v>847.05527033703402</v>
      </c>
      <c r="K180" s="30">
        <f t="shared" si="130"/>
        <v>17838.85234301351</v>
      </c>
      <c r="L180" s="29">
        <f t="shared" si="125"/>
        <v>-2441642.1902236114</v>
      </c>
      <c r="M180" s="31">
        <f t="shared" si="131"/>
        <v>-51420605.043314539</v>
      </c>
      <c r="N180" s="31"/>
      <c r="O180" s="29">
        <v>-244164.21902236342</v>
      </c>
      <c r="P180" s="30">
        <f t="shared" si="132"/>
        <v>-31142060.504331455</v>
      </c>
      <c r="Q180" s="44"/>
      <c r="R180" s="29">
        <v>-2197477.9712012503</v>
      </c>
      <c r="S180" s="30">
        <f t="shared" si="133"/>
        <v>-20278544.538983084</v>
      </c>
      <c r="T180" s="29">
        <f t="shared" si="126"/>
        <v>-2441642.1902236138</v>
      </c>
      <c r="U180" s="77">
        <f t="shared" si="126"/>
        <v>-51420605.043314539</v>
      </c>
      <c r="V180" s="29">
        <v>-41415.78</v>
      </c>
      <c r="W180" s="30">
        <f t="shared" si="134"/>
        <v>-87446.92</v>
      </c>
      <c r="X180" s="29">
        <f t="shared" si="127"/>
        <v>-2238893.7512012501</v>
      </c>
      <c r="Y180" s="30">
        <f>X180+Y179</f>
        <v>-20365991.458983086</v>
      </c>
      <c r="Z180" s="113"/>
      <c r="AA180" s="31"/>
      <c r="AB180" s="31"/>
      <c r="AC180" s="73"/>
    </row>
    <row r="181" spans="1:29" s="2" customFormat="1" ht="12.75" hidden="1" customHeight="1" outlineLevel="1" x14ac:dyDescent="0.2">
      <c r="A181" s="18">
        <v>12</v>
      </c>
      <c r="B181" s="23">
        <v>41548</v>
      </c>
      <c r="C181" s="200"/>
      <c r="D181" s="29">
        <v>106266574.72135106</v>
      </c>
      <c r="E181" s="30">
        <f t="shared" si="128"/>
        <v>1009013232.3435104</v>
      </c>
      <c r="F181" s="29">
        <v>108546275.48849501</v>
      </c>
      <c r="G181" s="30">
        <f t="shared" si="129"/>
        <v>1062731377.006312</v>
      </c>
      <c r="H181" s="29">
        <f t="shared" si="124"/>
        <v>-2279700.7671439499</v>
      </c>
      <c r="I181" s="30">
        <f t="shared" si="124"/>
        <v>-53718144.662801623</v>
      </c>
      <c r="J181" s="29">
        <v>790.60022604558617</v>
      </c>
      <c r="K181" s="30">
        <f t="shared" si="130"/>
        <v>18629.452569059096</v>
      </c>
      <c r="L181" s="29">
        <f t="shared" si="125"/>
        <v>-2278910.1669179043</v>
      </c>
      <c r="M181" s="31">
        <f t="shared" si="131"/>
        <v>-53699515.210232444</v>
      </c>
      <c r="N181" s="31"/>
      <c r="O181" s="29">
        <v>-227891.01669178903</v>
      </c>
      <c r="P181" s="30">
        <f t="shared" si="132"/>
        <v>-31369951.521023244</v>
      </c>
      <c r="Q181" s="44"/>
      <c r="R181" s="29">
        <v>-2051019.1502261162</v>
      </c>
      <c r="S181" s="30">
        <f t="shared" si="133"/>
        <v>-22329563.6892092</v>
      </c>
      <c r="T181" s="29">
        <f t="shared" si="126"/>
        <v>-2278910.1669179052</v>
      </c>
      <c r="U181" s="77">
        <f t="shared" si="126"/>
        <v>-53699515.210232444</v>
      </c>
      <c r="V181" s="29">
        <v>-48842.38</v>
      </c>
      <c r="W181" s="30">
        <f t="shared" si="134"/>
        <v>-136289.29999999999</v>
      </c>
      <c r="X181" s="29">
        <f t="shared" si="127"/>
        <v>-2099861.5302261161</v>
      </c>
      <c r="Y181" s="30">
        <f>X181+Y180</f>
        <v>-22465852.989209201</v>
      </c>
      <c r="Z181" s="113"/>
      <c r="AA181" s="31"/>
      <c r="AB181" s="31"/>
      <c r="AC181" s="73"/>
    </row>
    <row r="182" spans="1:29" s="2" customFormat="1" ht="12.75" hidden="1" customHeight="1" outlineLevel="1" x14ac:dyDescent="0.2">
      <c r="A182" s="18">
        <v>12</v>
      </c>
      <c r="B182" s="23">
        <v>41579</v>
      </c>
      <c r="C182" s="200"/>
      <c r="D182" s="29">
        <v>123727676.50200094</v>
      </c>
      <c r="E182" s="30">
        <f t="shared" si="128"/>
        <v>1132740908.8455114</v>
      </c>
      <c r="F182" s="29">
        <v>112221912.96991999</v>
      </c>
      <c r="G182" s="30">
        <f t="shared" si="129"/>
        <v>1174953289.9762321</v>
      </c>
      <c r="H182" s="29">
        <f t="shared" si="124"/>
        <v>11505763.532080948</v>
      </c>
      <c r="I182" s="30">
        <f t="shared" si="124"/>
        <v>-42212381.130720615</v>
      </c>
      <c r="J182" s="29">
        <v>-4150.1289060208946</v>
      </c>
      <c r="K182" s="30">
        <f t="shared" si="130"/>
        <v>14479.323663038202</v>
      </c>
      <c r="L182" s="29">
        <f t="shared" si="125"/>
        <v>11501613.403174927</v>
      </c>
      <c r="M182" s="31">
        <f t="shared" si="131"/>
        <v>-42197901.807057515</v>
      </c>
      <c r="N182" s="31"/>
      <c r="O182" s="29">
        <v>1150161.3403174914</v>
      </c>
      <c r="P182" s="30">
        <f t="shared" si="132"/>
        <v>-30219790.180705752</v>
      </c>
      <c r="Q182" s="44"/>
      <c r="R182" s="29">
        <v>10351452.06285744</v>
      </c>
      <c r="S182" s="30">
        <f t="shared" si="133"/>
        <v>-11978111.626351761</v>
      </c>
      <c r="T182" s="29">
        <f t="shared" si="126"/>
        <v>11501613.403174931</v>
      </c>
      <c r="U182" s="77">
        <f t="shared" si="126"/>
        <v>-42197901.807057515</v>
      </c>
      <c r="V182" s="29">
        <v>-51647.13</v>
      </c>
      <c r="W182" s="30">
        <f t="shared" si="134"/>
        <v>-187936.43</v>
      </c>
      <c r="X182" s="29">
        <f t="shared" si="127"/>
        <v>10299804.932857439</v>
      </c>
      <c r="Y182" s="30">
        <f>X182+Y181</f>
        <v>-12166048.056351762</v>
      </c>
      <c r="Z182" s="113"/>
      <c r="AA182" s="31"/>
      <c r="AB182" s="31"/>
      <c r="AC182" s="73"/>
    </row>
    <row r="183" spans="1:29" s="2" customFormat="1" ht="13.15" hidden="1" customHeight="1" outlineLevel="1" x14ac:dyDescent="0.2">
      <c r="A183" s="18">
        <v>12</v>
      </c>
      <c r="B183" s="23">
        <v>41609</v>
      </c>
      <c r="C183" s="200"/>
      <c r="D183" s="35">
        <v>141362088.50200093</v>
      </c>
      <c r="E183" s="36">
        <f t="shared" si="128"/>
        <v>1274102997.3475122</v>
      </c>
      <c r="F183" s="35">
        <v>137201568.65126398</v>
      </c>
      <c r="G183" s="36">
        <f t="shared" si="129"/>
        <v>1312154858.627496</v>
      </c>
      <c r="H183" s="35">
        <f t="shared" si="124"/>
        <v>4160519.8507369459</v>
      </c>
      <c r="I183" s="36">
        <f t="shared" si="124"/>
        <v>-38051861.279983759</v>
      </c>
      <c r="J183" s="35">
        <v>-1500.6995101608336</v>
      </c>
      <c r="K183" s="36">
        <f t="shared" si="130"/>
        <v>12978.624152877368</v>
      </c>
      <c r="L183" s="35">
        <f t="shared" si="125"/>
        <v>4159019.151226785</v>
      </c>
      <c r="M183" s="37">
        <f t="shared" si="131"/>
        <v>-38038882.655830726</v>
      </c>
      <c r="N183" s="37"/>
      <c r="O183" s="35">
        <v>1200348.8527903892</v>
      </c>
      <c r="P183" s="36">
        <f t="shared" si="132"/>
        <v>-29019441.327915363</v>
      </c>
      <c r="Q183" s="38"/>
      <c r="R183" s="35">
        <v>2958670.2984363995</v>
      </c>
      <c r="S183" s="36">
        <f t="shared" si="133"/>
        <v>-9019441.3279153612</v>
      </c>
      <c r="T183" s="35">
        <f t="shared" si="126"/>
        <v>4159019.1512267888</v>
      </c>
      <c r="U183" s="79">
        <f t="shared" si="126"/>
        <v>-38038882.655830726</v>
      </c>
      <c r="V183" s="35">
        <v>-25484.850000000002</v>
      </c>
      <c r="W183" s="36">
        <f t="shared" si="134"/>
        <v>-213421.28</v>
      </c>
      <c r="X183" s="35">
        <f t="shared" si="127"/>
        <v>2933185.4484363995</v>
      </c>
      <c r="Y183" s="36">
        <f>X183+Y182</f>
        <v>-9232862.6079153623</v>
      </c>
      <c r="Z183" s="113"/>
      <c r="AA183" s="31"/>
      <c r="AB183" s="31"/>
      <c r="AC183" s="73"/>
    </row>
    <row r="184" spans="1:29" s="2" customFormat="1" ht="13.15" hidden="1" customHeight="1" outlineLevel="1" x14ac:dyDescent="0.2">
      <c r="A184" s="18"/>
      <c r="B184" s="23"/>
      <c r="C184" s="200"/>
      <c r="D184" s="87"/>
      <c r="E184" s="87"/>
      <c r="F184" s="87"/>
      <c r="G184" s="87"/>
      <c r="H184" s="87"/>
      <c r="I184" s="87"/>
      <c r="J184" s="87"/>
      <c r="K184" s="87"/>
      <c r="L184" s="87"/>
      <c r="M184" s="87"/>
      <c r="N184" s="87"/>
      <c r="O184" s="87"/>
      <c r="P184" s="87"/>
      <c r="Q184" s="88"/>
      <c r="R184" s="87"/>
      <c r="S184" s="87"/>
      <c r="T184" s="87"/>
      <c r="U184" s="89"/>
      <c r="V184" s="87"/>
      <c r="W184" s="87"/>
      <c r="X184" s="87"/>
      <c r="Y184" s="87"/>
      <c r="Z184" s="113"/>
      <c r="AA184" s="31"/>
      <c r="AB184" s="31"/>
      <c r="AC184" s="73"/>
    </row>
    <row r="185" spans="1:29" s="2" customFormat="1" ht="13.7" hidden="1" customHeight="1" outlineLevel="1" x14ac:dyDescent="0.2">
      <c r="A185" s="71" t="s">
        <v>42</v>
      </c>
      <c r="B185" s="23"/>
      <c r="C185" s="200"/>
      <c r="D185" s="31"/>
      <c r="E185" s="31">
        <f>E170+E183</f>
        <v>13611984747.750435</v>
      </c>
      <c r="F185" s="31"/>
      <c r="G185" s="31">
        <f>G170+G183</f>
        <v>13647749846.83848</v>
      </c>
      <c r="H185" s="31"/>
      <c r="I185" s="31">
        <f>I170+I183</f>
        <v>-35765099.088044882</v>
      </c>
      <c r="J185" s="31"/>
      <c r="K185" s="31">
        <f>K170+K183</f>
        <v>527.77010382161097</v>
      </c>
      <c r="L185" s="31"/>
      <c r="M185" s="31"/>
      <c r="N185" s="31">
        <f>N170+M183</f>
        <v>-35764572.782357909</v>
      </c>
      <c r="O185" s="31"/>
      <c r="P185" s="31">
        <f>P170+P183</f>
        <v>-29395079.349915564</v>
      </c>
      <c r="Q185" s="44"/>
      <c r="R185" s="31"/>
      <c r="S185" s="31">
        <f>S170+S183</f>
        <v>-6369493.4680251293</v>
      </c>
      <c r="T185" s="31"/>
      <c r="U185" s="78">
        <f>U170+U183</f>
        <v>-35764572.81794069</v>
      </c>
      <c r="V185" s="31"/>
      <c r="W185" s="31">
        <f>W170+W183</f>
        <v>910064.77000000025</v>
      </c>
      <c r="X185" s="31"/>
      <c r="Y185" s="31">
        <f>Y170+Y183</f>
        <v>-5459427.6980251297</v>
      </c>
      <c r="Z185" s="113"/>
      <c r="AA185" s="31"/>
      <c r="AB185" s="31"/>
      <c r="AC185" s="73"/>
    </row>
    <row r="186" spans="1:29" s="2" customFormat="1" ht="13.7" hidden="1" customHeight="1" outlineLevel="1" x14ac:dyDescent="0.2">
      <c r="A186" s="18"/>
      <c r="B186" s="23"/>
      <c r="C186" s="200"/>
      <c r="D186" s="90"/>
      <c r="E186" s="90"/>
      <c r="F186" s="90"/>
      <c r="G186" s="90"/>
      <c r="H186" s="90"/>
      <c r="I186" s="90"/>
      <c r="J186" s="90"/>
      <c r="K186" s="90"/>
      <c r="L186" s="90"/>
      <c r="M186" s="90"/>
      <c r="N186" s="90"/>
      <c r="O186" s="90"/>
      <c r="P186" s="90"/>
      <c r="Q186" s="91"/>
      <c r="R186" s="90"/>
      <c r="S186" s="90"/>
      <c r="T186" s="90"/>
      <c r="U186" s="92"/>
      <c r="V186" s="90"/>
      <c r="W186" s="90"/>
      <c r="X186" s="90"/>
      <c r="Y186" s="90"/>
      <c r="Z186" s="113"/>
      <c r="AA186" s="31"/>
      <c r="AB186" s="31"/>
      <c r="AC186" s="73"/>
    </row>
    <row r="187" spans="1:29" s="2" customFormat="1" ht="12.75" hidden="1" customHeight="1" outlineLevel="1" x14ac:dyDescent="0.2">
      <c r="A187" s="18">
        <v>13</v>
      </c>
      <c r="B187" s="23">
        <v>41640</v>
      </c>
      <c r="C187" s="200"/>
      <c r="D187" s="81">
        <v>126181085.50200094</v>
      </c>
      <c r="E187" s="47">
        <f>D187</f>
        <v>126181085.50200094</v>
      </c>
      <c r="F187" s="81">
        <v>125820649.740032</v>
      </c>
      <c r="G187" s="47">
        <f>F187</f>
        <v>125820649.740032</v>
      </c>
      <c r="H187" s="81">
        <f t="shared" ref="H187:I198" si="136">D187-F187</f>
        <v>360435.7619689405</v>
      </c>
      <c r="I187" s="47">
        <f t="shared" si="136"/>
        <v>360435.7619689405</v>
      </c>
      <c r="J187" s="81">
        <v>-130.00917934218887</v>
      </c>
      <c r="K187" s="47">
        <f>J187</f>
        <v>-130.00917934218887</v>
      </c>
      <c r="L187" s="81">
        <f t="shared" ref="L187:L198" si="137">H187+J187</f>
        <v>360305.75278959831</v>
      </c>
      <c r="M187" s="63">
        <f>L187</f>
        <v>360305.75278959831</v>
      </c>
      <c r="N187" s="47"/>
      <c r="O187" s="81">
        <v>360305.75278959796</v>
      </c>
      <c r="P187" s="47">
        <f>O187</f>
        <v>360305.75278959796</v>
      </c>
      <c r="Q187" s="44"/>
      <c r="R187" s="81">
        <v>0</v>
      </c>
      <c r="S187" s="47">
        <f>R187</f>
        <v>0</v>
      </c>
      <c r="T187" s="81">
        <f t="shared" ref="T187:U198" si="138">O187+R187</f>
        <v>360305.75278959796</v>
      </c>
      <c r="U187" s="76">
        <f t="shared" si="138"/>
        <v>360305.75278959796</v>
      </c>
      <c r="V187" s="81">
        <v>-17581.550000000003</v>
      </c>
      <c r="W187" s="47">
        <f>V187</f>
        <v>-17581.550000000003</v>
      </c>
      <c r="X187" s="81">
        <f t="shared" ref="X187:X198" si="139">R187+V187</f>
        <v>-17581.550000000003</v>
      </c>
      <c r="Y187" s="47">
        <f>X187</f>
        <v>-17581.550000000003</v>
      </c>
      <c r="Z187" s="113"/>
      <c r="AA187" s="31"/>
      <c r="AB187" s="31"/>
      <c r="AC187" s="73"/>
    </row>
    <row r="188" spans="1:29" s="2" customFormat="1" ht="12.75" hidden="1" customHeight="1" outlineLevel="1" x14ac:dyDescent="0.2">
      <c r="A188" s="18">
        <v>13</v>
      </c>
      <c r="B188" s="23">
        <v>41671</v>
      </c>
      <c r="C188" s="200"/>
      <c r="D188" s="29">
        <v>136695674.50200093</v>
      </c>
      <c r="E188" s="30">
        <f t="shared" ref="E188:E198" si="140">E187+D188</f>
        <v>262876760.00400186</v>
      </c>
      <c r="F188" s="29">
        <v>116568822.684288</v>
      </c>
      <c r="G188" s="30">
        <f t="shared" ref="G188:G198" si="141">G187+F188</f>
        <v>242389472.42431998</v>
      </c>
      <c r="H188" s="29">
        <f t="shared" si="136"/>
        <v>20126851.817712933</v>
      </c>
      <c r="I188" s="30">
        <f t="shared" si="136"/>
        <v>20487287.579681873</v>
      </c>
      <c r="J188" s="29">
        <v>-7259.7554506473243</v>
      </c>
      <c r="K188" s="30">
        <f t="shared" ref="K188:K198" si="142">K187+J188</f>
        <v>-7389.7646299895132</v>
      </c>
      <c r="L188" s="29">
        <f t="shared" si="137"/>
        <v>20119592.062262286</v>
      </c>
      <c r="M188" s="31">
        <f t="shared" ref="M188:M198" si="143">M187+L188</f>
        <v>20479897.815051883</v>
      </c>
      <c r="N188" s="30"/>
      <c r="O188" s="29">
        <v>19879643.154736344</v>
      </c>
      <c r="P188" s="30">
        <f t="shared" ref="P188:P198" si="144">P187+O188</f>
        <v>20239948.907525942</v>
      </c>
      <c r="Q188" s="44"/>
      <c r="R188" s="29">
        <v>239948.90752594173</v>
      </c>
      <c r="S188" s="30">
        <f t="shared" ref="S188:S198" si="145">R188+S187</f>
        <v>239948.90752594173</v>
      </c>
      <c r="T188" s="29">
        <f t="shared" si="138"/>
        <v>20119592.062262286</v>
      </c>
      <c r="U188" s="77">
        <f t="shared" si="138"/>
        <v>20479897.815051883</v>
      </c>
      <c r="V188" s="29">
        <v>-15858.74</v>
      </c>
      <c r="W188" s="30">
        <f t="shared" ref="W188:W198" si="146">W187+V188</f>
        <v>-33440.29</v>
      </c>
      <c r="X188" s="29">
        <f t="shared" si="139"/>
        <v>224090.16752594174</v>
      </c>
      <c r="Y188" s="30">
        <f t="shared" ref="Y188:Y193" si="147">X188+Y187</f>
        <v>206508.61752594175</v>
      </c>
      <c r="Z188" s="113"/>
      <c r="AA188" s="31"/>
      <c r="AB188" s="31"/>
      <c r="AC188" s="73"/>
    </row>
    <row r="189" spans="1:29" s="2" customFormat="1" ht="12.75" hidden="1" customHeight="1" outlineLevel="1" x14ac:dyDescent="0.2">
      <c r="A189" s="18">
        <v>13</v>
      </c>
      <c r="B189" s="23">
        <v>41699</v>
      </c>
      <c r="C189" s="200"/>
      <c r="D189" s="29">
        <v>111391763.50200094</v>
      </c>
      <c r="E189" s="30">
        <f t="shared" si="140"/>
        <v>374268523.50600278</v>
      </c>
      <c r="F189" s="31">
        <v>112973984.81075199</v>
      </c>
      <c r="G189" s="30">
        <f t="shared" si="141"/>
        <v>355363457.23507196</v>
      </c>
      <c r="H189" s="31">
        <f t="shared" si="136"/>
        <v>-1582221.3087510467</v>
      </c>
      <c r="I189" s="31">
        <f t="shared" si="136"/>
        <v>18905066.270930827</v>
      </c>
      <c r="J189" s="29">
        <v>570.70722606638446</v>
      </c>
      <c r="K189" s="31">
        <f t="shared" si="142"/>
        <v>-6819.0574039231287</v>
      </c>
      <c r="L189" s="29">
        <f t="shared" si="137"/>
        <v>-1581650.6015249803</v>
      </c>
      <c r="M189" s="31">
        <f t="shared" si="143"/>
        <v>18898247.213526905</v>
      </c>
      <c r="N189" s="31"/>
      <c r="O189" s="29">
        <v>-1341701.6939990371</v>
      </c>
      <c r="P189" s="31">
        <f t="shared" si="144"/>
        <v>18898247.213526905</v>
      </c>
      <c r="Q189" s="44"/>
      <c r="R189" s="29">
        <v>-239948.90752594173</v>
      </c>
      <c r="S189" s="31">
        <f t="shared" si="145"/>
        <v>0</v>
      </c>
      <c r="T189" s="29">
        <f t="shared" si="138"/>
        <v>-1581650.6015249789</v>
      </c>
      <c r="U189" s="78">
        <f t="shared" si="138"/>
        <v>18898247.213526905</v>
      </c>
      <c r="V189" s="29">
        <v>-16940.59</v>
      </c>
      <c r="W189" s="31">
        <f t="shared" si="146"/>
        <v>-50380.880000000005</v>
      </c>
      <c r="X189" s="29">
        <f t="shared" si="139"/>
        <v>-256889.49752594173</v>
      </c>
      <c r="Y189" s="30">
        <f t="shared" si="147"/>
        <v>-50380.879999999976</v>
      </c>
      <c r="Z189" s="113"/>
      <c r="AA189" s="31"/>
      <c r="AB189" s="31"/>
      <c r="AC189" s="73"/>
    </row>
    <row r="190" spans="1:29" s="2" customFormat="1" ht="13.15" hidden="1" customHeight="1" outlineLevel="1" x14ac:dyDescent="0.2">
      <c r="A190" s="18">
        <v>13</v>
      </c>
      <c r="B190" s="23">
        <v>41730</v>
      </c>
      <c r="C190" s="200"/>
      <c r="D190" s="29">
        <v>96575171.502000943</v>
      </c>
      <c r="E190" s="30">
        <f t="shared" si="140"/>
        <v>470843695.00800371</v>
      </c>
      <c r="F190" s="31">
        <v>99028887.092096001</v>
      </c>
      <c r="G190" s="30">
        <f t="shared" si="141"/>
        <v>454392344.32716799</v>
      </c>
      <c r="H190" s="29">
        <f t="shared" si="136"/>
        <v>-2453715.5900950581</v>
      </c>
      <c r="I190" s="30">
        <f t="shared" si="136"/>
        <v>16451350.680835724</v>
      </c>
      <c r="J190" s="29">
        <v>885.05521334707737</v>
      </c>
      <c r="K190" s="30">
        <f t="shared" si="142"/>
        <v>-5934.0021905760514</v>
      </c>
      <c r="L190" s="29">
        <f t="shared" si="137"/>
        <v>-2452830.534881711</v>
      </c>
      <c r="M190" s="31">
        <f t="shared" si="143"/>
        <v>16445416.678645194</v>
      </c>
      <c r="N190" s="31"/>
      <c r="O190" s="29">
        <v>-2452830.534881711</v>
      </c>
      <c r="P190" s="30">
        <f t="shared" si="144"/>
        <v>16445416.678645194</v>
      </c>
      <c r="Q190" s="44"/>
      <c r="R190" s="29">
        <v>0</v>
      </c>
      <c r="S190" s="30">
        <f t="shared" si="145"/>
        <v>0</v>
      </c>
      <c r="T190" s="29">
        <f t="shared" si="138"/>
        <v>-2452830.534881711</v>
      </c>
      <c r="U190" s="77">
        <f t="shared" si="138"/>
        <v>16445416.678645194</v>
      </c>
      <c r="V190" s="29">
        <v>-17014.400000000001</v>
      </c>
      <c r="W190" s="30">
        <f t="shared" si="146"/>
        <v>-67395.28</v>
      </c>
      <c r="X190" s="29">
        <f t="shared" si="139"/>
        <v>-17014.400000000001</v>
      </c>
      <c r="Y190" s="30">
        <f t="shared" si="147"/>
        <v>-67395.27999999997</v>
      </c>
      <c r="Z190" s="113"/>
      <c r="AA190" s="31"/>
      <c r="AB190" s="31"/>
      <c r="AC190" s="73"/>
    </row>
    <row r="191" spans="1:29" s="2" customFormat="1" ht="15" hidden="1" customHeight="1" outlineLevel="1" x14ac:dyDescent="0.2">
      <c r="A191" s="18">
        <v>13</v>
      </c>
      <c r="B191" s="23">
        <v>41760</v>
      </c>
      <c r="C191" s="200"/>
      <c r="D191" s="29">
        <v>93358976.502000943</v>
      </c>
      <c r="E191" s="30">
        <f t="shared" si="140"/>
        <v>564202671.51000464</v>
      </c>
      <c r="F191" s="29">
        <v>90267222.939712003</v>
      </c>
      <c r="G191" s="30">
        <f t="shared" si="141"/>
        <v>544659567.26688004</v>
      </c>
      <c r="H191" s="29">
        <f t="shared" si="136"/>
        <v>3091753.56228894</v>
      </c>
      <c r="I191" s="30">
        <f t="shared" si="136"/>
        <v>19543104.243124604</v>
      </c>
      <c r="J191" s="29">
        <v>-1115.1955099175684</v>
      </c>
      <c r="K191" s="30">
        <f t="shared" si="142"/>
        <v>-7049.1977004936198</v>
      </c>
      <c r="L191" s="29">
        <f t="shared" si="137"/>
        <v>3090638.3667790224</v>
      </c>
      <c r="M191" s="31">
        <f t="shared" si="143"/>
        <v>19536055.045424215</v>
      </c>
      <c r="N191" s="31"/>
      <c r="O191" s="29">
        <v>3090638.3667790219</v>
      </c>
      <c r="P191" s="30">
        <f t="shared" si="144"/>
        <v>19536055.045424215</v>
      </c>
      <c r="Q191" s="44"/>
      <c r="R191" s="29">
        <v>0</v>
      </c>
      <c r="S191" s="30">
        <f t="shared" si="145"/>
        <v>0</v>
      </c>
      <c r="T191" s="29">
        <f t="shared" si="138"/>
        <v>3090638.3667790219</v>
      </c>
      <c r="U191" s="77">
        <f t="shared" si="138"/>
        <v>19536055.045424215</v>
      </c>
      <c r="V191" s="29">
        <v>-17581.550000000003</v>
      </c>
      <c r="W191" s="30">
        <f t="shared" si="146"/>
        <v>-84976.83</v>
      </c>
      <c r="X191" s="29">
        <f t="shared" si="139"/>
        <v>-17581.550000000003</v>
      </c>
      <c r="Y191" s="30">
        <f t="shared" si="147"/>
        <v>-84976.829999999973</v>
      </c>
      <c r="Z191" s="113"/>
      <c r="AA191" s="31"/>
      <c r="AB191" s="31"/>
      <c r="AC191" s="73"/>
    </row>
    <row r="192" spans="1:29" s="2" customFormat="1" ht="12.75" hidden="1" customHeight="1" outlineLevel="1" x14ac:dyDescent="0.2">
      <c r="A192" s="18">
        <v>13</v>
      </c>
      <c r="B192" s="23">
        <v>41791</v>
      </c>
      <c r="C192" s="73"/>
      <c r="D192" s="29">
        <v>87527239.502000943</v>
      </c>
      <c r="E192" s="30">
        <f t="shared" si="140"/>
        <v>651729911.01200557</v>
      </c>
      <c r="F192" s="29">
        <v>88851629.491456002</v>
      </c>
      <c r="G192" s="30">
        <f t="shared" si="141"/>
        <v>633511196.75833607</v>
      </c>
      <c r="H192" s="29">
        <f t="shared" si="136"/>
        <v>-1324389.9894550592</v>
      </c>
      <c r="I192" s="30">
        <f t="shared" si="136"/>
        <v>18218714.2536695</v>
      </c>
      <c r="J192" s="29">
        <v>477.70746919652447</v>
      </c>
      <c r="K192" s="30">
        <f t="shared" si="142"/>
        <v>-6571.4902312970953</v>
      </c>
      <c r="L192" s="29">
        <f t="shared" si="137"/>
        <v>-1323912.2819858626</v>
      </c>
      <c r="M192" s="31">
        <f t="shared" si="143"/>
        <v>18212142.763438351</v>
      </c>
      <c r="N192" s="31"/>
      <c r="O192" s="29">
        <v>-1323912.281985864</v>
      </c>
      <c r="P192" s="30">
        <f t="shared" si="144"/>
        <v>18212142.763438351</v>
      </c>
      <c r="Q192" s="44"/>
      <c r="R192" s="29">
        <v>0</v>
      </c>
      <c r="S192" s="30">
        <f t="shared" si="145"/>
        <v>0</v>
      </c>
      <c r="T192" s="29">
        <f t="shared" si="138"/>
        <v>-1323912.281985864</v>
      </c>
      <c r="U192" s="77">
        <f t="shared" si="138"/>
        <v>18212142.763438351</v>
      </c>
      <c r="V192" s="29">
        <v>-17014.400000000001</v>
      </c>
      <c r="W192" s="30">
        <f t="shared" si="146"/>
        <v>-101991.23000000001</v>
      </c>
      <c r="X192" s="29">
        <f t="shared" si="139"/>
        <v>-17014.400000000001</v>
      </c>
      <c r="Y192" s="30">
        <f t="shared" si="147"/>
        <v>-101991.22999999998</v>
      </c>
      <c r="Z192" s="113"/>
      <c r="AA192" s="31"/>
      <c r="AB192" s="31"/>
      <c r="AC192" s="73"/>
    </row>
    <row r="193" spans="1:29" s="2" customFormat="1" ht="12.75" hidden="1" customHeight="1" outlineLevel="1" x14ac:dyDescent="0.2">
      <c r="A193" s="18">
        <v>13</v>
      </c>
      <c r="B193" s="23">
        <v>41821</v>
      </c>
      <c r="C193" s="200"/>
      <c r="D193" s="29">
        <v>96295495.502000943</v>
      </c>
      <c r="E193" s="30">
        <f t="shared" si="140"/>
        <v>748025406.5140065</v>
      </c>
      <c r="F193" s="29">
        <v>99420909.426175997</v>
      </c>
      <c r="G193" s="30">
        <f t="shared" si="141"/>
        <v>732932106.18451202</v>
      </c>
      <c r="H193" s="29">
        <f t="shared" si="136"/>
        <v>-3125413.9241750538</v>
      </c>
      <c r="I193" s="30">
        <f t="shared" si="136"/>
        <v>15093300.329494476</v>
      </c>
      <c r="J193" s="29">
        <v>1127.3368024500087</v>
      </c>
      <c r="K193" s="30">
        <f t="shared" si="142"/>
        <v>-5444.1534288470866</v>
      </c>
      <c r="L193" s="29">
        <f t="shared" si="137"/>
        <v>-3124286.5873726038</v>
      </c>
      <c r="M193" s="31">
        <f t="shared" si="143"/>
        <v>15087856.176065747</v>
      </c>
      <c r="N193" s="31"/>
      <c r="O193" s="29">
        <v>-3124286.5873726048</v>
      </c>
      <c r="P193" s="30">
        <f t="shared" si="144"/>
        <v>15087856.176065747</v>
      </c>
      <c r="Q193" s="44"/>
      <c r="R193" s="29">
        <v>0</v>
      </c>
      <c r="S193" s="30">
        <f t="shared" si="145"/>
        <v>0</v>
      </c>
      <c r="T193" s="29">
        <f t="shared" si="138"/>
        <v>-3124286.5873726048</v>
      </c>
      <c r="U193" s="77">
        <f t="shared" si="138"/>
        <v>15087856.176065747</v>
      </c>
      <c r="V193" s="29">
        <v>-17581.550000000003</v>
      </c>
      <c r="W193" s="30">
        <f t="shared" si="146"/>
        <v>-119572.78000000001</v>
      </c>
      <c r="X193" s="29">
        <f t="shared" si="139"/>
        <v>-17581.550000000003</v>
      </c>
      <c r="Y193" s="30">
        <f t="shared" si="147"/>
        <v>-119572.77999999998</v>
      </c>
      <c r="Z193" s="113"/>
      <c r="AA193" s="31"/>
      <c r="AB193" s="31"/>
      <c r="AC193" s="73"/>
    </row>
    <row r="194" spans="1:29" s="2" customFormat="1" ht="12.75" hidden="1" customHeight="1" outlineLevel="1" x14ac:dyDescent="0.2">
      <c r="A194" s="18">
        <v>13</v>
      </c>
      <c r="B194" s="23">
        <v>41852</v>
      </c>
      <c r="C194" s="200"/>
      <c r="D194" s="29">
        <v>99122120.502000943</v>
      </c>
      <c r="E194" s="30">
        <f t="shared" si="140"/>
        <v>847147527.01600742</v>
      </c>
      <c r="F194" s="29">
        <v>95837690.956799999</v>
      </c>
      <c r="G194" s="30">
        <f t="shared" si="141"/>
        <v>828769797.141312</v>
      </c>
      <c r="H194" s="29">
        <f t="shared" si="136"/>
        <v>3284429.5452009439</v>
      </c>
      <c r="I194" s="30">
        <f t="shared" si="136"/>
        <v>18377729.87469542</v>
      </c>
      <c r="J194" s="29">
        <v>-1184.6937369541265</v>
      </c>
      <c r="K194" s="30">
        <f t="shared" si="142"/>
        <v>-6628.8471658012131</v>
      </c>
      <c r="L194" s="29">
        <f t="shared" si="137"/>
        <v>3283244.8514639898</v>
      </c>
      <c r="M194" s="31">
        <f t="shared" si="143"/>
        <v>18371101.027529735</v>
      </c>
      <c r="N194" s="31"/>
      <c r="O194" s="29">
        <v>3283244.8514639884</v>
      </c>
      <c r="P194" s="30">
        <f t="shared" si="144"/>
        <v>18371101.027529735</v>
      </c>
      <c r="Q194" s="44"/>
      <c r="R194" s="29">
        <v>0</v>
      </c>
      <c r="S194" s="30">
        <f t="shared" si="145"/>
        <v>0</v>
      </c>
      <c r="T194" s="29">
        <f t="shared" si="138"/>
        <v>3283244.8514639884</v>
      </c>
      <c r="U194" s="77">
        <f t="shared" si="138"/>
        <v>18371101.027529735</v>
      </c>
      <c r="V194" s="29">
        <v>-17581.550000000003</v>
      </c>
      <c r="W194" s="30">
        <f t="shared" si="146"/>
        <v>-137154.33000000002</v>
      </c>
      <c r="X194" s="29">
        <f t="shared" si="139"/>
        <v>-17581.550000000003</v>
      </c>
      <c r="Y194" s="30">
        <f>X194+Y193</f>
        <v>-137154.32999999999</v>
      </c>
      <c r="Z194" s="113"/>
      <c r="AA194" s="31"/>
      <c r="AB194" s="31"/>
      <c r="AC194" s="73"/>
    </row>
    <row r="195" spans="1:29" s="2" customFormat="1" ht="12.75" hidden="1" customHeight="1" outlineLevel="1" x14ac:dyDescent="0.2">
      <c r="A195" s="18">
        <v>13</v>
      </c>
      <c r="B195" s="23">
        <v>41883</v>
      </c>
      <c r="C195" s="200"/>
      <c r="D195" s="29">
        <v>97295066.502000943</v>
      </c>
      <c r="E195" s="30">
        <f t="shared" si="140"/>
        <v>944442593.51800835</v>
      </c>
      <c r="F195" s="29">
        <v>87806884.410751998</v>
      </c>
      <c r="G195" s="30">
        <f t="shared" si="141"/>
        <v>916576681.55206394</v>
      </c>
      <c r="H195" s="29">
        <f t="shared" si="136"/>
        <v>9488182.0912489444</v>
      </c>
      <c r="I195" s="30">
        <f t="shared" si="136"/>
        <v>27865911.965944409</v>
      </c>
      <c r="J195" s="29">
        <v>-3422.3872803132981</v>
      </c>
      <c r="K195" s="30">
        <f t="shared" si="142"/>
        <v>-10051.234446114511</v>
      </c>
      <c r="L195" s="29">
        <f t="shared" si="137"/>
        <v>9484759.7039686311</v>
      </c>
      <c r="M195" s="31">
        <f t="shared" si="143"/>
        <v>27855860.731498368</v>
      </c>
      <c r="N195" s="31"/>
      <c r="O195" s="29">
        <v>5556829.3382194489</v>
      </c>
      <c r="P195" s="30">
        <f t="shared" si="144"/>
        <v>23927930.365749184</v>
      </c>
      <c r="Q195" s="44"/>
      <c r="R195" s="29">
        <v>3927930.365749184</v>
      </c>
      <c r="S195" s="30">
        <f t="shared" si="145"/>
        <v>3927930.365749184</v>
      </c>
      <c r="T195" s="29">
        <f t="shared" si="138"/>
        <v>9484759.703968633</v>
      </c>
      <c r="U195" s="77">
        <f t="shared" si="138"/>
        <v>27855860.731498368</v>
      </c>
      <c r="V195" s="29">
        <v>-16664.650000000001</v>
      </c>
      <c r="W195" s="30">
        <f t="shared" si="146"/>
        <v>-153818.98000000001</v>
      </c>
      <c r="X195" s="29">
        <f t="shared" si="139"/>
        <v>3911265.7157491841</v>
      </c>
      <c r="Y195" s="30">
        <f>X195+Y194</f>
        <v>3774111.3857491841</v>
      </c>
      <c r="Z195" s="113"/>
      <c r="AA195" s="31"/>
      <c r="AB195" s="31"/>
      <c r="AC195" s="73"/>
    </row>
    <row r="196" spans="1:29" s="2" customFormat="1" ht="12.75" hidden="1" customHeight="1" outlineLevel="1" x14ac:dyDescent="0.2">
      <c r="A196" s="18">
        <v>13</v>
      </c>
      <c r="B196" s="23">
        <v>41913</v>
      </c>
      <c r="C196" s="200"/>
      <c r="D196" s="29">
        <v>102212120.50200094</v>
      </c>
      <c r="E196" s="30">
        <f t="shared" si="140"/>
        <v>1046654714.0200093</v>
      </c>
      <c r="F196" s="29">
        <v>96697040.490751997</v>
      </c>
      <c r="G196" s="30">
        <f t="shared" si="141"/>
        <v>1013273722.0428159</v>
      </c>
      <c r="H196" s="29">
        <f t="shared" si="136"/>
        <v>5515080.0112489462</v>
      </c>
      <c r="I196" s="30">
        <f t="shared" si="136"/>
        <v>33380991.977193356</v>
      </c>
      <c r="J196" s="29">
        <v>-1989.2893600575626</v>
      </c>
      <c r="K196" s="30">
        <f t="shared" si="142"/>
        <v>-12040.523806172074</v>
      </c>
      <c r="L196" s="29">
        <f t="shared" si="137"/>
        <v>5513090.7218888886</v>
      </c>
      <c r="M196" s="31">
        <f t="shared" si="143"/>
        <v>33368951.453387257</v>
      </c>
      <c r="N196" s="31"/>
      <c r="O196" s="29">
        <v>2756545.3609444462</v>
      </c>
      <c r="P196" s="30">
        <f t="shared" si="144"/>
        <v>26684475.72669363</v>
      </c>
      <c r="Q196" s="44"/>
      <c r="R196" s="29">
        <v>2756545.3609444443</v>
      </c>
      <c r="S196" s="30">
        <f t="shared" si="145"/>
        <v>6684475.7266936284</v>
      </c>
      <c r="T196" s="29">
        <f t="shared" si="138"/>
        <v>5513090.7218888905</v>
      </c>
      <c r="U196" s="77">
        <f t="shared" si="138"/>
        <v>33368951.45338726</v>
      </c>
      <c r="V196" s="29">
        <v>-6493.9299999999994</v>
      </c>
      <c r="W196" s="30">
        <f t="shared" si="146"/>
        <v>-160312.91</v>
      </c>
      <c r="X196" s="29">
        <f t="shared" si="139"/>
        <v>2750051.4309444441</v>
      </c>
      <c r="Y196" s="30">
        <f>X196+Y195</f>
        <v>6524162.8166936282</v>
      </c>
      <c r="Z196" s="113"/>
      <c r="AA196" s="31"/>
      <c r="AB196" s="31"/>
      <c r="AC196" s="73"/>
    </row>
    <row r="197" spans="1:29" s="2" customFormat="1" ht="12.6" hidden="1" customHeight="1" outlineLevel="1" x14ac:dyDescent="0.2">
      <c r="A197" s="18">
        <v>13</v>
      </c>
      <c r="B197" s="23">
        <v>41944</v>
      </c>
      <c r="C197" s="200"/>
      <c r="D197" s="29">
        <v>117974710.50200094</v>
      </c>
      <c r="E197" s="30">
        <f t="shared" si="140"/>
        <v>1164629424.5220103</v>
      </c>
      <c r="F197" s="29">
        <v>113411893.800192</v>
      </c>
      <c r="G197" s="30">
        <f t="shared" si="141"/>
        <v>1126685615.843008</v>
      </c>
      <c r="H197" s="29">
        <f t="shared" si="136"/>
        <v>4562816.7018089443</v>
      </c>
      <c r="I197" s="30">
        <f t="shared" si="136"/>
        <v>37943808.679002285</v>
      </c>
      <c r="J197" s="29">
        <v>-1645.8079843427986</v>
      </c>
      <c r="K197" s="30">
        <f t="shared" si="142"/>
        <v>-13686.331790514872</v>
      </c>
      <c r="L197" s="29">
        <f t="shared" si="137"/>
        <v>4561170.8938246015</v>
      </c>
      <c r="M197" s="31">
        <f t="shared" si="143"/>
        <v>37930122.34721186</v>
      </c>
      <c r="N197" s="31"/>
      <c r="O197" s="29">
        <v>2280585.4469122998</v>
      </c>
      <c r="P197" s="30">
        <f t="shared" si="144"/>
        <v>28965061.17360593</v>
      </c>
      <c r="Q197" s="44"/>
      <c r="R197" s="29">
        <v>2280585.4469123017</v>
      </c>
      <c r="S197" s="30">
        <f t="shared" si="145"/>
        <v>8965061.1736059301</v>
      </c>
      <c r="T197" s="29">
        <f t="shared" si="138"/>
        <v>4561170.8938246015</v>
      </c>
      <c r="U197" s="77">
        <f t="shared" si="138"/>
        <v>37930122.34721186</v>
      </c>
      <c r="V197" s="29">
        <v>1044.45</v>
      </c>
      <c r="W197" s="30">
        <f t="shared" si="146"/>
        <v>-159268.46</v>
      </c>
      <c r="X197" s="29">
        <f t="shared" si="139"/>
        <v>2281629.8969123019</v>
      </c>
      <c r="Y197" s="30">
        <f>X197+Y196</f>
        <v>8805792.7136059292</v>
      </c>
      <c r="Z197" s="113"/>
      <c r="AA197" s="31"/>
      <c r="AB197" s="31"/>
      <c r="AC197" s="73"/>
    </row>
    <row r="198" spans="1:29" s="2" customFormat="1" ht="13.7" hidden="1" customHeight="1" outlineLevel="1" x14ac:dyDescent="0.2">
      <c r="A198" s="18">
        <v>13</v>
      </c>
      <c r="B198" s="23">
        <v>41974</v>
      </c>
      <c r="C198" s="200"/>
      <c r="D198" s="35">
        <v>123344793.8</v>
      </c>
      <c r="E198" s="36">
        <f t="shared" si="140"/>
        <v>1287974218.3220103</v>
      </c>
      <c r="F198" s="35">
        <v>121626642.93518399</v>
      </c>
      <c r="G198" s="36">
        <f t="shared" si="141"/>
        <v>1248312258.778192</v>
      </c>
      <c r="H198" s="35">
        <f t="shared" si="136"/>
        <v>1718150.86481601</v>
      </c>
      <c r="I198" s="36">
        <f t="shared" si="136"/>
        <v>39661959.543818235</v>
      </c>
      <c r="J198" s="35">
        <v>-598.94739147485234</v>
      </c>
      <c r="K198" s="36">
        <f t="shared" si="142"/>
        <v>-14285.279181989725</v>
      </c>
      <c r="L198" s="35">
        <f t="shared" si="137"/>
        <v>1717551.9174245351</v>
      </c>
      <c r="M198" s="37">
        <f t="shared" si="143"/>
        <v>39647674.264636397</v>
      </c>
      <c r="N198" s="37"/>
      <c r="O198" s="35">
        <v>858775.95871226862</v>
      </c>
      <c r="P198" s="36">
        <f t="shared" si="144"/>
        <v>29823837.132318199</v>
      </c>
      <c r="Q198" s="38"/>
      <c r="R198" s="35">
        <v>858775.95871226862</v>
      </c>
      <c r="S198" s="36">
        <f t="shared" si="145"/>
        <v>9823837.1323181987</v>
      </c>
      <c r="T198" s="35">
        <f t="shared" si="138"/>
        <v>1717551.9174245372</v>
      </c>
      <c r="U198" s="79">
        <f t="shared" si="138"/>
        <v>39647674.264636397</v>
      </c>
      <c r="V198" s="35">
        <v>7240.95</v>
      </c>
      <c r="W198" s="36">
        <f t="shared" si="146"/>
        <v>-152027.50999999998</v>
      </c>
      <c r="X198" s="35">
        <f t="shared" si="139"/>
        <v>866016.90871226857</v>
      </c>
      <c r="Y198" s="36">
        <f>X198+Y197</f>
        <v>9671809.622318197</v>
      </c>
      <c r="Z198" s="113"/>
      <c r="AA198" s="31"/>
      <c r="AB198" s="31"/>
      <c r="AC198" s="73"/>
    </row>
    <row r="199" spans="1:29" s="2" customFormat="1" ht="13.7" hidden="1" customHeight="1" outlineLevel="1" x14ac:dyDescent="0.2">
      <c r="A199" s="18"/>
      <c r="B199" s="23"/>
      <c r="C199" s="200"/>
      <c r="D199" s="31"/>
      <c r="E199" s="31"/>
      <c r="F199" s="31"/>
      <c r="G199" s="31"/>
      <c r="H199" s="31"/>
      <c r="I199" s="31"/>
      <c r="J199" s="31"/>
      <c r="K199" s="31"/>
      <c r="L199" s="31"/>
      <c r="M199" s="31"/>
      <c r="N199" s="31"/>
      <c r="O199" s="31"/>
      <c r="P199" s="31"/>
      <c r="Q199" s="44"/>
      <c r="R199" s="31"/>
      <c r="S199" s="31"/>
      <c r="T199" s="31"/>
      <c r="U199" s="78"/>
      <c r="V199" s="31"/>
      <c r="W199" s="31"/>
      <c r="X199" s="31"/>
      <c r="Y199" s="31"/>
      <c r="Z199" s="113"/>
      <c r="AA199" s="31"/>
      <c r="AB199" s="31"/>
      <c r="AC199" s="73"/>
    </row>
    <row r="200" spans="1:29" s="2" customFormat="1" ht="13.7" hidden="1" customHeight="1" outlineLevel="1" x14ac:dyDescent="0.2">
      <c r="A200" s="71" t="s">
        <v>43</v>
      </c>
      <c r="B200" s="23"/>
      <c r="C200" s="200"/>
      <c r="D200" s="31"/>
      <c r="E200" s="31">
        <f>E185+E198</f>
        <v>14899958966.072445</v>
      </c>
      <c r="F200" s="31"/>
      <c r="G200" s="31">
        <f>G185+G198</f>
        <v>14896062105.616673</v>
      </c>
      <c r="H200" s="31"/>
      <c r="I200" s="31">
        <f>I185+I198</f>
        <v>3896860.4557733536</v>
      </c>
      <c r="J200" s="31"/>
      <c r="K200" s="31">
        <f>K185+K198</f>
        <v>-13757.509078168114</v>
      </c>
      <c r="L200" s="31"/>
      <c r="M200" s="31"/>
      <c r="N200" s="31">
        <f>N185+M198</f>
        <v>3883101.4822784886</v>
      </c>
      <c r="O200" s="31"/>
      <c r="P200" s="31">
        <f>P185+P198</f>
        <v>428757.78240263462</v>
      </c>
      <c r="Q200" s="44"/>
      <c r="R200" s="31"/>
      <c r="S200" s="31">
        <f>S185+S198</f>
        <v>3454343.6642930694</v>
      </c>
      <c r="T200" s="31"/>
      <c r="U200" s="78">
        <f>U185+U198</f>
        <v>3883101.4466957077</v>
      </c>
      <c r="V200" s="31"/>
      <c r="W200" s="31">
        <f>W185+W198</f>
        <v>758037.26000000024</v>
      </c>
      <c r="X200" s="31"/>
      <c r="Y200" s="31">
        <f>Y185+Y198</f>
        <v>4212381.9242930673</v>
      </c>
      <c r="Z200" s="113"/>
      <c r="AA200" s="31"/>
      <c r="AB200" s="31"/>
      <c r="AC200" s="73"/>
    </row>
    <row r="201" spans="1:29" s="2" customFormat="1" ht="13.7" hidden="1" customHeight="1" outlineLevel="1" x14ac:dyDescent="0.2">
      <c r="A201" s="18"/>
      <c r="B201" s="23"/>
      <c r="C201" s="200"/>
      <c r="D201" s="31"/>
      <c r="E201" s="31"/>
      <c r="F201" s="31"/>
      <c r="G201" s="31"/>
      <c r="H201" s="31"/>
      <c r="I201" s="31"/>
      <c r="J201" s="31"/>
      <c r="K201" s="31"/>
      <c r="L201" s="31"/>
      <c r="M201" s="31"/>
      <c r="N201" s="31"/>
      <c r="O201" s="31"/>
      <c r="P201" s="31"/>
      <c r="Q201" s="44"/>
      <c r="R201" s="31"/>
      <c r="S201" s="31"/>
      <c r="T201" s="31"/>
      <c r="U201" s="78"/>
      <c r="V201" s="31"/>
      <c r="W201" s="31"/>
      <c r="X201" s="31"/>
      <c r="Y201" s="31"/>
      <c r="Z201" s="113"/>
      <c r="AA201" s="31"/>
      <c r="AB201" s="31"/>
      <c r="AC201" s="73"/>
    </row>
    <row r="202" spans="1:29" s="2" customFormat="1" ht="12.75" hidden="1" customHeight="1" outlineLevel="1" x14ac:dyDescent="0.2">
      <c r="A202" s="18">
        <v>14</v>
      </c>
      <c r="B202" s="23">
        <v>42005</v>
      </c>
      <c r="C202" s="200"/>
      <c r="D202" s="81">
        <v>119235519.24753395</v>
      </c>
      <c r="E202" s="47">
        <f>D202</f>
        <v>119235519.24753395</v>
      </c>
      <c r="F202" s="81">
        <v>121481127.35542199</v>
      </c>
      <c r="G202" s="47">
        <f>F202</f>
        <v>121481127.35542199</v>
      </c>
      <c r="H202" s="81">
        <f t="shared" ref="H202:I213" si="148">D202-F202</f>
        <v>-2245608.1078880429</v>
      </c>
      <c r="I202" s="47">
        <f t="shared" si="148"/>
        <v>-2245608.1078880429</v>
      </c>
      <c r="J202" s="81">
        <v>782.81898640980944</v>
      </c>
      <c r="K202" s="47">
        <f>J202</f>
        <v>782.81898640980944</v>
      </c>
      <c r="L202" s="81">
        <f t="shared" ref="L202:L213" si="149">H202+J202</f>
        <v>-2244825.2889016331</v>
      </c>
      <c r="M202" s="63">
        <f>L202</f>
        <v>-2244825.2889016331</v>
      </c>
      <c r="N202" s="47"/>
      <c r="O202" s="81">
        <v>-2244825.2889016331</v>
      </c>
      <c r="P202" s="47">
        <f>O202</f>
        <v>-2244825.2889016331</v>
      </c>
      <c r="Q202" s="44"/>
      <c r="R202" s="81">
        <v>0</v>
      </c>
      <c r="S202" s="47">
        <f>R202</f>
        <v>0</v>
      </c>
      <c r="T202" s="81">
        <f t="shared" ref="T202:U213" si="150">O202+R202</f>
        <v>-2244825.2889016331</v>
      </c>
      <c r="U202" s="76">
        <f t="shared" si="150"/>
        <v>-2244825.2889016331</v>
      </c>
      <c r="V202" s="81">
        <v>9534.94</v>
      </c>
      <c r="W202" s="47">
        <f>V202</f>
        <v>9534.94</v>
      </c>
      <c r="X202" s="81">
        <f t="shared" ref="X202:X213" si="151">R202+V202</f>
        <v>9534.94</v>
      </c>
      <c r="Y202" s="47">
        <f>X202</f>
        <v>9534.94</v>
      </c>
      <c r="Z202" s="113"/>
      <c r="AA202" s="31"/>
      <c r="AB202" s="31"/>
      <c r="AC202" s="73"/>
    </row>
    <row r="203" spans="1:29" s="2" customFormat="1" ht="12.75" hidden="1" customHeight="1" outlineLevel="1" x14ac:dyDescent="0.2">
      <c r="A203" s="18">
        <v>14</v>
      </c>
      <c r="B203" s="23">
        <v>42036</v>
      </c>
      <c r="C203" s="200"/>
      <c r="D203" s="29">
        <v>105377338.24753395</v>
      </c>
      <c r="E203" s="30">
        <f t="shared" ref="E203:E213" si="152">E202+D203</f>
        <v>224612857.49506789</v>
      </c>
      <c r="F203" s="29">
        <v>100844823.70908299</v>
      </c>
      <c r="G203" s="30">
        <f t="shared" ref="G203:G213" si="153">G202+F203</f>
        <v>222325951.06450498</v>
      </c>
      <c r="H203" s="29">
        <f t="shared" si="148"/>
        <v>4532514.5384509563</v>
      </c>
      <c r="I203" s="30">
        <f t="shared" si="148"/>
        <v>2286906.4305629134</v>
      </c>
      <c r="J203" s="29">
        <v>-1580.0345681039616</v>
      </c>
      <c r="K203" s="30">
        <f t="shared" ref="K203:K213" si="154">K202+J203</f>
        <v>-797.21558169415221</v>
      </c>
      <c r="L203" s="29">
        <f t="shared" si="149"/>
        <v>4530934.5038828524</v>
      </c>
      <c r="M203" s="31">
        <f t="shared" ref="M203:M213" si="155">M202+L203</f>
        <v>2286109.2149812193</v>
      </c>
      <c r="N203" s="30"/>
      <c r="O203" s="29">
        <v>4530934.5038828524</v>
      </c>
      <c r="P203" s="30">
        <f t="shared" ref="P203:P213" si="156">P202+O203</f>
        <v>2286109.2149812193</v>
      </c>
      <c r="Q203" s="44"/>
      <c r="R203" s="29">
        <v>0</v>
      </c>
      <c r="S203" s="30">
        <f t="shared" ref="S203:S213" si="157">R203+S202</f>
        <v>0</v>
      </c>
      <c r="T203" s="29">
        <f t="shared" si="150"/>
        <v>4530934.5038828524</v>
      </c>
      <c r="U203" s="77">
        <f t="shared" si="150"/>
        <v>2286109.2149812193</v>
      </c>
      <c r="V203" s="29">
        <v>8612.2000000000007</v>
      </c>
      <c r="W203" s="30">
        <f t="shared" ref="W203:W213" si="158">W202+V203</f>
        <v>18147.14</v>
      </c>
      <c r="X203" s="29">
        <f t="shared" si="151"/>
        <v>8612.2000000000007</v>
      </c>
      <c r="Y203" s="30">
        <f t="shared" ref="Y203:Y208" si="159">X203+Y202</f>
        <v>18147.14</v>
      </c>
      <c r="Z203" s="113"/>
      <c r="AA203" s="31"/>
      <c r="AB203" s="31"/>
      <c r="AC203" s="73"/>
    </row>
    <row r="204" spans="1:29" s="2" customFormat="1" ht="12.75" hidden="1" customHeight="1" outlineLevel="1" x14ac:dyDescent="0.2">
      <c r="A204" s="18">
        <v>14</v>
      </c>
      <c r="B204" s="23">
        <v>42064</v>
      </c>
      <c r="C204" s="200"/>
      <c r="D204" s="29">
        <v>105640903.24753395</v>
      </c>
      <c r="E204" s="30">
        <f t="shared" si="152"/>
        <v>330253760.74260187</v>
      </c>
      <c r="F204" s="31">
        <v>106071722.148637</v>
      </c>
      <c r="G204" s="30">
        <f t="shared" si="153"/>
        <v>328397673.21314198</v>
      </c>
      <c r="H204" s="31">
        <f t="shared" si="148"/>
        <v>-430818.90110304952</v>
      </c>
      <c r="I204" s="31">
        <f t="shared" si="148"/>
        <v>1856087.5294598937</v>
      </c>
      <c r="J204" s="29">
        <v>150.18346892454429</v>
      </c>
      <c r="K204" s="31">
        <f t="shared" si="154"/>
        <v>-647.03211276960792</v>
      </c>
      <c r="L204" s="29">
        <f t="shared" si="149"/>
        <v>-430668.71763412497</v>
      </c>
      <c r="M204" s="31">
        <f t="shared" si="155"/>
        <v>1855440.4973470944</v>
      </c>
      <c r="N204" s="31"/>
      <c r="O204" s="29">
        <v>-430668.71763412515</v>
      </c>
      <c r="P204" s="31">
        <f t="shared" si="156"/>
        <v>1855440.4973470941</v>
      </c>
      <c r="Q204" s="44"/>
      <c r="R204" s="29">
        <v>0</v>
      </c>
      <c r="S204" s="31">
        <f t="shared" si="157"/>
        <v>0</v>
      </c>
      <c r="T204" s="29">
        <f t="shared" si="150"/>
        <v>-430668.71763412515</v>
      </c>
      <c r="U204" s="78">
        <f t="shared" si="150"/>
        <v>1855440.4973470941</v>
      </c>
      <c r="V204" s="29">
        <v>9534.94</v>
      </c>
      <c r="W204" s="31">
        <f t="shared" si="158"/>
        <v>27682.080000000002</v>
      </c>
      <c r="X204" s="29">
        <f t="shared" si="151"/>
        <v>9534.94</v>
      </c>
      <c r="Y204" s="30">
        <f t="shared" si="159"/>
        <v>27682.080000000002</v>
      </c>
      <c r="Z204" s="113"/>
      <c r="AA204" s="31"/>
      <c r="AB204" s="31"/>
      <c r="AC204" s="73"/>
    </row>
    <row r="205" spans="1:29" s="2" customFormat="1" ht="13.15" hidden="1" customHeight="1" outlineLevel="1" x14ac:dyDescent="0.2">
      <c r="A205" s="18">
        <v>14</v>
      </c>
      <c r="B205" s="23">
        <v>42095</v>
      </c>
      <c r="C205" s="200"/>
      <c r="D205" s="29">
        <v>95557329.247533947</v>
      </c>
      <c r="E205" s="30">
        <f t="shared" si="152"/>
        <v>425811089.99013579</v>
      </c>
      <c r="F205" s="31">
        <v>99985490.993270993</v>
      </c>
      <c r="G205" s="30">
        <f t="shared" si="153"/>
        <v>428383164.20641297</v>
      </c>
      <c r="H205" s="29">
        <f t="shared" si="148"/>
        <v>-4428161.745737046</v>
      </c>
      <c r="I205" s="30">
        <f t="shared" si="148"/>
        <v>-2572074.2162771821</v>
      </c>
      <c r="J205" s="29">
        <v>1543.6571845645085</v>
      </c>
      <c r="K205" s="30">
        <f t="shared" si="154"/>
        <v>896.62507179490058</v>
      </c>
      <c r="L205" s="29">
        <f t="shared" si="149"/>
        <v>-4426618.0885524815</v>
      </c>
      <c r="M205" s="31">
        <f t="shared" si="155"/>
        <v>-2571177.5912053874</v>
      </c>
      <c r="N205" s="31"/>
      <c r="O205" s="29">
        <v>-4426618.0885524815</v>
      </c>
      <c r="P205" s="30">
        <f t="shared" si="156"/>
        <v>-2571177.5912053874</v>
      </c>
      <c r="Q205" s="44"/>
      <c r="R205" s="29">
        <v>0</v>
      </c>
      <c r="S205" s="30">
        <f t="shared" si="157"/>
        <v>0</v>
      </c>
      <c r="T205" s="29">
        <f t="shared" si="150"/>
        <v>-4426618.0885524815</v>
      </c>
      <c r="U205" s="77">
        <f t="shared" si="150"/>
        <v>-2571177.5912053874</v>
      </c>
      <c r="V205" s="29">
        <v>9227.36</v>
      </c>
      <c r="W205" s="30">
        <f t="shared" si="158"/>
        <v>36909.440000000002</v>
      </c>
      <c r="X205" s="29">
        <f t="shared" si="151"/>
        <v>9227.36</v>
      </c>
      <c r="Y205" s="30">
        <f t="shared" si="159"/>
        <v>36909.440000000002</v>
      </c>
      <c r="Z205" s="113"/>
      <c r="AA205" s="31"/>
      <c r="AB205" s="31"/>
      <c r="AC205" s="73"/>
    </row>
    <row r="206" spans="1:29" s="2" customFormat="1" ht="15" hidden="1" customHeight="1" outlineLevel="1" x14ac:dyDescent="0.2">
      <c r="A206" s="18">
        <v>14</v>
      </c>
      <c r="B206" s="23">
        <v>42125</v>
      </c>
      <c r="C206" s="200"/>
      <c r="D206" s="29">
        <v>94657182.247533947</v>
      </c>
      <c r="E206" s="30">
        <f t="shared" si="152"/>
        <v>520468272.23766971</v>
      </c>
      <c r="F206" s="29">
        <v>88865117.478068992</v>
      </c>
      <c r="G206" s="30">
        <f t="shared" si="153"/>
        <v>517248281.68448198</v>
      </c>
      <c r="H206" s="29">
        <f t="shared" si="148"/>
        <v>5792064.7694649547</v>
      </c>
      <c r="I206" s="30">
        <f t="shared" si="148"/>
        <v>3219990.5531877279</v>
      </c>
      <c r="J206" s="29">
        <v>-2019.1137786358595</v>
      </c>
      <c r="K206" s="30">
        <f t="shared" si="154"/>
        <v>-1122.4887068409589</v>
      </c>
      <c r="L206" s="29">
        <f t="shared" si="149"/>
        <v>5790045.6556863189</v>
      </c>
      <c r="M206" s="31">
        <f t="shared" si="155"/>
        <v>3218868.0644809315</v>
      </c>
      <c r="N206" s="31"/>
      <c r="O206" s="29">
        <v>5790045.6556863189</v>
      </c>
      <c r="P206" s="30">
        <f t="shared" si="156"/>
        <v>3218868.0644809315</v>
      </c>
      <c r="Q206" s="44"/>
      <c r="R206" s="29">
        <v>0</v>
      </c>
      <c r="S206" s="30">
        <f t="shared" si="157"/>
        <v>0</v>
      </c>
      <c r="T206" s="29">
        <f t="shared" si="150"/>
        <v>5790045.6556863189</v>
      </c>
      <c r="U206" s="77">
        <f t="shared" si="150"/>
        <v>3218868.0644809315</v>
      </c>
      <c r="V206" s="29">
        <v>9534.94</v>
      </c>
      <c r="W206" s="30">
        <f t="shared" si="158"/>
        <v>46444.380000000005</v>
      </c>
      <c r="X206" s="29">
        <f t="shared" si="151"/>
        <v>9534.94</v>
      </c>
      <c r="Y206" s="30">
        <f t="shared" si="159"/>
        <v>46444.380000000005</v>
      </c>
      <c r="Z206" s="113"/>
      <c r="AA206" s="31"/>
      <c r="AB206" s="31"/>
      <c r="AC206" s="73"/>
    </row>
    <row r="207" spans="1:29" s="2" customFormat="1" ht="12.75" hidden="1" customHeight="1" outlineLevel="1" x14ac:dyDescent="0.2">
      <c r="A207" s="18">
        <v>14</v>
      </c>
      <c r="B207" s="23">
        <v>42156</v>
      </c>
      <c r="C207" s="73"/>
      <c r="D207" s="29">
        <v>94331422.247533947</v>
      </c>
      <c r="E207" s="30">
        <f t="shared" si="152"/>
        <v>614799694.48520362</v>
      </c>
      <c r="F207" s="29">
        <v>92822917.967196003</v>
      </c>
      <c r="G207" s="30">
        <f t="shared" si="153"/>
        <v>610071199.65167797</v>
      </c>
      <c r="H207" s="29">
        <f t="shared" si="148"/>
        <v>1508504.2803379446</v>
      </c>
      <c r="I207" s="30">
        <f t="shared" si="148"/>
        <v>4728494.8335256577</v>
      </c>
      <c r="J207" s="29">
        <v>-525.86459212587215</v>
      </c>
      <c r="K207" s="30">
        <f t="shared" si="154"/>
        <v>-1648.3532989668311</v>
      </c>
      <c r="L207" s="29">
        <f t="shared" si="149"/>
        <v>1507978.4157458188</v>
      </c>
      <c r="M207" s="31">
        <f t="shared" si="155"/>
        <v>4726846.4802267505</v>
      </c>
      <c r="N207" s="31"/>
      <c r="O207" s="29">
        <v>1507978.415745819</v>
      </c>
      <c r="P207" s="30">
        <f t="shared" si="156"/>
        <v>4726846.4802267505</v>
      </c>
      <c r="Q207" s="44"/>
      <c r="R207" s="29">
        <v>0</v>
      </c>
      <c r="S207" s="30">
        <f t="shared" si="157"/>
        <v>0</v>
      </c>
      <c r="T207" s="29">
        <f t="shared" si="150"/>
        <v>1507978.415745819</v>
      </c>
      <c r="U207" s="77">
        <f t="shared" si="150"/>
        <v>4726846.4802267505</v>
      </c>
      <c r="V207" s="29">
        <v>9227.36</v>
      </c>
      <c r="W207" s="30">
        <f t="shared" si="158"/>
        <v>55671.740000000005</v>
      </c>
      <c r="X207" s="29">
        <f t="shared" si="151"/>
        <v>9227.36</v>
      </c>
      <c r="Y207" s="30">
        <f t="shared" si="159"/>
        <v>55671.740000000005</v>
      </c>
      <c r="Z207" s="113"/>
      <c r="AA207" s="31"/>
      <c r="AB207" s="31"/>
      <c r="AC207" s="73"/>
    </row>
    <row r="208" spans="1:29" s="2" customFormat="1" ht="12.75" hidden="1" customHeight="1" outlineLevel="1" x14ac:dyDescent="0.2">
      <c r="A208" s="18">
        <v>14</v>
      </c>
      <c r="B208" s="23">
        <v>42186</v>
      </c>
      <c r="C208" s="200"/>
      <c r="D208" s="29">
        <v>101097386.24753395</v>
      </c>
      <c r="E208" s="30">
        <f t="shared" si="152"/>
        <v>715897080.73273754</v>
      </c>
      <c r="F208" s="29">
        <v>98037157.928702995</v>
      </c>
      <c r="G208" s="30">
        <f t="shared" si="153"/>
        <v>708108357.58038092</v>
      </c>
      <c r="H208" s="29">
        <f t="shared" si="148"/>
        <v>3060228.318830952</v>
      </c>
      <c r="I208" s="30">
        <f t="shared" si="148"/>
        <v>7788723.1523566246</v>
      </c>
      <c r="J208" s="29">
        <v>-1066.795591944363</v>
      </c>
      <c r="K208" s="30">
        <f t="shared" si="154"/>
        <v>-2715.148890911194</v>
      </c>
      <c r="L208" s="29">
        <f t="shared" si="149"/>
        <v>3059161.5232390077</v>
      </c>
      <c r="M208" s="31">
        <f t="shared" si="155"/>
        <v>7786008.0034657586</v>
      </c>
      <c r="N208" s="31"/>
      <c r="O208" s="29">
        <v>3059161.5232390082</v>
      </c>
      <c r="P208" s="30">
        <f t="shared" si="156"/>
        <v>7786008.0034657586</v>
      </c>
      <c r="Q208" s="44"/>
      <c r="R208" s="29">
        <v>0</v>
      </c>
      <c r="S208" s="30">
        <f t="shared" si="157"/>
        <v>0</v>
      </c>
      <c r="T208" s="29">
        <f t="shared" si="150"/>
        <v>3059161.5232390082</v>
      </c>
      <c r="U208" s="77">
        <f t="shared" si="150"/>
        <v>7786008.0034657586</v>
      </c>
      <c r="V208" s="29">
        <v>9534.94</v>
      </c>
      <c r="W208" s="30">
        <f t="shared" si="158"/>
        <v>65206.680000000008</v>
      </c>
      <c r="X208" s="29">
        <f t="shared" si="151"/>
        <v>9534.94</v>
      </c>
      <c r="Y208" s="30">
        <f t="shared" si="159"/>
        <v>65206.680000000008</v>
      </c>
      <c r="Z208" s="113"/>
      <c r="AA208" s="31"/>
      <c r="AB208" s="31"/>
      <c r="AC208" s="73"/>
    </row>
    <row r="209" spans="1:29" s="2" customFormat="1" ht="12.75" hidden="1" customHeight="1" outlineLevel="1" x14ac:dyDescent="0.2">
      <c r="A209" s="18">
        <v>14</v>
      </c>
      <c r="B209" s="23">
        <v>42217</v>
      </c>
      <c r="C209" s="200"/>
      <c r="D209" s="29">
        <v>97525273.247533947</v>
      </c>
      <c r="E209" s="30">
        <f t="shared" si="152"/>
        <v>813422353.98027146</v>
      </c>
      <c r="F209" s="29">
        <v>94703196.510757998</v>
      </c>
      <c r="G209" s="30">
        <f t="shared" si="153"/>
        <v>802811554.09113896</v>
      </c>
      <c r="H209" s="29">
        <f t="shared" si="148"/>
        <v>2822076.7367759496</v>
      </c>
      <c r="I209" s="30">
        <f t="shared" si="148"/>
        <v>10610799.8891325</v>
      </c>
      <c r="J209" s="29">
        <v>-983.77595044020563</v>
      </c>
      <c r="K209" s="30">
        <f t="shared" si="154"/>
        <v>-3698.9248413513997</v>
      </c>
      <c r="L209" s="29">
        <f t="shared" si="149"/>
        <v>2821092.9608255094</v>
      </c>
      <c r="M209" s="31">
        <f t="shared" si="155"/>
        <v>10607100.964291267</v>
      </c>
      <c r="N209" s="31"/>
      <c r="O209" s="29">
        <v>2821092.9608255085</v>
      </c>
      <c r="P209" s="30">
        <f t="shared" si="156"/>
        <v>10607100.964291267</v>
      </c>
      <c r="Q209" s="44"/>
      <c r="R209" s="29">
        <v>0</v>
      </c>
      <c r="S209" s="30">
        <f t="shared" si="157"/>
        <v>0</v>
      </c>
      <c r="T209" s="29">
        <f t="shared" si="150"/>
        <v>2821092.9608255085</v>
      </c>
      <c r="U209" s="77">
        <f t="shared" si="150"/>
        <v>10607100.964291267</v>
      </c>
      <c r="V209" s="29">
        <v>9534.94</v>
      </c>
      <c r="W209" s="30">
        <f t="shared" si="158"/>
        <v>74741.62000000001</v>
      </c>
      <c r="X209" s="29">
        <f t="shared" si="151"/>
        <v>9534.94</v>
      </c>
      <c r="Y209" s="30">
        <f>X209+Y208</f>
        <v>74741.62000000001</v>
      </c>
      <c r="Z209" s="113"/>
      <c r="AA209" s="31"/>
      <c r="AB209" s="31"/>
      <c r="AC209" s="73"/>
    </row>
    <row r="210" spans="1:29" s="2" customFormat="1" ht="12.75" hidden="1" customHeight="1" outlineLevel="1" x14ac:dyDescent="0.2">
      <c r="A210" s="18">
        <v>14</v>
      </c>
      <c r="B210" s="23">
        <v>42248</v>
      </c>
      <c r="C210" s="200"/>
      <c r="D210" s="29">
        <v>90491148.247533947</v>
      </c>
      <c r="E210" s="30">
        <f t="shared" si="152"/>
        <v>903913502.22780538</v>
      </c>
      <c r="F210" s="29">
        <v>86658978.162232995</v>
      </c>
      <c r="G210" s="30">
        <f t="shared" si="153"/>
        <v>889470532.25337195</v>
      </c>
      <c r="H210" s="29">
        <f t="shared" si="148"/>
        <v>3832170.0853009522</v>
      </c>
      <c r="I210" s="30">
        <f t="shared" si="148"/>
        <v>14442969.974433422</v>
      </c>
      <c r="J210" s="29">
        <v>-1335.8944917358458</v>
      </c>
      <c r="K210" s="30">
        <f t="shared" si="154"/>
        <v>-5034.8193330872455</v>
      </c>
      <c r="L210" s="29">
        <f t="shared" si="149"/>
        <v>3830834.1908092164</v>
      </c>
      <c r="M210" s="31">
        <f t="shared" si="155"/>
        <v>14437935.155100483</v>
      </c>
      <c r="N210" s="31"/>
      <c r="O210" s="29">
        <v>3830834.1908092164</v>
      </c>
      <c r="P210" s="30">
        <f t="shared" si="156"/>
        <v>14437935.155100483</v>
      </c>
      <c r="Q210" s="44"/>
      <c r="R210" s="29">
        <v>0</v>
      </c>
      <c r="S210" s="30">
        <f t="shared" si="157"/>
        <v>0</v>
      </c>
      <c r="T210" s="29">
        <f t="shared" si="150"/>
        <v>3830834.1908092164</v>
      </c>
      <c r="U210" s="77">
        <f t="shared" si="150"/>
        <v>14437935.155100483</v>
      </c>
      <c r="V210" s="29">
        <v>9227.36</v>
      </c>
      <c r="W210" s="30">
        <f t="shared" si="158"/>
        <v>83968.98000000001</v>
      </c>
      <c r="X210" s="29">
        <f t="shared" si="151"/>
        <v>9227.36</v>
      </c>
      <c r="Y210" s="30">
        <f>X210+Y209</f>
        <v>83968.98000000001</v>
      </c>
      <c r="Z210" s="113"/>
      <c r="AA210" s="31"/>
      <c r="AB210" s="31"/>
      <c r="AC210" s="73"/>
    </row>
    <row r="211" spans="1:29" s="2" customFormat="1" ht="12.6" hidden="1" customHeight="1" outlineLevel="1" x14ac:dyDescent="0.2">
      <c r="A211" s="18">
        <v>14</v>
      </c>
      <c r="B211" s="23">
        <v>42278</v>
      </c>
      <c r="C211" s="200"/>
      <c r="D211" s="29">
        <v>97346832.147533953</v>
      </c>
      <c r="E211" s="30">
        <f t="shared" si="152"/>
        <v>1001260334.3753393</v>
      </c>
      <c r="F211" s="29">
        <v>94615523.571054995</v>
      </c>
      <c r="G211" s="30">
        <f t="shared" si="153"/>
        <v>984086055.82442689</v>
      </c>
      <c r="H211" s="29">
        <f t="shared" si="148"/>
        <v>2731308.5764789581</v>
      </c>
      <c r="I211" s="30">
        <f t="shared" si="148"/>
        <v>17174278.55091238</v>
      </c>
      <c r="J211" s="29">
        <v>-952.13416976062581</v>
      </c>
      <c r="K211" s="30">
        <f t="shared" si="154"/>
        <v>-5986.9535028478713</v>
      </c>
      <c r="L211" s="29">
        <f t="shared" si="149"/>
        <v>2730356.4423091975</v>
      </c>
      <c r="M211" s="31">
        <f t="shared" si="155"/>
        <v>17168291.59740968</v>
      </c>
      <c r="N211" s="31"/>
      <c r="O211" s="29">
        <v>2730356.442309197</v>
      </c>
      <c r="P211" s="30">
        <f t="shared" si="156"/>
        <v>17168291.59740968</v>
      </c>
      <c r="Q211" s="44"/>
      <c r="R211" s="29">
        <v>0</v>
      </c>
      <c r="S211" s="30">
        <f t="shared" si="157"/>
        <v>0</v>
      </c>
      <c r="T211" s="29">
        <f t="shared" si="150"/>
        <v>2730356.442309197</v>
      </c>
      <c r="U211" s="77">
        <f t="shared" si="150"/>
        <v>17168291.59740968</v>
      </c>
      <c r="V211" s="29">
        <v>9534.94</v>
      </c>
      <c r="W211" s="30">
        <f t="shared" si="158"/>
        <v>93503.920000000013</v>
      </c>
      <c r="X211" s="29">
        <f t="shared" si="151"/>
        <v>9534.94</v>
      </c>
      <c r="Y211" s="30">
        <f>X211+Y210</f>
        <v>93503.920000000013</v>
      </c>
      <c r="Z211" s="113"/>
      <c r="AA211" s="31"/>
      <c r="AB211" s="31"/>
      <c r="AC211" s="73"/>
    </row>
    <row r="212" spans="1:29" s="2" customFormat="1" ht="12.6" hidden="1" customHeight="1" outlineLevel="1" x14ac:dyDescent="0.2">
      <c r="A212" s="18">
        <v>14</v>
      </c>
      <c r="B212" s="23">
        <v>42309</v>
      </c>
      <c r="C212" s="200"/>
      <c r="D212" s="29">
        <v>113165980.24753395</v>
      </c>
      <c r="E212" s="30">
        <f t="shared" si="152"/>
        <v>1114426314.6228733</v>
      </c>
      <c r="F212" s="29">
        <v>116681143.42031699</v>
      </c>
      <c r="G212" s="30">
        <f t="shared" si="153"/>
        <v>1100767199.2447438</v>
      </c>
      <c r="H212" s="29">
        <f t="shared" si="148"/>
        <v>-3515163.172783047</v>
      </c>
      <c r="I212" s="30">
        <f t="shared" si="148"/>
        <v>13659115.378129482</v>
      </c>
      <c r="J212" s="29">
        <v>1225.3858820321038</v>
      </c>
      <c r="K212" s="30">
        <f t="shared" si="154"/>
        <v>-4761.5676208157674</v>
      </c>
      <c r="L212" s="29">
        <f t="shared" si="149"/>
        <v>-3513937.7869010149</v>
      </c>
      <c r="M212" s="31">
        <f t="shared" si="155"/>
        <v>13654353.810508665</v>
      </c>
      <c r="N212" s="31"/>
      <c r="O212" s="29">
        <v>-3513937.7869010158</v>
      </c>
      <c r="P212" s="30">
        <f t="shared" si="156"/>
        <v>13654353.810508665</v>
      </c>
      <c r="Q212" s="44"/>
      <c r="R212" s="29">
        <v>0</v>
      </c>
      <c r="S212" s="30">
        <f t="shared" si="157"/>
        <v>0</v>
      </c>
      <c r="T212" s="29">
        <f t="shared" si="150"/>
        <v>-3513937.7869010158</v>
      </c>
      <c r="U212" s="77">
        <f t="shared" si="150"/>
        <v>13654353.810508665</v>
      </c>
      <c r="V212" s="29">
        <v>9227.36</v>
      </c>
      <c r="W212" s="30">
        <f t="shared" si="158"/>
        <v>102731.28000000001</v>
      </c>
      <c r="X212" s="29">
        <f t="shared" si="151"/>
        <v>9227.36</v>
      </c>
      <c r="Y212" s="30">
        <f>X212+Y211</f>
        <v>102731.28000000001</v>
      </c>
      <c r="Z212" s="113"/>
      <c r="AA212" s="31"/>
      <c r="AB212" s="31"/>
      <c r="AC212" s="73"/>
    </row>
    <row r="213" spans="1:29" s="2" customFormat="1" ht="13.7" hidden="1" customHeight="1" outlineLevel="1" x14ac:dyDescent="0.2">
      <c r="A213" s="18">
        <v>14</v>
      </c>
      <c r="B213" s="23">
        <v>42339</v>
      </c>
      <c r="C213" s="200"/>
      <c r="D213" s="35">
        <v>121591637.24753395</v>
      </c>
      <c r="E213" s="36">
        <f t="shared" si="152"/>
        <v>1236017951.8704073</v>
      </c>
      <c r="F213" s="35">
        <v>127014913.35628699</v>
      </c>
      <c r="G213" s="36">
        <f t="shared" si="153"/>
        <v>1227782112.6010308</v>
      </c>
      <c r="H213" s="35">
        <f t="shared" si="148"/>
        <v>-5423276.1087530404</v>
      </c>
      <c r="I213" s="36">
        <f t="shared" si="148"/>
        <v>8235839.2693765163</v>
      </c>
      <c r="J213" s="35">
        <v>1890.554051511921</v>
      </c>
      <c r="K213" s="36">
        <f t="shared" si="154"/>
        <v>-2871.0135693038465</v>
      </c>
      <c r="L213" s="35">
        <f t="shared" si="149"/>
        <v>-5421385.5547015285</v>
      </c>
      <c r="M213" s="37">
        <f t="shared" si="155"/>
        <v>8232968.2558071362</v>
      </c>
      <c r="N213" s="37"/>
      <c r="O213" s="35">
        <v>-5421385.5547015294</v>
      </c>
      <c r="P213" s="36">
        <f t="shared" si="156"/>
        <v>8232968.2558071353</v>
      </c>
      <c r="Q213" s="38"/>
      <c r="R213" s="35">
        <v>0</v>
      </c>
      <c r="S213" s="36">
        <f t="shared" si="157"/>
        <v>0</v>
      </c>
      <c r="T213" s="35">
        <f t="shared" si="150"/>
        <v>-5421385.5547015294</v>
      </c>
      <c r="U213" s="79">
        <f t="shared" si="150"/>
        <v>8232968.2558071353</v>
      </c>
      <c r="V213" s="35">
        <v>9534.94</v>
      </c>
      <c r="W213" s="36">
        <f t="shared" si="158"/>
        <v>112266.22000000002</v>
      </c>
      <c r="X213" s="35">
        <f t="shared" si="151"/>
        <v>9534.94</v>
      </c>
      <c r="Y213" s="36">
        <f>X213+Y212</f>
        <v>112266.22000000002</v>
      </c>
      <c r="Z213" s="113"/>
      <c r="AA213" s="31"/>
      <c r="AB213" s="31"/>
      <c r="AC213" s="73"/>
    </row>
    <row r="214" spans="1:29" s="2" customFormat="1" ht="13.15" hidden="1" customHeight="1" outlineLevel="1" x14ac:dyDescent="0.2">
      <c r="A214" s="18"/>
      <c r="B214" s="23"/>
      <c r="C214" s="200"/>
      <c r="D214" s="63"/>
      <c r="E214" s="63"/>
      <c r="F214" s="63"/>
      <c r="G214" s="63"/>
      <c r="H214" s="63"/>
      <c r="I214" s="63"/>
      <c r="J214" s="63"/>
      <c r="K214" s="63"/>
      <c r="L214" s="63"/>
      <c r="M214" s="63"/>
      <c r="N214" s="63"/>
      <c r="O214" s="63"/>
      <c r="P214" s="63"/>
      <c r="Q214" s="85"/>
      <c r="R214" s="63"/>
      <c r="S214" s="63"/>
      <c r="T214" s="63"/>
      <c r="U214" s="86"/>
      <c r="V214" s="63"/>
      <c r="W214" s="63"/>
      <c r="X214" s="63"/>
      <c r="Y214" s="63"/>
      <c r="Z214" s="113"/>
      <c r="AA214" s="31"/>
      <c r="AB214" s="31"/>
      <c r="AC214" s="73"/>
    </row>
    <row r="215" spans="1:29" s="2" customFormat="1" ht="12.75" hidden="1" customHeight="1" outlineLevel="1" x14ac:dyDescent="0.2">
      <c r="A215" s="71" t="s">
        <v>44</v>
      </c>
      <c r="B215" s="23"/>
      <c r="C215" s="200"/>
      <c r="D215" s="31"/>
      <c r="E215" s="31">
        <f>E200+E213</f>
        <v>16135976917.942852</v>
      </c>
      <c r="F215" s="31"/>
      <c r="G215" s="31">
        <f>G200+G213</f>
        <v>16123844218.217703</v>
      </c>
      <c r="H215" s="31"/>
      <c r="I215" s="31">
        <f>I200+I213</f>
        <v>12132699.72514987</v>
      </c>
      <c r="J215" s="31"/>
      <c r="K215" s="31">
        <f>K200+K213</f>
        <v>-16628.52264747196</v>
      </c>
      <c r="L215" s="31"/>
      <c r="M215" s="31"/>
      <c r="N215" s="31">
        <f>N200+M213</f>
        <v>12116069.738085624</v>
      </c>
      <c r="O215" s="31"/>
      <c r="P215" s="31">
        <f>P200+P213</f>
        <v>8661726.0382097699</v>
      </c>
      <c r="Q215" s="44"/>
      <c r="R215" s="31"/>
      <c r="S215" s="31">
        <f>S200+S213</f>
        <v>3454343.6642930694</v>
      </c>
      <c r="T215" s="31"/>
      <c r="U215" s="31">
        <f>U200+U213</f>
        <v>12116069.702502843</v>
      </c>
      <c r="V215" s="31"/>
      <c r="W215" s="31">
        <f>W200+W213</f>
        <v>870303.48000000021</v>
      </c>
      <c r="X215" s="31"/>
      <c r="Y215" s="31">
        <f>Y200+Y213</f>
        <v>4324648.144293067</v>
      </c>
      <c r="Z215" s="113"/>
      <c r="AA215" s="31"/>
      <c r="AB215" s="31"/>
      <c r="AC215" s="73"/>
    </row>
    <row r="216" spans="1:29" s="2" customFormat="1" ht="13.15" hidden="1" customHeight="1" outlineLevel="1" x14ac:dyDescent="0.2">
      <c r="A216" s="18"/>
      <c r="B216" s="23"/>
      <c r="C216" s="200"/>
      <c r="D216" s="31"/>
      <c r="E216" s="31"/>
      <c r="F216" s="31"/>
      <c r="G216" s="31"/>
      <c r="H216" s="31"/>
      <c r="I216" s="31"/>
      <c r="J216" s="31"/>
      <c r="K216" s="31"/>
      <c r="L216" s="31"/>
      <c r="M216" s="31"/>
      <c r="N216" s="31"/>
      <c r="O216" s="31"/>
      <c r="P216" s="31"/>
      <c r="Q216" s="44"/>
      <c r="R216" s="31"/>
      <c r="S216" s="31"/>
      <c r="T216" s="31"/>
      <c r="U216" s="78"/>
      <c r="V216" s="31"/>
      <c r="W216" s="31"/>
      <c r="X216" s="31"/>
      <c r="Y216" s="31"/>
      <c r="Z216" s="113"/>
      <c r="AA216" s="31"/>
      <c r="AB216" s="31"/>
      <c r="AC216" s="73"/>
    </row>
    <row r="217" spans="1:29" s="2" customFormat="1" ht="12.75" hidden="1" customHeight="1" outlineLevel="1" x14ac:dyDescent="0.2">
      <c r="A217" s="18">
        <v>15</v>
      </c>
      <c r="B217" s="23">
        <v>42370</v>
      </c>
      <c r="C217" s="200"/>
      <c r="D217" s="81">
        <v>118037710.24753395</v>
      </c>
      <c r="E217" s="47">
        <f>D217</f>
        <v>118037710.24753395</v>
      </c>
      <c r="F217" s="81">
        <v>126240913.10198399</v>
      </c>
      <c r="G217" s="47">
        <f>F217</f>
        <v>126240913.10198399</v>
      </c>
      <c r="H217" s="81">
        <f t="shared" ref="H217:I228" si="160">D217-F217</f>
        <v>-8203202.854450047</v>
      </c>
      <c r="I217" s="47">
        <f t="shared" si="160"/>
        <v>-8203202.854450047</v>
      </c>
      <c r="J217" s="81">
        <v>2859.636515061371</v>
      </c>
      <c r="K217" s="47">
        <f>J217</f>
        <v>2859.636515061371</v>
      </c>
      <c r="L217" s="81">
        <f t="shared" ref="L217:L228" si="161">H217+J217</f>
        <v>-8200343.2179349856</v>
      </c>
      <c r="M217" s="63">
        <f>L217</f>
        <v>-8200343.2179349856</v>
      </c>
      <c r="N217" s="47"/>
      <c r="O217" s="81">
        <v>-8200343.2179349856</v>
      </c>
      <c r="P217" s="47">
        <f>O217</f>
        <v>-8200343.2179349856</v>
      </c>
      <c r="Q217" s="44"/>
      <c r="R217" s="81">
        <v>0</v>
      </c>
      <c r="S217" s="47">
        <f>R217</f>
        <v>0</v>
      </c>
      <c r="T217" s="81">
        <f t="shared" ref="T217:U228" si="162">O217+R217</f>
        <v>-8200343.2179349856</v>
      </c>
      <c r="U217" s="76">
        <f t="shared" si="162"/>
        <v>-8200343.2179349856</v>
      </c>
      <c r="V217" s="81">
        <v>9534.94</v>
      </c>
      <c r="W217" s="47">
        <f>V217</f>
        <v>9534.94</v>
      </c>
      <c r="X217" s="81">
        <f t="shared" ref="X217:X228" si="163">R217+V217</f>
        <v>9534.94</v>
      </c>
      <c r="Y217" s="47">
        <f>X217</f>
        <v>9534.94</v>
      </c>
      <c r="Z217" s="113"/>
      <c r="AA217" s="31"/>
      <c r="AB217" s="31"/>
      <c r="AC217" s="73"/>
    </row>
    <row r="218" spans="1:29" s="2" customFormat="1" ht="12.75" hidden="1" customHeight="1" outlineLevel="1" x14ac:dyDescent="0.2">
      <c r="A218" s="18">
        <v>15</v>
      </c>
      <c r="B218" s="23">
        <v>42401</v>
      </c>
      <c r="C218" s="200"/>
      <c r="D218" s="29">
        <v>106321602.24753395</v>
      </c>
      <c r="E218" s="30">
        <f t="shared" ref="E218:E228" si="164">E217+D218</f>
        <v>224359312.49506789</v>
      </c>
      <c r="F218" s="29">
        <v>109499535.330433</v>
      </c>
      <c r="G218" s="30">
        <f t="shared" ref="G218:G228" si="165">G217+F218</f>
        <v>235740448.43241698</v>
      </c>
      <c r="H218" s="29">
        <f t="shared" si="160"/>
        <v>-3177933.0828990489</v>
      </c>
      <c r="I218" s="30">
        <f t="shared" si="160"/>
        <v>-11381135.937349081</v>
      </c>
      <c r="J218" s="29">
        <v>1107.8274726988748</v>
      </c>
      <c r="K218" s="30">
        <f t="shared" ref="K218:K228" si="166">K217+J218</f>
        <v>3967.4639877602458</v>
      </c>
      <c r="L218" s="29">
        <f t="shared" si="161"/>
        <v>-3176825.25542635</v>
      </c>
      <c r="M218" s="31">
        <f t="shared" ref="M218:M228" si="167">M217+L218</f>
        <v>-11377168.473361336</v>
      </c>
      <c r="N218" s="30"/>
      <c r="O218" s="29">
        <v>-3176825.25542635</v>
      </c>
      <c r="P218" s="30">
        <f t="shared" ref="P218:P228" si="168">P217+O218</f>
        <v>-11377168.473361336</v>
      </c>
      <c r="Q218" s="44"/>
      <c r="R218" s="29">
        <v>0</v>
      </c>
      <c r="S218" s="30">
        <f t="shared" ref="S218:S228" si="169">R218+S217</f>
        <v>0</v>
      </c>
      <c r="T218" s="29">
        <f t="shared" si="162"/>
        <v>-3176825.25542635</v>
      </c>
      <c r="U218" s="77">
        <f t="shared" si="162"/>
        <v>-11377168.473361336</v>
      </c>
      <c r="V218" s="29">
        <v>8919.7800000000007</v>
      </c>
      <c r="W218" s="30">
        <f t="shared" ref="W218:W228" si="170">W217+V218</f>
        <v>18454.72</v>
      </c>
      <c r="X218" s="29">
        <f t="shared" si="163"/>
        <v>8919.7800000000007</v>
      </c>
      <c r="Y218" s="30">
        <f t="shared" ref="Y218:Y223" si="171">X218+Y217</f>
        <v>18454.72</v>
      </c>
      <c r="Z218" s="113"/>
      <c r="AA218" s="31"/>
      <c r="AB218" s="31"/>
      <c r="AC218" s="73"/>
    </row>
    <row r="219" spans="1:29" s="2" customFormat="1" ht="12.75" hidden="1" customHeight="1" outlineLevel="1" x14ac:dyDescent="0.2">
      <c r="A219" s="18">
        <v>15</v>
      </c>
      <c r="B219" s="23">
        <v>42430</v>
      </c>
      <c r="C219" s="200"/>
      <c r="D219" s="29">
        <v>106720850.24753395</v>
      </c>
      <c r="E219" s="30">
        <f t="shared" si="164"/>
        <v>331080162.74260187</v>
      </c>
      <c r="F219" s="31">
        <v>107261355.46272199</v>
      </c>
      <c r="G219" s="30">
        <f t="shared" si="165"/>
        <v>343001803.89513898</v>
      </c>
      <c r="H219" s="31">
        <f t="shared" si="160"/>
        <v>-540505.21518804133</v>
      </c>
      <c r="I219" s="31">
        <f t="shared" si="160"/>
        <v>-11921641.152537107</v>
      </c>
      <c r="J219" s="29">
        <v>188.42011801456101</v>
      </c>
      <c r="K219" s="31">
        <f t="shared" si="166"/>
        <v>4155.8841057748068</v>
      </c>
      <c r="L219" s="29">
        <f t="shared" si="161"/>
        <v>-540316.79507002677</v>
      </c>
      <c r="M219" s="31">
        <f t="shared" si="167"/>
        <v>-11917485.268431362</v>
      </c>
      <c r="N219" s="31"/>
      <c r="O219" s="29">
        <v>-540316.79507002607</v>
      </c>
      <c r="P219" s="31">
        <f t="shared" si="168"/>
        <v>-11917485.268431362</v>
      </c>
      <c r="Q219" s="44"/>
      <c r="R219" s="29">
        <v>0</v>
      </c>
      <c r="S219" s="31">
        <f t="shared" si="169"/>
        <v>0</v>
      </c>
      <c r="T219" s="29">
        <f t="shared" si="162"/>
        <v>-540316.79507002607</v>
      </c>
      <c r="U219" s="78">
        <f t="shared" si="162"/>
        <v>-11917485.268431362</v>
      </c>
      <c r="V219" s="29">
        <v>9534.94</v>
      </c>
      <c r="W219" s="31">
        <f t="shared" si="170"/>
        <v>27989.660000000003</v>
      </c>
      <c r="X219" s="29">
        <f t="shared" si="163"/>
        <v>9534.94</v>
      </c>
      <c r="Y219" s="30">
        <f t="shared" si="171"/>
        <v>27989.660000000003</v>
      </c>
      <c r="Z219" s="113"/>
      <c r="AA219" s="31"/>
      <c r="AB219" s="31"/>
      <c r="AC219" s="73"/>
    </row>
    <row r="220" spans="1:29" s="2" customFormat="1" ht="13.15" hidden="1" customHeight="1" outlineLevel="1" x14ac:dyDescent="0.2">
      <c r="A220" s="18">
        <v>15</v>
      </c>
      <c r="B220" s="23">
        <v>42461</v>
      </c>
      <c r="C220" s="200"/>
      <c r="D220" s="29">
        <v>96267837.247533947</v>
      </c>
      <c r="E220" s="30">
        <f t="shared" si="164"/>
        <v>427347999.99013579</v>
      </c>
      <c r="F220" s="31">
        <v>89055250.016084999</v>
      </c>
      <c r="G220" s="30">
        <f t="shared" si="165"/>
        <v>432057053.91122401</v>
      </c>
      <c r="H220" s="29">
        <f t="shared" si="160"/>
        <v>7212587.2314489484</v>
      </c>
      <c r="I220" s="30">
        <f t="shared" si="160"/>
        <v>-4709053.9210882187</v>
      </c>
      <c r="J220" s="29">
        <v>-2514.3079088833183</v>
      </c>
      <c r="K220" s="30">
        <f t="shared" si="166"/>
        <v>1641.5761968914885</v>
      </c>
      <c r="L220" s="29">
        <f t="shared" si="161"/>
        <v>7210072.9235400651</v>
      </c>
      <c r="M220" s="31">
        <f t="shared" si="167"/>
        <v>-4707412.3448912967</v>
      </c>
      <c r="N220" s="31"/>
      <c r="O220" s="29">
        <v>7210072.9235400651</v>
      </c>
      <c r="P220" s="30">
        <f t="shared" si="168"/>
        <v>-4707412.3448912967</v>
      </c>
      <c r="Q220" s="44"/>
      <c r="R220" s="29">
        <v>0</v>
      </c>
      <c r="S220" s="30">
        <f t="shared" si="169"/>
        <v>0</v>
      </c>
      <c r="T220" s="29">
        <f t="shared" si="162"/>
        <v>7210072.9235400651</v>
      </c>
      <c r="U220" s="77">
        <f t="shared" si="162"/>
        <v>-4707412.3448912967</v>
      </c>
      <c r="V220" s="29">
        <v>9823.58</v>
      </c>
      <c r="W220" s="30">
        <f t="shared" si="170"/>
        <v>37813.240000000005</v>
      </c>
      <c r="X220" s="29">
        <f t="shared" si="163"/>
        <v>9823.58</v>
      </c>
      <c r="Y220" s="30">
        <f t="shared" si="171"/>
        <v>37813.240000000005</v>
      </c>
      <c r="Z220" s="113"/>
      <c r="AA220" s="31"/>
      <c r="AB220" s="31"/>
      <c r="AC220" s="73"/>
    </row>
    <row r="221" spans="1:29" s="2" customFormat="1" ht="15" hidden="1" customHeight="1" outlineLevel="1" x14ac:dyDescent="0.2">
      <c r="A221" s="18">
        <v>15</v>
      </c>
      <c r="B221" s="23">
        <v>42491</v>
      </c>
      <c r="C221" s="200"/>
      <c r="D221" s="29">
        <v>92858077.247533947</v>
      </c>
      <c r="E221" s="30">
        <f t="shared" si="164"/>
        <v>520206077.23766971</v>
      </c>
      <c r="F221" s="29">
        <v>89327891.498990998</v>
      </c>
      <c r="G221" s="30">
        <f t="shared" si="165"/>
        <v>521384945.41021502</v>
      </c>
      <c r="H221" s="29">
        <f t="shared" si="160"/>
        <v>3530185.7485429496</v>
      </c>
      <c r="I221" s="30">
        <f t="shared" si="160"/>
        <v>-1178868.1725453138</v>
      </c>
      <c r="J221" s="29">
        <v>-1230.6227519423701</v>
      </c>
      <c r="K221" s="30">
        <f t="shared" si="166"/>
        <v>410.95344494911842</v>
      </c>
      <c r="L221" s="29">
        <f t="shared" si="161"/>
        <v>3528955.1257910072</v>
      </c>
      <c r="M221" s="31">
        <f t="shared" si="167"/>
        <v>-1178457.2191002895</v>
      </c>
      <c r="N221" s="31"/>
      <c r="O221" s="29">
        <v>3528955.1257910077</v>
      </c>
      <c r="P221" s="30">
        <f t="shared" si="168"/>
        <v>-1178457.219100289</v>
      </c>
      <c r="Q221" s="44"/>
      <c r="R221" s="29">
        <v>0</v>
      </c>
      <c r="S221" s="30">
        <f t="shared" si="169"/>
        <v>0</v>
      </c>
      <c r="T221" s="29">
        <f t="shared" si="162"/>
        <v>3528955.1257910077</v>
      </c>
      <c r="U221" s="77">
        <f t="shared" si="162"/>
        <v>-1178457.219100289</v>
      </c>
      <c r="V221" s="29">
        <v>10151.040000000001</v>
      </c>
      <c r="W221" s="30">
        <f t="shared" si="170"/>
        <v>47964.280000000006</v>
      </c>
      <c r="X221" s="29">
        <f t="shared" si="163"/>
        <v>10151.040000000001</v>
      </c>
      <c r="Y221" s="30">
        <f t="shared" si="171"/>
        <v>47964.280000000006</v>
      </c>
      <c r="Z221" s="113"/>
      <c r="AA221" s="31"/>
      <c r="AB221" s="31"/>
      <c r="AC221" s="73"/>
    </row>
    <row r="222" spans="1:29" s="2" customFormat="1" ht="12.75" hidden="1" customHeight="1" outlineLevel="1" x14ac:dyDescent="0.2">
      <c r="A222" s="18">
        <v>15</v>
      </c>
      <c r="B222" s="23">
        <v>42522</v>
      </c>
      <c r="C222" s="73"/>
      <c r="D222" s="29">
        <v>92032727.247533947</v>
      </c>
      <c r="E222" s="30">
        <f t="shared" si="164"/>
        <v>612238804.48520362</v>
      </c>
      <c r="F222" s="29">
        <v>88009809.504215002</v>
      </c>
      <c r="G222" s="30">
        <f t="shared" si="165"/>
        <v>609394754.91443002</v>
      </c>
      <c r="H222" s="29">
        <f t="shared" si="160"/>
        <v>4022917.7433189452</v>
      </c>
      <c r="I222" s="30">
        <f t="shared" si="160"/>
        <v>2844049.5707736015</v>
      </c>
      <c r="J222" s="29">
        <v>-1402.3891253210604</v>
      </c>
      <c r="K222" s="30">
        <f t="shared" si="166"/>
        <v>-991.435680371942</v>
      </c>
      <c r="L222" s="29">
        <f t="shared" si="161"/>
        <v>4021515.3541936241</v>
      </c>
      <c r="M222" s="31">
        <f t="shared" si="167"/>
        <v>2843058.1350933346</v>
      </c>
      <c r="N222" s="31"/>
      <c r="O222" s="29">
        <v>4021515.3541936241</v>
      </c>
      <c r="P222" s="30">
        <f t="shared" si="168"/>
        <v>2843058.1350933351</v>
      </c>
      <c r="Q222" s="44"/>
      <c r="R222" s="29">
        <v>0</v>
      </c>
      <c r="S222" s="30">
        <f t="shared" si="169"/>
        <v>0</v>
      </c>
      <c r="T222" s="29">
        <f t="shared" si="162"/>
        <v>4021515.3541936241</v>
      </c>
      <c r="U222" s="77">
        <f t="shared" si="162"/>
        <v>2843058.1350933351</v>
      </c>
      <c r="V222" s="29">
        <v>9823.58</v>
      </c>
      <c r="W222" s="30">
        <f t="shared" si="170"/>
        <v>57787.860000000008</v>
      </c>
      <c r="X222" s="29">
        <f t="shared" si="163"/>
        <v>9823.58</v>
      </c>
      <c r="Y222" s="30">
        <f t="shared" si="171"/>
        <v>57787.860000000008</v>
      </c>
      <c r="Z222" s="113"/>
      <c r="AA222" s="31"/>
      <c r="AB222" s="31"/>
      <c r="AC222" s="73"/>
    </row>
    <row r="223" spans="1:29" s="2" customFormat="1" ht="12.75" hidden="1" customHeight="1" outlineLevel="1" x14ac:dyDescent="0.2">
      <c r="A223" s="18">
        <v>15</v>
      </c>
      <c r="B223" s="23">
        <v>42552</v>
      </c>
      <c r="C223" s="200"/>
      <c r="D223" s="29">
        <v>88635581.247533947</v>
      </c>
      <c r="E223" s="30">
        <f t="shared" si="164"/>
        <v>700874385.73273754</v>
      </c>
      <c r="F223" s="29">
        <v>93360634.90625</v>
      </c>
      <c r="G223" s="30">
        <f t="shared" si="165"/>
        <v>702755389.82068002</v>
      </c>
      <c r="H223" s="29">
        <f t="shared" si="160"/>
        <v>-4725053.6587160528</v>
      </c>
      <c r="I223" s="30">
        <f t="shared" si="160"/>
        <v>-1881004.087942481</v>
      </c>
      <c r="J223" s="29">
        <v>1647.1537054283544</v>
      </c>
      <c r="K223" s="30">
        <f t="shared" si="166"/>
        <v>655.71802505641244</v>
      </c>
      <c r="L223" s="29">
        <f t="shared" si="161"/>
        <v>-4723406.5050106244</v>
      </c>
      <c r="M223" s="31">
        <f t="shared" si="167"/>
        <v>-1880348.3699172898</v>
      </c>
      <c r="N223" s="31"/>
      <c r="O223" s="29">
        <v>-4723406.5050106253</v>
      </c>
      <c r="P223" s="30">
        <f t="shared" si="168"/>
        <v>-1880348.3699172903</v>
      </c>
      <c r="Q223" s="44"/>
      <c r="R223" s="29">
        <v>0</v>
      </c>
      <c r="S223" s="30">
        <f t="shared" si="169"/>
        <v>0</v>
      </c>
      <c r="T223" s="29">
        <f t="shared" si="162"/>
        <v>-4723406.5050106253</v>
      </c>
      <c r="U223" s="77">
        <f t="shared" si="162"/>
        <v>-1880348.3699172903</v>
      </c>
      <c r="V223" s="29">
        <v>10268.39</v>
      </c>
      <c r="W223" s="30">
        <f t="shared" si="170"/>
        <v>68056.25</v>
      </c>
      <c r="X223" s="29">
        <f t="shared" si="163"/>
        <v>10268.39</v>
      </c>
      <c r="Y223" s="30">
        <f t="shared" si="171"/>
        <v>68056.25</v>
      </c>
      <c r="Z223" s="113"/>
      <c r="AA223" s="31"/>
      <c r="AB223" s="31"/>
      <c r="AC223" s="73"/>
    </row>
    <row r="224" spans="1:29" s="2" customFormat="1" ht="12.75" hidden="1" customHeight="1" outlineLevel="1" x14ac:dyDescent="0.2">
      <c r="A224" s="18">
        <v>15</v>
      </c>
      <c r="B224" s="23">
        <v>42583</v>
      </c>
      <c r="C224" s="200"/>
      <c r="D224" s="29">
        <v>92024442.247533947</v>
      </c>
      <c r="E224" s="30">
        <f t="shared" si="164"/>
        <v>792898827.98027146</v>
      </c>
      <c r="F224" s="29">
        <v>93864367.235747993</v>
      </c>
      <c r="G224" s="30">
        <f t="shared" si="165"/>
        <v>796619757.05642796</v>
      </c>
      <c r="H224" s="29">
        <f t="shared" si="160"/>
        <v>-1839924.9882140458</v>
      </c>
      <c r="I224" s="30">
        <f t="shared" si="160"/>
        <v>-3720929.076156497</v>
      </c>
      <c r="J224" s="29">
        <v>641.39785089157522</v>
      </c>
      <c r="K224" s="30">
        <f t="shared" si="166"/>
        <v>1297.1158759479877</v>
      </c>
      <c r="L224" s="29">
        <f t="shared" si="161"/>
        <v>-1839283.5903631542</v>
      </c>
      <c r="M224" s="31">
        <f t="shared" si="167"/>
        <v>-3719631.960280444</v>
      </c>
      <c r="N224" s="31"/>
      <c r="O224" s="29">
        <v>-1839283.5903631542</v>
      </c>
      <c r="P224" s="30">
        <f t="shared" si="168"/>
        <v>-3719631.9602804445</v>
      </c>
      <c r="Q224" s="44"/>
      <c r="R224" s="29">
        <v>0</v>
      </c>
      <c r="S224" s="30">
        <f t="shared" si="169"/>
        <v>0</v>
      </c>
      <c r="T224" s="29">
        <f t="shared" si="162"/>
        <v>-1839283.5903631542</v>
      </c>
      <c r="U224" s="77">
        <f t="shared" si="162"/>
        <v>-3719631.9602804445</v>
      </c>
      <c r="V224" s="29">
        <v>10268.39</v>
      </c>
      <c r="W224" s="30">
        <f t="shared" si="170"/>
        <v>78324.639999999999</v>
      </c>
      <c r="X224" s="29">
        <f t="shared" si="163"/>
        <v>10268.39</v>
      </c>
      <c r="Y224" s="30">
        <f>X224+Y223</f>
        <v>78324.639999999999</v>
      </c>
      <c r="Z224" s="113"/>
      <c r="AA224" s="31"/>
      <c r="AB224" s="31"/>
      <c r="AC224" s="73"/>
    </row>
    <row r="225" spans="1:29" s="2" customFormat="1" ht="13.7" hidden="1" customHeight="1" outlineLevel="1" x14ac:dyDescent="0.2">
      <c r="A225" s="18">
        <v>15</v>
      </c>
      <c r="B225" s="23">
        <v>42614</v>
      </c>
      <c r="C225" s="200"/>
      <c r="D225" s="29">
        <v>91175073.247533947</v>
      </c>
      <c r="E225" s="30">
        <f t="shared" si="164"/>
        <v>884073901.22780538</v>
      </c>
      <c r="F225" s="29">
        <v>87819421.120335996</v>
      </c>
      <c r="G225" s="30">
        <f t="shared" si="165"/>
        <v>884439178.17676401</v>
      </c>
      <c r="H225" s="29">
        <f t="shared" si="160"/>
        <v>3355652.1271979511</v>
      </c>
      <c r="I225" s="30">
        <f t="shared" si="160"/>
        <v>-365276.94895863533</v>
      </c>
      <c r="J225" s="29">
        <v>-1169.7803315413184</v>
      </c>
      <c r="K225" s="30">
        <f t="shared" si="166"/>
        <v>127.33554440666921</v>
      </c>
      <c r="L225" s="29">
        <f t="shared" si="161"/>
        <v>3354482.3468664098</v>
      </c>
      <c r="M225" s="31">
        <f t="shared" si="167"/>
        <v>-365149.61341403425</v>
      </c>
      <c r="N225" s="31"/>
      <c r="O225" s="29">
        <v>3354482.3468664102</v>
      </c>
      <c r="P225" s="30">
        <f t="shared" si="168"/>
        <v>-365149.61341403425</v>
      </c>
      <c r="Q225" s="44"/>
      <c r="R225" s="29">
        <v>0</v>
      </c>
      <c r="S225" s="30">
        <f t="shared" si="169"/>
        <v>0</v>
      </c>
      <c r="T225" s="29">
        <f t="shared" si="162"/>
        <v>3354482.3468664102</v>
      </c>
      <c r="U225" s="77">
        <f t="shared" si="162"/>
        <v>-365149.61341403425</v>
      </c>
      <c r="V225" s="29">
        <v>9937.15</v>
      </c>
      <c r="W225" s="30">
        <f t="shared" si="170"/>
        <v>88261.79</v>
      </c>
      <c r="X225" s="29">
        <f t="shared" si="163"/>
        <v>9937.15</v>
      </c>
      <c r="Y225" s="30">
        <f>X225+Y224</f>
        <v>88261.79</v>
      </c>
      <c r="Z225" s="113"/>
      <c r="AA225" s="31"/>
      <c r="AB225" s="31"/>
      <c r="AC225" s="73"/>
    </row>
    <row r="226" spans="1:29" s="2" customFormat="1" ht="12.6" hidden="1" customHeight="1" outlineLevel="1" x14ac:dyDescent="0.2">
      <c r="A226" s="18">
        <v>15</v>
      </c>
      <c r="B226" s="23">
        <v>42644</v>
      </c>
      <c r="C226" s="200"/>
      <c r="D226" s="29">
        <v>99767106.247533947</v>
      </c>
      <c r="E226" s="30">
        <f t="shared" si="164"/>
        <v>983841007.47533929</v>
      </c>
      <c r="F226" s="29">
        <v>98497101.194906995</v>
      </c>
      <c r="G226" s="30">
        <f t="shared" si="165"/>
        <v>982936279.37167096</v>
      </c>
      <c r="H226" s="29">
        <f t="shared" si="160"/>
        <v>1270005.0526269525</v>
      </c>
      <c r="I226" s="30">
        <f t="shared" si="160"/>
        <v>904728.1036683321</v>
      </c>
      <c r="J226" s="29">
        <v>-442.72376134572551</v>
      </c>
      <c r="K226" s="30">
        <f t="shared" si="166"/>
        <v>-315.38821693905629</v>
      </c>
      <c r="L226" s="29">
        <f t="shared" si="161"/>
        <v>1269562.3288656068</v>
      </c>
      <c r="M226" s="31">
        <f t="shared" si="167"/>
        <v>904412.71545157256</v>
      </c>
      <c r="N226" s="31"/>
      <c r="O226" s="29">
        <v>1269562.3288656063</v>
      </c>
      <c r="P226" s="30">
        <f t="shared" si="168"/>
        <v>904412.71545157209</v>
      </c>
      <c r="Q226" s="44"/>
      <c r="R226" s="29">
        <v>0</v>
      </c>
      <c r="S226" s="30">
        <f t="shared" si="169"/>
        <v>0</v>
      </c>
      <c r="T226" s="29">
        <f t="shared" si="162"/>
        <v>1269562.3288656063</v>
      </c>
      <c r="U226" s="77">
        <f t="shared" si="162"/>
        <v>904412.71545157209</v>
      </c>
      <c r="V226" s="29">
        <v>10268.39</v>
      </c>
      <c r="W226" s="30">
        <f t="shared" si="170"/>
        <v>98530.18</v>
      </c>
      <c r="X226" s="29">
        <f t="shared" si="163"/>
        <v>10268.39</v>
      </c>
      <c r="Y226" s="30">
        <f>X226+Y225</f>
        <v>98530.18</v>
      </c>
      <c r="Z226" s="113"/>
      <c r="AA226" s="31"/>
      <c r="AB226" s="31"/>
      <c r="AC226" s="73"/>
    </row>
    <row r="227" spans="1:29" s="2" customFormat="1" ht="12.6" hidden="1" customHeight="1" outlineLevel="1" x14ac:dyDescent="0.2">
      <c r="A227" s="18">
        <v>15</v>
      </c>
      <c r="B227" s="23">
        <v>42675</v>
      </c>
      <c r="C227" s="200"/>
      <c r="D227" s="29">
        <v>108304361.24753395</v>
      </c>
      <c r="E227" s="30">
        <f t="shared" si="164"/>
        <v>1092145368.7228732</v>
      </c>
      <c r="F227" s="29">
        <v>100898060.82451299</v>
      </c>
      <c r="G227" s="30">
        <f t="shared" si="165"/>
        <v>1083834340.1961839</v>
      </c>
      <c r="H227" s="29">
        <f t="shared" si="160"/>
        <v>7406300.4230209589</v>
      </c>
      <c r="I227" s="30">
        <f t="shared" si="160"/>
        <v>8311028.526689291</v>
      </c>
      <c r="J227" s="29">
        <v>-2581.8363274652511</v>
      </c>
      <c r="K227" s="30">
        <f t="shared" si="166"/>
        <v>-2897.2245444043074</v>
      </c>
      <c r="L227" s="29">
        <f t="shared" si="161"/>
        <v>7403718.5866934936</v>
      </c>
      <c r="M227" s="31">
        <f t="shared" si="167"/>
        <v>8308131.3021450657</v>
      </c>
      <c r="N227" s="31"/>
      <c r="O227" s="29">
        <v>7403718.5866934955</v>
      </c>
      <c r="P227" s="30">
        <f t="shared" si="168"/>
        <v>8308131.3021450676</v>
      </c>
      <c r="Q227" s="44"/>
      <c r="R227" s="29">
        <v>0</v>
      </c>
      <c r="S227" s="30">
        <f t="shared" si="169"/>
        <v>0</v>
      </c>
      <c r="T227" s="29">
        <f t="shared" si="162"/>
        <v>7403718.5866934955</v>
      </c>
      <c r="U227" s="77">
        <f t="shared" si="162"/>
        <v>8308131.3021450676</v>
      </c>
      <c r="V227" s="29">
        <v>9937.15</v>
      </c>
      <c r="W227" s="30">
        <f t="shared" si="170"/>
        <v>108467.32999999999</v>
      </c>
      <c r="X227" s="29">
        <f t="shared" si="163"/>
        <v>9937.15</v>
      </c>
      <c r="Y227" s="30">
        <f>X227+Y226</f>
        <v>108467.32999999999</v>
      </c>
      <c r="Z227" s="113"/>
      <c r="AA227" s="31"/>
      <c r="AB227" s="31"/>
      <c r="AC227" s="73"/>
    </row>
    <row r="228" spans="1:29" s="2" customFormat="1" ht="13.7" hidden="1" customHeight="1" outlineLevel="1" x14ac:dyDescent="0.2">
      <c r="A228" s="18">
        <v>15</v>
      </c>
      <c r="B228" s="23">
        <v>42705</v>
      </c>
      <c r="C228" s="200"/>
      <c r="D228" s="35">
        <v>128451174.24753395</v>
      </c>
      <c r="E228" s="36">
        <f t="shared" si="164"/>
        <v>1220596542.9704072</v>
      </c>
      <c r="F228" s="35">
        <v>134703102.95036802</v>
      </c>
      <c r="G228" s="36">
        <f t="shared" si="165"/>
        <v>1218537443.1465518</v>
      </c>
      <c r="H228" s="35">
        <f t="shared" si="160"/>
        <v>-6251928.7028340697</v>
      </c>
      <c r="I228" s="36">
        <f t="shared" si="160"/>
        <v>2059099.8238554001</v>
      </c>
      <c r="J228" s="35">
        <v>2179.4223458077759</v>
      </c>
      <c r="K228" s="36">
        <f t="shared" si="166"/>
        <v>-717.80219859653153</v>
      </c>
      <c r="L228" s="35">
        <f t="shared" si="161"/>
        <v>-6249749.280488262</v>
      </c>
      <c r="M228" s="37">
        <f t="shared" si="167"/>
        <v>2058382.0216568038</v>
      </c>
      <c r="N228" s="37"/>
      <c r="O228" s="35">
        <v>-6249749.2804882638</v>
      </c>
      <c r="P228" s="36">
        <f t="shared" si="168"/>
        <v>2058382.0216568038</v>
      </c>
      <c r="Q228" s="38"/>
      <c r="R228" s="35">
        <v>0</v>
      </c>
      <c r="S228" s="36">
        <f t="shared" si="169"/>
        <v>0</v>
      </c>
      <c r="T228" s="35">
        <f t="shared" si="162"/>
        <v>-6249749.2804882638</v>
      </c>
      <c r="U228" s="79">
        <f t="shared" si="162"/>
        <v>2058382.0216568038</v>
      </c>
      <c r="V228" s="35">
        <v>10268.39</v>
      </c>
      <c r="W228" s="36">
        <f t="shared" si="170"/>
        <v>118735.71999999999</v>
      </c>
      <c r="X228" s="35">
        <f t="shared" si="163"/>
        <v>10268.39</v>
      </c>
      <c r="Y228" s="36">
        <f>X228+Y227</f>
        <v>118735.71999999999</v>
      </c>
      <c r="Z228" s="113"/>
      <c r="AA228" s="31"/>
      <c r="AB228" s="31"/>
      <c r="AC228" s="73"/>
    </row>
    <row r="229" spans="1:29" s="2" customFormat="1" ht="13.7" hidden="1" customHeight="1" outlineLevel="1" x14ac:dyDescent="0.2">
      <c r="A229" s="18"/>
      <c r="B229" s="23"/>
      <c r="C229" s="200"/>
      <c r="D229" s="31"/>
      <c r="E229" s="31"/>
      <c r="F229" s="31"/>
      <c r="G229" s="31"/>
      <c r="H229" s="31"/>
      <c r="I229" s="31"/>
      <c r="J229" s="31"/>
      <c r="K229" s="31"/>
      <c r="L229" s="31"/>
      <c r="M229" s="31"/>
      <c r="N229" s="31"/>
      <c r="O229" s="31"/>
      <c r="P229" s="31"/>
      <c r="Q229" s="44"/>
      <c r="R229" s="31"/>
      <c r="S229" s="31"/>
      <c r="T229" s="31"/>
      <c r="U229" s="78"/>
      <c r="V229" s="31"/>
      <c r="W229" s="31"/>
      <c r="X229" s="31"/>
      <c r="Y229" s="31"/>
      <c r="Z229" s="113"/>
      <c r="AA229" s="31"/>
      <c r="AB229" s="31"/>
      <c r="AC229" s="73"/>
    </row>
    <row r="230" spans="1:29" s="2" customFormat="1" ht="13.7" hidden="1" customHeight="1" outlineLevel="1" x14ac:dyDescent="0.2">
      <c r="A230" s="71" t="s">
        <v>45</v>
      </c>
      <c r="B230" s="23"/>
      <c r="C230" s="200"/>
      <c r="D230" s="31"/>
      <c r="E230" s="31">
        <f>E215+E228</f>
        <v>17356573460.913258</v>
      </c>
      <c r="F230" s="31"/>
      <c r="G230" s="31">
        <f>G215+G228</f>
        <v>17342381661.364254</v>
      </c>
      <c r="H230" s="31"/>
      <c r="I230" s="31">
        <f>I215+I228</f>
        <v>14191799.54900527</v>
      </c>
      <c r="J230" s="31"/>
      <c r="K230" s="31">
        <f>K215+K228</f>
        <v>-17346.324846068492</v>
      </c>
      <c r="L230" s="31"/>
      <c r="M230" s="31"/>
      <c r="N230" s="31">
        <f>N215+M228</f>
        <v>14174451.759742428</v>
      </c>
      <c r="O230" s="31"/>
      <c r="P230" s="31">
        <f>P215+P228</f>
        <v>10720108.059866574</v>
      </c>
      <c r="Q230" s="44"/>
      <c r="R230" s="31"/>
      <c r="S230" s="31">
        <f>S215+S228</f>
        <v>3454343.6642930694</v>
      </c>
      <c r="T230" s="31"/>
      <c r="U230" s="78">
        <f>U215+U228</f>
        <v>14174451.724159647</v>
      </c>
      <c r="V230" s="31"/>
      <c r="W230" s="31">
        <f>W215+W228</f>
        <v>989039.20000000019</v>
      </c>
      <c r="X230" s="31"/>
      <c r="Y230" s="31">
        <f>Y215+Y228</f>
        <v>4443383.8642930668</v>
      </c>
      <c r="Z230" s="113"/>
      <c r="AA230" s="31"/>
      <c r="AB230" s="31"/>
      <c r="AC230" s="73"/>
    </row>
    <row r="231" spans="1:29" s="2" customFormat="1" ht="13.7" hidden="1" customHeight="1" outlineLevel="1" x14ac:dyDescent="0.2">
      <c r="A231" s="18"/>
      <c r="B231" s="23"/>
      <c r="C231" s="200"/>
      <c r="D231" s="31"/>
      <c r="E231" s="31"/>
      <c r="F231" s="31"/>
      <c r="G231" s="31"/>
      <c r="H231" s="31"/>
      <c r="I231" s="31"/>
      <c r="J231" s="31"/>
      <c r="K231" s="31"/>
      <c r="L231" s="31"/>
      <c r="M231" s="31"/>
      <c r="N231" s="31"/>
      <c r="O231" s="31"/>
      <c r="P231" s="31"/>
      <c r="Q231" s="44"/>
      <c r="R231" s="31"/>
      <c r="S231" s="31"/>
      <c r="T231" s="31"/>
      <c r="U231" s="78"/>
      <c r="V231" s="31"/>
      <c r="W231" s="31"/>
      <c r="X231" s="31"/>
      <c r="Y231" s="31"/>
      <c r="Z231" s="113"/>
      <c r="AA231" s="31"/>
      <c r="AB231" s="31"/>
      <c r="AC231" s="73"/>
    </row>
    <row r="232" spans="1:29" s="2" customFormat="1" ht="12.75" hidden="1" customHeight="1" outlineLevel="1" x14ac:dyDescent="0.2">
      <c r="A232" s="18">
        <v>16</v>
      </c>
      <c r="B232" s="23">
        <v>42736</v>
      </c>
      <c r="C232" s="200" t="s">
        <v>38</v>
      </c>
      <c r="D232" s="81">
        <v>87428880</v>
      </c>
      <c r="E232" s="47">
        <f>D232</f>
        <v>87428880</v>
      </c>
      <c r="F232" s="81">
        <v>77313609.731105998</v>
      </c>
      <c r="G232" s="47">
        <f>F232</f>
        <v>77313609.731105998</v>
      </c>
      <c r="H232" s="81">
        <f t="shared" ref="H232:I243" si="172">D232-F232</f>
        <v>10115270.268894002</v>
      </c>
      <c r="I232" s="47">
        <f t="shared" si="172"/>
        <v>10115270.268894002</v>
      </c>
      <c r="J232" s="81">
        <v>-3526.1832157373428</v>
      </c>
      <c r="K232" s="47">
        <f>J232</f>
        <v>-3526.1832157373428</v>
      </c>
      <c r="L232" s="81">
        <f t="shared" ref="L232:L243" si="173">H232+J232</f>
        <v>10111744.085678264</v>
      </c>
      <c r="M232" s="63">
        <f>L232</f>
        <v>10111744.085678264</v>
      </c>
      <c r="N232" s="47"/>
      <c r="O232" s="81">
        <v>10111744.085678264</v>
      </c>
      <c r="P232" s="47">
        <f>O232</f>
        <v>10111744.085678264</v>
      </c>
      <c r="Q232" s="44"/>
      <c r="R232" s="81">
        <v>0</v>
      </c>
      <c r="S232" s="47">
        <f>R232</f>
        <v>0</v>
      </c>
      <c r="T232" s="81">
        <f t="shared" ref="T232:U243" si="174">O232+R232</f>
        <v>10111744.085678264</v>
      </c>
      <c r="U232" s="76">
        <f t="shared" si="174"/>
        <v>10111744.085678264</v>
      </c>
      <c r="V232" s="81">
        <v>10268.39</v>
      </c>
      <c r="W232" s="47">
        <f>V232</f>
        <v>10268.39</v>
      </c>
      <c r="X232" s="81">
        <f t="shared" ref="X232:X243" si="175">R232+V232</f>
        <v>10268.39</v>
      </c>
      <c r="Y232" s="47">
        <f>X232</f>
        <v>10268.39</v>
      </c>
      <c r="Z232" s="113"/>
      <c r="AA232" s="31"/>
      <c r="AB232" s="31"/>
      <c r="AC232" s="73"/>
    </row>
    <row r="233" spans="1:29" s="2" customFormat="1" ht="12.75" hidden="1" customHeight="1" outlineLevel="1" x14ac:dyDescent="0.2">
      <c r="A233" s="18">
        <v>16</v>
      </c>
      <c r="B233" s="23">
        <v>42767</v>
      </c>
      <c r="C233" s="200"/>
      <c r="D233" s="29">
        <v>65492956</v>
      </c>
      <c r="E233" s="30">
        <f t="shared" ref="E233:E243" si="176">E232+D233</f>
        <v>152921836</v>
      </c>
      <c r="F233" s="29">
        <v>64896142.455332994</v>
      </c>
      <c r="G233" s="30">
        <f t="shared" ref="G233:G243" si="177">G232+F233</f>
        <v>142209752.18643898</v>
      </c>
      <c r="H233" s="29">
        <f t="shared" si="172"/>
        <v>596813.54466700554</v>
      </c>
      <c r="I233" s="30">
        <f t="shared" si="172"/>
        <v>10712083.813561022</v>
      </c>
      <c r="J233" s="29">
        <v>-208.04920167091768</v>
      </c>
      <c r="K233" s="30">
        <f t="shared" ref="K233:K243" si="178">K232+J233</f>
        <v>-3734.2324174082605</v>
      </c>
      <c r="L233" s="29">
        <f t="shared" si="173"/>
        <v>596605.49546533462</v>
      </c>
      <c r="M233" s="31">
        <f t="shared" ref="M233:M243" si="179">M232+L233</f>
        <v>10708349.581143599</v>
      </c>
      <c r="N233" s="30"/>
      <c r="O233" s="29">
        <v>596605.4954653345</v>
      </c>
      <c r="P233" s="30">
        <f t="shared" ref="P233:P243" si="180">P232+O233</f>
        <v>10708349.581143599</v>
      </c>
      <c r="Q233" s="44"/>
      <c r="R233" s="29">
        <v>0</v>
      </c>
      <c r="S233" s="30">
        <f t="shared" ref="S233:S243" si="181">R233+S232</f>
        <v>0</v>
      </c>
      <c r="T233" s="29">
        <f t="shared" si="174"/>
        <v>596605.4954653345</v>
      </c>
      <c r="U233" s="77">
        <f t="shared" si="174"/>
        <v>10708349.581143599</v>
      </c>
      <c r="V233" s="29">
        <v>9274.68</v>
      </c>
      <c r="W233" s="30">
        <f t="shared" ref="W233:W243" si="182">W232+V233</f>
        <v>19543.07</v>
      </c>
      <c r="X233" s="29">
        <f t="shared" si="175"/>
        <v>9274.68</v>
      </c>
      <c r="Y233" s="30">
        <f t="shared" ref="Y233:Y238" si="183">X233+Y232</f>
        <v>19543.07</v>
      </c>
      <c r="Z233" s="113"/>
      <c r="AA233" s="31"/>
      <c r="AB233" s="31"/>
      <c r="AC233" s="73"/>
    </row>
    <row r="234" spans="1:29" s="2" customFormat="1" ht="12.75" hidden="1" customHeight="1" outlineLevel="1" x14ac:dyDescent="0.2">
      <c r="A234" s="18">
        <v>16</v>
      </c>
      <c r="B234" s="23">
        <v>42795</v>
      </c>
      <c r="C234" s="200"/>
      <c r="D234" s="29">
        <v>64182639</v>
      </c>
      <c r="E234" s="30">
        <f t="shared" si="176"/>
        <v>217104475</v>
      </c>
      <c r="F234" s="31">
        <v>64917278.194544993</v>
      </c>
      <c r="G234" s="30">
        <f t="shared" si="177"/>
        <v>207127030.38098398</v>
      </c>
      <c r="H234" s="31">
        <f t="shared" si="172"/>
        <v>-734639.19454499334</v>
      </c>
      <c r="I234" s="31">
        <f t="shared" si="172"/>
        <v>9977444.6190160215</v>
      </c>
      <c r="J234" s="29">
        <v>256.09522321843542</v>
      </c>
      <c r="K234" s="31">
        <f t="shared" si="178"/>
        <v>-3478.1371941898251</v>
      </c>
      <c r="L234" s="29">
        <f t="shared" si="173"/>
        <v>-734383.09932177491</v>
      </c>
      <c r="M234" s="31">
        <f t="shared" si="179"/>
        <v>9973966.4818218239</v>
      </c>
      <c r="N234" s="31"/>
      <c r="O234" s="29">
        <v>-734383.09932177514</v>
      </c>
      <c r="P234" s="31">
        <f t="shared" si="180"/>
        <v>9973966.4818218239</v>
      </c>
      <c r="Q234" s="44"/>
      <c r="R234" s="29">
        <v>0</v>
      </c>
      <c r="S234" s="31">
        <f t="shared" si="181"/>
        <v>0</v>
      </c>
      <c r="T234" s="29">
        <f t="shared" si="174"/>
        <v>-734383.09932177514</v>
      </c>
      <c r="U234" s="78">
        <f t="shared" si="174"/>
        <v>9973966.4818218239</v>
      </c>
      <c r="V234" s="29">
        <v>10268.39</v>
      </c>
      <c r="W234" s="31">
        <f t="shared" si="182"/>
        <v>29811.46</v>
      </c>
      <c r="X234" s="29">
        <f t="shared" si="175"/>
        <v>10268.39</v>
      </c>
      <c r="Y234" s="30">
        <f t="shared" si="183"/>
        <v>29811.46</v>
      </c>
      <c r="Z234" s="113"/>
      <c r="AA234" s="31"/>
      <c r="AB234" s="31"/>
      <c r="AC234" s="73"/>
    </row>
    <row r="235" spans="1:29" s="2" customFormat="1" ht="12.75" hidden="1" customHeight="1" outlineLevel="1" x14ac:dyDescent="0.2">
      <c r="A235" s="18">
        <v>16</v>
      </c>
      <c r="B235" s="23">
        <v>42826</v>
      </c>
      <c r="C235" s="200"/>
      <c r="D235" s="29">
        <v>53202466</v>
      </c>
      <c r="E235" s="30">
        <f t="shared" si="176"/>
        <v>270306941</v>
      </c>
      <c r="F235" s="31">
        <v>55114449.427169994</v>
      </c>
      <c r="G235" s="30">
        <f t="shared" si="177"/>
        <v>262241479.80815399</v>
      </c>
      <c r="H235" s="29">
        <f t="shared" si="172"/>
        <v>-1911983.4271699935</v>
      </c>
      <c r="I235" s="30">
        <f t="shared" si="172"/>
        <v>8065461.1918460131</v>
      </c>
      <c r="J235" s="29">
        <v>666.51742271147668</v>
      </c>
      <c r="K235" s="30">
        <f t="shared" si="178"/>
        <v>-2811.6197714783484</v>
      </c>
      <c r="L235" s="29">
        <f t="shared" si="173"/>
        <v>-1911316.909747282</v>
      </c>
      <c r="M235" s="31">
        <f t="shared" si="179"/>
        <v>8062649.5720745418</v>
      </c>
      <c r="N235" s="31"/>
      <c r="O235" s="29">
        <v>-1911316.9097472802</v>
      </c>
      <c r="P235" s="30">
        <f t="shared" si="180"/>
        <v>8062649.5720745437</v>
      </c>
      <c r="Q235" s="44"/>
      <c r="R235" s="29">
        <v>0</v>
      </c>
      <c r="S235" s="30">
        <f t="shared" si="181"/>
        <v>0</v>
      </c>
      <c r="T235" s="29">
        <f t="shared" si="174"/>
        <v>-1911316.9097472802</v>
      </c>
      <c r="U235" s="77">
        <f t="shared" si="174"/>
        <v>8062649.5720745437</v>
      </c>
      <c r="V235" s="29">
        <v>10533.380000000001</v>
      </c>
      <c r="W235" s="30">
        <f t="shared" si="182"/>
        <v>40344.839999999997</v>
      </c>
      <c r="X235" s="29">
        <f t="shared" si="175"/>
        <v>10533.380000000001</v>
      </c>
      <c r="Y235" s="30">
        <f t="shared" si="183"/>
        <v>40344.839999999997</v>
      </c>
      <c r="Z235" s="113"/>
      <c r="AA235" s="31"/>
      <c r="AB235" s="31"/>
      <c r="AC235" s="73"/>
    </row>
    <row r="236" spans="1:29" s="2" customFormat="1" ht="15" hidden="1" customHeight="1" outlineLevel="1" x14ac:dyDescent="0.2">
      <c r="A236" s="18">
        <v>16</v>
      </c>
      <c r="B236" s="23">
        <v>42856</v>
      </c>
      <c r="C236" s="200"/>
      <c r="D236" s="29">
        <v>53375282</v>
      </c>
      <c r="E236" s="30">
        <f t="shared" si="176"/>
        <v>323682223</v>
      </c>
      <c r="F236" s="29">
        <v>51642022.473971993</v>
      </c>
      <c r="G236" s="30">
        <f t="shared" si="177"/>
        <v>313883502.28212595</v>
      </c>
      <c r="H236" s="29">
        <f t="shared" si="172"/>
        <v>1733259.5260280073</v>
      </c>
      <c r="I236" s="30">
        <f t="shared" si="172"/>
        <v>9798720.7178740501</v>
      </c>
      <c r="J236" s="29">
        <v>-604.21427077334374</v>
      </c>
      <c r="K236" s="30">
        <f t="shared" si="178"/>
        <v>-3415.8340422516922</v>
      </c>
      <c r="L236" s="29">
        <f t="shared" si="173"/>
        <v>1732655.3117572339</v>
      </c>
      <c r="M236" s="31">
        <f t="shared" si="179"/>
        <v>9795304.8838317767</v>
      </c>
      <c r="N236" s="31"/>
      <c r="O236" s="29">
        <v>1732655.311757233</v>
      </c>
      <c r="P236" s="30">
        <f t="shared" si="180"/>
        <v>9795304.8838317767</v>
      </c>
      <c r="Q236" s="44"/>
      <c r="R236" s="29">
        <v>0</v>
      </c>
      <c r="S236" s="30">
        <f t="shared" si="181"/>
        <v>0</v>
      </c>
      <c r="T236" s="29">
        <f t="shared" si="174"/>
        <v>1732655.311757233</v>
      </c>
      <c r="U236" s="77">
        <f t="shared" si="174"/>
        <v>9795304.8838317767</v>
      </c>
      <c r="V236" s="29">
        <v>10884.49</v>
      </c>
      <c r="W236" s="30">
        <f t="shared" si="182"/>
        <v>51229.329999999994</v>
      </c>
      <c r="X236" s="29">
        <f t="shared" si="175"/>
        <v>10884.49</v>
      </c>
      <c r="Y236" s="30">
        <f t="shared" si="183"/>
        <v>51229.329999999994</v>
      </c>
      <c r="Z236" s="113"/>
      <c r="AA236" s="31"/>
      <c r="AB236" s="31"/>
      <c r="AC236" s="73"/>
    </row>
    <row r="237" spans="1:29" s="2" customFormat="1" ht="12.75" hidden="1" customHeight="1" outlineLevel="1" x14ac:dyDescent="0.2">
      <c r="A237" s="18">
        <v>16</v>
      </c>
      <c r="B237" s="23">
        <v>42887</v>
      </c>
      <c r="C237" s="73"/>
      <c r="D237" s="29">
        <v>48255405</v>
      </c>
      <c r="E237" s="30">
        <f t="shared" si="176"/>
        <v>371937628</v>
      </c>
      <c r="F237" s="29">
        <v>49381093.139174998</v>
      </c>
      <c r="G237" s="30">
        <f t="shared" si="177"/>
        <v>363264595.42130095</v>
      </c>
      <c r="H237" s="29">
        <f t="shared" si="172"/>
        <v>-1125688.1391749978</v>
      </c>
      <c r="I237" s="30">
        <f t="shared" si="172"/>
        <v>8673032.5786990523</v>
      </c>
      <c r="J237" s="29">
        <v>392.41488531650975</v>
      </c>
      <c r="K237" s="30">
        <f t="shared" si="178"/>
        <v>-3023.4191569351824</v>
      </c>
      <c r="L237" s="29">
        <f t="shared" si="173"/>
        <v>-1125295.7242896813</v>
      </c>
      <c r="M237" s="31">
        <f t="shared" si="179"/>
        <v>8670009.1595420949</v>
      </c>
      <c r="N237" s="31"/>
      <c r="O237" s="29">
        <v>-1125295.7242896818</v>
      </c>
      <c r="P237" s="30">
        <f t="shared" si="180"/>
        <v>8670009.1595420949</v>
      </c>
      <c r="Q237" s="44"/>
      <c r="R237" s="29">
        <v>0</v>
      </c>
      <c r="S237" s="30">
        <f t="shared" si="181"/>
        <v>0</v>
      </c>
      <c r="T237" s="29">
        <f t="shared" si="174"/>
        <v>-1125295.7242896818</v>
      </c>
      <c r="U237" s="77">
        <f t="shared" si="174"/>
        <v>8670009.1595420949</v>
      </c>
      <c r="V237" s="29">
        <v>10533.380000000001</v>
      </c>
      <c r="W237" s="30">
        <f t="shared" si="182"/>
        <v>61762.709999999992</v>
      </c>
      <c r="X237" s="29">
        <f t="shared" si="175"/>
        <v>10533.380000000001</v>
      </c>
      <c r="Y237" s="30">
        <f t="shared" si="183"/>
        <v>61762.709999999992</v>
      </c>
      <c r="Z237" s="113"/>
      <c r="AA237" s="31"/>
      <c r="AB237" s="31"/>
      <c r="AC237" s="73"/>
    </row>
    <row r="238" spans="1:29" s="2" customFormat="1" ht="12.75" hidden="1" customHeight="1" outlineLevel="1" x14ac:dyDescent="0.2">
      <c r="A238" s="18">
        <v>16</v>
      </c>
      <c r="B238" s="23">
        <v>42917</v>
      </c>
      <c r="C238" s="200"/>
      <c r="D238" s="29">
        <v>49053010</v>
      </c>
      <c r="E238" s="30">
        <f t="shared" si="176"/>
        <v>420990638</v>
      </c>
      <c r="F238" s="29">
        <v>52040713.688774996</v>
      </c>
      <c r="G238" s="30">
        <f t="shared" si="177"/>
        <v>415305309.11007595</v>
      </c>
      <c r="H238" s="29">
        <f t="shared" si="172"/>
        <v>-2987703.6887749955</v>
      </c>
      <c r="I238" s="30">
        <f t="shared" si="172"/>
        <v>5685328.8899240494</v>
      </c>
      <c r="J238" s="29">
        <v>1041.5135059072636</v>
      </c>
      <c r="K238" s="30">
        <f t="shared" si="178"/>
        <v>-1981.9056510279188</v>
      </c>
      <c r="L238" s="29">
        <f t="shared" si="173"/>
        <v>-2986662.1752690882</v>
      </c>
      <c r="M238" s="31">
        <f t="shared" si="179"/>
        <v>5683346.9842730071</v>
      </c>
      <c r="N238" s="31"/>
      <c r="O238" s="29">
        <v>-2986662.1752690878</v>
      </c>
      <c r="P238" s="30">
        <f t="shared" si="180"/>
        <v>5683346.9842730071</v>
      </c>
      <c r="Q238" s="44"/>
      <c r="R238" s="29">
        <v>0</v>
      </c>
      <c r="S238" s="30">
        <f t="shared" si="181"/>
        <v>0</v>
      </c>
      <c r="T238" s="29">
        <f t="shared" si="174"/>
        <v>-2986662.1752690878</v>
      </c>
      <c r="U238" s="77">
        <f t="shared" si="174"/>
        <v>5683346.9842730071</v>
      </c>
      <c r="V238" s="29">
        <v>11617.95</v>
      </c>
      <c r="W238" s="30">
        <f t="shared" si="182"/>
        <v>73380.659999999989</v>
      </c>
      <c r="X238" s="29">
        <f t="shared" si="175"/>
        <v>11617.95</v>
      </c>
      <c r="Y238" s="30">
        <f t="shared" si="183"/>
        <v>73380.659999999989</v>
      </c>
      <c r="Z238" s="113"/>
      <c r="AA238" s="31"/>
      <c r="AB238" s="31"/>
      <c r="AC238" s="73"/>
    </row>
    <row r="239" spans="1:29" s="2" customFormat="1" ht="12.75" hidden="1" customHeight="1" outlineLevel="1" x14ac:dyDescent="0.2">
      <c r="A239" s="18">
        <v>16</v>
      </c>
      <c r="B239" s="23">
        <v>42948</v>
      </c>
      <c r="C239" s="200"/>
      <c r="D239" s="29">
        <v>57348734</v>
      </c>
      <c r="E239" s="30">
        <f t="shared" si="176"/>
        <v>478339372</v>
      </c>
      <c r="F239" s="29">
        <v>55131845.321699992</v>
      </c>
      <c r="G239" s="30">
        <f t="shared" si="177"/>
        <v>470437154.43177593</v>
      </c>
      <c r="H239" s="29">
        <f t="shared" si="172"/>
        <v>2216888.6783000082</v>
      </c>
      <c r="I239" s="30">
        <f t="shared" si="172"/>
        <v>7902217.5682240725</v>
      </c>
      <c r="J239" s="29">
        <v>-772.80739325564355</v>
      </c>
      <c r="K239" s="30">
        <f t="shared" si="178"/>
        <v>-2754.7130442835623</v>
      </c>
      <c r="L239" s="29">
        <f t="shared" si="173"/>
        <v>2216115.8709067525</v>
      </c>
      <c r="M239" s="31">
        <f t="shared" si="179"/>
        <v>7899462.8551797597</v>
      </c>
      <c r="N239" s="31"/>
      <c r="O239" s="29">
        <v>2216115.8709067535</v>
      </c>
      <c r="P239" s="30">
        <f t="shared" si="180"/>
        <v>7899462.8551797606</v>
      </c>
      <c r="Q239" s="44"/>
      <c r="R239" s="29">
        <v>0</v>
      </c>
      <c r="S239" s="30">
        <f t="shared" si="181"/>
        <v>0</v>
      </c>
      <c r="T239" s="29">
        <f t="shared" si="174"/>
        <v>2216115.8709067535</v>
      </c>
      <c r="U239" s="77">
        <f t="shared" si="174"/>
        <v>7899462.8551797606</v>
      </c>
      <c r="V239" s="29">
        <v>11617.95</v>
      </c>
      <c r="W239" s="30">
        <f t="shared" si="182"/>
        <v>84998.609999999986</v>
      </c>
      <c r="X239" s="29">
        <f t="shared" si="175"/>
        <v>11617.95</v>
      </c>
      <c r="Y239" s="30">
        <f>X239+Y238</f>
        <v>84998.609999999986</v>
      </c>
      <c r="Z239" s="113"/>
      <c r="AA239" s="31"/>
      <c r="AB239" s="31"/>
      <c r="AC239" s="73"/>
    </row>
    <row r="240" spans="1:29" s="2" customFormat="1" ht="13.7" hidden="1" customHeight="1" outlineLevel="1" x14ac:dyDescent="0.2">
      <c r="A240" s="18">
        <v>16</v>
      </c>
      <c r="B240" s="23">
        <v>42979</v>
      </c>
      <c r="C240" s="200"/>
      <c r="D240" s="29">
        <v>50863097</v>
      </c>
      <c r="E240" s="30">
        <f t="shared" si="176"/>
        <v>529202469</v>
      </c>
      <c r="F240" s="29">
        <v>49699859.751044996</v>
      </c>
      <c r="G240" s="30">
        <f t="shared" si="177"/>
        <v>520137014.18282092</v>
      </c>
      <c r="H240" s="29">
        <f t="shared" si="172"/>
        <v>1163237.2489550039</v>
      </c>
      <c r="I240" s="30">
        <f t="shared" si="172"/>
        <v>9065454.8171790838</v>
      </c>
      <c r="J240" s="29">
        <v>-405.50450498564169</v>
      </c>
      <c r="K240" s="30">
        <f t="shared" si="178"/>
        <v>-3160.217549269204</v>
      </c>
      <c r="L240" s="29">
        <f t="shared" si="173"/>
        <v>1162831.7444500183</v>
      </c>
      <c r="M240" s="31">
        <f t="shared" si="179"/>
        <v>9062294.5996297784</v>
      </c>
      <c r="N240" s="31"/>
      <c r="O240" s="29">
        <v>1162831.7444500178</v>
      </c>
      <c r="P240" s="30">
        <f t="shared" si="180"/>
        <v>9062294.5996297784</v>
      </c>
      <c r="Q240" s="44"/>
      <c r="R240" s="29">
        <v>0</v>
      </c>
      <c r="S240" s="30">
        <f t="shared" si="181"/>
        <v>0</v>
      </c>
      <c r="T240" s="29">
        <f t="shared" si="174"/>
        <v>1162831.7444500178</v>
      </c>
      <c r="U240" s="77">
        <f t="shared" si="174"/>
        <v>9062294.5996297784</v>
      </c>
      <c r="V240" s="29">
        <v>11243.18</v>
      </c>
      <c r="W240" s="30">
        <f t="shared" si="182"/>
        <v>96241.789999999979</v>
      </c>
      <c r="X240" s="29">
        <f t="shared" si="175"/>
        <v>11243.18</v>
      </c>
      <c r="Y240" s="30">
        <f>X240+Y239</f>
        <v>96241.789999999979</v>
      </c>
      <c r="Z240" s="113"/>
      <c r="AA240" s="31"/>
      <c r="AB240" s="31"/>
      <c r="AC240" s="73"/>
    </row>
    <row r="241" spans="1:29" s="2" customFormat="1" ht="12.6" hidden="1" customHeight="1" outlineLevel="1" x14ac:dyDescent="0.2">
      <c r="A241" s="18">
        <v>16</v>
      </c>
      <c r="B241" s="23">
        <v>43009</v>
      </c>
      <c r="C241" s="200"/>
      <c r="D241" s="29">
        <v>56121223</v>
      </c>
      <c r="E241" s="30">
        <f t="shared" si="176"/>
        <v>585323692</v>
      </c>
      <c r="F241" s="29">
        <v>56427949.290383995</v>
      </c>
      <c r="G241" s="30">
        <f t="shared" si="177"/>
        <v>576564963.47320485</v>
      </c>
      <c r="H241" s="29">
        <f t="shared" si="172"/>
        <v>-306726.29038399458</v>
      </c>
      <c r="I241" s="30">
        <f t="shared" si="172"/>
        <v>8758728.5267951488</v>
      </c>
      <c r="J241" s="29">
        <v>106.924784827861</v>
      </c>
      <c r="K241" s="30">
        <f t="shared" si="178"/>
        <v>-3053.292764441343</v>
      </c>
      <c r="L241" s="29">
        <f t="shared" si="173"/>
        <v>-306619.36559916672</v>
      </c>
      <c r="M241" s="31">
        <f t="shared" si="179"/>
        <v>8755675.2340306118</v>
      </c>
      <c r="N241" s="31"/>
      <c r="O241" s="29">
        <v>-306619.3655991666</v>
      </c>
      <c r="P241" s="30">
        <f t="shared" si="180"/>
        <v>8755675.2340306118</v>
      </c>
      <c r="Q241" s="44"/>
      <c r="R241" s="29">
        <v>0</v>
      </c>
      <c r="S241" s="30">
        <f t="shared" si="181"/>
        <v>0</v>
      </c>
      <c r="T241" s="29">
        <f t="shared" si="174"/>
        <v>-306619.3655991666</v>
      </c>
      <c r="U241" s="77">
        <f t="shared" si="174"/>
        <v>8755675.2340306118</v>
      </c>
      <c r="V241" s="29">
        <v>12351.41</v>
      </c>
      <c r="W241" s="30">
        <f t="shared" si="182"/>
        <v>108593.19999999998</v>
      </c>
      <c r="X241" s="29">
        <f t="shared" si="175"/>
        <v>12351.41</v>
      </c>
      <c r="Y241" s="30">
        <f>X241+Y240</f>
        <v>108593.19999999998</v>
      </c>
      <c r="Z241" s="113"/>
      <c r="AA241" s="31"/>
      <c r="AB241" s="31"/>
      <c r="AC241" s="73"/>
    </row>
    <row r="242" spans="1:29" s="2" customFormat="1" ht="12.6" hidden="1" customHeight="1" outlineLevel="1" x14ac:dyDescent="0.2">
      <c r="A242" s="18">
        <v>16</v>
      </c>
      <c r="B242" s="23">
        <v>43040</v>
      </c>
      <c r="C242" s="200"/>
      <c r="D242" s="29">
        <v>64871239</v>
      </c>
      <c r="E242" s="30">
        <f t="shared" si="176"/>
        <v>650194931</v>
      </c>
      <c r="F242" s="29">
        <v>62469235.759958997</v>
      </c>
      <c r="G242" s="30">
        <f t="shared" si="177"/>
        <v>639034199.23316383</v>
      </c>
      <c r="H242" s="29">
        <f t="shared" si="172"/>
        <v>2402003.2400410026</v>
      </c>
      <c r="I242" s="30">
        <f t="shared" si="172"/>
        <v>11160731.766836166</v>
      </c>
      <c r="J242" s="29">
        <v>-837.338329478167</v>
      </c>
      <c r="K242" s="30">
        <f t="shared" si="178"/>
        <v>-3890.63109391951</v>
      </c>
      <c r="L242" s="29">
        <f t="shared" si="173"/>
        <v>2401165.9017115245</v>
      </c>
      <c r="M242" s="31">
        <f t="shared" si="179"/>
        <v>11156841.135742135</v>
      </c>
      <c r="N242" s="31"/>
      <c r="O242" s="29">
        <v>2401165.9017115235</v>
      </c>
      <c r="P242" s="30">
        <f t="shared" si="180"/>
        <v>11156841.135742135</v>
      </c>
      <c r="Q242" s="44"/>
      <c r="R242" s="29">
        <v>0</v>
      </c>
      <c r="S242" s="30">
        <f t="shared" si="181"/>
        <v>0</v>
      </c>
      <c r="T242" s="29">
        <f t="shared" si="174"/>
        <v>2401165.9017115235</v>
      </c>
      <c r="U242" s="77">
        <f t="shared" si="174"/>
        <v>11156841.135742135</v>
      </c>
      <c r="V242" s="29">
        <v>11952.970000000001</v>
      </c>
      <c r="W242" s="30">
        <f t="shared" si="182"/>
        <v>120546.16999999998</v>
      </c>
      <c r="X242" s="29">
        <f t="shared" si="175"/>
        <v>11952.970000000001</v>
      </c>
      <c r="Y242" s="30">
        <f>X242+Y241</f>
        <v>120546.16999999998</v>
      </c>
      <c r="Z242" s="113"/>
      <c r="AA242" s="31"/>
      <c r="AB242" s="31"/>
      <c r="AC242" s="73"/>
    </row>
    <row r="243" spans="1:29" s="2" customFormat="1" ht="13.7" hidden="1" customHeight="1" outlineLevel="1" x14ac:dyDescent="0.2">
      <c r="A243" s="18">
        <v>16</v>
      </c>
      <c r="B243" s="23">
        <v>43070</v>
      </c>
      <c r="C243" s="200" t="s">
        <v>46</v>
      </c>
      <c r="D243" s="29">
        <v>74309863.36064516</v>
      </c>
      <c r="E243" s="30">
        <f t="shared" si="176"/>
        <v>724504794.36064517</v>
      </c>
      <c r="F243" s="29">
        <v>73772241.496892989</v>
      </c>
      <c r="G243" s="30">
        <f t="shared" si="177"/>
        <v>712806440.73005676</v>
      </c>
      <c r="H243" s="29">
        <f t="shared" si="172"/>
        <v>537621.8637521714</v>
      </c>
      <c r="I243" s="30">
        <f t="shared" si="172"/>
        <v>11698353.630588412</v>
      </c>
      <c r="J243" s="29">
        <v>-184.21353021857794</v>
      </c>
      <c r="K243" s="30">
        <f t="shared" si="178"/>
        <v>-4074.844624138088</v>
      </c>
      <c r="L243" s="29">
        <f t="shared" si="173"/>
        <v>537437.65022195282</v>
      </c>
      <c r="M243" s="31">
        <f t="shared" si="179"/>
        <v>11694278.785964089</v>
      </c>
      <c r="N243" s="31"/>
      <c r="O243" s="29">
        <v>537437.65022195503</v>
      </c>
      <c r="P243" s="30">
        <f t="shared" si="180"/>
        <v>11694278.78596409</v>
      </c>
      <c r="Q243" s="44"/>
      <c r="R243" s="29">
        <v>0</v>
      </c>
      <c r="S243" s="30">
        <f t="shared" si="181"/>
        <v>0</v>
      </c>
      <c r="T243" s="29">
        <f t="shared" si="174"/>
        <v>537437.65022195503</v>
      </c>
      <c r="U243" s="77">
        <f t="shared" si="174"/>
        <v>11694278.78596409</v>
      </c>
      <c r="V243" s="29">
        <v>12351.41</v>
      </c>
      <c r="W243" s="30">
        <f t="shared" si="182"/>
        <v>132897.57999999999</v>
      </c>
      <c r="X243" s="29">
        <f t="shared" si="175"/>
        <v>12351.41</v>
      </c>
      <c r="Y243" s="30">
        <f>X243+Y242</f>
        <v>132897.57999999999</v>
      </c>
      <c r="Z243" s="113"/>
      <c r="AA243" s="31"/>
      <c r="AB243" s="31"/>
      <c r="AC243" s="73"/>
    </row>
    <row r="244" spans="1:29" s="2" customFormat="1" ht="19.5" hidden="1" customHeight="1" outlineLevel="1" x14ac:dyDescent="0.2">
      <c r="A244" s="18"/>
      <c r="B244" s="23"/>
      <c r="C244" s="200"/>
      <c r="D244" s="63"/>
      <c r="E244" s="63"/>
      <c r="F244" s="63"/>
      <c r="G244" s="63"/>
      <c r="H244" s="63"/>
      <c r="I244" s="63"/>
      <c r="J244" s="63"/>
      <c r="K244" s="63"/>
      <c r="L244" s="63"/>
      <c r="M244" s="63"/>
      <c r="N244" s="63"/>
      <c r="O244" s="63"/>
      <c r="P244" s="63"/>
      <c r="Q244" s="85"/>
      <c r="R244" s="63"/>
      <c r="S244" s="63"/>
      <c r="T244" s="63"/>
      <c r="U244" s="86"/>
      <c r="V244" s="63"/>
      <c r="W244" s="63"/>
      <c r="X244" s="63"/>
      <c r="Y244" s="63"/>
      <c r="Z244" s="113"/>
      <c r="AA244" s="31"/>
      <c r="AB244" s="31"/>
      <c r="AC244" s="73"/>
    </row>
    <row r="245" spans="1:29" s="73" customFormat="1" ht="19.5" hidden="1" customHeight="1" outlineLevel="1" x14ac:dyDescent="0.2">
      <c r="A245" s="71" t="s">
        <v>47</v>
      </c>
      <c r="B245" s="203"/>
      <c r="C245" s="200"/>
      <c r="D245" s="31"/>
      <c r="E245" s="31">
        <f>E230+E243</f>
        <v>18081078255.273903</v>
      </c>
      <c r="F245" s="31"/>
      <c r="G245" s="31">
        <f>G230+G243</f>
        <v>18055188102.094311</v>
      </c>
      <c r="H245" s="31"/>
      <c r="I245" s="31">
        <f>I230+I243</f>
        <v>25890153.179593682</v>
      </c>
      <c r="J245" s="31"/>
      <c r="K245" s="31">
        <f>K230+K243</f>
        <v>-21421.16947020658</v>
      </c>
      <c r="L245" s="31"/>
      <c r="M245" s="31"/>
      <c r="N245" s="31">
        <f>N230+M243</f>
        <v>25868730.545706518</v>
      </c>
      <c r="O245" s="31"/>
      <c r="P245" s="31">
        <f>P230+P243</f>
        <v>22414386.845830664</v>
      </c>
      <c r="Q245" s="44"/>
      <c r="R245" s="31"/>
      <c r="S245" s="31">
        <f>S230+S243</f>
        <v>3454343.6642930694</v>
      </c>
      <c r="T245" s="31"/>
      <c r="U245" s="78">
        <f>P245+S245</f>
        <v>25868730.510123733</v>
      </c>
      <c r="V245" s="31"/>
      <c r="W245" s="31">
        <f>W230+W243</f>
        <v>1121936.7800000003</v>
      </c>
      <c r="X245" s="31"/>
      <c r="Y245" s="31">
        <f>Y230+Y243</f>
        <v>4576281.4442930669</v>
      </c>
      <c r="Z245" s="113"/>
      <c r="AA245" s="31"/>
      <c r="AB245" s="31"/>
    </row>
    <row r="246" spans="1:29" s="2" customFormat="1" ht="19.5" hidden="1" customHeight="1" outlineLevel="1" x14ac:dyDescent="0.2">
      <c r="A246" s="18"/>
      <c r="B246" s="23"/>
      <c r="C246" s="200"/>
      <c r="D246" s="31"/>
      <c r="E246" s="31"/>
      <c r="F246" s="31"/>
      <c r="G246" s="31"/>
      <c r="H246" s="31"/>
      <c r="I246" s="31"/>
      <c r="J246" s="31"/>
      <c r="K246" s="31"/>
      <c r="L246" s="31"/>
      <c r="M246" s="31"/>
      <c r="N246" s="31"/>
      <c r="O246" s="31"/>
      <c r="P246" s="31"/>
      <c r="Q246" s="44"/>
      <c r="R246" s="31"/>
      <c r="S246" s="31"/>
      <c r="T246" s="31"/>
      <c r="U246" s="78"/>
      <c r="V246" s="31"/>
      <c r="W246" s="31"/>
      <c r="X246" s="31"/>
      <c r="Y246" s="31"/>
      <c r="Z246" s="113"/>
      <c r="AA246" s="31"/>
      <c r="AB246" s="31"/>
      <c r="AC246" s="73"/>
    </row>
    <row r="247" spans="1:29" s="2" customFormat="1" ht="12.75" hidden="1" customHeight="1" outlineLevel="1" x14ac:dyDescent="0.2">
      <c r="A247" s="18">
        <v>17</v>
      </c>
      <c r="B247" s="23">
        <v>43101</v>
      </c>
      <c r="C247" s="200"/>
      <c r="D247" s="81">
        <v>66058217</v>
      </c>
      <c r="E247" s="47">
        <f>D247</f>
        <v>66058217</v>
      </c>
      <c r="F247" s="81">
        <v>67217701.355729997</v>
      </c>
      <c r="G247" s="47">
        <f>F247</f>
        <v>67217701.355729997</v>
      </c>
      <c r="H247" s="81">
        <f t="shared" ref="H247:I258" si="184">D247-F247</f>
        <v>-1159484.3557299972</v>
      </c>
      <c r="I247" s="47">
        <f t="shared" si="184"/>
        <v>-1159484.3557299972</v>
      </c>
      <c r="J247" s="81">
        <v>387.73156855604611</v>
      </c>
      <c r="K247" s="47">
        <f>J247</f>
        <v>387.73156855604611</v>
      </c>
      <c r="L247" s="81">
        <f t="shared" ref="L247:L257" si="185">H247+J247</f>
        <v>-1159096.6241614411</v>
      </c>
      <c r="M247" s="63">
        <f>L247</f>
        <v>-1159096.6241614411</v>
      </c>
      <c r="N247" s="47"/>
      <c r="O247" s="81">
        <v>-1159096.6241614409</v>
      </c>
      <c r="P247" s="47">
        <f>O247</f>
        <v>-1159096.6241614409</v>
      </c>
      <c r="Q247" s="44"/>
      <c r="R247" s="81">
        <v>0</v>
      </c>
      <c r="S247" s="47">
        <f>R247</f>
        <v>0</v>
      </c>
      <c r="T247" s="81">
        <f t="shared" ref="T247:U258" si="186">O247+R247</f>
        <v>-1159096.6241614409</v>
      </c>
      <c r="U247" s="76">
        <f t="shared" si="186"/>
        <v>-1159096.6241614409</v>
      </c>
      <c r="V247" s="81">
        <v>12468.76</v>
      </c>
      <c r="W247" s="47">
        <f>V247</f>
        <v>12468.76</v>
      </c>
      <c r="X247" s="81">
        <f t="shared" ref="X247:X258" si="187">R247+V247</f>
        <v>12468.76</v>
      </c>
      <c r="Y247" s="47">
        <f>X247</f>
        <v>12468.76</v>
      </c>
      <c r="Z247" s="113"/>
      <c r="AA247" s="31"/>
      <c r="AB247" s="31"/>
      <c r="AC247" s="73"/>
    </row>
    <row r="248" spans="1:29" s="2" customFormat="1" ht="12.75" hidden="1" customHeight="1" outlineLevel="1" x14ac:dyDescent="0.2">
      <c r="A248" s="18">
        <v>17</v>
      </c>
      <c r="B248" s="23">
        <v>43132</v>
      </c>
      <c r="C248" s="200"/>
      <c r="D248" s="29">
        <v>60921662</v>
      </c>
      <c r="E248" s="30">
        <f t="shared" ref="E248:E258" si="188">E247+D248</f>
        <v>126979879</v>
      </c>
      <c r="F248" s="29">
        <v>65433371.456205003</v>
      </c>
      <c r="G248" s="30">
        <f t="shared" ref="G248:G258" si="189">G247+F248</f>
        <v>132651072.81193501</v>
      </c>
      <c r="H248" s="29">
        <f t="shared" si="184"/>
        <v>-4511709.456205003</v>
      </c>
      <c r="I248" s="30">
        <f t="shared" si="184"/>
        <v>-5671193.8119350076</v>
      </c>
      <c r="J248" s="29">
        <v>1508.7156421551481</v>
      </c>
      <c r="K248" s="30">
        <f t="shared" ref="K248:K258" si="190">K247+J248</f>
        <v>1896.4472107111942</v>
      </c>
      <c r="L248" s="29">
        <f t="shared" si="185"/>
        <v>-4510200.7405628478</v>
      </c>
      <c r="M248" s="31">
        <f t="shared" ref="M248:M258" si="191">M247+L248</f>
        <v>-5669297.3647242887</v>
      </c>
      <c r="N248" s="30"/>
      <c r="O248" s="29">
        <v>-4510200.7405628487</v>
      </c>
      <c r="P248" s="30">
        <f t="shared" ref="P248:P258" si="192">P247+O248</f>
        <v>-5669297.3647242896</v>
      </c>
      <c r="Q248" s="44"/>
      <c r="R248" s="29">
        <v>0</v>
      </c>
      <c r="S248" s="30">
        <f t="shared" ref="S248:S258" si="193">R248+S247</f>
        <v>0</v>
      </c>
      <c r="T248" s="29">
        <f t="shared" si="186"/>
        <v>-4510200.7405628487</v>
      </c>
      <c r="U248" s="77">
        <f t="shared" si="186"/>
        <v>-5669297.3647242896</v>
      </c>
      <c r="V248" s="29">
        <v>11262.109999999999</v>
      </c>
      <c r="W248" s="30">
        <f t="shared" ref="W248:W258" si="194">W247+V248</f>
        <v>23730.87</v>
      </c>
      <c r="X248" s="29">
        <f t="shared" si="187"/>
        <v>11262.109999999999</v>
      </c>
      <c r="Y248" s="30">
        <f t="shared" ref="Y248:Y253" si="195">X248+Y247</f>
        <v>23730.87</v>
      </c>
      <c r="Z248" s="113"/>
      <c r="AA248" s="31"/>
      <c r="AB248" s="31"/>
      <c r="AC248" s="73"/>
    </row>
    <row r="249" spans="1:29" s="2" customFormat="1" ht="12.75" hidden="1" customHeight="1" outlineLevel="1" x14ac:dyDescent="0.2">
      <c r="A249" s="18">
        <v>17</v>
      </c>
      <c r="B249" s="23">
        <v>43160</v>
      </c>
      <c r="C249" s="200"/>
      <c r="D249" s="29">
        <v>59711450.840000004</v>
      </c>
      <c r="E249" s="30">
        <f t="shared" si="188"/>
        <v>186691329.84</v>
      </c>
      <c r="F249" s="31">
        <v>61532011.133730002</v>
      </c>
      <c r="G249" s="30">
        <f t="shared" si="189"/>
        <v>194183083.945665</v>
      </c>
      <c r="H249" s="31">
        <f t="shared" si="184"/>
        <v>-1820560.2937299982</v>
      </c>
      <c r="I249" s="31">
        <f t="shared" si="184"/>
        <v>-7491754.1056649983</v>
      </c>
      <c r="J249" s="29">
        <v>608.79536222317256</v>
      </c>
      <c r="K249" s="31">
        <f t="shared" si="190"/>
        <v>2505.2425729343668</v>
      </c>
      <c r="L249" s="29">
        <f t="shared" si="185"/>
        <v>-1819951.498367775</v>
      </c>
      <c r="M249" s="31">
        <f t="shared" si="191"/>
        <v>-7489248.8630920639</v>
      </c>
      <c r="N249" s="31"/>
      <c r="O249" s="29">
        <v>-1819951.4983677752</v>
      </c>
      <c r="P249" s="31">
        <f t="shared" si="192"/>
        <v>-7489248.8630920649</v>
      </c>
      <c r="Q249" s="44"/>
      <c r="R249" s="29">
        <v>0</v>
      </c>
      <c r="S249" s="31">
        <f t="shared" si="193"/>
        <v>0</v>
      </c>
      <c r="T249" s="29">
        <f t="shared" si="186"/>
        <v>-1819951.4983677752</v>
      </c>
      <c r="U249" s="78">
        <f t="shared" si="186"/>
        <v>-7489248.8630920649</v>
      </c>
      <c r="V249" s="29">
        <v>12468.76</v>
      </c>
      <c r="W249" s="31">
        <f t="shared" si="194"/>
        <v>36199.629999999997</v>
      </c>
      <c r="X249" s="29">
        <f t="shared" si="187"/>
        <v>12468.76</v>
      </c>
      <c r="Y249" s="30">
        <f t="shared" si="195"/>
        <v>36199.629999999997</v>
      </c>
      <c r="Z249" s="113"/>
      <c r="AA249" s="31"/>
      <c r="AB249" s="31"/>
      <c r="AC249" s="73"/>
    </row>
    <row r="250" spans="1:29" s="2" customFormat="1" ht="12.75" hidden="1" customHeight="1" outlineLevel="1" x14ac:dyDescent="0.2">
      <c r="A250" s="18">
        <v>17</v>
      </c>
      <c r="B250" s="23">
        <v>43191</v>
      </c>
      <c r="C250" s="200"/>
      <c r="D250" s="29">
        <v>51309820</v>
      </c>
      <c r="E250" s="30">
        <f t="shared" si="188"/>
        <v>238001149.84</v>
      </c>
      <c r="F250" s="31">
        <v>54405138.527100004</v>
      </c>
      <c r="G250" s="30">
        <f t="shared" si="189"/>
        <v>248588222.472765</v>
      </c>
      <c r="H250" s="29">
        <f t="shared" si="184"/>
        <v>-3095318.5271000043</v>
      </c>
      <c r="I250" s="30">
        <f t="shared" si="184"/>
        <v>-10587072.632764995</v>
      </c>
      <c r="J250" s="29">
        <v>1035.0745154619217</v>
      </c>
      <c r="K250" s="30">
        <f t="shared" si="190"/>
        <v>3540.3170883962885</v>
      </c>
      <c r="L250" s="29">
        <f t="shared" si="185"/>
        <v>-3094283.4525845423</v>
      </c>
      <c r="M250" s="31">
        <f t="shared" si="191"/>
        <v>-10583532.315676607</v>
      </c>
      <c r="N250" s="31"/>
      <c r="O250" s="29">
        <v>-3094283.4525845423</v>
      </c>
      <c r="P250" s="30">
        <f t="shared" si="192"/>
        <v>-10583532.315676607</v>
      </c>
      <c r="Q250" s="44"/>
      <c r="R250" s="29">
        <v>0</v>
      </c>
      <c r="S250" s="30">
        <f t="shared" si="193"/>
        <v>0</v>
      </c>
      <c r="T250" s="29">
        <f t="shared" si="186"/>
        <v>-3094283.4525845423</v>
      </c>
      <c r="U250" s="77">
        <f t="shared" si="186"/>
        <v>-10583532.315676607</v>
      </c>
      <c r="V250" s="29">
        <v>12691.160000000002</v>
      </c>
      <c r="W250" s="30">
        <f t="shared" si="194"/>
        <v>48890.79</v>
      </c>
      <c r="X250" s="29">
        <f t="shared" si="187"/>
        <v>12691.160000000002</v>
      </c>
      <c r="Y250" s="30">
        <f t="shared" si="195"/>
        <v>48890.79</v>
      </c>
      <c r="Z250" s="113"/>
      <c r="AA250" s="31"/>
      <c r="AB250" s="31"/>
      <c r="AC250" s="73"/>
    </row>
    <row r="251" spans="1:29" s="2" customFormat="1" ht="15" hidden="1" customHeight="1" outlineLevel="1" x14ac:dyDescent="0.2">
      <c r="A251" s="18">
        <v>17</v>
      </c>
      <c r="B251" s="23">
        <v>43221</v>
      </c>
      <c r="C251" s="200"/>
      <c r="D251" s="29">
        <v>47771688</v>
      </c>
      <c r="E251" s="30">
        <f t="shared" si="188"/>
        <v>285772837.84000003</v>
      </c>
      <c r="F251" s="29">
        <v>49486338.157274999</v>
      </c>
      <c r="G251" s="30">
        <f t="shared" si="189"/>
        <v>298074560.63003999</v>
      </c>
      <c r="H251" s="29">
        <f t="shared" si="184"/>
        <v>-1714650.1572749987</v>
      </c>
      <c r="I251" s="30">
        <f t="shared" si="184"/>
        <v>-12301722.790039957</v>
      </c>
      <c r="J251" s="29">
        <v>573.37901259260252</v>
      </c>
      <c r="K251" s="30">
        <f t="shared" si="190"/>
        <v>4113.696100988891</v>
      </c>
      <c r="L251" s="29">
        <f t="shared" si="185"/>
        <v>-1714076.7782624061</v>
      </c>
      <c r="M251" s="31">
        <f t="shared" si="191"/>
        <v>-12297609.093939014</v>
      </c>
      <c r="N251" s="31"/>
      <c r="O251" s="29">
        <v>-1714076.7782624066</v>
      </c>
      <c r="P251" s="30">
        <f t="shared" si="192"/>
        <v>-12297609.093939014</v>
      </c>
      <c r="Q251" s="44"/>
      <c r="R251" s="29">
        <v>0</v>
      </c>
      <c r="S251" s="30">
        <f t="shared" si="193"/>
        <v>0</v>
      </c>
      <c r="T251" s="29">
        <f t="shared" si="186"/>
        <v>-1714076.7782624066</v>
      </c>
      <c r="U251" s="77">
        <f t="shared" si="186"/>
        <v>-12297609.093939014</v>
      </c>
      <c r="V251" s="29">
        <v>13114.2</v>
      </c>
      <c r="W251" s="30">
        <f t="shared" si="194"/>
        <v>62004.990000000005</v>
      </c>
      <c r="X251" s="29">
        <f t="shared" si="187"/>
        <v>13114.2</v>
      </c>
      <c r="Y251" s="30">
        <f t="shared" si="195"/>
        <v>62004.990000000005</v>
      </c>
      <c r="Z251" s="113"/>
      <c r="AA251" s="31"/>
      <c r="AB251" s="31"/>
      <c r="AC251" s="73"/>
    </row>
    <row r="252" spans="1:29" s="2" customFormat="1" ht="12.75" hidden="1" customHeight="1" outlineLevel="1" x14ac:dyDescent="0.2">
      <c r="A252" s="18">
        <v>17</v>
      </c>
      <c r="B252" s="23">
        <v>43252</v>
      </c>
      <c r="C252" s="73"/>
      <c r="D252" s="29">
        <v>45370738</v>
      </c>
      <c r="E252" s="30">
        <f t="shared" si="188"/>
        <v>331143575.84000003</v>
      </c>
      <c r="F252" s="29">
        <v>48418075.861244999</v>
      </c>
      <c r="G252" s="30">
        <f t="shared" si="189"/>
        <v>346492636.49128497</v>
      </c>
      <c r="H252" s="29">
        <f t="shared" si="184"/>
        <v>-3047337.8612449989</v>
      </c>
      <c r="I252" s="30">
        <f t="shared" si="184"/>
        <v>-15349060.651284933</v>
      </c>
      <c r="J252" s="29">
        <v>1019.0297807999887</v>
      </c>
      <c r="K252" s="30">
        <f t="shared" si="190"/>
        <v>5132.7258817888796</v>
      </c>
      <c r="L252" s="29">
        <f t="shared" si="185"/>
        <v>-3046318.8314641989</v>
      </c>
      <c r="M252" s="31">
        <f t="shared" si="191"/>
        <v>-15343927.925403213</v>
      </c>
      <c r="N252" s="31"/>
      <c r="O252" s="29">
        <v>-3046318.8314641993</v>
      </c>
      <c r="P252" s="30">
        <f t="shared" si="192"/>
        <v>-15343927.925403213</v>
      </c>
      <c r="Q252" s="44"/>
      <c r="R252" s="29">
        <v>0</v>
      </c>
      <c r="S252" s="30">
        <f t="shared" si="193"/>
        <v>0</v>
      </c>
      <c r="T252" s="29">
        <f t="shared" si="186"/>
        <v>-3046318.8314641993</v>
      </c>
      <c r="U252" s="77">
        <f t="shared" si="186"/>
        <v>-15343927.925403213</v>
      </c>
      <c r="V252" s="29">
        <v>12691.160000000002</v>
      </c>
      <c r="W252" s="30">
        <f t="shared" si="194"/>
        <v>74696.150000000009</v>
      </c>
      <c r="X252" s="29">
        <f t="shared" si="187"/>
        <v>12691.160000000002</v>
      </c>
      <c r="Y252" s="30">
        <f t="shared" si="195"/>
        <v>74696.150000000009</v>
      </c>
      <c r="Z252" s="113"/>
      <c r="AA252" s="31"/>
      <c r="AB252" s="31"/>
      <c r="AC252" s="73"/>
    </row>
    <row r="253" spans="1:29" s="2" customFormat="1" ht="12.75" hidden="1" customHeight="1" outlineLevel="1" x14ac:dyDescent="0.2">
      <c r="A253" s="18">
        <v>17</v>
      </c>
      <c r="B253" s="23">
        <v>43282</v>
      </c>
      <c r="C253" s="200"/>
      <c r="D253" s="29">
        <v>58661751</v>
      </c>
      <c r="E253" s="30">
        <f t="shared" si="188"/>
        <v>389805326.84000003</v>
      </c>
      <c r="F253" s="29">
        <v>53868900.520125002</v>
      </c>
      <c r="G253" s="30">
        <f t="shared" si="189"/>
        <v>400361537.01141</v>
      </c>
      <c r="H253" s="29">
        <f t="shared" si="184"/>
        <v>4792850.4798749983</v>
      </c>
      <c r="I253" s="30">
        <f t="shared" si="184"/>
        <v>-10556210.171409965</v>
      </c>
      <c r="J253" s="29">
        <v>-1602.7292004702613</v>
      </c>
      <c r="K253" s="30">
        <f t="shared" si="190"/>
        <v>3529.9966813186184</v>
      </c>
      <c r="L253" s="29">
        <f t="shared" si="185"/>
        <v>4791247.7506745281</v>
      </c>
      <c r="M253" s="31">
        <f t="shared" si="191"/>
        <v>-10552680.174728684</v>
      </c>
      <c r="N253" s="31"/>
      <c r="O253" s="29">
        <v>4791247.750674529</v>
      </c>
      <c r="P253" s="30">
        <f t="shared" si="192"/>
        <v>-10552680.174728684</v>
      </c>
      <c r="Q253" s="44"/>
      <c r="R253" s="29">
        <v>0</v>
      </c>
      <c r="S253" s="30">
        <f t="shared" si="193"/>
        <v>0</v>
      </c>
      <c r="T253" s="29">
        <f t="shared" si="186"/>
        <v>4791247.750674529</v>
      </c>
      <c r="U253" s="77">
        <f t="shared" si="186"/>
        <v>-10552680.174728684</v>
      </c>
      <c r="V253" s="29">
        <v>13759.640000000001</v>
      </c>
      <c r="W253" s="30">
        <f t="shared" si="194"/>
        <v>88455.790000000008</v>
      </c>
      <c r="X253" s="29">
        <f t="shared" si="187"/>
        <v>13759.640000000001</v>
      </c>
      <c r="Y253" s="30">
        <f t="shared" si="195"/>
        <v>88455.790000000008</v>
      </c>
      <c r="Z253" s="113"/>
      <c r="AA253" s="31"/>
      <c r="AB253" s="31"/>
      <c r="AC253" s="73"/>
    </row>
    <row r="254" spans="1:29" s="2" customFormat="1" ht="12.75" hidden="1" customHeight="1" outlineLevel="1" x14ac:dyDescent="0.2">
      <c r="A254" s="18">
        <v>17</v>
      </c>
      <c r="B254" s="23">
        <v>43313</v>
      </c>
      <c r="C254" s="200"/>
      <c r="D254" s="29">
        <v>58820049</v>
      </c>
      <c r="E254" s="30">
        <f t="shared" si="188"/>
        <v>448625375.84000003</v>
      </c>
      <c r="F254" s="29">
        <v>51354800.374590002</v>
      </c>
      <c r="G254" s="30">
        <f t="shared" si="189"/>
        <v>451716337.38599998</v>
      </c>
      <c r="H254" s="29">
        <f t="shared" si="184"/>
        <v>7465248.625409998</v>
      </c>
      <c r="I254" s="30">
        <f t="shared" si="184"/>
        <v>-3090961.5459999442</v>
      </c>
      <c r="J254" s="29">
        <v>-2496.3791403369978</v>
      </c>
      <c r="K254" s="30">
        <f t="shared" si="190"/>
        <v>1033.6175409816206</v>
      </c>
      <c r="L254" s="29">
        <f t="shared" si="185"/>
        <v>7462752.246269661</v>
      </c>
      <c r="M254" s="31">
        <f t="shared" si="191"/>
        <v>-3089927.9284590231</v>
      </c>
      <c r="N254" s="31"/>
      <c r="O254" s="29">
        <v>7462752.2462696619</v>
      </c>
      <c r="P254" s="30">
        <f t="shared" si="192"/>
        <v>-3089927.9284590222</v>
      </c>
      <c r="Q254" s="44"/>
      <c r="R254" s="29">
        <v>0</v>
      </c>
      <c r="S254" s="30">
        <f t="shared" si="193"/>
        <v>0</v>
      </c>
      <c r="T254" s="29">
        <f t="shared" si="186"/>
        <v>7462752.2462696619</v>
      </c>
      <c r="U254" s="77">
        <f t="shared" si="186"/>
        <v>-3089927.9284590222</v>
      </c>
      <c r="V254" s="29">
        <v>13759.640000000001</v>
      </c>
      <c r="W254" s="30">
        <f t="shared" si="194"/>
        <v>102215.43000000001</v>
      </c>
      <c r="X254" s="29">
        <f t="shared" si="187"/>
        <v>13759.640000000001</v>
      </c>
      <c r="Y254" s="30">
        <f>X254+Y253</f>
        <v>102215.43000000001</v>
      </c>
      <c r="Z254" s="113"/>
      <c r="AA254" s="31"/>
      <c r="AB254" s="31"/>
      <c r="AC254" s="73"/>
    </row>
    <row r="255" spans="1:29" s="2" customFormat="1" ht="13.7" hidden="1" customHeight="1" outlineLevel="1" x14ac:dyDescent="0.2">
      <c r="A255" s="18">
        <v>17</v>
      </c>
      <c r="B255" s="23">
        <v>43344</v>
      </c>
      <c r="C255" s="200"/>
      <c r="D255" s="29">
        <v>46171152</v>
      </c>
      <c r="E255" s="30">
        <f t="shared" si="188"/>
        <v>494796527.84000003</v>
      </c>
      <c r="F255" s="29">
        <v>47098994.519205004</v>
      </c>
      <c r="G255" s="30">
        <f t="shared" si="189"/>
        <v>498815331.90520501</v>
      </c>
      <c r="H255" s="29">
        <f t="shared" si="184"/>
        <v>-927842.51920500398</v>
      </c>
      <c r="I255" s="30">
        <f t="shared" si="184"/>
        <v>-4018804.065204978</v>
      </c>
      <c r="J255" s="29">
        <v>310.27053842216264</v>
      </c>
      <c r="K255" s="30">
        <f t="shared" si="190"/>
        <v>1343.8880794037832</v>
      </c>
      <c r="L255" s="29">
        <f t="shared" si="185"/>
        <v>-927532.24866658181</v>
      </c>
      <c r="M255" s="31">
        <f t="shared" si="191"/>
        <v>-4017460.1771256048</v>
      </c>
      <c r="N255" s="31"/>
      <c r="O255" s="29">
        <v>-927532.24866658077</v>
      </c>
      <c r="P255" s="30">
        <f t="shared" si="192"/>
        <v>-4017460.177125603</v>
      </c>
      <c r="Q255" s="44"/>
      <c r="R255" s="29">
        <v>0</v>
      </c>
      <c r="S255" s="30">
        <f t="shared" si="193"/>
        <v>0</v>
      </c>
      <c r="T255" s="29">
        <f t="shared" si="186"/>
        <v>-927532.24866658077</v>
      </c>
      <c r="U255" s="77">
        <f t="shared" si="186"/>
        <v>-4017460.177125603</v>
      </c>
      <c r="V255" s="29">
        <v>13315.79</v>
      </c>
      <c r="W255" s="30">
        <f t="shared" si="194"/>
        <v>115531.22</v>
      </c>
      <c r="X255" s="29">
        <f t="shared" si="187"/>
        <v>13315.79</v>
      </c>
      <c r="Y255" s="30">
        <f>X255+Y254</f>
        <v>115531.22</v>
      </c>
      <c r="Z255" s="113"/>
      <c r="AA255" s="31"/>
      <c r="AB255" s="31"/>
      <c r="AC255" s="73"/>
    </row>
    <row r="256" spans="1:29" s="2" customFormat="1" ht="12.6" hidden="1" customHeight="1" outlineLevel="1" x14ac:dyDescent="0.2">
      <c r="A256" s="18">
        <v>17</v>
      </c>
      <c r="B256" s="23">
        <v>43374</v>
      </c>
      <c r="C256" s="200"/>
      <c r="D256" s="29">
        <v>59238483</v>
      </c>
      <c r="E256" s="30">
        <f t="shared" si="188"/>
        <v>554035010.84000003</v>
      </c>
      <c r="F256" s="29">
        <v>54367737.109470002</v>
      </c>
      <c r="G256" s="30">
        <f t="shared" si="189"/>
        <v>553183069.01467502</v>
      </c>
      <c r="H256" s="29">
        <f t="shared" si="184"/>
        <v>4870745.8905299976</v>
      </c>
      <c r="I256" s="30">
        <f t="shared" si="184"/>
        <v>851941.82532501221</v>
      </c>
      <c r="J256" s="29">
        <v>-1628.7774257929996</v>
      </c>
      <c r="K256" s="30">
        <f t="shared" si="190"/>
        <v>-284.88934638921637</v>
      </c>
      <c r="L256" s="29">
        <f t="shared" si="185"/>
        <v>4869117.1131042046</v>
      </c>
      <c r="M256" s="31">
        <f t="shared" si="191"/>
        <v>851656.93597859982</v>
      </c>
      <c r="N256" s="31"/>
      <c r="O256" s="29">
        <v>4869117.1131042019</v>
      </c>
      <c r="P256" s="30">
        <f t="shared" si="192"/>
        <v>851656.93597859889</v>
      </c>
      <c r="Q256" s="44"/>
      <c r="R256" s="29">
        <v>0</v>
      </c>
      <c r="S256" s="30">
        <f t="shared" si="193"/>
        <v>0</v>
      </c>
      <c r="T256" s="29">
        <f t="shared" si="186"/>
        <v>4869117.1131042019</v>
      </c>
      <c r="U256" s="77">
        <f t="shared" si="186"/>
        <v>851656.93597859889</v>
      </c>
      <c r="V256" s="29">
        <v>14551.78</v>
      </c>
      <c r="W256" s="30">
        <f t="shared" si="194"/>
        <v>130083</v>
      </c>
      <c r="X256" s="29">
        <f t="shared" si="187"/>
        <v>14551.78</v>
      </c>
      <c r="Y256" s="30">
        <f>X256+Y255</f>
        <v>130083</v>
      </c>
      <c r="Z256" s="113"/>
      <c r="AA256" s="31"/>
      <c r="AB256" s="31"/>
      <c r="AC256" s="73"/>
    </row>
    <row r="257" spans="1:30" s="2" customFormat="1" ht="12.6" hidden="1" customHeight="1" outlineLevel="1" x14ac:dyDescent="0.2">
      <c r="A257" s="18">
        <v>17</v>
      </c>
      <c r="B257" s="23">
        <v>43405</v>
      </c>
      <c r="C257" s="200"/>
      <c r="D257" s="29">
        <v>46428948</v>
      </c>
      <c r="E257" s="30">
        <f t="shared" si="188"/>
        <v>600463958.84000003</v>
      </c>
      <c r="F257" s="29">
        <v>59371624.015244998</v>
      </c>
      <c r="G257" s="30">
        <f t="shared" si="189"/>
        <v>612554693.02991998</v>
      </c>
      <c r="H257" s="29">
        <f t="shared" si="184"/>
        <v>-12942676.015244998</v>
      </c>
      <c r="I257" s="30">
        <f t="shared" si="184"/>
        <v>-12090734.189919949</v>
      </c>
      <c r="J257" s="29">
        <v>4328.0308594964445</v>
      </c>
      <c r="K257" s="30">
        <f t="shared" si="190"/>
        <v>4043.1415131072281</v>
      </c>
      <c r="L257" s="29">
        <f t="shared" si="185"/>
        <v>-12938347.984385502</v>
      </c>
      <c r="M257" s="31">
        <f t="shared" si="191"/>
        <v>-12086691.048406903</v>
      </c>
      <c r="N257" s="31"/>
      <c r="O257" s="29">
        <v>-12938347.984385502</v>
      </c>
      <c r="P257" s="30">
        <f t="shared" si="192"/>
        <v>-12086691.048406903</v>
      </c>
      <c r="Q257" s="44"/>
      <c r="R257" s="29">
        <v>0</v>
      </c>
      <c r="S257" s="30">
        <f t="shared" si="193"/>
        <v>0</v>
      </c>
      <c r="T257" s="29">
        <f t="shared" si="186"/>
        <v>-12938347.984385502</v>
      </c>
      <c r="U257" s="77">
        <f t="shared" si="186"/>
        <v>-12086691.048406903</v>
      </c>
      <c r="V257" s="29">
        <v>14082.36</v>
      </c>
      <c r="W257" s="30">
        <f t="shared" si="194"/>
        <v>144165.35999999999</v>
      </c>
      <c r="X257" s="29">
        <f t="shared" si="187"/>
        <v>14082.36</v>
      </c>
      <c r="Y257" s="30">
        <f>X257+Y256</f>
        <v>144165.35999999999</v>
      </c>
      <c r="Z257" s="113"/>
      <c r="AA257" s="31"/>
      <c r="AB257" s="31"/>
      <c r="AC257" s="73"/>
    </row>
    <row r="258" spans="1:30" s="2" customFormat="1" ht="13.7" hidden="1" customHeight="1" outlineLevel="1" x14ac:dyDescent="0.2">
      <c r="A258" s="18">
        <v>17</v>
      </c>
      <c r="B258" s="23">
        <v>43435</v>
      </c>
      <c r="C258" s="200"/>
      <c r="D258" s="29">
        <v>72356113.799999997</v>
      </c>
      <c r="E258" s="30">
        <f t="shared" si="188"/>
        <v>672820072.63999999</v>
      </c>
      <c r="F258" s="29">
        <v>68512598.754299998</v>
      </c>
      <c r="G258" s="30">
        <f t="shared" si="189"/>
        <v>681067291.78421998</v>
      </c>
      <c r="H258" s="29">
        <f t="shared" si="184"/>
        <v>3843515.0456999987</v>
      </c>
      <c r="I258" s="30">
        <f t="shared" si="184"/>
        <v>-8247219.1442199945</v>
      </c>
      <c r="J258" s="29">
        <v>-1285.271431281697</v>
      </c>
      <c r="K258" s="30">
        <f t="shared" si="190"/>
        <v>2757.8700818255311</v>
      </c>
      <c r="L258" s="29">
        <f>H258+J258</f>
        <v>3842229.774268717</v>
      </c>
      <c r="M258" s="31">
        <f t="shared" si="191"/>
        <v>-8244461.2741381861</v>
      </c>
      <c r="N258" s="31"/>
      <c r="O258" s="29">
        <v>3842229.7742687166</v>
      </c>
      <c r="P258" s="30">
        <f t="shared" si="192"/>
        <v>-8244461.2741381861</v>
      </c>
      <c r="Q258" s="44"/>
      <c r="R258" s="29">
        <v>0</v>
      </c>
      <c r="S258" s="30">
        <f t="shared" si="193"/>
        <v>0</v>
      </c>
      <c r="T258" s="29">
        <f t="shared" si="186"/>
        <v>3842229.7742687166</v>
      </c>
      <c r="U258" s="77">
        <f t="shared" si="186"/>
        <v>-8244461.2741381861</v>
      </c>
      <c r="V258" s="29">
        <v>0</v>
      </c>
      <c r="W258" s="30">
        <f t="shared" si="194"/>
        <v>144165.35999999999</v>
      </c>
      <c r="X258" s="29">
        <f t="shared" si="187"/>
        <v>0</v>
      </c>
      <c r="Y258" s="30">
        <f>X258+Y257</f>
        <v>144165.35999999999</v>
      </c>
      <c r="Z258" s="113"/>
      <c r="AA258" s="31"/>
      <c r="AB258" s="31"/>
      <c r="AC258" s="73"/>
    </row>
    <row r="259" spans="1:30" s="2" customFormat="1" ht="17.45" hidden="1" customHeight="1" outlineLevel="1" x14ac:dyDescent="0.2">
      <c r="A259" s="93"/>
      <c r="B259" s="23"/>
      <c r="C259" s="200"/>
      <c r="D259" s="63"/>
      <c r="E259" s="63"/>
      <c r="F259" s="63"/>
      <c r="G259" s="63"/>
      <c r="H259" s="63"/>
      <c r="I259" s="63"/>
      <c r="J259" s="63"/>
      <c r="K259" s="63"/>
      <c r="L259" s="204"/>
      <c r="M259" s="63"/>
      <c r="N259" s="63"/>
      <c r="O259" s="204"/>
      <c r="P259" s="63"/>
      <c r="Q259" s="85"/>
      <c r="R259" s="204"/>
      <c r="S259" s="63"/>
      <c r="T259" s="63"/>
      <c r="U259" s="86"/>
      <c r="V259" s="204"/>
      <c r="W259" s="63"/>
      <c r="X259" s="63"/>
      <c r="Y259" s="63"/>
      <c r="Z259" s="113"/>
      <c r="AA259" s="31"/>
      <c r="AB259" s="31"/>
      <c r="AC259" s="73"/>
    </row>
    <row r="260" spans="1:30" s="73" customFormat="1" ht="17.45" hidden="1" customHeight="1" outlineLevel="1" x14ac:dyDescent="0.2">
      <c r="A260" s="71" t="s">
        <v>48</v>
      </c>
      <c r="B260" s="203"/>
      <c r="C260" s="200"/>
      <c r="D260" s="31"/>
      <c r="E260" s="31">
        <f>E245+E258</f>
        <v>18753898327.913902</v>
      </c>
      <c r="F260" s="31"/>
      <c r="G260" s="31">
        <f>G245+G258</f>
        <v>18736255393.878532</v>
      </c>
      <c r="H260" s="31"/>
      <c r="I260" s="31">
        <f>I245+I258</f>
        <v>17642934.035373688</v>
      </c>
      <c r="J260" s="31"/>
      <c r="K260" s="31">
        <f>K245+K258</f>
        <v>-18663.299388381049</v>
      </c>
      <c r="L260" s="205"/>
      <c r="M260" s="31"/>
      <c r="N260" s="31">
        <f>N245+M258</f>
        <v>17624269.271568332</v>
      </c>
      <c r="O260" s="205"/>
      <c r="P260" s="31">
        <f>P245+P258</f>
        <v>14169925.571692478</v>
      </c>
      <c r="Q260" s="44"/>
      <c r="R260" s="205"/>
      <c r="S260" s="31">
        <f>S245+S258</f>
        <v>3454343.6642930694</v>
      </c>
      <c r="T260" s="31"/>
      <c r="U260" s="78">
        <f>U245+U258</f>
        <v>17624269.235985547</v>
      </c>
      <c r="V260" s="205"/>
      <c r="W260" s="31">
        <f>W245+W258</f>
        <v>1266102.1400000001</v>
      </c>
      <c r="X260" s="31"/>
      <c r="Y260" s="31">
        <f>Y245+Y258</f>
        <v>4720446.8042930672</v>
      </c>
      <c r="Z260" s="113"/>
      <c r="AA260" s="31"/>
      <c r="AB260" s="31"/>
    </row>
    <row r="261" spans="1:30" s="2" customFormat="1" ht="17.45" hidden="1" customHeight="1" outlineLevel="1" x14ac:dyDescent="0.2">
      <c r="A261" s="93"/>
      <c r="B261" s="23"/>
      <c r="C261" s="200"/>
      <c r="D261" s="31"/>
      <c r="E261" s="31"/>
      <c r="F261" s="31"/>
      <c r="G261" s="31"/>
      <c r="H261" s="31"/>
      <c r="I261" s="31"/>
      <c r="J261" s="31"/>
      <c r="K261" s="31"/>
      <c r="L261" s="205"/>
      <c r="M261" s="31"/>
      <c r="N261" s="31"/>
      <c r="O261" s="205"/>
      <c r="P261" s="31"/>
      <c r="Q261" s="44"/>
      <c r="R261" s="205"/>
      <c r="S261" s="31"/>
      <c r="T261" s="31"/>
      <c r="U261" s="78"/>
      <c r="V261" s="205"/>
      <c r="W261" s="31"/>
      <c r="X261" s="31"/>
      <c r="Y261" s="31"/>
      <c r="Z261" s="113"/>
      <c r="AA261" s="31"/>
      <c r="AB261" s="31"/>
      <c r="AC261" s="73"/>
    </row>
    <row r="262" spans="1:30" s="2" customFormat="1" ht="12.75" hidden="1" customHeight="1" outlineLevel="1" x14ac:dyDescent="0.2">
      <c r="A262" s="18">
        <v>18</v>
      </c>
      <c r="B262" s="23">
        <v>43466</v>
      </c>
      <c r="C262" s="200"/>
      <c r="D262" s="81">
        <v>71495914.980000004</v>
      </c>
      <c r="E262" s="47">
        <f>D262</f>
        <v>71495914.980000004</v>
      </c>
      <c r="F262" s="81">
        <v>67986610.993799999</v>
      </c>
      <c r="G262" s="47">
        <f>F262</f>
        <v>67986610.993799999</v>
      </c>
      <c r="H262" s="81">
        <f>D262-F262</f>
        <v>3509303.9862000048</v>
      </c>
      <c r="I262" s="47">
        <f>E262-G262</f>
        <v>3509303.9862000048</v>
      </c>
      <c r="J262" s="81">
        <v>-1173.5112529853359</v>
      </c>
      <c r="K262" s="47">
        <f>J262</f>
        <v>-1173.5112529853359</v>
      </c>
      <c r="L262" s="81">
        <f>H262+J262</f>
        <v>3508130.4749470195</v>
      </c>
      <c r="M262" s="63">
        <f>L262</f>
        <v>3508130.4749470195</v>
      </c>
      <c r="N262" s="47"/>
      <c r="O262" s="81">
        <v>3508130.4749470204</v>
      </c>
      <c r="P262" s="47">
        <f>O262</f>
        <v>3508130.4749470204</v>
      </c>
      <c r="Q262" s="44"/>
      <c r="R262" s="81">
        <v>0</v>
      </c>
      <c r="S262" s="47">
        <f>R262</f>
        <v>0</v>
      </c>
      <c r="T262" s="81">
        <f t="shared" ref="T262:U273" si="196">O262+R262</f>
        <v>3508130.4749470204</v>
      </c>
      <c r="U262" s="76">
        <f t="shared" si="196"/>
        <v>3508130.4749470204</v>
      </c>
      <c r="V262" s="81">
        <v>15197.22</v>
      </c>
      <c r="W262" s="47">
        <f>V262</f>
        <v>15197.22</v>
      </c>
      <c r="X262" s="81">
        <f t="shared" ref="X262:X273" si="197">R262+V262</f>
        <v>15197.22</v>
      </c>
      <c r="Y262" s="47">
        <f>X262</f>
        <v>15197.22</v>
      </c>
      <c r="Z262" s="113"/>
      <c r="AA262" s="31"/>
      <c r="AB262" s="31"/>
      <c r="AC262" s="73"/>
    </row>
    <row r="263" spans="1:30" s="2" customFormat="1" ht="15.75" hidden="1" outlineLevel="1" x14ac:dyDescent="0.25">
      <c r="A263" s="18">
        <v>18</v>
      </c>
      <c r="B263" s="23">
        <v>43497</v>
      </c>
      <c r="C263" s="200"/>
      <c r="D263" s="29">
        <v>87030444.400000006</v>
      </c>
      <c r="E263" s="30">
        <f t="shared" ref="E263:E273" si="198">E262+D263</f>
        <v>158526359.38</v>
      </c>
      <c r="F263" s="29">
        <v>69617840.260635003</v>
      </c>
      <c r="G263" s="30">
        <f t="shared" ref="G263:G273" si="199">G262+F263</f>
        <v>137604451.254435</v>
      </c>
      <c r="H263" s="29">
        <f t="shared" ref="H263:I273" si="200">D263-F263</f>
        <v>17412604.139365003</v>
      </c>
      <c r="I263" s="30">
        <f t="shared" si="200"/>
        <v>20921908.125564992</v>
      </c>
      <c r="J263" s="29">
        <v>-5822.7748242020607</v>
      </c>
      <c r="K263" s="30">
        <f t="shared" ref="K263:K273" si="201">K262+J263</f>
        <v>-6996.2860771873966</v>
      </c>
      <c r="L263" s="29">
        <f t="shared" ref="L263:L273" si="202">H263+J263</f>
        <v>17406781.3645408</v>
      </c>
      <c r="M263" s="31">
        <f t="shared" ref="M263:M273" si="203">M262+L263</f>
        <v>20914911.839487821</v>
      </c>
      <c r="N263" s="30"/>
      <c r="O263" s="29">
        <v>15449325.44479689</v>
      </c>
      <c r="P263" s="30">
        <f t="shared" ref="P263:P273" si="204">P262+O263</f>
        <v>18957455.91974391</v>
      </c>
      <c r="Q263" s="44"/>
      <c r="R263" s="29">
        <v>1957455.9197439104</v>
      </c>
      <c r="S263" s="30">
        <f t="shared" ref="S263:S273" si="205">R263+S262</f>
        <v>1957455.9197439104</v>
      </c>
      <c r="T263" s="29">
        <f t="shared" si="196"/>
        <v>17406781.3645408</v>
      </c>
      <c r="U263" s="77">
        <f t="shared" si="196"/>
        <v>20914911.839487821</v>
      </c>
      <c r="V263" s="29">
        <v>14004.320000000002</v>
      </c>
      <c r="W263" s="30">
        <f t="shared" ref="W263:W273" si="206">W262+V263</f>
        <v>29201.54</v>
      </c>
      <c r="X263" s="29">
        <f t="shared" si="197"/>
        <v>1971460.2397439105</v>
      </c>
      <c r="Y263" s="30">
        <f t="shared" ref="Y263:Y268" si="207">X263+Y262</f>
        <v>1986657.4597439105</v>
      </c>
      <c r="Z263" s="113"/>
      <c r="AA263" s="31"/>
      <c r="AB263" s="31"/>
      <c r="AC263" s="73"/>
      <c r="AD263" s="94"/>
    </row>
    <row r="264" spans="1:30" s="2" customFormat="1" ht="12.75" hidden="1" customHeight="1" outlineLevel="1" x14ac:dyDescent="0.2">
      <c r="A264" s="18">
        <v>18</v>
      </c>
      <c r="B264" s="23">
        <v>43525</v>
      </c>
      <c r="C264" s="200"/>
      <c r="D264" s="29">
        <v>86958496.599999994</v>
      </c>
      <c r="E264" s="30">
        <f t="shared" si="198"/>
        <v>245484855.97999999</v>
      </c>
      <c r="F264" s="31">
        <v>64717359.840000004</v>
      </c>
      <c r="G264" s="30">
        <f t="shared" si="199"/>
        <v>202321811.09443501</v>
      </c>
      <c r="H264" s="31">
        <f t="shared" si="200"/>
        <v>22241136.75999999</v>
      </c>
      <c r="I264" s="31">
        <f t="shared" si="200"/>
        <v>43163044.885564983</v>
      </c>
      <c r="J264" s="29">
        <v>-7437.436132542789</v>
      </c>
      <c r="K264" s="31">
        <f t="shared" si="201"/>
        <v>-14433.722209730186</v>
      </c>
      <c r="L264" s="29">
        <f t="shared" si="202"/>
        <v>22233699.323867448</v>
      </c>
      <c r="M264" s="31">
        <f t="shared" si="203"/>
        <v>43148611.163355269</v>
      </c>
      <c r="N264" s="31"/>
      <c r="O264" s="29">
        <v>9857405.1965916194</v>
      </c>
      <c r="P264" s="31">
        <f t="shared" si="204"/>
        <v>28814861.11633553</v>
      </c>
      <c r="Q264" s="44"/>
      <c r="R264" s="29">
        <v>12376294.12727583</v>
      </c>
      <c r="S264" s="31">
        <f t="shared" si="205"/>
        <v>14333750.047019741</v>
      </c>
      <c r="T264" s="29">
        <f t="shared" si="196"/>
        <v>22233699.323867448</v>
      </c>
      <c r="U264" s="78">
        <f t="shared" si="196"/>
        <v>43148611.163355269</v>
      </c>
      <c r="V264" s="29">
        <v>25565.37</v>
      </c>
      <c r="W264" s="31">
        <f t="shared" si="206"/>
        <v>54766.91</v>
      </c>
      <c r="X264" s="29">
        <f t="shared" si="197"/>
        <v>12401859.497275829</v>
      </c>
      <c r="Y264" s="30">
        <f t="shared" si="207"/>
        <v>14388516.957019739</v>
      </c>
      <c r="Z264" s="113"/>
      <c r="AA264" s="31"/>
      <c r="AB264" s="31"/>
      <c r="AC264" s="73"/>
    </row>
    <row r="265" spans="1:30" s="2" customFormat="1" ht="12.75" hidden="1" customHeight="1" outlineLevel="1" x14ac:dyDescent="0.2">
      <c r="A265" s="18">
        <v>18</v>
      </c>
      <c r="B265" s="23">
        <v>43556</v>
      </c>
      <c r="C265" s="200"/>
      <c r="D265" s="29">
        <v>56387717</v>
      </c>
      <c r="E265" s="30">
        <f t="shared" si="198"/>
        <v>301872572.98000002</v>
      </c>
      <c r="F265" s="31">
        <v>54418140.703485005</v>
      </c>
      <c r="G265" s="30">
        <f t="shared" si="199"/>
        <v>256739951.79792002</v>
      </c>
      <c r="H265" s="29">
        <f t="shared" si="200"/>
        <v>1969576.2965149954</v>
      </c>
      <c r="I265" s="30">
        <f t="shared" si="200"/>
        <v>45132621.182080001</v>
      </c>
      <c r="J265" s="29">
        <v>-658.62631355458871</v>
      </c>
      <c r="K265" s="30">
        <f t="shared" si="201"/>
        <v>-15092.348523284774</v>
      </c>
      <c r="L265" s="29">
        <f t="shared" si="202"/>
        <v>1968917.6702014408</v>
      </c>
      <c r="M265" s="31">
        <f t="shared" si="203"/>
        <v>45117528.833556712</v>
      </c>
      <c r="N265" s="31"/>
      <c r="O265" s="29">
        <v>196891.76702013612</v>
      </c>
      <c r="P265" s="30">
        <f t="shared" si="204"/>
        <v>29011752.883355666</v>
      </c>
      <c r="Q265" s="44"/>
      <c r="R265" s="29">
        <v>1772025.9031812996</v>
      </c>
      <c r="S265" s="30">
        <f t="shared" si="205"/>
        <v>16105775.95020104</v>
      </c>
      <c r="T265" s="29">
        <f t="shared" si="196"/>
        <v>1968917.6702014357</v>
      </c>
      <c r="U265" s="77">
        <f t="shared" si="196"/>
        <v>45117528.833556704</v>
      </c>
      <c r="V265" s="29">
        <v>79945.5</v>
      </c>
      <c r="W265" s="30">
        <f t="shared" si="206"/>
        <v>134712.41</v>
      </c>
      <c r="X265" s="29">
        <f t="shared" si="197"/>
        <v>1851971.4031812996</v>
      </c>
      <c r="Y265" s="30">
        <f t="shared" si="207"/>
        <v>16240488.360201038</v>
      </c>
      <c r="Z265" s="113"/>
      <c r="AA265" s="31"/>
      <c r="AB265" s="31"/>
      <c r="AC265" s="73"/>
    </row>
    <row r="266" spans="1:30" s="2" customFormat="1" ht="15" hidden="1" customHeight="1" outlineLevel="1" x14ac:dyDescent="0.2">
      <c r="A266" s="18">
        <v>18</v>
      </c>
      <c r="B266" s="23">
        <v>43586</v>
      </c>
      <c r="C266" s="200"/>
      <c r="D266" s="29">
        <v>48962925</v>
      </c>
      <c r="E266" s="30">
        <f t="shared" si="198"/>
        <v>350835497.98000002</v>
      </c>
      <c r="F266" s="29">
        <v>48017267.188855998</v>
      </c>
      <c r="G266" s="30">
        <f t="shared" si="199"/>
        <v>304757218.98677599</v>
      </c>
      <c r="H266" s="29">
        <f t="shared" si="200"/>
        <v>945657.81114400178</v>
      </c>
      <c r="I266" s="30">
        <f t="shared" si="200"/>
        <v>46078278.993224025</v>
      </c>
      <c r="J266" s="29">
        <v>-316.22797204647213</v>
      </c>
      <c r="K266" s="30">
        <f t="shared" si="201"/>
        <v>-15408.576495331246</v>
      </c>
      <c r="L266" s="29">
        <f t="shared" si="202"/>
        <v>945341.58317195531</v>
      </c>
      <c r="M266" s="31">
        <f t="shared" si="203"/>
        <v>46062870.416728668</v>
      </c>
      <c r="N266" s="31"/>
      <c r="O266" s="29">
        <v>94534.15831720084</v>
      </c>
      <c r="P266" s="30">
        <f t="shared" si="204"/>
        <v>29106287.041672867</v>
      </c>
      <c r="Q266" s="44"/>
      <c r="R266" s="29">
        <v>850807.42485476285</v>
      </c>
      <c r="S266" s="30">
        <f t="shared" si="205"/>
        <v>16956583.375055805</v>
      </c>
      <c r="T266" s="29">
        <f t="shared" si="196"/>
        <v>945341.58317196369</v>
      </c>
      <c r="U266" s="77">
        <f t="shared" si="196"/>
        <v>46062870.416728675</v>
      </c>
      <c r="V266" s="29">
        <v>90666.28</v>
      </c>
      <c r="W266" s="30">
        <f t="shared" si="206"/>
        <v>225378.69</v>
      </c>
      <c r="X266" s="29">
        <f t="shared" si="197"/>
        <v>941473.70485476288</v>
      </c>
      <c r="Y266" s="30">
        <f t="shared" si="207"/>
        <v>17181962.065055802</v>
      </c>
      <c r="Z266" s="113"/>
      <c r="AA266" s="31"/>
      <c r="AB266" s="31"/>
      <c r="AC266" s="73"/>
    </row>
    <row r="267" spans="1:30" s="2" customFormat="1" ht="12.75" hidden="1" customHeight="1" outlineLevel="1" x14ac:dyDescent="0.2">
      <c r="A267" s="18">
        <v>18</v>
      </c>
      <c r="B267" s="23">
        <v>43617</v>
      </c>
      <c r="C267" s="73"/>
      <c r="D267" s="29">
        <v>48249497</v>
      </c>
      <c r="E267" s="30">
        <f t="shared" si="198"/>
        <v>399084994.98000002</v>
      </c>
      <c r="F267" s="29">
        <v>47914274.64254</v>
      </c>
      <c r="G267" s="30">
        <f t="shared" si="199"/>
        <v>352671493.62931597</v>
      </c>
      <c r="H267" s="29">
        <f t="shared" si="200"/>
        <v>335222.35745999962</v>
      </c>
      <c r="I267" s="30">
        <f t="shared" si="200"/>
        <v>46413501.350684047</v>
      </c>
      <c r="J267" s="29">
        <v>-112.09835633460898</v>
      </c>
      <c r="K267" s="30">
        <f t="shared" si="201"/>
        <v>-15520.674851665855</v>
      </c>
      <c r="L267" s="29">
        <f t="shared" si="202"/>
        <v>335110.25910366501</v>
      </c>
      <c r="M267" s="31">
        <f t="shared" si="203"/>
        <v>46397980.675832331</v>
      </c>
      <c r="N267" s="31"/>
      <c r="O267" s="29">
        <v>33511.025910370052</v>
      </c>
      <c r="P267" s="30">
        <f t="shared" si="204"/>
        <v>29139798.067583237</v>
      </c>
      <c r="Q267" s="44"/>
      <c r="R267" s="29">
        <v>301599.23319329321</v>
      </c>
      <c r="S267" s="30">
        <f t="shared" si="205"/>
        <v>17258182.608249098</v>
      </c>
      <c r="T267" s="29">
        <f t="shared" si="196"/>
        <v>335110.25910366327</v>
      </c>
      <c r="U267" s="77">
        <f t="shared" si="196"/>
        <v>46397980.675832331</v>
      </c>
      <c r="V267" s="29">
        <v>91474.8</v>
      </c>
      <c r="W267" s="30">
        <f t="shared" si="206"/>
        <v>316853.49</v>
      </c>
      <c r="X267" s="29">
        <f t="shared" si="197"/>
        <v>393074.0331932932</v>
      </c>
      <c r="Y267" s="30">
        <f t="shared" si="207"/>
        <v>17575036.098249096</v>
      </c>
      <c r="Z267" s="113"/>
      <c r="AA267" s="31"/>
      <c r="AB267" s="31"/>
      <c r="AC267" s="73"/>
    </row>
    <row r="268" spans="1:30" s="2" customFormat="1" ht="12.75" hidden="1" customHeight="1" outlineLevel="1" x14ac:dyDescent="0.2">
      <c r="A268" s="18">
        <v>18</v>
      </c>
      <c r="B268" s="23">
        <v>43647</v>
      </c>
      <c r="C268" s="200"/>
      <c r="D268" s="29">
        <v>49805684</v>
      </c>
      <c r="E268" s="30">
        <f t="shared" si="198"/>
        <v>448890678.98000002</v>
      </c>
      <c r="F268" s="29">
        <v>48918347.961571999</v>
      </c>
      <c r="G268" s="30">
        <f t="shared" si="199"/>
        <v>401589841.59088796</v>
      </c>
      <c r="H268" s="29">
        <f t="shared" si="200"/>
        <v>887336.03842800111</v>
      </c>
      <c r="I268" s="30">
        <f t="shared" si="200"/>
        <v>47300837.389112055</v>
      </c>
      <c r="J268" s="29">
        <v>-296.72517125029117</v>
      </c>
      <c r="K268" s="30">
        <f t="shared" si="201"/>
        <v>-15817.400022916147</v>
      </c>
      <c r="L268" s="29">
        <f t="shared" si="202"/>
        <v>887039.31325675081</v>
      </c>
      <c r="M268" s="31">
        <f t="shared" si="203"/>
        <v>47285019.989089079</v>
      </c>
      <c r="N268" s="31"/>
      <c r="O268" s="29">
        <v>88703.931325674057</v>
      </c>
      <c r="P268" s="30">
        <f t="shared" si="204"/>
        <v>29228501.998908911</v>
      </c>
      <c r="Q268" s="44"/>
      <c r="R268" s="29">
        <v>798335.38193107396</v>
      </c>
      <c r="S268" s="30">
        <f t="shared" si="205"/>
        <v>18056517.990180172</v>
      </c>
      <c r="T268" s="29">
        <f t="shared" si="196"/>
        <v>887039.31325674802</v>
      </c>
      <c r="U268" s="77">
        <f t="shared" si="196"/>
        <v>47285019.989089087</v>
      </c>
      <c r="V268" s="29">
        <v>96873.33</v>
      </c>
      <c r="W268" s="30">
        <f t="shared" si="206"/>
        <v>413726.82</v>
      </c>
      <c r="X268" s="29">
        <f t="shared" si="197"/>
        <v>895208.71193107392</v>
      </c>
      <c r="Y268" s="30">
        <f t="shared" si="207"/>
        <v>18470244.810180169</v>
      </c>
      <c r="Z268" s="113"/>
      <c r="AA268" s="31"/>
      <c r="AB268" s="31"/>
      <c r="AC268" s="73"/>
    </row>
    <row r="269" spans="1:30" s="2" customFormat="1" ht="12.75" hidden="1" customHeight="1" outlineLevel="1" x14ac:dyDescent="0.2">
      <c r="A269" s="18">
        <v>18</v>
      </c>
      <c r="B269" s="23">
        <v>43678</v>
      </c>
      <c r="C269" s="200"/>
      <c r="D269" s="29">
        <v>52289476</v>
      </c>
      <c r="E269" s="30">
        <f t="shared" si="198"/>
        <v>501180154.98000002</v>
      </c>
      <c r="F269" s="29">
        <v>54061515.148332</v>
      </c>
      <c r="G269" s="30">
        <f t="shared" si="199"/>
        <v>455651356.73921996</v>
      </c>
      <c r="H269" s="29">
        <f t="shared" si="200"/>
        <v>-1772039.1483319998</v>
      </c>
      <c r="I269" s="30">
        <f t="shared" si="200"/>
        <v>45528798.240780056</v>
      </c>
      <c r="J269" s="29">
        <v>592.5698912020307</v>
      </c>
      <c r="K269" s="30">
        <f t="shared" si="201"/>
        <v>-15224.830131714116</v>
      </c>
      <c r="L269" s="29">
        <f t="shared" si="202"/>
        <v>-1771446.5784407977</v>
      </c>
      <c r="M269" s="31">
        <f t="shared" si="203"/>
        <v>45513573.410648279</v>
      </c>
      <c r="N269" s="31"/>
      <c r="O269" s="29">
        <v>-177144.65784408152</v>
      </c>
      <c r="P269" s="30">
        <f t="shared" si="204"/>
        <v>29051357.341064829</v>
      </c>
      <c r="Q269" s="44"/>
      <c r="R269" s="29">
        <v>-1594301.9205967188</v>
      </c>
      <c r="S269" s="30">
        <f t="shared" si="205"/>
        <v>16462216.069583453</v>
      </c>
      <c r="T269" s="29">
        <f t="shared" si="196"/>
        <v>-1771446.5784408003</v>
      </c>
      <c r="U269" s="77">
        <f t="shared" si="196"/>
        <v>45513573.410648286</v>
      </c>
      <c r="V269" s="29">
        <v>100242.01000000001</v>
      </c>
      <c r="W269" s="30">
        <f t="shared" si="206"/>
        <v>513968.83</v>
      </c>
      <c r="X269" s="29">
        <f t="shared" si="197"/>
        <v>-1494059.9105967188</v>
      </c>
      <c r="Y269" s="30">
        <f>X269+Y268</f>
        <v>16976184.899583451</v>
      </c>
      <c r="Z269" s="113"/>
      <c r="AA269" s="31"/>
      <c r="AB269" s="31"/>
      <c r="AC269" s="73"/>
    </row>
    <row r="270" spans="1:30" s="2" customFormat="1" ht="13.7" hidden="1" customHeight="1" outlineLevel="1" x14ac:dyDescent="0.2">
      <c r="A270" s="18">
        <v>18</v>
      </c>
      <c r="B270" s="23">
        <v>43709</v>
      </c>
      <c r="C270" s="200"/>
      <c r="D270" s="29">
        <v>50952508.030000001</v>
      </c>
      <c r="E270" s="30">
        <f t="shared" si="198"/>
        <v>552132663.00999999</v>
      </c>
      <c r="F270" s="29">
        <v>47608643.248690002</v>
      </c>
      <c r="G270" s="30">
        <f t="shared" si="199"/>
        <v>503259999.98790997</v>
      </c>
      <c r="H270" s="29">
        <f>D270-F270</f>
        <v>3343864.7813099995</v>
      </c>
      <c r="I270" s="30">
        <f t="shared" si="200"/>
        <v>48872663.022090018</v>
      </c>
      <c r="J270" s="29">
        <v>-1118.188382870052</v>
      </c>
      <c r="K270" s="30">
        <f t="shared" si="201"/>
        <v>-16343.018514584168</v>
      </c>
      <c r="L270" s="29">
        <f>H270+J270</f>
        <v>3342746.5929271295</v>
      </c>
      <c r="M270" s="31">
        <f t="shared" si="203"/>
        <v>48856320.003575407</v>
      </c>
      <c r="N270" s="31"/>
      <c r="O270" s="29">
        <v>334274.65929271281</v>
      </c>
      <c r="P270" s="30">
        <f t="shared" si="204"/>
        <v>29385632.000357542</v>
      </c>
      <c r="Q270" s="44"/>
      <c r="R270" s="29">
        <v>3008471.9336344153</v>
      </c>
      <c r="S270" s="30">
        <f t="shared" si="205"/>
        <v>19470688.003217869</v>
      </c>
      <c r="T270" s="29">
        <f t="shared" si="196"/>
        <v>3342746.5929271281</v>
      </c>
      <c r="U270" s="77">
        <f t="shared" si="196"/>
        <v>48856320.003575414</v>
      </c>
      <c r="V270" s="29">
        <v>90487.1</v>
      </c>
      <c r="W270" s="30">
        <f t="shared" si="206"/>
        <v>604455.93000000005</v>
      </c>
      <c r="X270" s="29">
        <f t="shared" si="197"/>
        <v>3098959.0336344154</v>
      </c>
      <c r="Y270" s="30">
        <f>X270+Y269</f>
        <v>20075143.933217868</v>
      </c>
      <c r="Z270" s="113"/>
      <c r="AA270" s="31"/>
      <c r="AB270" s="31"/>
      <c r="AC270" s="73"/>
    </row>
    <row r="271" spans="1:30" s="2" customFormat="1" ht="12.6" hidden="1" customHeight="1" outlineLevel="1" x14ac:dyDescent="0.2">
      <c r="A271" s="18">
        <v>18</v>
      </c>
      <c r="B271" s="23">
        <v>43739</v>
      </c>
      <c r="C271" s="200"/>
      <c r="D271" s="29">
        <v>63430625.479999997</v>
      </c>
      <c r="E271" s="30">
        <f t="shared" si="198"/>
        <v>615563288.49000001</v>
      </c>
      <c r="F271" s="29">
        <v>56232348.521513999</v>
      </c>
      <c r="G271" s="30">
        <f t="shared" si="199"/>
        <v>559492348.50942397</v>
      </c>
      <c r="H271" s="29">
        <f t="shared" si="200"/>
        <v>7198276.9584859982</v>
      </c>
      <c r="I271" s="30">
        <f t="shared" si="200"/>
        <v>56070939.980576038</v>
      </c>
      <c r="J271" s="29">
        <v>-2407.1038149176165</v>
      </c>
      <c r="K271" s="30">
        <f t="shared" si="201"/>
        <v>-18750.122329501784</v>
      </c>
      <c r="L271" s="29">
        <f t="shared" si="202"/>
        <v>7195869.8546710806</v>
      </c>
      <c r="M271" s="31">
        <f t="shared" si="203"/>
        <v>56052189.85824649</v>
      </c>
      <c r="N271" s="31"/>
      <c r="O271" s="29">
        <v>719586.9854671061</v>
      </c>
      <c r="P271" s="30">
        <f t="shared" si="204"/>
        <v>30105218.985824648</v>
      </c>
      <c r="Q271" s="44"/>
      <c r="R271" s="29">
        <v>6476282.8692039773</v>
      </c>
      <c r="S271" s="30">
        <f t="shared" si="205"/>
        <v>25946970.872421846</v>
      </c>
      <c r="T271" s="29">
        <f t="shared" si="196"/>
        <v>7195869.8546710834</v>
      </c>
      <c r="U271" s="77">
        <f t="shared" si="196"/>
        <v>56052189.85824649</v>
      </c>
      <c r="V271" s="29">
        <v>106492.2</v>
      </c>
      <c r="W271" s="30">
        <f t="shared" si="206"/>
        <v>710948.13</v>
      </c>
      <c r="X271" s="29">
        <f t="shared" si="197"/>
        <v>6582775.0692039775</v>
      </c>
      <c r="Y271" s="30">
        <f>X271+Y270</f>
        <v>26657919.002421845</v>
      </c>
      <c r="Z271" s="113"/>
      <c r="AA271" s="31"/>
      <c r="AB271" s="31"/>
      <c r="AC271" s="73"/>
    </row>
    <row r="272" spans="1:30" s="2" customFormat="1" ht="12.6" hidden="1" customHeight="1" outlineLevel="1" x14ac:dyDescent="0.2">
      <c r="A272" s="18">
        <v>18</v>
      </c>
      <c r="B272" s="23">
        <v>43770</v>
      </c>
      <c r="C272" s="200"/>
      <c r="D272" s="29">
        <v>64259945.170000002</v>
      </c>
      <c r="E272" s="30">
        <f t="shared" si="198"/>
        <v>679823233.65999997</v>
      </c>
      <c r="F272" s="29">
        <v>58876401.872855999</v>
      </c>
      <c r="G272" s="30">
        <f t="shared" si="199"/>
        <v>618368750.38227999</v>
      </c>
      <c r="H272" s="29">
        <f t="shared" si="200"/>
        <v>5383543.2971440032</v>
      </c>
      <c r="I272" s="30">
        <f t="shared" si="200"/>
        <v>61454483.277719975</v>
      </c>
      <c r="J272" s="29">
        <v>-1800.2568785650656</v>
      </c>
      <c r="K272" s="30">
        <f t="shared" si="201"/>
        <v>-20550.37920806685</v>
      </c>
      <c r="L272" s="29">
        <f t="shared" si="202"/>
        <v>5381743.0402654381</v>
      </c>
      <c r="M272" s="31">
        <f t="shared" si="203"/>
        <v>61433932.898511931</v>
      </c>
      <c r="N272" s="31"/>
      <c r="O272" s="29">
        <v>538174.30402654409</v>
      </c>
      <c r="P272" s="30">
        <f t="shared" si="204"/>
        <v>30643393.289851192</v>
      </c>
      <c r="Q272" s="44"/>
      <c r="R272" s="29">
        <v>4843568.7362388968</v>
      </c>
      <c r="S272" s="30">
        <f t="shared" si="205"/>
        <v>30790539.608660743</v>
      </c>
      <c r="T272" s="29">
        <f t="shared" si="196"/>
        <v>5381743.0402654409</v>
      </c>
      <c r="U272" s="77">
        <f t="shared" si="196"/>
        <v>61433932.898511931</v>
      </c>
      <c r="V272" s="29">
        <v>131696.04999999999</v>
      </c>
      <c r="W272" s="30">
        <f t="shared" si="206"/>
        <v>842644.17999999993</v>
      </c>
      <c r="X272" s="29">
        <f t="shared" si="197"/>
        <v>4975264.7862388967</v>
      </c>
      <c r="Y272" s="30">
        <f>X272+Y271</f>
        <v>31633183.788660742</v>
      </c>
      <c r="Z272" s="113"/>
      <c r="AA272" s="31"/>
      <c r="AB272" s="31"/>
      <c r="AC272" s="73"/>
    </row>
    <row r="273" spans="1:31" s="2" customFormat="1" ht="13.7" hidden="1" customHeight="1" outlineLevel="1" x14ac:dyDescent="0.2">
      <c r="A273" s="18">
        <v>18</v>
      </c>
      <c r="B273" s="23">
        <v>43800</v>
      </c>
      <c r="C273" s="200"/>
      <c r="D273" s="35">
        <v>76438835</v>
      </c>
      <c r="E273" s="36">
        <f t="shared" si="198"/>
        <v>756262068.65999997</v>
      </c>
      <c r="F273" s="35">
        <v>70638693.549506009</v>
      </c>
      <c r="G273" s="36">
        <f t="shared" si="199"/>
        <v>689007443.93178606</v>
      </c>
      <c r="H273" s="35">
        <f t="shared" si="200"/>
        <v>5800141.4504939914</v>
      </c>
      <c r="I273" s="36">
        <f t="shared" si="200"/>
        <v>67254624.728213906</v>
      </c>
      <c r="J273" s="35">
        <v>-1939.5673010451719</v>
      </c>
      <c r="K273" s="36">
        <f t="shared" si="201"/>
        <v>-22489.946509112022</v>
      </c>
      <c r="L273" s="35">
        <f t="shared" si="202"/>
        <v>5798201.8831929462</v>
      </c>
      <c r="M273" s="37">
        <f t="shared" si="203"/>
        <v>67232134.781704873</v>
      </c>
      <c r="N273" s="37"/>
      <c r="O273" s="35">
        <v>579820.18831929564</v>
      </c>
      <c r="P273" s="36">
        <f t="shared" si="204"/>
        <v>31223213.478170488</v>
      </c>
      <c r="Q273" s="38"/>
      <c r="R273" s="35">
        <v>5218381.6948736459</v>
      </c>
      <c r="S273" s="36">
        <f t="shared" si="205"/>
        <v>36008921.303534389</v>
      </c>
      <c r="T273" s="35">
        <f t="shared" si="196"/>
        <v>5798201.8831929415</v>
      </c>
      <c r="U273" s="79">
        <f t="shared" si="196"/>
        <v>67232134.781704873</v>
      </c>
      <c r="V273" s="35">
        <v>158413.94</v>
      </c>
      <c r="W273" s="36">
        <f t="shared" si="206"/>
        <v>1001058.1199999999</v>
      </c>
      <c r="X273" s="35">
        <f t="shared" si="197"/>
        <v>5376795.6348736463</v>
      </c>
      <c r="Y273" s="36">
        <f>X273+Y272</f>
        <v>37009979.423534386</v>
      </c>
      <c r="Z273" s="113"/>
      <c r="AA273" s="31"/>
      <c r="AB273" s="31"/>
      <c r="AC273" s="73"/>
      <c r="AE273" s="52"/>
    </row>
    <row r="274" spans="1:31" s="2" customFormat="1" ht="13.7" hidden="1" customHeight="1" outlineLevel="1" x14ac:dyDescent="0.2">
      <c r="A274" s="18"/>
      <c r="B274" s="23"/>
      <c r="C274" s="200"/>
      <c r="D274" s="31"/>
      <c r="E274" s="31"/>
      <c r="F274" s="31"/>
      <c r="G274" s="31"/>
      <c r="H274" s="31"/>
      <c r="I274" s="31"/>
      <c r="J274" s="31"/>
      <c r="K274" s="31"/>
      <c r="L274" s="31"/>
      <c r="M274" s="31"/>
      <c r="N274" s="31"/>
      <c r="O274" s="31"/>
      <c r="P274" s="31"/>
      <c r="Q274" s="44"/>
      <c r="R274" s="31"/>
      <c r="S274" s="31"/>
      <c r="T274" s="31"/>
      <c r="U274" s="78"/>
      <c r="V274" s="31"/>
      <c r="W274" s="31"/>
      <c r="X274" s="31"/>
      <c r="Y274" s="31"/>
      <c r="Z274" s="113"/>
      <c r="AA274" s="31"/>
      <c r="AB274" s="31"/>
      <c r="AC274" s="73"/>
      <c r="AE274" s="52"/>
    </row>
    <row r="275" spans="1:31" s="2" customFormat="1" ht="13.7" hidden="1" customHeight="1" outlineLevel="1" x14ac:dyDescent="0.2">
      <c r="A275" s="95" t="s">
        <v>49</v>
      </c>
      <c r="B275" s="110" t="s">
        <v>50</v>
      </c>
      <c r="C275" s="200"/>
      <c r="D275" s="31"/>
      <c r="E275" s="31"/>
      <c r="F275" s="31"/>
      <c r="G275" s="31"/>
      <c r="H275" s="31"/>
      <c r="I275" s="31"/>
      <c r="J275" s="31"/>
      <c r="K275" s="31"/>
      <c r="L275" s="31"/>
      <c r="M275" s="31"/>
      <c r="N275" s="31"/>
      <c r="O275" s="31"/>
      <c r="P275" s="31"/>
      <c r="Q275" s="44"/>
      <c r="R275" s="73"/>
      <c r="S275" s="31">
        <v>-39463265.023754649</v>
      </c>
      <c r="T275" s="31"/>
      <c r="U275" s="78">
        <v>-39463265</v>
      </c>
      <c r="V275" s="73"/>
      <c r="W275" s="31">
        <v>-2267159.8499999968</v>
      </c>
      <c r="X275" s="31"/>
      <c r="Y275" s="31">
        <f>W275+S275</f>
        <v>-41730424.873754643</v>
      </c>
      <c r="Z275" s="113"/>
      <c r="AA275" s="31"/>
      <c r="AB275" s="31"/>
      <c r="AC275" s="73"/>
      <c r="AE275" s="52"/>
    </row>
    <row r="276" spans="1:31" s="2" customFormat="1" ht="13.7" hidden="1" customHeight="1" outlineLevel="1" x14ac:dyDescent="0.2">
      <c r="A276" s="18"/>
      <c r="B276" s="110"/>
      <c r="C276" s="200"/>
      <c r="D276" s="31"/>
      <c r="E276" s="31"/>
      <c r="F276" s="31"/>
      <c r="G276" s="31"/>
      <c r="H276" s="31"/>
      <c r="I276" s="31"/>
      <c r="J276" s="31"/>
      <c r="K276" s="31"/>
      <c r="L276" s="31"/>
      <c r="M276" s="31"/>
      <c r="N276" s="31"/>
      <c r="O276" s="31"/>
      <c r="P276" s="31"/>
      <c r="Q276" s="44"/>
      <c r="R276" s="73"/>
      <c r="S276" s="31"/>
      <c r="T276" s="31"/>
      <c r="U276" s="78"/>
      <c r="V276" s="73"/>
      <c r="W276" s="31"/>
      <c r="X276" s="31"/>
      <c r="Y276" s="31"/>
      <c r="Z276" s="113"/>
      <c r="AA276" s="31"/>
      <c r="AB276" s="31"/>
      <c r="AC276" s="73"/>
      <c r="AE276" s="52"/>
    </row>
    <row r="277" spans="1:31" s="2" customFormat="1" ht="13.7" hidden="1" customHeight="1" outlineLevel="1" x14ac:dyDescent="0.2">
      <c r="A277" s="71" t="s">
        <v>51</v>
      </c>
      <c r="B277" s="110"/>
      <c r="C277" s="200"/>
      <c r="D277" s="31"/>
      <c r="E277" s="31">
        <f>E260+E273</f>
        <v>19510160396.573902</v>
      </c>
      <c r="F277" s="31"/>
      <c r="G277" s="31">
        <f>G260+G273</f>
        <v>19425262837.810318</v>
      </c>
      <c r="H277" s="31"/>
      <c r="I277" s="31">
        <f>I260+I273</f>
        <v>84897558.763587594</v>
      </c>
      <c r="J277" s="31"/>
      <c r="K277" s="31">
        <f>K260+K273</f>
        <v>-41153.245897493071</v>
      </c>
      <c r="L277" s="31"/>
      <c r="M277" s="31"/>
      <c r="N277" s="31">
        <f>N260+M273</f>
        <v>84856404.053273201</v>
      </c>
      <c r="O277" s="31"/>
      <c r="P277" s="31">
        <f>P260+P273</f>
        <v>45393139.049862966</v>
      </c>
      <c r="Q277" s="44"/>
      <c r="R277" s="73"/>
      <c r="S277" s="31">
        <f>S260+S273+S275</f>
        <v>-5.5927194654941559E-2</v>
      </c>
      <c r="T277" s="31"/>
      <c r="U277" s="78">
        <f>U260+U273+U275</f>
        <v>45393139.01769042</v>
      </c>
      <c r="V277" s="73"/>
      <c r="W277" s="31">
        <f>W260+W273+W275</f>
        <v>0.41000000294297934</v>
      </c>
      <c r="X277" s="31"/>
      <c r="Y277" s="31">
        <f>+Y260+Y273+Y275-1</f>
        <v>0.35407280921936035</v>
      </c>
      <c r="Z277" s="113"/>
      <c r="AA277" s="31"/>
      <c r="AB277" s="31"/>
      <c r="AC277" s="73"/>
      <c r="AE277" s="52"/>
    </row>
    <row r="278" spans="1:31" s="2" customFormat="1" ht="15" hidden="1" customHeight="1" outlineLevel="1" x14ac:dyDescent="0.2">
      <c r="A278" s="93"/>
      <c r="B278" s="23"/>
      <c r="C278" s="200"/>
      <c r="D278" s="31"/>
      <c r="E278" s="31"/>
      <c r="F278" s="31"/>
      <c r="G278" s="31"/>
      <c r="H278" s="31"/>
      <c r="I278" s="31"/>
      <c r="J278" s="31"/>
      <c r="K278" s="31"/>
      <c r="L278" s="205"/>
      <c r="M278" s="31"/>
      <c r="N278" s="31"/>
      <c r="O278" s="205"/>
      <c r="P278" s="31"/>
      <c r="Q278" s="44"/>
      <c r="R278" s="205"/>
      <c r="S278" s="31"/>
      <c r="T278" s="31"/>
      <c r="U278" s="78"/>
      <c r="V278" s="205"/>
      <c r="W278" s="31"/>
      <c r="X278" s="31"/>
      <c r="Y278" s="31"/>
      <c r="Z278" s="113"/>
      <c r="AA278" s="31"/>
      <c r="AB278" s="31"/>
      <c r="AC278" s="73"/>
      <c r="AE278" s="52"/>
    </row>
    <row r="279" spans="1:31" s="2" customFormat="1" ht="12.75" hidden="1" customHeight="1" outlineLevel="1" x14ac:dyDescent="0.2">
      <c r="A279" s="18">
        <v>19</v>
      </c>
      <c r="B279" s="23">
        <v>43831</v>
      </c>
      <c r="C279" s="200"/>
      <c r="D279" s="81">
        <v>76948267.980000004</v>
      </c>
      <c r="E279" s="47">
        <f>D279</f>
        <v>76948267.980000004</v>
      </c>
      <c r="F279" s="81">
        <v>67140273.630697995</v>
      </c>
      <c r="G279" s="47">
        <f>F279</f>
        <v>67140273.630697995</v>
      </c>
      <c r="H279" s="81">
        <f>D279-F279</f>
        <v>9807994.3493020087</v>
      </c>
      <c r="I279" s="47">
        <f>E279-G279</f>
        <v>9807994.3493020087</v>
      </c>
      <c r="J279" s="81">
        <v>-3279.7933104056865</v>
      </c>
      <c r="K279" s="47">
        <f>J279</f>
        <v>-3279.7933104056865</v>
      </c>
      <c r="L279" s="81">
        <f>H279+J279</f>
        <v>9804714.5559916031</v>
      </c>
      <c r="M279" s="63">
        <f>L279</f>
        <v>9804714.5559916031</v>
      </c>
      <c r="N279" s="47"/>
      <c r="O279" s="81">
        <v>9804714.5559916049</v>
      </c>
      <c r="P279" s="47">
        <f>O279</f>
        <v>9804714.5559916049</v>
      </c>
      <c r="Q279" s="44"/>
      <c r="R279" s="81">
        <v>0</v>
      </c>
      <c r="S279" s="47">
        <f>R279</f>
        <v>0</v>
      </c>
      <c r="T279" s="81">
        <f t="shared" ref="T279:U290" si="208">O279+R279</f>
        <v>9804714.5559916049</v>
      </c>
      <c r="U279" s="76">
        <f t="shared" si="208"/>
        <v>9804714.5559916049</v>
      </c>
      <c r="V279" s="81">
        <v>166243.06</v>
      </c>
      <c r="W279" s="47">
        <f>V279</f>
        <v>166243.06</v>
      </c>
      <c r="X279" s="81">
        <f t="shared" ref="X279:X290" si="209">R279+V279</f>
        <v>166243.06</v>
      </c>
      <c r="Y279" s="47">
        <f>X279</f>
        <v>166243.06</v>
      </c>
      <c r="Z279" s="113"/>
      <c r="AA279" s="31"/>
      <c r="AB279" s="31"/>
      <c r="AC279" s="73"/>
      <c r="AE279" s="52"/>
    </row>
    <row r="280" spans="1:31" s="2" customFormat="1" ht="13.5" hidden="1" customHeight="1" outlineLevel="1" x14ac:dyDescent="0.2">
      <c r="A280" s="18">
        <v>19</v>
      </c>
      <c r="B280" s="23">
        <v>43862</v>
      </c>
      <c r="C280" s="200"/>
      <c r="D280" s="29">
        <v>69588115</v>
      </c>
      <c r="E280" s="30">
        <f t="shared" ref="E280:E290" si="210">E279+D280</f>
        <v>146536382.98000002</v>
      </c>
      <c r="F280" s="29">
        <v>64284325.668396004</v>
      </c>
      <c r="G280" s="30">
        <f t="shared" ref="G280:G290" si="211">G279+F280</f>
        <v>131424599.29909399</v>
      </c>
      <c r="H280" s="29">
        <f t="shared" ref="H280:I290" si="212">D280-F280</f>
        <v>5303789.3316039965</v>
      </c>
      <c r="I280" s="30">
        <f t="shared" si="212"/>
        <v>15111783.680906028</v>
      </c>
      <c r="J280" s="29">
        <v>-1773.5871524885297</v>
      </c>
      <c r="K280" s="30">
        <f t="shared" ref="K280:K289" si="213">K279+J280</f>
        <v>-5053.3804628942162</v>
      </c>
      <c r="L280" s="29">
        <f t="shared" ref="L280:L286" si="214">H280+J280</f>
        <v>5302015.7444515079</v>
      </c>
      <c r="M280" s="31">
        <f t="shared" ref="M280:M290" si="215">M279+L280</f>
        <v>15106730.300443111</v>
      </c>
      <c r="N280" s="30"/>
      <c r="O280" s="29">
        <v>5302015.7444515079</v>
      </c>
      <c r="P280" s="30">
        <f t="shared" ref="P280:P290" si="216">P279+O280</f>
        <v>15106730.300443113</v>
      </c>
      <c r="Q280" s="44"/>
      <c r="R280" s="29">
        <v>0</v>
      </c>
      <c r="S280" s="30">
        <f t="shared" ref="S280:S290" si="217">R280+S279</f>
        <v>0</v>
      </c>
      <c r="T280" s="29">
        <f t="shared" si="208"/>
        <v>5302015.7444515079</v>
      </c>
      <c r="U280" s="77">
        <f t="shared" si="208"/>
        <v>15106730.300443113</v>
      </c>
      <c r="V280" s="29">
        <v>155517.69999999998</v>
      </c>
      <c r="W280" s="30">
        <f t="shared" ref="W280:W290" si="218">W279+V280</f>
        <v>321760.76</v>
      </c>
      <c r="X280" s="29">
        <f t="shared" si="209"/>
        <v>155517.69999999998</v>
      </c>
      <c r="Y280" s="30">
        <f t="shared" ref="Y280:Y285" si="219">X280+Y279</f>
        <v>321760.76</v>
      </c>
      <c r="Z280" s="113"/>
      <c r="AA280" s="31"/>
      <c r="AB280" s="31"/>
      <c r="AC280" s="73"/>
    </row>
    <row r="281" spans="1:31" s="2" customFormat="1" ht="13.5" hidden="1" customHeight="1" outlineLevel="1" x14ac:dyDescent="0.2">
      <c r="A281" s="18">
        <v>19</v>
      </c>
      <c r="B281" s="23">
        <v>43891</v>
      </c>
      <c r="C281" s="200"/>
      <c r="D281" s="29">
        <v>71490366</v>
      </c>
      <c r="E281" s="30">
        <f t="shared" si="210"/>
        <v>218026748.98000002</v>
      </c>
      <c r="F281" s="31">
        <v>61503810.481720001</v>
      </c>
      <c r="G281" s="30">
        <f t="shared" si="211"/>
        <v>192928409.78081399</v>
      </c>
      <c r="H281" s="31">
        <f t="shared" si="212"/>
        <v>9986555.5182799995</v>
      </c>
      <c r="I281" s="31">
        <f t="shared" si="212"/>
        <v>25098339.199186027</v>
      </c>
      <c r="J281" s="29">
        <v>-3339.5041653122753</v>
      </c>
      <c r="K281" s="31">
        <f t="shared" si="213"/>
        <v>-8392.8846282064915</v>
      </c>
      <c r="L281" s="29">
        <f t="shared" si="214"/>
        <v>9983216.0141146872</v>
      </c>
      <c r="M281" s="31">
        <f t="shared" si="215"/>
        <v>25089946.314557798</v>
      </c>
      <c r="N281" s="31"/>
      <c r="O281" s="29">
        <v>5938242.8568357825</v>
      </c>
      <c r="P281" s="31">
        <f t="shared" si="216"/>
        <v>21044973.157278895</v>
      </c>
      <c r="Q281" s="44"/>
      <c r="R281" s="29">
        <v>4044973.1572788954</v>
      </c>
      <c r="S281" s="31">
        <f t="shared" si="217"/>
        <v>4044973.1572788954</v>
      </c>
      <c r="T281" s="29">
        <f t="shared" si="208"/>
        <v>9983216.0141146779</v>
      </c>
      <c r="U281" s="78">
        <f t="shared" si="208"/>
        <v>25089946.314557791</v>
      </c>
      <c r="V281" s="29">
        <v>166792.73000000001</v>
      </c>
      <c r="W281" s="31">
        <f t="shared" si="218"/>
        <v>488553.49</v>
      </c>
      <c r="X281" s="29">
        <f t="shared" si="209"/>
        <v>4211765.8872788958</v>
      </c>
      <c r="Y281" s="30">
        <f t="shared" si="219"/>
        <v>4533526.6472788956</v>
      </c>
      <c r="Z281" s="113"/>
      <c r="AA281" s="31"/>
      <c r="AB281" s="31"/>
      <c r="AC281" s="73"/>
    </row>
    <row r="282" spans="1:31" s="2" customFormat="1" ht="13.5" hidden="1" customHeight="1" outlineLevel="1" x14ac:dyDescent="0.2">
      <c r="A282" s="18">
        <v>19</v>
      </c>
      <c r="B282" s="23">
        <v>43922</v>
      </c>
      <c r="C282" s="200"/>
      <c r="D282" s="29">
        <v>56643627</v>
      </c>
      <c r="E282" s="30">
        <f t="shared" si="210"/>
        <v>274670375.98000002</v>
      </c>
      <c r="F282" s="31">
        <v>48393743.728547998</v>
      </c>
      <c r="G282" s="30">
        <f t="shared" si="211"/>
        <v>241322153.50936198</v>
      </c>
      <c r="H282" s="29">
        <f t="shared" si="212"/>
        <v>8249883.2714520022</v>
      </c>
      <c r="I282" s="30">
        <f t="shared" si="212"/>
        <v>33348222.470638037</v>
      </c>
      <c r="J282" s="29">
        <v>-2758.7609659731388</v>
      </c>
      <c r="K282" s="30">
        <f t="shared" si="213"/>
        <v>-11151.64559417963</v>
      </c>
      <c r="L282" s="29">
        <f t="shared" si="214"/>
        <v>8247124.5104860291</v>
      </c>
      <c r="M282" s="31">
        <f t="shared" si="215"/>
        <v>33337070.825043827</v>
      </c>
      <c r="N282" s="31"/>
      <c r="O282" s="29">
        <v>4123562.2552430183</v>
      </c>
      <c r="P282" s="30">
        <f t="shared" si="216"/>
        <v>25168535.412521914</v>
      </c>
      <c r="Q282" s="44"/>
      <c r="R282" s="29">
        <v>4123562.2552430183</v>
      </c>
      <c r="S282" s="30">
        <f t="shared" si="217"/>
        <v>8168535.4125219136</v>
      </c>
      <c r="T282" s="29">
        <f t="shared" si="208"/>
        <v>8247124.5104860365</v>
      </c>
      <c r="U282" s="77">
        <f t="shared" si="208"/>
        <v>33337070.825043827</v>
      </c>
      <c r="V282" s="29">
        <v>170397.56</v>
      </c>
      <c r="W282" s="30">
        <f t="shared" si="218"/>
        <v>658951.05000000005</v>
      </c>
      <c r="X282" s="29">
        <f t="shared" si="209"/>
        <v>4293959.8152430179</v>
      </c>
      <c r="Y282" s="30">
        <f t="shared" si="219"/>
        <v>8827486.4625219144</v>
      </c>
      <c r="Z282" s="113"/>
      <c r="AA282" s="31"/>
      <c r="AB282" s="31"/>
      <c r="AC282" s="73"/>
    </row>
    <row r="283" spans="1:31" s="2" customFormat="1" ht="13.5" hidden="1" customHeight="1" outlineLevel="1" x14ac:dyDescent="0.2">
      <c r="A283" s="18">
        <v>19</v>
      </c>
      <c r="B283" s="23">
        <v>43952</v>
      </c>
      <c r="C283" s="200"/>
      <c r="D283" s="29">
        <v>54772332</v>
      </c>
      <c r="E283" s="30">
        <f t="shared" si="210"/>
        <v>329442707.98000002</v>
      </c>
      <c r="F283" s="29">
        <v>45781156.45143</v>
      </c>
      <c r="G283" s="30">
        <f t="shared" si="211"/>
        <v>287103309.96079201</v>
      </c>
      <c r="H283" s="29">
        <f t="shared" si="212"/>
        <v>8991175.5485699996</v>
      </c>
      <c r="I283" s="30">
        <f t="shared" si="212"/>
        <v>42339398.019208014</v>
      </c>
      <c r="J283" s="29">
        <v>-3006.649103442207</v>
      </c>
      <c r="K283" s="30">
        <f t="shared" si="213"/>
        <v>-14158.294697621837</v>
      </c>
      <c r="L283" s="29">
        <f t="shared" si="214"/>
        <v>8988168.8994665574</v>
      </c>
      <c r="M283" s="31">
        <f t="shared" si="215"/>
        <v>42325239.724510387</v>
      </c>
      <c r="N283" s="31"/>
      <c r="O283" s="29">
        <v>3563988.5599291176</v>
      </c>
      <c r="P283" s="30">
        <f t="shared" si="216"/>
        <v>28732523.972451031</v>
      </c>
      <c r="Q283" s="44"/>
      <c r="R283" s="29">
        <v>5424180.3395374343</v>
      </c>
      <c r="S283" s="30">
        <f t="shared" si="217"/>
        <v>13592715.752059348</v>
      </c>
      <c r="T283" s="29">
        <f t="shared" si="208"/>
        <v>8988168.8994665518</v>
      </c>
      <c r="U283" s="77">
        <f t="shared" si="208"/>
        <v>42325239.724510379</v>
      </c>
      <c r="V283" s="29">
        <v>192864.31999999998</v>
      </c>
      <c r="W283" s="30">
        <f t="shared" si="218"/>
        <v>851815.37</v>
      </c>
      <c r="X283" s="29">
        <f t="shared" si="209"/>
        <v>5617044.6595374346</v>
      </c>
      <c r="Y283" s="30">
        <f t="shared" si="219"/>
        <v>14444531.122059349</v>
      </c>
      <c r="Z283" s="113"/>
      <c r="AA283" s="31"/>
      <c r="AB283" s="31"/>
      <c r="AC283" s="73"/>
    </row>
    <row r="284" spans="1:31" s="2" customFormat="1" ht="12.75" hidden="1" customHeight="1" outlineLevel="1" x14ac:dyDescent="0.2">
      <c r="A284" s="18">
        <v>19</v>
      </c>
      <c r="B284" s="23">
        <v>43983</v>
      </c>
      <c r="C284" s="73"/>
      <c r="D284" s="29">
        <v>51613420</v>
      </c>
      <c r="E284" s="30">
        <f t="shared" si="210"/>
        <v>381056127.98000002</v>
      </c>
      <c r="F284" s="29">
        <v>45086982.221742004</v>
      </c>
      <c r="G284" s="30">
        <f t="shared" si="211"/>
        <v>332190292.18253398</v>
      </c>
      <c r="H284" s="29">
        <f t="shared" si="212"/>
        <v>6526437.7782579958</v>
      </c>
      <c r="I284" s="30">
        <f t="shared" si="212"/>
        <v>48865835.79746604</v>
      </c>
      <c r="J284" s="29">
        <v>-2182.4407930495217</v>
      </c>
      <c r="K284" s="30">
        <f t="shared" si="213"/>
        <v>-16340.735490671359</v>
      </c>
      <c r="L284" s="29">
        <f t="shared" si="214"/>
        <v>6524255.3374649463</v>
      </c>
      <c r="M284" s="31">
        <f t="shared" si="215"/>
        <v>48849495.06197533</v>
      </c>
      <c r="N284" s="31"/>
      <c r="O284" s="29">
        <v>652425.53374651074</v>
      </c>
      <c r="P284" s="30">
        <f t="shared" si="216"/>
        <v>29384949.506197542</v>
      </c>
      <c r="Q284" s="44"/>
      <c r="R284" s="29">
        <v>5871829.8037184477</v>
      </c>
      <c r="S284" s="30">
        <f t="shared" si="217"/>
        <v>19464545.555777796</v>
      </c>
      <c r="T284" s="29">
        <f t="shared" si="208"/>
        <v>6524255.3374649584</v>
      </c>
      <c r="U284" s="77">
        <f t="shared" si="208"/>
        <v>48849495.061975338</v>
      </c>
      <c r="V284" s="29">
        <v>207900.51</v>
      </c>
      <c r="W284" s="30">
        <f t="shared" si="218"/>
        <v>1059715.8799999999</v>
      </c>
      <c r="X284" s="29">
        <f t="shared" si="209"/>
        <v>6079730.3137184475</v>
      </c>
      <c r="Y284" s="30">
        <f t="shared" si="219"/>
        <v>20524261.435777798</v>
      </c>
      <c r="Z284" s="113"/>
      <c r="AA284" s="31"/>
      <c r="AB284" s="31"/>
      <c r="AC284" s="73"/>
    </row>
    <row r="285" spans="1:31" s="2" customFormat="1" ht="12.75" hidden="1" customHeight="1" outlineLevel="1" x14ac:dyDescent="0.2">
      <c r="A285" s="18">
        <v>19</v>
      </c>
      <c r="B285" s="23">
        <v>44013</v>
      </c>
      <c r="C285" s="200"/>
      <c r="D285" s="29">
        <v>50923582</v>
      </c>
      <c r="E285" s="30">
        <f t="shared" si="210"/>
        <v>431979709.98000002</v>
      </c>
      <c r="F285" s="29">
        <v>50591367.312356003</v>
      </c>
      <c r="G285" s="30">
        <f t="shared" si="211"/>
        <v>382781659.49488997</v>
      </c>
      <c r="H285" s="29">
        <f t="shared" si="212"/>
        <v>332214.68764399737</v>
      </c>
      <c r="I285" s="30">
        <f t="shared" si="212"/>
        <v>49198050.485110044</v>
      </c>
      <c r="J285" s="29">
        <v>-111.09259154816391</v>
      </c>
      <c r="K285" s="30">
        <f t="shared" si="213"/>
        <v>-16451.828082219523</v>
      </c>
      <c r="L285" s="29">
        <f t="shared" si="214"/>
        <v>332103.59505244921</v>
      </c>
      <c r="M285" s="31">
        <f t="shared" si="215"/>
        <v>49181598.657027781</v>
      </c>
      <c r="N285" s="31"/>
      <c r="O285" s="29">
        <v>33210.359505236149</v>
      </c>
      <c r="P285" s="30">
        <f t="shared" si="216"/>
        <v>29418159.865702778</v>
      </c>
      <c r="Q285" s="44"/>
      <c r="R285" s="29">
        <v>298893.2355472073</v>
      </c>
      <c r="S285" s="30">
        <f t="shared" si="217"/>
        <v>19763438.791325003</v>
      </c>
      <c r="T285" s="29">
        <f t="shared" si="208"/>
        <v>332103.59505244344</v>
      </c>
      <c r="U285" s="77">
        <f t="shared" si="208"/>
        <v>49181598.657027781</v>
      </c>
      <c r="V285" s="29">
        <v>171693.68</v>
      </c>
      <c r="W285" s="30">
        <f t="shared" si="218"/>
        <v>1231409.5599999998</v>
      </c>
      <c r="X285" s="29">
        <f t="shared" si="209"/>
        <v>470586.91554720729</v>
      </c>
      <c r="Y285" s="30">
        <f t="shared" si="219"/>
        <v>20994848.351325005</v>
      </c>
      <c r="Z285" s="113"/>
      <c r="AA285" s="31"/>
      <c r="AB285" s="31"/>
      <c r="AC285" s="73"/>
    </row>
    <row r="286" spans="1:31" s="2" customFormat="1" ht="12.75" hidden="1" customHeight="1" outlineLevel="1" x14ac:dyDescent="0.2">
      <c r="A286" s="18">
        <v>19</v>
      </c>
      <c r="B286" s="23">
        <v>44044</v>
      </c>
      <c r="C286" s="200"/>
      <c r="D286" s="29">
        <v>50717272</v>
      </c>
      <c r="E286" s="30">
        <f t="shared" si="210"/>
        <v>482696981.98000002</v>
      </c>
      <c r="F286" s="29">
        <v>50613148.082052</v>
      </c>
      <c r="G286" s="30">
        <f t="shared" si="211"/>
        <v>433394807.57694197</v>
      </c>
      <c r="H286" s="29">
        <f t="shared" si="212"/>
        <v>104123.91794800013</v>
      </c>
      <c r="I286" s="30">
        <f t="shared" si="212"/>
        <v>49302174.403058052</v>
      </c>
      <c r="J286" s="29">
        <v>-34.819038161804201</v>
      </c>
      <c r="K286" s="30">
        <f t="shared" si="213"/>
        <v>-16486.647120381327</v>
      </c>
      <c r="L286" s="29">
        <f t="shared" si="214"/>
        <v>104089.09890983833</v>
      </c>
      <c r="M286" s="31">
        <f t="shared" si="215"/>
        <v>49285687.755937621</v>
      </c>
      <c r="N286" s="31"/>
      <c r="O286" s="29">
        <v>10408.909890979528</v>
      </c>
      <c r="P286" s="30">
        <f t="shared" si="216"/>
        <v>29428568.775593758</v>
      </c>
      <c r="Q286" s="44"/>
      <c r="R286" s="29">
        <v>93680.189018860459</v>
      </c>
      <c r="S286" s="30">
        <f t="shared" si="217"/>
        <v>19857118.980343863</v>
      </c>
      <c r="T286" s="29">
        <f t="shared" si="208"/>
        <v>104089.09890983999</v>
      </c>
      <c r="U286" s="77">
        <f t="shared" si="208"/>
        <v>49285687.755937621</v>
      </c>
      <c r="V286" s="29">
        <v>172545.11</v>
      </c>
      <c r="W286" s="30">
        <f t="shared" si="218"/>
        <v>1403954.67</v>
      </c>
      <c r="X286" s="29">
        <f t="shared" si="209"/>
        <v>266225.29901886045</v>
      </c>
      <c r="Y286" s="30">
        <f>X286+Y285</f>
        <v>21261073.650343865</v>
      </c>
      <c r="Z286" s="113"/>
      <c r="AA286" s="31"/>
      <c r="AB286" s="31"/>
      <c r="AC286" s="73"/>
    </row>
    <row r="287" spans="1:31" s="2" customFormat="1" ht="12.75" hidden="1" customHeight="1" outlineLevel="1" x14ac:dyDescent="0.2">
      <c r="A287" s="18">
        <v>19</v>
      </c>
      <c r="B287" s="23">
        <v>44075</v>
      </c>
      <c r="C287" s="200"/>
      <c r="D287" s="29">
        <v>49058310</v>
      </c>
      <c r="E287" s="30">
        <f t="shared" si="210"/>
        <v>531755291.98000002</v>
      </c>
      <c r="F287" s="29">
        <v>46840199.403549999</v>
      </c>
      <c r="G287" s="30">
        <f t="shared" si="211"/>
        <v>480235006.980492</v>
      </c>
      <c r="H287" s="29">
        <f>D287-F287</f>
        <v>2218110.596450001</v>
      </c>
      <c r="I287" s="30">
        <f t="shared" si="212"/>
        <v>51520284.999508023</v>
      </c>
      <c r="J287" s="29">
        <v>-741.7361834528856</v>
      </c>
      <c r="K287" s="30">
        <f t="shared" si="213"/>
        <v>-17228.383303834213</v>
      </c>
      <c r="L287" s="29">
        <f>H287+J287</f>
        <v>2217368.8602665481</v>
      </c>
      <c r="M287" s="31">
        <f t="shared" si="215"/>
        <v>51503056.616204172</v>
      </c>
      <c r="N287" s="31"/>
      <c r="O287" s="29">
        <v>221736.88602665067</v>
      </c>
      <c r="P287" s="30">
        <f t="shared" si="216"/>
        <v>29650305.661620408</v>
      </c>
      <c r="Q287" s="44"/>
      <c r="R287" s="29">
        <v>1995631.9742398933</v>
      </c>
      <c r="S287" s="30">
        <f t="shared" si="217"/>
        <v>21852750.954583757</v>
      </c>
      <c r="T287" s="29">
        <f t="shared" si="208"/>
        <v>2217368.8602665439</v>
      </c>
      <c r="U287" s="77">
        <f t="shared" si="208"/>
        <v>51503056.616204165</v>
      </c>
      <c r="V287" s="29">
        <v>167422.26999999999</v>
      </c>
      <c r="W287" s="30">
        <f t="shared" si="218"/>
        <v>1571376.94</v>
      </c>
      <c r="X287" s="29">
        <f t="shared" si="209"/>
        <v>2163054.2442398933</v>
      </c>
      <c r="Y287" s="30">
        <f>X287+Y286</f>
        <v>23424127.894583758</v>
      </c>
      <c r="Z287" s="113"/>
      <c r="AA287" s="31"/>
      <c r="AB287" s="31"/>
      <c r="AC287" s="73"/>
    </row>
    <row r="288" spans="1:31" s="2" customFormat="1" ht="12.75" hidden="1" customHeight="1" outlineLevel="1" x14ac:dyDescent="0.2">
      <c r="A288" s="18">
        <v>19</v>
      </c>
      <c r="B288" s="23">
        <v>44105</v>
      </c>
      <c r="C288" s="200"/>
      <c r="D288" s="29">
        <v>58866855.774193548</v>
      </c>
      <c r="E288" s="30">
        <f t="shared" si="210"/>
        <v>590622147.75419354</v>
      </c>
      <c r="F288" s="29">
        <v>55202268.962035</v>
      </c>
      <c r="G288" s="30">
        <f t="shared" si="211"/>
        <v>535437275.942527</v>
      </c>
      <c r="H288" s="29">
        <f>D288-F288</f>
        <v>3664586.8121585473</v>
      </c>
      <c r="I288" s="30">
        <f t="shared" si="212"/>
        <v>55184871.811666548</v>
      </c>
      <c r="J288" s="29">
        <v>-1185.0446263179183</v>
      </c>
      <c r="K288" s="30">
        <f t="shared" si="213"/>
        <v>-18413.427930152131</v>
      </c>
      <c r="L288" s="29">
        <f>H288+J288</f>
        <v>3663401.7675322294</v>
      </c>
      <c r="M288" s="31">
        <f t="shared" si="215"/>
        <v>55166458.383736402</v>
      </c>
      <c r="N288" s="31"/>
      <c r="O288" s="29">
        <v>366340.17675322294</v>
      </c>
      <c r="P288" s="30">
        <f t="shared" si="216"/>
        <v>30016645.838373631</v>
      </c>
      <c r="Q288" s="44"/>
      <c r="R288" s="29">
        <v>3297061.5907790065</v>
      </c>
      <c r="S288" s="30">
        <f t="shared" si="217"/>
        <v>25149812.545362763</v>
      </c>
      <c r="T288" s="29">
        <f t="shared" si="208"/>
        <v>3663401.7675322294</v>
      </c>
      <c r="U288" s="77">
        <f t="shared" si="208"/>
        <v>55166458.383736394</v>
      </c>
      <c r="V288" s="29">
        <v>169542.58</v>
      </c>
      <c r="W288" s="30">
        <f t="shared" si="218"/>
        <v>1740919.52</v>
      </c>
      <c r="X288" s="29">
        <f t="shared" si="209"/>
        <v>3466604.1707790066</v>
      </c>
      <c r="Y288" s="30">
        <f>X288+Y287</f>
        <v>26890732.065362766</v>
      </c>
      <c r="Z288" s="113"/>
      <c r="AA288" s="31"/>
      <c r="AB288" s="31"/>
      <c r="AC288" s="73"/>
    </row>
    <row r="289" spans="1:16384" s="2" customFormat="1" ht="12.75" hidden="1" customHeight="1" outlineLevel="1" x14ac:dyDescent="0.2">
      <c r="A289" s="18">
        <v>19</v>
      </c>
      <c r="B289" s="23">
        <v>44136</v>
      </c>
      <c r="C289" s="200"/>
      <c r="D289" s="29">
        <v>73167460</v>
      </c>
      <c r="E289" s="30">
        <f t="shared" si="210"/>
        <v>663789607.75419354</v>
      </c>
      <c r="F289" s="29">
        <v>65967928.599768832</v>
      </c>
      <c r="G289" s="30">
        <f t="shared" si="211"/>
        <v>601405204.54229581</v>
      </c>
      <c r="H289" s="29">
        <f>D289-F289</f>
        <v>7199531.4002311677</v>
      </c>
      <c r="I289" s="30">
        <f t="shared" si="212"/>
        <v>62384403.211897731</v>
      </c>
      <c r="J289" s="29">
        <v>-2262.8127190927044</v>
      </c>
      <c r="K289" s="30">
        <f t="shared" si="213"/>
        <v>-20676.240649244835</v>
      </c>
      <c r="L289" s="29">
        <f>H289+J289</f>
        <v>7197268.587512075</v>
      </c>
      <c r="M289" s="31">
        <f t="shared" si="215"/>
        <v>62363726.971248478</v>
      </c>
      <c r="N289" s="31"/>
      <c r="O289" s="29">
        <v>719726.85875120759</v>
      </c>
      <c r="P289" s="30">
        <f t="shared" si="216"/>
        <v>30736372.697124839</v>
      </c>
      <c r="Q289" s="44"/>
      <c r="R289" s="29">
        <v>6477541.7287608758</v>
      </c>
      <c r="S289" s="30">
        <f t="shared" si="217"/>
        <v>31627354.274123639</v>
      </c>
      <c r="T289" s="29">
        <f t="shared" si="208"/>
        <v>7197268.5875120834</v>
      </c>
      <c r="U289" s="77">
        <f t="shared" si="208"/>
        <v>62363726.971248478</v>
      </c>
      <c r="V289" s="29">
        <v>173173.34999999998</v>
      </c>
      <c r="W289" s="30">
        <f t="shared" si="218"/>
        <v>1914092.87</v>
      </c>
      <c r="X289" s="29">
        <f t="shared" si="209"/>
        <v>6650715.0787608754</v>
      </c>
      <c r="Y289" s="30">
        <f>X289+Y288</f>
        <v>33541447.144123644</v>
      </c>
      <c r="Z289" s="113"/>
      <c r="AA289" s="31"/>
      <c r="AB289" s="31"/>
      <c r="AC289" s="73"/>
    </row>
    <row r="290" spans="1:16384" s="2" customFormat="1" ht="12.75" hidden="1" customHeight="1" outlineLevel="1" x14ac:dyDescent="0.2">
      <c r="A290" s="18">
        <v>19</v>
      </c>
      <c r="B290" s="23">
        <v>44166</v>
      </c>
      <c r="C290" s="200"/>
      <c r="D290" s="29">
        <v>83795509</v>
      </c>
      <c r="E290" s="30">
        <f t="shared" si="210"/>
        <v>747585116.75419354</v>
      </c>
      <c r="F290" s="29">
        <v>70036252.037225813</v>
      </c>
      <c r="G290" s="30">
        <f t="shared" si="211"/>
        <v>671441456.57952166</v>
      </c>
      <c r="H290" s="29">
        <f>D290-F290</f>
        <v>13759256.962774187</v>
      </c>
      <c r="I290" s="30">
        <f t="shared" si="212"/>
        <v>76143660.174671888</v>
      </c>
      <c r="J290" s="29">
        <v>-4324.5344634000212</v>
      </c>
      <c r="K290" s="30">
        <f>K289+J290</f>
        <v>-25000.775112644857</v>
      </c>
      <c r="L290" s="29">
        <f>H290+J290</f>
        <v>13754932.428310787</v>
      </c>
      <c r="M290" s="31">
        <f t="shared" si="215"/>
        <v>76118659.399559259</v>
      </c>
      <c r="N290" s="31"/>
      <c r="O290" s="29">
        <v>1375493.2428310812</v>
      </c>
      <c r="P290" s="30">
        <f t="shared" si="216"/>
        <v>32111865.93995592</v>
      </c>
      <c r="Q290" s="44"/>
      <c r="R290" s="29">
        <v>12379439.185479701</v>
      </c>
      <c r="S290" s="30">
        <f t="shared" si="217"/>
        <v>44006793.459603339</v>
      </c>
      <c r="T290" s="29">
        <f t="shared" si="208"/>
        <v>13754932.428310782</v>
      </c>
      <c r="U290" s="77">
        <f t="shared" si="208"/>
        <v>76118659.399559259</v>
      </c>
      <c r="V290" s="29">
        <v>88402.44</v>
      </c>
      <c r="W290" s="30">
        <f t="shared" si="218"/>
        <v>2002495.31</v>
      </c>
      <c r="X290" s="29">
        <f t="shared" si="209"/>
        <v>12467841.6254797</v>
      </c>
      <c r="Y290" s="30">
        <f>X290+Y289</f>
        <v>46009288.769603342</v>
      </c>
      <c r="Z290" s="113"/>
      <c r="AA290" s="31"/>
      <c r="AB290" s="31"/>
      <c r="AC290" s="73"/>
    </row>
    <row r="291" spans="1:16384" s="105" customFormat="1" ht="14.25" hidden="1" customHeight="1" outlineLevel="1" x14ac:dyDescent="0.25">
      <c r="A291" s="96"/>
      <c r="B291" s="206"/>
      <c r="C291" s="111"/>
      <c r="D291" s="207"/>
      <c r="E291" s="98"/>
      <c r="F291" s="208"/>
      <c r="G291" s="98"/>
      <c r="H291" s="208"/>
      <c r="I291" s="98"/>
      <c r="J291" s="98"/>
      <c r="K291" s="98"/>
      <c r="L291" s="208"/>
      <c r="M291" s="208"/>
      <c r="N291" s="98"/>
      <c r="O291" s="208"/>
      <c r="P291" s="98"/>
      <c r="Q291" s="99"/>
      <c r="R291" s="208"/>
      <c r="S291" s="98"/>
      <c r="T291" s="98"/>
      <c r="U291" s="100"/>
      <c r="V291" s="208"/>
      <c r="W291" s="98"/>
      <c r="X291" s="98"/>
      <c r="Y291" s="98"/>
      <c r="Z291" s="209"/>
      <c r="AA291" s="102"/>
      <c r="AB291" s="102"/>
      <c r="AC291" s="104"/>
    </row>
    <row r="292" spans="1:16384" s="2" customFormat="1" ht="13.7" hidden="1" customHeight="1" outlineLevel="1" x14ac:dyDescent="0.2">
      <c r="A292" s="71" t="s">
        <v>52</v>
      </c>
      <c r="B292" s="110"/>
      <c r="C292" s="200"/>
      <c r="D292" s="31"/>
      <c r="E292" s="31">
        <f>+E277+E290</f>
        <v>20257745513.328094</v>
      </c>
      <c r="F292" s="31"/>
      <c r="G292" s="31">
        <f t="shared" ref="G292:AB292" si="220">+G277+G290</f>
        <v>20096704294.389839</v>
      </c>
      <c r="H292" s="31"/>
      <c r="I292" s="31">
        <f t="shared" si="220"/>
        <v>161041218.93825948</v>
      </c>
      <c r="J292" s="31"/>
      <c r="K292" s="31">
        <f t="shared" si="220"/>
        <v>-66154.02101013792</v>
      </c>
      <c r="L292" s="31"/>
      <c r="M292" s="31"/>
      <c r="N292" s="31">
        <f t="shared" si="220"/>
        <v>84856404.053273201</v>
      </c>
      <c r="O292" s="31"/>
      <c r="P292" s="31">
        <f t="shared" si="220"/>
        <v>77505004.989818886</v>
      </c>
      <c r="Q292" s="31">
        <f t="shared" si="220"/>
        <v>0</v>
      </c>
      <c r="R292" s="31">
        <f t="shared" si="220"/>
        <v>12379439.185479701</v>
      </c>
      <c r="S292" s="31">
        <f>+S277+S290</f>
        <v>44006793.403676145</v>
      </c>
      <c r="T292" s="31"/>
      <c r="U292" s="31">
        <f t="shared" si="220"/>
        <v>121511798.41724968</v>
      </c>
      <c r="V292" s="31"/>
      <c r="W292" s="31">
        <f t="shared" si="220"/>
        <v>2002495.720000003</v>
      </c>
      <c r="X292" s="31"/>
      <c r="Y292" s="31">
        <f t="shared" si="220"/>
        <v>46009289.123676151</v>
      </c>
      <c r="Z292" s="31">
        <f t="shared" si="220"/>
        <v>0</v>
      </c>
      <c r="AA292" s="31">
        <f t="shared" si="220"/>
        <v>0</v>
      </c>
      <c r="AB292" s="31">
        <f t="shared" si="220"/>
        <v>0</v>
      </c>
      <c r="AC292" s="73"/>
      <c r="AE292" s="52"/>
    </row>
    <row r="293" spans="1:16384" s="105" customFormat="1" ht="14.25" hidden="1" customHeight="1" outlineLevel="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c r="EA293" s="110"/>
      <c r="EB293" s="110"/>
      <c r="EC293" s="110"/>
      <c r="ED293" s="110"/>
      <c r="EE293" s="110"/>
      <c r="EF293" s="110"/>
      <c r="EG293" s="110"/>
      <c r="EH293" s="110"/>
      <c r="EI293" s="110"/>
      <c r="EJ293" s="110"/>
      <c r="EK293" s="110"/>
      <c r="EL293" s="110"/>
      <c r="EM293" s="110"/>
      <c r="EN293" s="110"/>
      <c r="EO293" s="110"/>
      <c r="EP293" s="110"/>
      <c r="EQ293" s="110"/>
      <c r="ER293" s="110"/>
      <c r="ES293" s="110"/>
      <c r="ET293" s="110"/>
      <c r="EU293" s="110"/>
      <c r="EV293" s="110"/>
      <c r="EW293" s="110"/>
      <c r="EX293" s="110"/>
      <c r="EY293" s="110"/>
      <c r="EZ293" s="110"/>
      <c r="FA293" s="110"/>
      <c r="FB293" s="110"/>
      <c r="FC293" s="110"/>
      <c r="FD293" s="110"/>
      <c r="FE293" s="110"/>
      <c r="FF293" s="110"/>
      <c r="FG293" s="110"/>
      <c r="FH293" s="110"/>
      <c r="FI293" s="110"/>
      <c r="FJ293" s="110"/>
      <c r="FK293" s="110"/>
      <c r="FL293" s="110"/>
      <c r="FM293" s="110"/>
      <c r="FN293" s="110"/>
      <c r="FO293" s="110"/>
      <c r="FP293" s="110"/>
      <c r="FQ293" s="110"/>
      <c r="FR293" s="110"/>
      <c r="FS293" s="110"/>
      <c r="FT293" s="110"/>
      <c r="FU293" s="110"/>
      <c r="FV293" s="110"/>
      <c r="FW293" s="110"/>
      <c r="FX293" s="110"/>
      <c r="FY293" s="110"/>
      <c r="FZ293" s="110"/>
      <c r="GA293" s="110"/>
      <c r="GB293" s="110"/>
      <c r="GC293" s="110"/>
      <c r="GD293" s="110"/>
      <c r="GE293" s="110"/>
      <c r="GF293" s="110"/>
      <c r="GG293" s="110"/>
      <c r="GH293" s="110"/>
      <c r="GI293" s="110"/>
      <c r="GJ293" s="110"/>
      <c r="GK293" s="110"/>
      <c r="GL293" s="110"/>
      <c r="GM293" s="110"/>
      <c r="GN293" s="110"/>
      <c r="GO293" s="110"/>
      <c r="GP293" s="110"/>
      <c r="GQ293" s="110"/>
      <c r="GR293" s="110"/>
      <c r="GS293" s="110"/>
      <c r="GT293" s="110"/>
      <c r="GU293" s="110"/>
      <c r="GV293" s="110"/>
      <c r="GW293" s="110"/>
      <c r="GX293" s="110"/>
      <c r="GY293" s="110"/>
      <c r="GZ293" s="110"/>
      <c r="HA293" s="110"/>
      <c r="HB293" s="110"/>
      <c r="HC293" s="110"/>
      <c r="HD293" s="110"/>
      <c r="HE293" s="110"/>
      <c r="HF293" s="110"/>
      <c r="HG293" s="110"/>
      <c r="HH293" s="110"/>
      <c r="HI293" s="110"/>
      <c r="HJ293" s="110"/>
      <c r="HK293" s="110"/>
      <c r="HL293" s="110"/>
      <c r="HM293" s="110"/>
      <c r="HN293" s="110"/>
      <c r="HO293" s="110"/>
      <c r="HP293" s="110"/>
      <c r="HQ293" s="110"/>
      <c r="HR293" s="110"/>
      <c r="HS293" s="110"/>
      <c r="HT293" s="110"/>
      <c r="HU293" s="110"/>
      <c r="HV293" s="110"/>
      <c r="HW293" s="110"/>
      <c r="HX293" s="110"/>
      <c r="HY293" s="110"/>
      <c r="HZ293" s="110"/>
      <c r="IA293" s="110"/>
      <c r="IB293" s="110"/>
      <c r="IC293" s="110"/>
      <c r="ID293" s="110"/>
      <c r="IE293" s="110"/>
      <c r="IF293" s="110"/>
      <c r="IG293" s="110"/>
      <c r="IH293" s="110"/>
      <c r="II293" s="110"/>
      <c r="IJ293" s="110"/>
      <c r="IK293" s="110"/>
      <c r="IL293" s="110"/>
      <c r="IM293" s="110"/>
      <c r="IN293" s="110"/>
      <c r="IO293" s="110"/>
      <c r="IP293" s="110"/>
      <c r="IQ293" s="110"/>
      <c r="IR293" s="110"/>
      <c r="IS293" s="110"/>
      <c r="IT293" s="110"/>
      <c r="IU293" s="110"/>
      <c r="IV293" s="110"/>
      <c r="IW293" s="110"/>
      <c r="IX293" s="110"/>
      <c r="IY293" s="110"/>
      <c r="IZ293" s="110"/>
      <c r="JA293" s="110"/>
      <c r="JB293" s="110"/>
      <c r="JC293" s="110"/>
      <c r="JD293" s="110"/>
      <c r="JE293" s="110"/>
      <c r="JF293" s="110"/>
      <c r="JG293" s="110"/>
      <c r="JH293" s="110"/>
      <c r="JI293" s="110"/>
      <c r="JJ293" s="110"/>
      <c r="JK293" s="110"/>
      <c r="JL293" s="110"/>
      <c r="JM293" s="110"/>
      <c r="JN293" s="110"/>
      <c r="JO293" s="110"/>
      <c r="JP293" s="110"/>
      <c r="JQ293" s="110"/>
      <c r="JR293" s="110"/>
      <c r="JS293" s="110"/>
      <c r="JT293" s="110"/>
      <c r="JU293" s="110"/>
      <c r="JV293" s="110"/>
      <c r="JW293" s="110"/>
      <c r="JX293" s="110"/>
      <c r="JY293" s="110"/>
      <c r="JZ293" s="110"/>
      <c r="KA293" s="110"/>
      <c r="KB293" s="110"/>
      <c r="KC293" s="110"/>
      <c r="KD293" s="110"/>
      <c r="KE293" s="110"/>
      <c r="KF293" s="110"/>
      <c r="KG293" s="110"/>
      <c r="KH293" s="110"/>
      <c r="KI293" s="110"/>
      <c r="KJ293" s="110"/>
      <c r="KK293" s="110"/>
      <c r="KL293" s="110"/>
      <c r="KM293" s="110"/>
      <c r="KN293" s="110"/>
      <c r="KO293" s="110"/>
      <c r="KP293" s="110"/>
      <c r="KQ293" s="110"/>
      <c r="KR293" s="110"/>
      <c r="KS293" s="110"/>
      <c r="KT293" s="110"/>
      <c r="KU293" s="110"/>
      <c r="KV293" s="110"/>
      <c r="KW293" s="110"/>
      <c r="KX293" s="110"/>
      <c r="KY293" s="110"/>
      <c r="KZ293" s="110"/>
      <c r="LA293" s="110"/>
      <c r="LB293" s="110"/>
      <c r="LC293" s="110"/>
      <c r="LD293" s="110"/>
      <c r="LE293" s="110"/>
      <c r="LF293" s="110"/>
      <c r="LG293" s="110"/>
      <c r="LH293" s="110"/>
      <c r="LI293" s="110"/>
      <c r="LJ293" s="110"/>
      <c r="LK293" s="110"/>
      <c r="LL293" s="110"/>
      <c r="LM293" s="110"/>
      <c r="LN293" s="110"/>
      <c r="LO293" s="110"/>
      <c r="LP293" s="110"/>
      <c r="LQ293" s="110"/>
      <c r="LR293" s="110"/>
      <c r="LS293" s="110"/>
      <c r="LT293" s="110"/>
      <c r="LU293" s="110"/>
      <c r="LV293" s="110"/>
      <c r="LW293" s="110"/>
      <c r="LX293" s="110"/>
      <c r="LY293" s="110"/>
      <c r="LZ293" s="110"/>
      <c r="MA293" s="110"/>
      <c r="MB293" s="110"/>
      <c r="MC293" s="110"/>
      <c r="MD293" s="110"/>
      <c r="ME293" s="110"/>
      <c r="MF293" s="110"/>
      <c r="MG293" s="110"/>
      <c r="MH293" s="110"/>
      <c r="MI293" s="110"/>
      <c r="MJ293" s="110"/>
      <c r="MK293" s="110"/>
      <c r="ML293" s="110"/>
      <c r="MM293" s="110"/>
      <c r="MN293" s="110"/>
      <c r="MO293" s="110"/>
      <c r="MP293" s="110"/>
      <c r="MQ293" s="110"/>
      <c r="MR293" s="110"/>
      <c r="MS293" s="110"/>
      <c r="MT293" s="110"/>
      <c r="MU293" s="110"/>
      <c r="MV293" s="110"/>
      <c r="MW293" s="110"/>
      <c r="MX293" s="110"/>
      <c r="MY293" s="110"/>
      <c r="MZ293" s="110"/>
      <c r="NA293" s="110"/>
      <c r="NB293" s="110"/>
      <c r="NC293" s="110"/>
      <c r="ND293" s="110"/>
      <c r="NE293" s="110"/>
      <c r="NF293" s="110"/>
      <c r="NG293" s="110"/>
      <c r="NH293" s="110"/>
      <c r="NI293" s="110"/>
      <c r="NJ293" s="110"/>
      <c r="NK293" s="110"/>
      <c r="NL293" s="110"/>
      <c r="NM293" s="110"/>
      <c r="NN293" s="110"/>
      <c r="NO293" s="110"/>
      <c r="NP293" s="110"/>
      <c r="NQ293" s="110"/>
      <c r="NR293" s="110"/>
      <c r="NS293" s="110"/>
      <c r="NT293" s="110"/>
      <c r="NU293" s="110"/>
      <c r="NV293" s="110"/>
      <c r="NW293" s="110"/>
      <c r="NX293" s="110"/>
      <c r="NY293" s="110"/>
      <c r="NZ293" s="110"/>
      <c r="OA293" s="110"/>
      <c r="OB293" s="110"/>
      <c r="OC293" s="110"/>
      <c r="OD293" s="110"/>
      <c r="OE293" s="110"/>
      <c r="OF293" s="110"/>
      <c r="OG293" s="110"/>
      <c r="OH293" s="110"/>
      <c r="OI293" s="110"/>
      <c r="OJ293" s="110"/>
      <c r="OK293" s="110"/>
      <c r="OL293" s="110"/>
      <c r="OM293" s="110"/>
      <c r="ON293" s="110"/>
      <c r="OO293" s="110"/>
      <c r="OP293" s="110"/>
      <c r="OQ293" s="110"/>
      <c r="OR293" s="110"/>
      <c r="OS293" s="110"/>
      <c r="OT293" s="110"/>
      <c r="OU293" s="110"/>
      <c r="OV293" s="110"/>
      <c r="OW293" s="110"/>
      <c r="OX293" s="110"/>
      <c r="OY293" s="110"/>
      <c r="OZ293" s="110"/>
      <c r="PA293" s="110"/>
      <c r="PB293" s="110"/>
      <c r="PC293" s="110"/>
      <c r="PD293" s="110"/>
      <c r="PE293" s="110"/>
      <c r="PF293" s="110"/>
      <c r="PG293" s="110"/>
      <c r="PH293" s="110"/>
      <c r="PI293" s="110"/>
      <c r="PJ293" s="110"/>
      <c r="PK293" s="110"/>
      <c r="PL293" s="110"/>
      <c r="PM293" s="110"/>
      <c r="PN293" s="110"/>
      <c r="PO293" s="110"/>
      <c r="PP293" s="110"/>
      <c r="PQ293" s="110"/>
      <c r="PR293" s="110"/>
      <c r="PS293" s="110"/>
      <c r="PT293" s="110"/>
      <c r="PU293" s="110"/>
      <c r="PV293" s="110"/>
      <c r="PW293" s="110"/>
      <c r="PX293" s="110"/>
      <c r="PY293" s="110"/>
      <c r="PZ293" s="110"/>
      <c r="QA293" s="110"/>
      <c r="QB293" s="110"/>
      <c r="QC293" s="110"/>
      <c r="QD293" s="110"/>
      <c r="QE293" s="110"/>
      <c r="QF293" s="110"/>
      <c r="QG293" s="110"/>
      <c r="QH293" s="110"/>
      <c r="QI293" s="110"/>
      <c r="QJ293" s="110"/>
      <c r="QK293" s="110"/>
      <c r="QL293" s="110"/>
      <c r="QM293" s="110"/>
      <c r="QN293" s="110"/>
      <c r="QO293" s="110"/>
      <c r="QP293" s="110"/>
      <c r="QQ293" s="110"/>
      <c r="QR293" s="110"/>
      <c r="QS293" s="110"/>
      <c r="QT293" s="110"/>
      <c r="QU293" s="110"/>
      <c r="QV293" s="110"/>
      <c r="QW293" s="110"/>
      <c r="QX293" s="110"/>
      <c r="QY293" s="110"/>
      <c r="QZ293" s="110"/>
      <c r="RA293" s="110"/>
      <c r="RB293" s="110"/>
      <c r="RC293" s="110"/>
      <c r="RD293" s="110"/>
      <c r="RE293" s="110"/>
      <c r="RF293" s="110"/>
      <c r="RG293" s="110"/>
      <c r="RH293" s="110"/>
      <c r="RI293" s="110"/>
      <c r="RJ293" s="110"/>
      <c r="RK293" s="110"/>
      <c r="RL293" s="110"/>
      <c r="RM293" s="110"/>
      <c r="RN293" s="110"/>
      <c r="RO293" s="110"/>
      <c r="RP293" s="110"/>
      <c r="RQ293" s="110"/>
      <c r="RR293" s="110"/>
      <c r="RS293" s="110"/>
      <c r="RT293" s="110"/>
      <c r="RU293" s="110"/>
      <c r="RV293" s="110"/>
      <c r="RW293" s="110"/>
      <c r="RX293" s="110"/>
      <c r="RY293" s="110"/>
      <c r="RZ293" s="110"/>
      <c r="SA293" s="110"/>
      <c r="SB293" s="110"/>
      <c r="SC293" s="110"/>
      <c r="SD293" s="110"/>
      <c r="SE293" s="110"/>
      <c r="SF293" s="110"/>
      <c r="SG293" s="110"/>
      <c r="SH293" s="110"/>
      <c r="SI293" s="110"/>
      <c r="SJ293" s="110"/>
      <c r="SK293" s="110"/>
      <c r="SL293" s="110"/>
      <c r="SM293" s="110"/>
      <c r="SN293" s="110"/>
      <c r="SO293" s="110"/>
      <c r="SP293" s="110"/>
      <c r="SQ293" s="110"/>
      <c r="SR293" s="110"/>
      <c r="SS293" s="110"/>
      <c r="ST293" s="110"/>
      <c r="SU293" s="110"/>
      <c r="SV293" s="110"/>
      <c r="SW293" s="110"/>
      <c r="SX293" s="110"/>
      <c r="SY293" s="110"/>
      <c r="SZ293" s="110"/>
      <c r="TA293" s="110"/>
      <c r="TB293" s="110"/>
      <c r="TC293" s="110"/>
      <c r="TD293" s="110"/>
      <c r="TE293" s="110"/>
      <c r="TF293" s="110"/>
      <c r="TG293" s="110"/>
      <c r="TH293" s="110"/>
      <c r="TI293" s="110"/>
      <c r="TJ293" s="110"/>
      <c r="TK293" s="110"/>
      <c r="TL293" s="110"/>
      <c r="TM293" s="110"/>
      <c r="TN293" s="110"/>
      <c r="TO293" s="110"/>
      <c r="TP293" s="110"/>
      <c r="TQ293" s="110"/>
      <c r="TR293" s="110"/>
      <c r="TS293" s="110"/>
      <c r="TT293" s="110"/>
      <c r="TU293" s="110"/>
      <c r="TV293" s="110"/>
      <c r="TW293" s="110"/>
      <c r="TX293" s="110"/>
      <c r="TY293" s="110"/>
      <c r="TZ293" s="110"/>
      <c r="UA293" s="110"/>
      <c r="UB293" s="110"/>
      <c r="UC293" s="110"/>
      <c r="UD293" s="110"/>
      <c r="UE293" s="110"/>
      <c r="UF293" s="110"/>
      <c r="UG293" s="110"/>
      <c r="UH293" s="110"/>
      <c r="UI293" s="110"/>
      <c r="UJ293" s="110"/>
      <c r="UK293" s="110"/>
      <c r="UL293" s="110"/>
      <c r="UM293" s="110"/>
      <c r="UN293" s="110"/>
      <c r="UO293" s="110"/>
      <c r="UP293" s="110"/>
      <c r="UQ293" s="110"/>
      <c r="UR293" s="110"/>
      <c r="US293" s="110"/>
      <c r="UT293" s="110"/>
      <c r="UU293" s="110"/>
      <c r="UV293" s="110"/>
      <c r="UW293" s="110"/>
      <c r="UX293" s="110"/>
      <c r="UY293" s="110"/>
      <c r="UZ293" s="110"/>
      <c r="VA293" s="110"/>
      <c r="VB293" s="110"/>
      <c r="VC293" s="110"/>
      <c r="VD293" s="110"/>
      <c r="VE293" s="110"/>
      <c r="VF293" s="110"/>
      <c r="VG293" s="110"/>
      <c r="VH293" s="110"/>
      <c r="VI293" s="110"/>
      <c r="VJ293" s="110"/>
      <c r="VK293" s="110"/>
      <c r="VL293" s="110"/>
      <c r="VM293" s="110"/>
      <c r="VN293" s="110"/>
      <c r="VO293" s="110"/>
      <c r="VP293" s="110"/>
      <c r="VQ293" s="110"/>
      <c r="VR293" s="110"/>
      <c r="VS293" s="110"/>
      <c r="VT293" s="110"/>
      <c r="VU293" s="110"/>
      <c r="VV293" s="110"/>
      <c r="VW293" s="110"/>
      <c r="VX293" s="110"/>
      <c r="VY293" s="110"/>
      <c r="VZ293" s="110"/>
      <c r="WA293" s="110"/>
      <c r="WB293" s="110"/>
      <c r="WC293" s="110"/>
      <c r="WD293" s="110"/>
      <c r="WE293" s="110"/>
      <c r="WF293" s="110"/>
      <c r="WG293" s="110"/>
      <c r="WH293" s="110"/>
      <c r="WI293" s="110"/>
      <c r="WJ293" s="110"/>
      <c r="WK293" s="110"/>
      <c r="WL293" s="110"/>
      <c r="WM293" s="110"/>
      <c r="WN293" s="110"/>
      <c r="WO293" s="110"/>
      <c r="WP293" s="110"/>
      <c r="WQ293" s="110"/>
      <c r="WR293" s="110"/>
      <c r="WS293" s="110"/>
      <c r="WT293" s="110"/>
      <c r="WU293" s="110"/>
      <c r="WV293" s="110"/>
      <c r="WW293" s="110"/>
      <c r="WX293" s="110"/>
      <c r="WY293" s="110"/>
      <c r="WZ293" s="110"/>
      <c r="XA293" s="110"/>
      <c r="XB293" s="110"/>
      <c r="XC293" s="110"/>
      <c r="XD293" s="110"/>
      <c r="XE293" s="110"/>
      <c r="XF293" s="110"/>
      <c r="XG293" s="110"/>
      <c r="XH293" s="110"/>
      <c r="XI293" s="110"/>
      <c r="XJ293" s="110"/>
      <c r="XK293" s="110"/>
      <c r="XL293" s="110"/>
      <c r="XM293" s="110"/>
      <c r="XN293" s="110"/>
      <c r="XO293" s="110"/>
      <c r="XP293" s="110"/>
      <c r="XQ293" s="110"/>
      <c r="XR293" s="110"/>
      <c r="XS293" s="110"/>
      <c r="XT293" s="110"/>
      <c r="XU293" s="110"/>
      <c r="XV293" s="110"/>
      <c r="XW293" s="110"/>
      <c r="XX293" s="110"/>
      <c r="XY293" s="110"/>
      <c r="XZ293" s="110"/>
      <c r="YA293" s="110"/>
      <c r="YB293" s="110"/>
      <c r="YC293" s="110"/>
      <c r="YD293" s="110"/>
      <c r="YE293" s="110"/>
      <c r="YF293" s="110"/>
      <c r="YG293" s="110"/>
      <c r="YH293" s="110"/>
      <c r="YI293" s="110"/>
      <c r="YJ293" s="110"/>
      <c r="YK293" s="110"/>
      <c r="YL293" s="110"/>
      <c r="YM293" s="110"/>
      <c r="YN293" s="110"/>
      <c r="YO293" s="110"/>
      <c r="YP293" s="110"/>
      <c r="YQ293" s="110"/>
      <c r="YR293" s="110"/>
      <c r="YS293" s="110"/>
      <c r="YT293" s="110"/>
      <c r="YU293" s="110"/>
      <c r="YV293" s="110"/>
      <c r="YW293" s="110"/>
      <c r="YX293" s="110"/>
      <c r="YY293" s="110"/>
      <c r="YZ293" s="110"/>
      <c r="ZA293" s="110"/>
      <c r="ZB293" s="110"/>
      <c r="ZC293" s="110"/>
      <c r="ZD293" s="110"/>
      <c r="ZE293" s="110"/>
      <c r="ZF293" s="110"/>
      <c r="ZG293" s="110"/>
      <c r="ZH293" s="110"/>
      <c r="ZI293" s="110"/>
      <c r="ZJ293" s="110"/>
      <c r="ZK293" s="110"/>
      <c r="ZL293" s="110"/>
      <c r="ZM293" s="110"/>
      <c r="ZN293" s="110"/>
      <c r="ZO293" s="110"/>
      <c r="ZP293" s="110"/>
      <c r="ZQ293" s="110"/>
      <c r="ZR293" s="110"/>
      <c r="ZS293" s="110"/>
      <c r="ZT293" s="110"/>
      <c r="ZU293" s="110"/>
      <c r="ZV293" s="110"/>
      <c r="ZW293" s="110"/>
      <c r="ZX293" s="110"/>
      <c r="ZY293" s="110"/>
      <c r="ZZ293" s="110"/>
      <c r="AAA293" s="110"/>
      <c r="AAB293" s="110"/>
      <c r="AAC293" s="110"/>
      <c r="AAD293" s="110"/>
      <c r="AAE293" s="110"/>
      <c r="AAF293" s="110"/>
      <c r="AAG293" s="110"/>
      <c r="AAH293" s="110"/>
      <c r="AAI293" s="110"/>
      <c r="AAJ293" s="110"/>
      <c r="AAK293" s="110"/>
      <c r="AAL293" s="110"/>
      <c r="AAM293" s="110"/>
      <c r="AAN293" s="110"/>
      <c r="AAO293" s="110"/>
      <c r="AAP293" s="110"/>
      <c r="AAQ293" s="110"/>
      <c r="AAR293" s="110"/>
      <c r="AAS293" s="110"/>
      <c r="AAT293" s="110"/>
      <c r="AAU293" s="110"/>
      <c r="AAV293" s="110"/>
      <c r="AAW293" s="110"/>
      <c r="AAX293" s="110"/>
      <c r="AAY293" s="110"/>
      <c r="AAZ293" s="110"/>
      <c r="ABA293" s="110"/>
      <c r="ABB293" s="110"/>
      <c r="ABC293" s="110"/>
      <c r="ABD293" s="110"/>
      <c r="ABE293" s="110"/>
      <c r="ABF293" s="110"/>
      <c r="ABG293" s="110"/>
      <c r="ABH293" s="110"/>
      <c r="ABI293" s="110"/>
      <c r="ABJ293" s="110"/>
      <c r="ABK293" s="110"/>
      <c r="ABL293" s="110"/>
      <c r="ABM293" s="110"/>
      <c r="ABN293" s="110"/>
      <c r="ABO293" s="110"/>
      <c r="ABP293" s="110"/>
      <c r="ABQ293" s="110"/>
      <c r="ABR293" s="110"/>
      <c r="ABS293" s="110"/>
      <c r="ABT293" s="110"/>
      <c r="ABU293" s="110"/>
      <c r="ABV293" s="110"/>
      <c r="ABW293" s="110"/>
      <c r="ABX293" s="110"/>
      <c r="ABY293" s="110"/>
      <c r="ABZ293" s="110"/>
      <c r="ACA293" s="110"/>
      <c r="ACB293" s="110"/>
      <c r="ACC293" s="110"/>
      <c r="ACD293" s="110"/>
      <c r="ACE293" s="110"/>
      <c r="ACF293" s="110"/>
      <c r="ACG293" s="110"/>
      <c r="ACH293" s="110"/>
      <c r="ACI293" s="110"/>
      <c r="ACJ293" s="110"/>
      <c r="ACK293" s="110"/>
      <c r="ACL293" s="110"/>
      <c r="ACM293" s="110"/>
      <c r="ACN293" s="110"/>
      <c r="ACO293" s="110"/>
      <c r="ACP293" s="110"/>
      <c r="ACQ293" s="110"/>
      <c r="ACR293" s="110"/>
      <c r="ACS293" s="110"/>
      <c r="ACT293" s="110"/>
      <c r="ACU293" s="110"/>
      <c r="ACV293" s="110"/>
      <c r="ACW293" s="110"/>
      <c r="ACX293" s="110"/>
      <c r="ACY293" s="110"/>
      <c r="ACZ293" s="110"/>
      <c r="ADA293" s="110"/>
      <c r="ADB293" s="110"/>
      <c r="ADC293" s="110"/>
      <c r="ADD293" s="110"/>
      <c r="ADE293" s="110"/>
      <c r="ADF293" s="110"/>
      <c r="ADG293" s="110"/>
      <c r="ADH293" s="110"/>
      <c r="ADI293" s="110"/>
      <c r="ADJ293" s="110"/>
      <c r="ADK293" s="110"/>
      <c r="ADL293" s="110"/>
      <c r="ADM293" s="110"/>
      <c r="ADN293" s="110"/>
      <c r="ADO293" s="110"/>
      <c r="ADP293" s="110"/>
      <c r="ADQ293" s="110"/>
      <c r="ADR293" s="110"/>
      <c r="ADS293" s="110"/>
      <c r="ADT293" s="110"/>
      <c r="ADU293" s="110"/>
      <c r="ADV293" s="110"/>
      <c r="ADW293" s="110"/>
      <c r="ADX293" s="110"/>
      <c r="ADY293" s="110"/>
      <c r="ADZ293" s="110"/>
      <c r="AEA293" s="110"/>
      <c r="AEB293" s="110"/>
      <c r="AEC293" s="110"/>
      <c r="AED293" s="110"/>
      <c r="AEE293" s="110"/>
      <c r="AEF293" s="110"/>
      <c r="AEG293" s="110"/>
      <c r="AEH293" s="110"/>
      <c r="AEI293" s="110"/>
      <c r="AEJ293" s="110"/>
      <c r="AEK293" s="110"/>
      <c r="AEL293" s="110"/>
      <c r="AEM293" s="110"/>
      <c r="AEN293" s="110"/>
      <c r="AEO293" s="110"/>
      <c r="AEP293" s="110"/>
      <c r="AEQ293" s="110"/>
      <c r="AER293" s="110"/>
      <c r="AES293" s="110"/>
      <c r="AET293" s="110"/>
      <c r="AEU293" s="110"/>
      <c r="AEV293" s="110"/>
      <c r="AEW293" s="110"/>
      <c r="AEX293" s="110"/>
      <c r="AEY293" s="110"/>
      <c r="AEZ293" s="110"/>
      <c r="AFA293" s="110"/>
      <c r="AFB293" s="110"/>
      <c r="AFC293" s="110"/>
      <c r="AFD293" s="110"/>
      <c r="AFE293" s="110"/>
      <c r="AFF293" s="110"/>
      <c r="AFG293" s="110"/>
      <c r="AFH293" s="110"/>
      <c r="AFI293" s="110"/>
      <c r="AFJ293" s="110"/>
      <c r="AFK293" s="110"/>
      <c r="AFL293" s="110"/>
      <c r="AFM293" s="110"/>
      <c r="AFN293" s="110"/>
      <c r="AFO293" s="110"/>
      <c r="AFP293" s="110"/>
      <c r="AFQ293" s="110"/>
      <c r="AFR293" s="110"/>
      <c r="AFS293" s="110"/>
      <c r="AFT293" s="110"/>
      <c r="AFU293" s="110"/>
      <c r="AFV293" s="110"/>
      <c r="AFW293" s="110"/>
      <c r="AFX293" s="110"/>
      <c r="AFY293" s="110"/>
      <c r="AFZ293" s="110"/>
      <c r="AGA293" s="110"/>
      <c r="AGB293" s="110"/>
      <c r="AGC293" s="110"/>
      <c r="AGD293" s="110"/>
      <c r="AGE293" s="110"/>
      <c r="AGF293" s="110"/>
      <c r="AGG293" s="110"/>
      <c r="AGH293" s="110"/>
      <c r="AGI293" s="110"/>
      <c r="AGJ293" s="110"/>
      <c r="AGK293" s="110"/>
      <c r="AGL293" s="110"/>
      <c r="AGM293" s="110"/>
      <c r="AGN293" s="110"/>
      <c r="AGO293" s="110"/>
      <c r="AGP293" s="110"/>
      <c r="AGQ293" s="110"/>
      <c r="AGR293" s="110"/>
      <c r="AGS293" s="110"/>
      <c r="AGT293" s="110"/>
      <c r="AGU293" s="110"/>
      <c r="AGV293" s="110"/>
      <c r="AGW293" s="110"/>
      <c r="AGX293" s="110"/>
      <c r="AGY293" s="110"/>
      <c r="AGZ293" s="110"/>
      <c r="AHA293" s="110"/>
      <c r="AHB293" s="110"/>
      <c r="AHC293" s="110"/>
      <c r="AHD293" s="110"/>
      <c r="AHE293" s="110"/>
      <c r="AHF293" s="110"/>
      <c r="AHG293" s="110"/>
      <c r="AHH293" s="110"/>
      <c r="AHI293" s="110"/>
      <c r="AHJ293" s="110"/>
      <c r="AHK293" s="110"/>
      <c r="AHL293" s="110"/>
      <c r="AHM293" s="110"/>
      <c r="AHN293" s="110"/>
      <c r="AHO293" s="110"/>
      <c r="AHP293" s="110"/>
      <c r="AHQ293" s="110"/>
      <c r="AHR293" s="110"/>
      <c r="AHS293" s="110"/>
      <c r="AHT293" s="110"/>
      <c r="AHU293" s="110"/>
      <c r="AHV293" s="110"/>
      <c r="AHW293" s="110"/>
      <c r="AHX293" s="110"/>
      <c r="AHY293" s="110"/>
      <c r="AHZ293" s="110"/>
      <c r="AIA293" s="110"/>
      <c r="AIB293" s="110"/>
      <c r="AIC293" s="110"/>
      <c r="AID293" s="110"/>
      <c r="AIE293" s="110"/>
      <c r="AIF293" s="110"/>
      <c r="AIG293" s="110"/>
      <c r="AIH293" s="110"/>
      <c r="AII293" s="110"/>
      <c r="AIJ293" s="110"/>
      <c r="AIK293" s="110"/>
      <c r="AIL293" s="110"/>
      <c r="AIM293" s="110"/>
      <c r="AIN293" s="110"/>
      <c r="AIO293" s="110"/>
      <c r="AIP293" s="110"/>
      <c r="AIQ293" s="110"/>
      <c r="AIR293" s="110"/>
      <c r="AIS293" s="110"/>
      <c r="AIT293" s="110"/>
      <c r="AIU293" s="110"/>
      <c r="AIV293" s="110"/>
      <c r="AIW293" s="110"/>
      <c r="AIX293" s="110"/>
      <c r="AIY293" s="110"/>
      <c r="AIZ293" s="110"/>
      <c r="AJA293" s="110"/>
      <c r="AJB293" s="110"/>
      <c r="AJC293" s="110"/>
      <c r="AJD293" s="110"/>
      <c r="AJE293" s="110"/>
      <c r="AJF293" s="110"/>
      <c r="AJG293" s="110"/>
      <c r="AJH293" s="110"/>
      <c r="AJI293" s="110"/>
      <c r="AJJ293" s="110"/>
      <c r="AJK293" s="110"/>
      <c r="AJL293" s="110"/>
      <c r="AJM293" s="110"/>
      <c r="AJN293" s="110"/>
      <c r="AJO293" s="110"/>
      <c r="AJP293" s="110"/>
      <c r="AJQ293" s="110"/>
      <c r="AJR293" s="110"/>
      <c r="AJS293" s="110"/>
      <c r="AJT293" s="110"/>
      <c r="AJU293" s="110"/>
      <c r="AJV293" s="110"/>
      <c r="AJW293" s="110"/>
      <c r="AJX293" s="110"/>
      <c r="AJY293" s="110"/>
      <c r="AJZ293" s="110"/>
      <c r="AKA293" s="110"/>
      <c r="AKB293" s="110"/>
      <c r="AKC293" s="110"/>
      <c r="AKD293" s="110"/>
      <c r="AKE293" s="110"/>
      <c r="AKF293" s="110"/>
      <c r="AKG293" s="110"/>
      <c r="AKH293" s="110"/>
      <c r="AKI293" s="110"/>
      <c r="AKJ293" s="110"/>
      <c r="AKK293" s="110"/>
      <c r="AKL293" s="110"/>
      <c r="AKM293" s="110"/>
      <c r="AKN293" s="110"/>
      <c r="AKO293" s="110"/>
      <c r="AKP293" s="110"/>
      <c r="AKQ293" s="110"/>
      <c r="AKR293" s="110"/>
      <c r="AKS293" s="110"/>
      <c r="AKT293" s="110"/>
      <c r="AKU293" s="110"/>
      <c r="AKV293" s="110"/>
      <c r="AKW293" s="110"/>
      <c r="AKX293" s="110"/>
      <c r="AKY293" s="110"/>
      <c r="AKZ293" s="110"/>
      <c r="ALA293" s="110"/>
      <c r="ALB293" s="110"/>
      <c r="ALC293" s="110"/>
      <c r="ALD293" s="110"/>
      <c r="ALE293" s="110"/>
      <c r="ALF293" s="110"/>
      <c r="ALG293" s="110"/>
      <c r="ALH293" s="110"/>
      <c r="ALI293" s="110"/>
      <c r="ALJ293" s="110"/>
      <c r="ALK293" s="110"/>
      <c r="ALL293" s="110"/>
      <c r="ALM293" s="110"/>
      <c r="ALN293" s="110"/>
      <c r="ALO293" s="110"/>
      <c r="ALP293" s="110"/>
      <c r="ALQ293" s="110"/>
      <c r="ALR293" s="110"/>
      <c r="ALS293" s="110"/>
      <c r="ALT293" s="110"/>
      <c r="ALU293" s="110"/>
      <c r="ALV293" s="110"/>
      <c r="ALW293" s="110"/>
      <c r="ALX293" s="110"/>
      <c r="ALY293" s="110"/>
      <c r="ALZ293" s="110"/>
      <c r="AMA293" s="110"/>
      <c r="AMB293" s="110"/>
      <c r="AMC293" s="110"/>
      <c r="AMD293" s="110"/>
      <c r="AME293" s="110"/>
      <c r="AMF293" s="110"/>
      <c r="AMG293" s="110"/>
      <c r="AMH293" s="110"/>
      <c r="AMI293" s="110"/>
      <c r="AMJ293" s="110"/>
      <c r="AMK293" s="110"/>
      <c r="AML293" s="110"/>
      <c r="AMM293" s="110"/>
      <c r="AMN293" s="110"/>
      <c r="AMO293" s="110"/>
      <c r="AMP293" s="110"/>
      <c r="AMQ293" s="110"/>
      <c r="AMR293" s="110"/>
      <c r="AMS293" s="110"/>
      <c r="AMT293" s="110"/>
      <c r="AMU293" s="110"/>
      <c r="AMV293" s="110"/>
      <c r="AMW293" s="110"/>
      <c r="AMX293" s="110"/>
      <c r="AMY293" s="110"/>
      <c r="AMZ293" s="110"/>
      <c r="ANA293" s="110"/>
      <c r="ANB293" s="110"/>
      <c r="ANC293" s="110"/>
      <c r="AND293" s="110"/>
      <c r="ANE293" s="110"/>
      <c r="ANF293" s="110"/>
      <c r="ANG293" s="110"/>
      <c r="ANH293" s="110"/>
      <c r="ANI293" s="110"/>
      <c r="ANJ293" s="110"/>
      <c r="ANK293" s="110"/>
      <c r="ANL293" s="110"/>
      <c r="ANM293" s="110"/>
      <c r="ANN293" s="110"/>
      <c r="ANO293" s="110"/>
      <c r="ANP293" s="110"/>
      <c r="ANQ293" s="110"/>
      <c r="ANR293" s="110"/>
      <c r="ANS293" s="110"/>
      <c r="ANT293" s="110"/>
      <c r="ANU293" s="110"/>
      <c r="ANV293" s="110"/>
      <c r="ANW293" s="110"/>
      <c r="ANX293" s="110"/>
      <c r="ANY293" s="110"/>
      <c r="ANZ293" s="110"/>
      <c r="AOA293" s="110"/>
      <c r="AOB293" s="110"/>
      <c r="AOC293" s="110"/>
      <c r="AOD293" s="110"/>
      <c r="AOE293" s="110"/>
      <c r="AOF293" s="110"/>
      <c r="AOG293" s="110"/>
      <c r="AOH293" s="110"/>
      <c r="AOI293" s="110"/>
      <c r="AOJ293" s="110"/>
      <c r="AOK293" s="110"/>
      <c r="AOL293" s="110"/>
      <c r="AOM293" s="110"/>
      <c r="AON293" s="110"/>
      <c r="AOO293" s="110"/>
      <c r="AOP293" s="110"/>
      <c r="AOQ293" s="110"/>
      <c r="AOR293" s="110"/>
      <c r="AOS293" s="110"/>
      <c r="AOT293" s="110"/>
      <c r="AOU293" s="110"/>
      <c r="AOV293" s="110"/>
      <c r="AOW293" s="110"/>
      <c r="AOX293" s="110"/>
      <c r="AOY293" s="110"/>
      <c r="AOZ293" s="110"/>
      <c r="APA293" s="110"/>
      <c r="APB293" s="110"/>
      <c r="APC293" s="110"/>
      <c r="APD293" s="110"/>
      <c r="APE293" s="110"/>
      <c r="APF293" s="110"/>
      <c r="APG293" s="110"/>
      <c r="APH293" s="110"/>
      <c r="API293" s="110"/>
      <c r="APJ293" s="110"/>
      <c r="APK293" s="110"/>
      <c r="APL293" s="110"/>
      <c r="APM293" s="110"/>
      <c r="APN293" s="110"/>
      <c r="APO293" s="110"/>
      <c r="APP293" s="110"/>
      <c r="APQ293" s="110"/>
      <c r="APR293" s="110"/>
      <c r="APS293" s="110"/>
      <c r="APT293" s="110"/>
      <c r="APU293" s="110"/>
      <c r="APV293" s="110"/>
      <c r="APW293" s="110"/>
      <c r="APX293" s="110"/>
      <c r="APY293" s="110"/>
      <c r="APZ293" s="110"/>
      <c r="AQA293" s="110"/>
      <c r="AQB293" s="110"/>
      <c r="AQC293" s="110"/>
      <c r="AQD293" s="110"/>
      <c r="AQE293" s="110"/>
      <c r="AQF293" s="110"/>
      <c r="AQG293" s="110"/>
      <c r="AQH293" s="110"/>
      <c r="AQI293" s="110"/>
      <c r="AQJ293" s="110"/>
      <c r="AQK293" s="110"/>
      <c r="AQL293" s="110"/>
      <c r="AQM293" s="110"/>
      <c r="AQN293" s="110"/>
      <c r="AQO293" s="110"/>
      <c r="AQP293" s="110"/>
      <c r="AQQ293" s="110"/>
      <c r="AQR293" s="110"/>
      <c r="AQS293" s="110"/>
      <c r="AQT293" s="110"/>
      <c r="AQU293" s="110"/>
      <c r="AQV293" s="110"/>
      <c r="AQW293" s="110"/>
      <c r="AQX293" s="110"/>
      <c r="AQY293" s="110"/>
      <c r="AQZ293" s="110"/>
      <c r="ARA293" s="110"/>
      <c r="ARB293" s="110"/>
      <c r="ARC293" s="110"/>
      <c r="ARD293" s="110"/>
      <c r="ARE293" s="110"/>
      <c r="ARF293" s="110"/>
      <c r="ARG293" s="110"/>
      <c r="ARH293" s="110"/>
      <c r="ARI293" s="110"/>
      <c r="ARJ293" s="110"/>
      <c r="ARK293" s="110"/>
      <c r="ARL293" s="110"/>
      <c r="ARM293" s="110"/>
      <c r="ARN293" s="110"/>
      <c r="ARO293" s="110"/>
      <c r="ARP293" s="110"/>
      <c r="ARQ293" s="110"/>
      <c r="ARR293" s="110"/>
      <c r="ARS293" s="110"/>
      <c r="ART293" s="110"/>
      <c r="ARU293" s="110"/>
      <c r="ARV293" s="110"/>
      <c r="ARW293" s="110"/>
      <c r="ARX293" s="110"/>
      <c r="ARY293" s="110"/>
      <c r="ARZ293" s="110"/>
      <c r="ASA293" s="110"/>
      <c r="ASB293" s="110"/>
      <c r="ASC293" s="110"/>
      <c r="ASD293" s="110"/>
      <c r="ASE293" s="110"/>
      <c r="ASF293" s="110"/>
      <c r="ASG293" s="110"/>
      <c r="ASH293" s="110"/>
      <c r="ASI293" s="110"/>
      <c r="ASJ293" s="110"/>
      <c r="ASK293" s="110"/>
      <c r="ASL293" s="110"/>
      <c r="ASM293" s="110"/>
      <c r="ASN293" s="110"/>
      <c r="ASO293" s="110"/>
      <c r="ASP293" s="110"/>
      <c r="ASQ293" s="110"/>
      <c r="ASR293" s="110"/>
      <c r="ASS293" s="110"/>
      <c r="AST293" s="110"/>
      <c r="ASU293" s="110"/>
      <c r="ASV293" s="110"/>
      <c r="ASW293" s="110"/>
      <c r="ASX293" s="110"/>
      <c r="ASY293" s="110"/>
      <c r="ASZ293" s="110"/>
      <c r="ATA293" s="110"/>
      <c r="ATB293" s="110"/>
      <c r="ATC293" s="110"/>
      <c r="ATD293" s="110"/>
      <c r="ATE293" s="110"/>
      <c r="ATF293" s="110"/>
      <c r="ATG293" s="110"/>
      <c r="ATH293" s="110"/>
      <c r="ATI293" s="110"/>
      <c r="ATJ293" s="110"/>
      <c r="ATK293" s="110"/>
      <c r="ATL293" s="110"/>
      <c r="ATM293" s="110"/>
      <c r="ATN293" s="110"/>
      <c r="ATO293" s="110"/>
      <c r="ATP293" s="110"/>
      <c r="ATQ293" s="110"/>
      <c r="ATR293" s="110"/>
      <c r="ATS293" s="110"/>
      <c r="ATT293" s="110"/>
      <c r="ATU293" s="110"/>
      <c r="ATV293" s="110"/>
      <c r="ATW293" s="110"/>
      <c r="ATX293" s="110"/>
      <c r="ATY293" s="110"/>
      <c r="ATZ293" s="110"/>
      <c r="AUA293" s="110"/>
      <c r="AUB293" s="110"/>
      <c r="AUC293" s="110"/>
      <c r="AUD293" s="110"/>
      <c r="AUE293" s="110"/>
      <c r="AUF293" s="110"/>
      <c r="AUG293" s="110"/>
      <c r="AUH293" s="110"/>
      <c r="AUI293" s="110"/>
      <c r="AUJ293" s="110"/>
      <c r="AUK293" s="110"/>
      <c r="AUL293" s="110"/>
      <c r="AUM293" s="110"/>
      <c r="AUN293" s="110"/>
      <c r="AUO293" s="110"/>
      <c r="AUP293" s="110"/>
      <c r="AUQ293" s="110"/>
      <c r="AUR293" s="110"/>
      <c r="AUS293" s="110"/>
      <c r="AUT293" s="110"/>
      <c r="AUU293" s="110"/>
      <c r="AUV293" s="110"/>
      <c r="AUW293" s="110"/>
      <c r="AUX293" s="110"/>
      <c r="AUY293" s="110"/>
      <c r="AUZ293" s="110"/>
      <c r="AVA293" s="110"/>
      <c r="AVB293" s="110"/>
      <c r="AVC293" s="110"/>
      <c r="AVD293" s="110"/>
      <c r="AVE293" s="110"/>
      <c r="AVF293" s="110"/>
      <c r="AVG293" s="110"/>
      <c r="AVH293" s="110"/>
      <c r="AVI293" s="110"/>
      <c r="AVJ293" s="110"/>
      <c r="AVK293" s="110"/>
      <c r="AVL293" s="110"/>
      <c r="AVM293" s="110"/>
      <c r="AVN293" s="110"/>
      <c r="AVO293" s="110"/>
      <c r="AVP293" s="110"/>
      <c r="AVQ293" s="110"/>
      <c r="AVR293" s="110"/>
      <c r="AVS293" s="110"/>
      <c r="AVT293" s="110"/>
      <c r="AVU293" s="110"/>
      <c r="AVV293" s="110"/>
      <c r="AVW293" s="110"/>
      <c r="AVX293" s="110"/>
      <c r="AVY293" s="110"/>
      <c r="AVZ293" s="110"/>
      <c r="AWA293" s="110"/>
      <c r="AWB293" s="110"/>
      <c r="AWC293" s="110"/>
      <c r="AWD293" s="110"/>
      <c r="AWE293" s="110"/>
      <c r="AWF293" s="110"/>
      <c r="AWG293" s="110"/>
      <c r="AWH293" s="110"/>
      <c r="AWI293" s="110"/>
      <c r="AWJ293" s="110"/>
      <c r="AWK293" s="110"/>
      <c r="AWL293" s="110"/>
      <c r="AWM293" s="110"/>
      <c r="AWN293" s="110"/>
      <c r="AWO293" s="110"/>
      <c r="AWP293" s="110"/>
      <c r="AWQ293" s="110"/>
      <c r="AWR293" s="110"/>
      <c r="AWS293" s="110"/>
      <c r="AWT293" s="110"/>
      <c r="AWU293" s="110"/>
      <c r="AWV293" s="110"/>
      <c r="AWW293" s="110"/>
      <c r="AWX293" s="110"/>
      <c r="AWY293" s="110"/>
      <c r="AWZ293" s="110"/>
      <c r="AXA293" s="110"/>
      <c r="AXB293" s="110"/>
      <c r="AXC293" s="110"/>
      <c r="AXD293" s="110"/>
      <c r="AXE293" s="110"/>
      <c r="AXF293" s="110"/>
      <c r="AXG293" s="110"/>
      <c r="AXH293" s="110"/>
      <c r="AXI293" s="110"/>
      <c r="AXJ293" s="110"/>
      <c r="AXK293" s="110"/>
      <c r="AXL293" s="110"/>
      <c r="AXM293" s="110"/>
      <c r="AXN293" s="110"/>
      <c r="AXO293" s="110"/>
      <c r="AXP293" s="110"/>
      <c r="AXQ293" s="110"/>
      <c r="AXR293" s="110"/>
      <c r="AXS293" s="110"/>
      <c r="AXT293" s="110"/>
      <c r="AXU293" s="110"/>
      <c r="AXV293" s="110"/>
      <c r="AXW293" s="110"/>
      <c r="AXX293" s="110"/>
      <c r="AXY293" s="110"/>
      <c r="AXZ293" s="110"/>
      <c r="AYA293" s="110"/>
      <c r="AYB293" s="110"/>
      <c r="AYC293" s="110"/>
      <c r="AYD293" s="110"/>
      <c r="AYE293" s="110"/>
      <c r="AYF293" s="110"/>
      <c r="AYG293" s="110"/>
      <c r="AYH293" s="110"/>
      <c r="AYI293" s="110"/>
      <c r="AYJ293" s="110"/>
      <c r="AYK293" s="110"/>
      <c r="AYL293" s="110"/>
      <c r="AYM293" s="110"/>
      <c r="AYN293" s="110"/>
      <c r="AYO293" s="110"/>
      <c r="AYP293" s="110"/>
      <c r="AYQ293" s="110"/>
      <c r="AYR293" s="110"/>
      <c r="AYS293" s="110"/>
      <c r="AYT293" s="110"/>
      <c r="AYU293" s="110"/>
      <c r="AYV293" s="110"/>
      <c r="AYW293" s="110"/>
      <c r="AYX293" s="110"/>
      <c r="AYY293" s="110"/>
      <c r="AYZ293" s="110"/>
      <c r="AZA293" s="110"/>
      <c r="AZB293" s="110"/>
      <c r="AZC293" s="110"/>
      <c r="AZD293" s="110"/>
      <c r="AZE293" s="110"/>
      <c r="AZF293" s="110"/>
      <c r="AZG293" s="110"/>
      <c r="AZH293" s="110"/>
      <c r="AZI293" s="110"/>
      <c r="AZJ293" s="110"/>
      <c r="AZK293" s="110"/>
      <c r="AZL293" s="110"/>
      <c r="AZM293" s="110"/>
      <c r="AZN293" s="110"/>
      <c r="AZO293" s="110"/>
      <c r="AZP293" s="110"/>
      <c r="AZQ293" s="110"/>
      <c r="AZR293" s="110"/>
      <c r="AZS293" s="110"/>
      <c r="AZT293" s="110"/>
      <c r="AZU293" s="110"/>
      <c r="AZV293" s="110"/>
      <c r="AZW293" s="110"/>
      <c r="AZX293" s="110"/>
      <c r="AZY293" s="110"/>
      <c r="AZZ293" s="110"/>
      <c r="BAA293" s="110"/>
      <c r="BAB293" s="110"/>
      <c r="BAC293" s="110"/>
      <c r="BAD293" s="110"/>
      <c r="BAE293" s="110"/>
      <c r="BAF293" s="110"/>
      <c r="BAG293" s="110"/>
      <c r="BAH293" s="110"/>
      <c r="BAI293" s="110"/>
      <c r="BAJ293" s="110"/>
      <c r="BAK293" s="110"/>
      <c r="BAL293" s="110"/>
      <c r="BAM293" s="110"/>
      <c r="BAN293" s="110"/>
      <c r="BAO293" s="110"/>
      <c r="BAP293" s="110"/>
      <c r="BAQ293" s="110"/>
      <c r="BAR293" s="110"/>
      <c r="BAS293" s="110"/>
      <c r="BAT293" s="110"/>
      <c r="BAU293" s="110"/>
      <c r="BAV293" s="110"/>
      <c r="BAW293" s="110"/>
      <c r="BAX293" s="110"/>
      <c r="BAY293" s="110"/>
      <c r="BAZ293" s="110"/>
      <c r="BBA293" s="110"/>
      <c r="BBB293" s="110"/>
      <c r="BBC293" s="110"/>
      <c r="BBD293" s="110"/>
      <c r="BBE293" s="110"/>
      <c r="BBF293" s="110"/>
      <c r="BBG293" s="110"/>
      <c r="BBH293" s="110"/>
      <c r="BBI293" s="110"/>
      <c r="BBJ293" s="110"/>
      <c r="BBK293" s="110"/>
      <c r="BBL293" s="110"/>
      <c r="BBM293" s="110"/>
      <c r="BBN293" s="110"/>
      <c r="BBO293" s="110"/>
      <c r="BBP293" s="110"/>
      <c r="BBQ293" s="110"/>
      <c r="BBR293" s="110"/>
      <c r="BBS293" s="110"/>
      <c r="BBT293" s="110"/>
      <c r="BBU293" s="110"/>
      <c r="BBV293" s="110"/>
      <c r="BBW293" s="110"/>
      <c r="BBX293" s="110"/>
      <c r="BBY293" s="110"/>
      <c r="BBZ293" s="110"/>
      <c r="BCA293" s="110"/>
      <c r="BCB293" s="110"/>
      <c r="BCC293" s="110"/>
      <c r="BCD293" s="110"/>
      <c r="BCE293" s="110"/>
      <c r="BCF293" s="110"/>
      <c r="BCG293" s="110"/>
      <c r="BCH293" s="110"/>
      <c r="BCI293" s="110"/>
      <c r="BCJ293" s="110"/>
      <c r="BCK293" s="110"/>
      <c r="BCL293" s="110"/>
      <c r="BCM293" s="110"/>
      <c r="BCN293" s="110"/>
      <c r="BCO293" s="110"/>
      <c r="BCP293" s="110"/>
      <c r="BCQ293" s="110"/>
      <c r="BCR293" s="110"/>
      <c r="BCS293" s="110"/>
      <c r="BCT293" s="110"/>
      <c r="BCU293" s="110"/>
      <c r="BCV293" s="110"/>
      <c r="BCW293" s="110"/>
      <c r="BCX293" s="110"/>
      <c r="BCY293" s="110"/>
      <c r="BCZ293" s="110"/>
      <c r="BDA293" s="110"/>
      <c r="BDB293" s="110"/>
      <c r="BDC293" s="110"/>
      <c r="BDD293" s="110"/>
      <c r="BDE293" s="110"/>
      <c r="BDF293" s="110"/>
      <c r="BDG293" s="110"/>
      <c r="BDH293" s="110"/>
      <c r="BDI293" s="110"/>
      <c r="BDJ293" s="110"/>
      <c r="BDK293" s="110"/>
      <c r="BDL293" s="110"/>
      <c r="BDM293" s="110"/>
      <c r="BDN293" s="110"/>
      <c r="BDO293" s="110"/>
      <c r="BDP293" s="110"/>
      <c r="BDQ293" s="110"/>
      <c r="BDR293" s="110"/>
      <c r="BDS293" s="110"/>
      <c r="BDT293" s="110"/>
      <c r="BDU293" s="110"/>
      <c r="BDV293" s="110"/>
      <c r="BDW293" s="110"/>
      <c r="BDX293" s="110"/>
      <c r="BDY293" s="110"/>
      <c r="BDZ293" s="110"/>
      <c r="BEA293" s="110"/>
      <c r="BEB293" s="110"/>
      <c r="BEC293" s="110"/>
      <c r="BED293" s="110"/>
      <c r="BEE293" s="110"/>
      <c r="BEF293" s="110"/>
      <c r="BEG293" s="110"/>
      <c r="BEH293" s="110"/>
      <c r="BEI293" s="110"/>
      <c r="BEJ293" s="110"/>
      <c r="BEK293" s="110"/>
      <c r="BEL293" s="110"/>
      <c r="BEM293" s="110"/>
      <c r="BEN293" s="110"/>
      <c r="BEO293" s="110"/>
      <c r="BEP293" s="110"/>
      <c r="BEQ293" s="110"/>
      <c r="BER293" s="110"/>
      <c r="BES293" s="110"/>
      <c r="BET293" s="110"/>
      <c r="BEU293" s="110"/>
      <c r="BEV293" s="110"/>
      <c r="BEW293" s="110"/>
      <c r="BEX293" s="110"/>
      <c r="BEY293" s="110"/>
      <c r="BEZ293" s="110"/>
      <c r="BFA293" s="110"/>
      <c r="BFB293" s="110"/>
      <c r="BFC293" s="110"/>
      <c r="BFD293" s="110"/>
      <c r="BFE293" s="110"/>
      <c r="BFF293" s="110"/>
      <c r="BFG293" s="110"/>
      <c r="BFH293" s="110"/>
      <c r="BFI293" s="110"/>
      <c r="BFJ293" s="110"/>
      <c r="BFK293" s="110"/>
      <c r="BFL293" s="110"/>
      <c r="BFM293" s="110"/>
      <c r="BFN293" s="110"/>
      <c r="BFO293" s="110"/>
      <c r="BFP293" s="110"/>
      <c r="BFQ293" s="110"/>
      <c r="BFR293" s="110"/>
      <c r="BFS293" s="110"/>
      <c r="BFT293" s="110"/>
      <c r="BFU293" s="110"/>
      <c r="BFV293" s="110"/>
      <c r="BFW293" s="110"/>
      <c r="BFX293" s="110"/>
      <c r="BFY293" s="110"/>
      <c r="BFZ293" s="110"/>
      <c r="BGA293" s="110"/>
      <c r="BGB293" s="110"/>
      <c r="BGC293" s="110"/>
      <c r="BGD293" s="110"/>
      <c r="BGE293" s="110"/>
      <c r="BGF293" s="110"/>
      <c r="BGG293" s="110"/>
      <c r="BGH293" s="110"/>
      <c r="BGI293" s="110"/>
      <c r="BGJ293" s="110"/>
      <c r="BGK293" s="110"/>
      <c r="BGL293" s="110"/>
      <c r="BGM293" s="110"/>
      <c r="BGN293" s="110"/>
      <c r="BGO293" s="110"/>
      <c r="BGP293" s="110"/>
      <c r="BGQ293" s="110"/>
      <c r="BGR293" s="110"/>
      <c r="BGS293" s="110"/>
      <c r="BGT293" s="110"/>
      <c r="BGU293" s="110"/>
      <c r="BGV293" s="110"/>
      <c r="BGW293" s="110"/>
      <c r="BGX293" s="110"/>
      <c r="BGY293" s="110"/>
      <c r="BGZ293" s="110"/>
      <c r="BHA293" s="110"/>
      <c r="BHB293" s="110"/>
      <c r="BHC293" s="110"/>
      <c r="BHD293" s="110"/>
      <c r="BHE293" s="110"/>
      <c r="BHF293" s="110"/>
      <c r="BHG293" s="110"/>
      <c r="BHH293" s="110"/>
      <c r="BHI293" s="110"/>
      <c r="BHJ293" s="110"/>
      <c r="BHK293" s="110"/>
      <c r="BHL293" s="110"/>
      <c r="BHM293" s="110"/>
      <c r="BHN293" s="110"/>
      <c r="BHO293" s="110"/>
      <c r="BHP293" s="110"/>
      <c r="BHQ293" s="110"/>
      <c r="BHR293" s="110"/>
      <c r="BHS293" s="110"/>
      <c r="BHT293" s="110"/>
      <c r="BHU293" s="110"/>
      <c r="BHV293" s="110"/>
      <c r="BHW293" s="110"/>
      <c r="BHX293" s="110"/>
      <c r="BHY293" s="110"/>
      <c r="BHZ293" s="110"/>
      <c r="BIA293" s="110"/>
      <c r="BIB293" s="110"/>
      <c r="BIC293" s="110"/>
      <c r="BID293" s="110"/>
      <c r="BIE293" s="110"/>
      <c r="BIF293" s="110"/>
      <c r="BIG293" s="110"/>
      <c r="BIH293" s="110"/>
      <c r="BII293" s="110"/>
      <c r="BIJ293" s="110"/>
      <c r="BIK293" s="110"/>
      <c r="BIL293" s="110"/>
      <c r="BIM293" s="110"/>
      <c r="BIN293" s="110"/>
      <c r="BIO293" s="110"/>
      <c r="BIP293" s="110"/>
      <c r="BIQ293" s="110"/>
      <c r="BIR293" s="110"/>
      <c r="BIS293" s="110"/>
      <c r="BIT293" s="110"/>
      <c r="BIU293" s="110"/>
      <c r="BIV293" s="110"/>
      <c r="BIW293" s="110"/>
      <c r="BIX293" s="110"/>
      <c r="BIY293" s="110"/>
      <c r="BIZ293" s="110"/>
      <c r="BJA293" s="110"/>
      <c r="BJB293" s="110"/>
      <c r="BJC293" s="110"/>
      <c r="BJD293" s="110"/>
      <c r="BJE293" s="110"/>
      <c r="BJF293" s="110"/>
      <c r="BJG293" s="110"/>
      <c r="BJH293" s="110"/>
      <c r="BJI293" s="110"/>
      <c r="BJJ293" s="110"/>
      <c r="BJK293" s="110"/>
      <c r="BJL293" s="110"/>
      <c r="BJM293" s="110"/>
      <c r="BJN293" s="110"/>
      <c r="BJO293" s="110"/>
      <c r="BJP293" s="110"/>
      <c r="BJQ293" s="110"/>
      <c r="BJR293" s="110"/>
      <c r="BJS293" s="110"/>
      <c r="BJT293" s="110"/>
      <c r="BJU293" s="110"/>
      <c r="BJV293" s="110"/>
      <c r="BJW293" s="110"/>
      <c r="BJX293" s="110"/>
      <c r="BJY293" s="110"/>
      <c r="BJZ293" s="110"/>
      <c r="BKA293" s="110"/>
      <c r="BKB293" s="110"/>
      <c r="BKC293" s="110"/>
      <c r="BKD293" s="110"/>
      <c r="BKE293" s="110"/>
      <c r="BKF293" s="110"/>
      <c r="BKG293" s="110"/>
      <c r="BKH293" s="110"/>
      <c r="BKI293" s="110"/>
      <c r="BKJ293" s="110"/>
      <c r="BKK293" s="110"/>
      <c r="BKL293" s="110"/>
      <c r="BKM293" s="110"/>
      <c r="BKN293" s="110"/>
      <c r="BKO293" s="110"/>
      <c r="BKP293" s="110"/>
      <c r="BKQ293" s="110"/>
      <c r="BKR293" s="110"/>
      <c r="BKS293" s="110"/>
      <c r="BKT293" s="110"/>
      <c r="BKU293" s="110"/>
      <c r="BKV293" s="110"/>
      <c r="BKW293" s="110"/>
      <c r="BKX293" s="110"/>
      <c r="BKY293" s="110"/>
      <c r="BKZ293" s="110"/>
      <c r="BLA293" s="110"/>
      <c r="BLB293" s="110"/>
      <c r="BLC293" s="110"/>
      <c r="BLD293" s="110"/>
      <c r="BLE293" s="110"/>
      <c r="BLF293" s="110"/>
      <c r="BLG293" s="110"/>
      <c r="BLH293" s="110"/>
      <c r="BLI293" s="110"/>
      <c r="BLJ293" s="110"/>
      <c r="BLK293" s="110"/>
      <c r="BLL293" s="110"/>
      <c r="BLM293" s="110"/>
      <c r="BLN293" s="110"/>
      <c r="BLO293" s="110"/>
      <c r="BLP293" s="110"/>
      <c r="BLQ293" s="110"/>
      <c r="BLR293" s="110"/>
      <c r="BLS293" s="110"/>
      <c r="BLT293" s="110"/>
      <c r="BLU293" s="110"/>
      <c r="BLV293" s="110"/>
      <c r="BLW293" s="110"/>
      <c r="BLX293" s="110"/>
      <c r="BLY293" s="110"/>
      <c r="BLZ293" s="110"/>
      <c r="BMA293" s="110"/>
      <c r="BMB293" s="110"/>
      <c r="BMC293" s="110"/>
      <c r="BMD293" s="110"/>
      <c r="BME293" s="110"/>
      <c r="BMF293" s="110"/>
      <c r="BMG293" s="110"/>
      <c r="BMH293" s="110"/>
      <c r="BMI293" s="110"/>
      <c r="BMJ293" s="110"/>
      <c r="BMK293" s="110"/>
      <c r="BML293" s="110"/>
      <c r="BMM293" s="110"/>
      <c r="BMN293" s="110"/>
      <c r="BMO293" s="110"/>
      <c r="BMP293" s="110"/>
      <c r="BMQ293" s="110"/>
      <c r="BMR293" s="110"/>
      <c r="BMS293" s="110"/>
      <c r="BMT293" s="110"/>
      <c r="BMU293" s="110"/>
      <c r="BMV293" s="110"/>
      <c r="BMW293" s="110"/>
      <c r="BMX293" s="110"/>
      <c r="BMY293" s="110"/>
      <c r="BMZ293" s="110"/>
      <c r="BNA293" s="110"/>
      <c r="BNB293" s="110"/>
      <c r="BNC293" s="110"/>
      <c r="BND293" s="110"/>
      <c r="BNE293" s="110"/>
      <c r="BNF293" s="110"/>
      <c r="BNG293" s="110"/>
      <c r="BNH293" s="110"/>
      <c r="BNI293" s="110"/>
      <c r="BNJ293" s="110"/>
      <c r="BNK293" s="110"/>
      <c r="BNL293" s="110"/>
      <c r="BNM293" s="110"/>
      <c r="BNN293" s="110"/>
      <c r="BNO293" s="110"/>
      <c r="BNP293" s="110"/>
      <c r="BNQ293" s="110"/>
      <c r="BNR293" s="110"/>
      <c r="BNS293" s="110"/>
      <c r="BNT293" s="110"/>
      <c r="BNU293" s="110"/>
      <c r="BNV293" s="110"/>
      <c r="BNW293" s="110"/>
      <c r="BNX293" s="110"/>
      <c r="BNY293" s="110"/>
      <c r="BNZ293" s="110"/>
      <c r="BOA293" s="110"/>
      <c r="BOB293" s="110"/>
      <c r="BOC293" s="110"/>
      <c r="BOD293" s="110"/>
      <c r="BOE293" s="110"/>
      <c r="BOF293" s="110"/>
      <c r="BOG293" s="110"/>
      <c r="BOH293" s="110"/>
      <c r="BOI293" s="110"/>
      <c r="BOJ293" s="110"/>
      <c r="BOK293" s="110"/>
      <c r="BOL293" s="110"/>
      <c r="BOM293" s="110"/>
      <c r="BON293" s="110"/>
      <c r="BOO293" s="110"/>
      <c r="BOP293" s="110"/>
      <c r="BOQ293" s="110"/>
      <c r="BOR293" s="110"/>
      <c r="BOS293" s="110"/>
      <c r="BOT293" s="110"/>
      <c r="BOU293" s="110"/>
      <c r="BOV293" s="110"/>
      <c r="BOW293" s="110"/>
      <c r="BOX293" s="110"/>
      <c r="BOY293" s="110"/>
      <c r="BOZ293" s="110"/>
      <c r="BPA293" s="110"/>
      <c r="BPB293" s="110"/>
      <c r="BPC293" s="110"/>
      <c r="BPD293" s="110"/>
      <c r="BPE293" s="110"/>
      <c r="BPF293" s="110"/>
      <c r="BPG293" s="110"/>
      <c r="BPH293" s="110"/>
      <c r="BPI293" s="110"/>
      <c r="BPJ293" s="110"/>
      <c r="BPK293" s="110"/>
      <c r="BPL293" s="110"/>
      <c r="BPM293" s="110"/>
      <c r="BPN293" s="110"/>
      <c r="BPO293" s="110"/>
      <c r="BPP293" s="110"/>
      <c r="BPQ293" s="110"/>
      <c r="BPR293" s="110"/>
      <c r="BPS293" s="110"/>
      <c r="BPT293" s="110"/>
      <c r="BPU293" s="110"/>
      <c r="BPV293" s="110"/>
      <c r="BPW293" s="110"/>
      <c r="BPX293" s="110"/>
      <c r="BPY293" s="110"/>
      <c r="BPZ293" s="110"/>
      <c r="BQA293" s="110"/>
      <c r="BQB293" s="110"/>
      <c r="BQC293" s="110"/>
      <c r="BQD293" s="110"/>
      <c r="BQE293" s="110"/>
      <c r="BQF293" s="110"/>
      <c r="BQG293" s="110"/>
      <c r="BQH293" s="110"/>
      <c r="BQI293" s="110"/>
      <c r="BQJ293" s="110"/>
      <c r="BQK293" s="110"/>
      <c r="BQL293" s="110"/>
      <c r="BQM293" s="110"/>
      <c r="BQN293" s="110"/>
      <c r="BQO293" s="110"/>
      <c r="BQP293" s="110"/>
      <c r="BQQ293" s="110"/>
      <c r="BQR293" s="110"/>
      <c r="BQS293" s="110"/>
      <c r="BQT293" s="110"/>
      <c r="BQU293" s="110"/>
      <c r="BQV293" s="110"/>
      <c r="BQW293" s="110"/>
      <c r="BQX293" s="110"/>
      <c r="BQY293" s="110"/>
      <c r="BQZ293" s="110"/>
      <c r="BRA293" s="110"/>
      <c r="BRB293" s="110"/>
      <c r="BRC293" s="110"/>
      <c r="BRD293" s="110"/>
      <c r="BRE293" s="110"/>
      <c r="BRF293" s="110"/>
      <c r="BRG293" s="110"/>
      <c r="BRH293" s="110"/>
      <c r="BRI293" s="110"/>
      <c r="BRJ293" s="110"/>
      <c r="BRK293" s="110"/>
      <c r="BRL293" s="110"/>
      <c r="BRM293" s="110"/>
      <c r="BRN293" s="110"/>
      <c r="BRO293" s="110"/>
      <c r="BRP293" s="110"/>
      <c r="BRQ293" s="110"/>
      <c r="BRR293" s="110"/>
      <c r="BRS293" s="110"/>
      <c r="BRT293" s="110"/>
      <c r="BRU293" s="110"/>
      <c r="BRV293" s="110"/>
      <c r="BRW293" s="110"/>
      <c r="BRX293" s="110"/>
      <c r="BRY293" s="110"/>
      <c r="BRZ293" s="110"/>
      <c r="BSA293" s="110"/>
      <c r="BSB293" s="110"/>
      <c r="BSC293" s="110"/>
      <c r="BSD293" s="110"/>
      <c r="BSE293" s="110"/>
      <c r="BSF293" s="110"/>
      <c r="BSG293" s="110"/>
      <c r="BSH293" s="110"/>
      <c r="BSI293" s="110"/>
      <c r="BSJ293" s="110"/>
      <c r="BSK293" s="110"/>
      <c r="BSL293" s="110"/>
      <c r="BSM293" s="110"/>
      <c r="BSN293" s="110"/>
      <c r="BSO293" s="110"/>
      <c r="BSP293" s="110"/>
      <c r="BSQ293" s="110"/>
      <c r="BSR293" s="110"/>
      <c r="BSS293" s="110"/>
      <c r="BST293" s="110"/>
      <c r="BSU293" s="110"/>
      <c r="BSV293" s="110"/>
      <c r="BSW293" s="110"/>
      <c r="BSX293" s="110"/>
      <c r="BSY293" s="110"/>
      <c r="BSZ293" s="110"/>
      <c r="BTA293" s="110"/>
      <c r="BTB293" s="110"/>
      <c r="BTC293" s="110"/>
      <c r="BTD293" s="110"/>
      <c r="BTE293" s="110"/>
      <c r="BTF293" s="110"/>
      <c r="BTG293" s="110"/>
      <c r="BTH293" s="110"/>
      <c r="BTI293" s="110"/>
      <c r="BTJ293" s="110"/>
      <c r="BTK293" s="110"/>
      <c r="BTL293" s="110"/>
      <c r="BTM293" s="110"/>
      <c r="BTN293" s="110"/>
      <c r="BTO293" s="110"/>
      <c r="BTP293" s="110"/>
      <c r="BTQ293" s="110"/>
      <c r="BTR293" s="110"/>
      <c r="BTS293" s="110"/>
      <c r="BTT293" s="110"/>
      <c r="BTU293" s="110"/>
      <c r="BTV293" s="110"/>
      <c r="BTW293" s="110"/>
      <c r="BTX293" s="110"/>
      <c r="BTY293" s="110"/>
      <c r="BTZ293" s="110"/>
      <c r="BUA293" s="110"/>
      <c r="BUB293" s="110"/>
      <c r="BUC293" s="110"/>
      <c r="BUD293" s="110"/>
      <c r="BUE293" s="110"/>
      <c r="BUF293" s="110"/>
      <c r="BUG293" s="110"/>
      <c r="BUH293" s="110"/>
      <c r="BUI293" s="110"/>
      <c r="BUJ293" s="110"/>
      <c r="BUK293" s="110"/>
      <c r="BUL293" s="110"/>
      <c r="BUM293" s="110"/>
      <c r="BUN293" s="110"/>
      <c r="BUO293" s="110"/>
      <c r="BUP293" s="110"/>
      <c r="BUQ293" s="110"/>
      <c r="BUR293" s="110"/>
      <c r="BUS293" s="110"/>
      <c r="BUT293" s="110"/>
      <c r="BUU293" s="110"/>
      <c r="BUV293" s="110"/>
      <c r="BUW293" s="110"/>
      <c r="BUX293" s="110"/>
      <c r="BUY293" s="110"/>
      <c r="BUZ293" s="110"/>
      <c r="BVA293" s="110"/>
      <c r="BVB293" s="110"/>
      <c r="BVC293" s="110"/>
      <c r="BVD293" s="110"/>
      <c r="BVE293" s="110"/>
      <c r="BVF293" s="110"/>
      <c r="BVG293" s="110"/>
      <c r="BVH293" s="110"/>
      <c r="BVI293" s="110"/>
      <c r="BVJ293" s="110"/>
      <c r="BVK293" s="110"/>
      <c r="BVL293" s="110"/>
      <c r="BVM293" s="110"/>
      <c r="BVN293" s="110"/>
      <c r="BVO293" s="110"/>
      <c r="BVP293" s="110"/>
      <c r="BVQ293" s="110"/>
      <c r="BVR293" s="110"/>
      <c r="BVS293" s="110"/>
      <c r="BVT293" s="110"/>
      <c r="BVU293" s="110"/>
      <c r="BVV293" s="110"/>
      <c r="BVW293" s="110"/>
      <c r="BVX293" s="110"/>
      <c r="BVY293" s="110"/>
      <c r="BVZ293" s="110"/>
      <c r="BWA293" s="110"/>
      <c r="BWB293" s="110"/>
      <c r="BWC293" s="110"/>
      <c r="BWD293" s="110"/>
      <c r="BWE293" s="110"/>
      <c r="BWF293" s="110"/>
      <c r="BWG293" s="110"/>
      <c r="BWH293" s="110"/>
      <c r="BWI293" s="110"/>
      <c r="BWJ293" s="110"/>
      <c r="BWK293" s="110"/>
      <c r="BWL293" s="110"/>
      <c r="BWM293" s="110"/>
      <c r="BWN293" s="110"/>
      <c r="BWO293" s="110"/>
      <c r="BWP293" s="110"/>
      <c r="BWQ293" s="110"/>
      <c r="BWR293" s="110"/>
      <c r="BWS293" s="110"/>
      <c r="BWT293" s="110"/>
      <c r="BWU293" s="110"/>
      <c r="BWV293" s="110"/>
      <c r="BWW293" s="110"/>
      <c r="BWX293" s="110"/>
      <c r="BWY293" s="110"/>
      <c r="BWZ293" s="110"/>
      <c r="BXA293" s="110"/>
      <c r="BXB293" s="110"/>
      <c r="BXC293" s="110"/>
      <c r="BXD293" s="110"/>
      <c r="BXE293" s="110"/>
      <c r="BXF293" s="110"/>
      <c r="BXG293" s="110"/>
      <c r="BXH293" s="110"/>
      <c r="BXI293" s="110"/>
      <c r="BXJ293" s="110"/>
      <c r="BXK293" s="110"/>
      <c r="BXL293" s="110"/>
      <c r="BXM293" s="110"/>
      <c r="BXN293" s="110"/>
      <c r="BXO293" s="110"/>
      <c r="BXP293" s="110"/>
      <c r="BXQ293" s="110"/>
      <c r="BXR293" s="110"/>
      <c r="BXS293" s="110"/>
      <c r="BXT293" s="110"/>
      <c r="BXU293" s="110"/>
      <c r="BXV293" s="110"/>
      <c r="BXW293" s="110"/>
      <c r="BXX293" s="110"/>
      <c r="BXY293" s="110"/>
      <c r="BXZ293" s="110"/>
      <c r="BYA293" s="110"/>
      <c r="BYB293" s="110"/>
      <c r="BYC293" s="110"/>
      <c r="BYD293" s="110"/>
      <c r="BYE293" s="110"/>
      <c r="BYF293" s="110"/>
      <c r="BYG293" s="110"/>
      <c r="BYH293" s="110"/>
      <c r="BYI293" s="110"/>
      <c r="BYJ293" s="110"/>
      <c r="BYK293" s="110"/>
      <c r="BYL293" s="110"/>
      <c r="BYM293" s="110"/>
      <c r="BYN293" s="110"/>
      <c r="BYO293" s="110"/>
      <c r="BYP293" s="110"/>
      <c r="BYQ293" s="110"/>
      <c r="BYR293" s="110"/>
      <c r="BYS293" s="110"/>
      <c r="BYT293" s="110"/>
      <c r="BYU293" s="110"/>
      <c r="BYV293" s="110"/>
      <c r="BYW293" s="110"/>
      <c r="BYX293" s="110"/>
      <c r="BYY293" s="110"/>
      <c r="BYZ293" s="110"/>
      <c r="BZA293" s="110"/>
      <c r="BZB293" s="110"/>
      <c r="BZC293" s="110"/>
      <c r="BZD293" s="110"/>
      <c r="BZE293" s="110"/>
      <c r="BZF293" s="110"/>
      <c r="BZG293" s="110"/>
      <c r="BZH293" s="110"/>
      <c r="BZI293" s="110"/>
      <c r="BZJ293" s="110"/>
      <c r="BZK293" s="110"/>
      <c r="BZL293" s="110"/>
      <c r="BZM293" s="110"/>
      <c r="BZN293" s="110"/>
      <c r="BZO293" s="110"/>
      <c r="BZP293" s="110"/>
      <c r="BZQ293" s="110"/>
      <c r="BZR293" s="110"/>
      <c r="BZS293" s="110"/>
      <c r="BZT293" s="110"/>
      <c r="BZU293" s="110"/>
      <c r="BZV293" s="110"/>
      <c r="BZW293" s="110"/>
      <c r="BZX293" s="110"/>
      <c r="BZY293" s="110"/>
      <c r="BZZ293" s="110"/>
      <c r="CAA293" s="110"/>
      <c r="CAB293" s="110"/>
      <c r="CAC293" s="110"/>
      <c r="CAD293" s="110"/>
      <c r="CAE293" s="110"/>
      <c r="CAF293" s="110"/>
      <c r="CAG293" s="110"/>
      <c r="CAH293" s="110"/>
      <c r="CAI293" s="110"/>
      <c r="CAJ293" s="110"/>
      <c r="CAK293" s="110"/>
      <c r="CAL293" s="110"/>
      <c r="CAM293" s="110"/>
      <c r="CAN293" s="110"/>
      <c r="CAO293" s="110"/>
      <c r="CAP293" s="110"/>
      <c r="CAQ293" s="110"/>
      <c r="CAR293" s="110"/>
      <c r="CAS293" s="110"/>
      <c r="CAT293" s="110"/>
      <c r="CAU293" s="110"/>
      <c r="CAV293" s="110"/>
      <c r="CAW293" s="110"/>
      <c r="CAX293" s="110"/>
      <c r="CAY293" s="110"/>
      <c r="CAZ293" s="110"/>
      <c r="CBA293" s="110"/>
      <c r="CBB293" s="110"/>
      <c r="CBC293" s="110"/>
      <c r="CBD293" s="110"/>
      <c r="CBE293" s="110"/>
      <c r="CBF293" s="110"/>
      <c r="CBG293" s="110"/>
      <c r="CBH293" s="110"/>
      <c r="CBI293" s="110"/>
      <c r="CBJ293" s="110"/>
      <c r="CBK293" s="110"/>
      <c r="CBL293" s="110"/>
      <c r="CBM293" s="110"/>
      <c r="CBN293" s="110"/>
      <c r="CBO293" s="110"/>
      <c r="CBP293" s="110"/>
      <c r="CBQ293" s="110"/>
      <c r="CBR293" s="110"/>
      <c r="CBS293" s="110"/>
      <c r="CBT293" s="110"/>
      <c r="CBU293" s="110"/>
      <c r="CBV293" s="110"/>
      <c r="CBW293" s="110"/>
      <c r="CBX293" s="110"/>
      <c r="CBY293" s="110"/>
      <c r="CBZ293" s="110"/>
      <c r="CCA293" s="110"/>
      <c r="CCB293" s="110"/>
      <c r="CCC293" s="110"/>
      <c r="CCD293" s="110"/>
      <c r="CCE293" s="110"/>
      <c r="CCF293" s="110"/>
      <c r="CCG293" s="110"/>
      <c r="CCH293" s="110"/>
      <c r="CCI293" s="110"/>
      <c r="CCJ293" s="110"/>
      <c r="CCK293" s="110"/>
      <c r="CCL293" s="110"/>
      <c r="CCM293" s="110"/>
      <c r="CCN293" s="110"/>
      <c r="CCO293" s="110"/>
      <c r="CCP293" s="110"/>
      <c r="CCQ293" s="110"/>
      <c r="CCR293" s="110"/>
      <c r="CCS293" s="110"/>
      <c r="CCT293" s="110"/>
      <c r="CCU293" s="110"/>
      <c r="CCV293" s="110"/>
      <c r="CCW293" s="110"/>
      <c r="CCX293" s="110"/>
      <c r="CCY293" s="110"/>
      <c r="CCZ293" s="110"/>
      <c r="CDA293" s="110"/>
      <c r="CDB293" s="110"/>
      <c r="CDC293" s="110"/>
      <c r="CDD293" s="110"/>
      <c r="CDE293" s="110"/>
      <c r="CDF293" s="110"/>
      <c r="CDG293" s="110"/>
      <c r="CDH293" s="110"/>
      <c r="CDI293" s="110"/>
      <c r="CDJ293" s="110"/>
      <c r="CDK293" s="110"/>
      <c r="CDL293" s="110"/>
      <c r="CDM293" s="110"/>
      <c r="CDN293" s="110"/>
      <c r="CDO293" s="110"/>
      <c r="CDP293" s="110"/>
      <c r="CDQ293" s="110"/>
      <c r="CDR293" s="110"/>
      <c r="CDS293" s="110"/>
      <c r="CDT293" s="110"/>
      <c r="CDU293" s="110"/>
      <c r="CDV293" s="110"/>
      <c r="CDW293" s="110"/>
      <c r="CDX293" s="110"/>
      <c r="CDY293" s="110"/>
      <c r="CDZ293" s="110"/>
      <c r="CEA293" s="110"/>
      <c r="CEB293" s="110"/>
      <c r="CEC293" s="110"/>
      <c r="CED293" s="110"/>
      <c r="CEE293" s="110"/>
      <c r="CEF293" s="110"/>
      <c r="CEG293" s="110"/>
      <c r="CEH293" s="110"/>
      <c r="CEI293" s="110"/>
      <c r="CEJ293" s="110"/>
      <c r="CEK293" s="110"/>
      <c r="CEL293" s="110"/>
      <c r="CEM293" s="110"/>
      <c r="CEN293" s="110"/>
      <c r="CEO293" s="110"/>
      <c r="CEP293" s="110"/>
      <c r="CEQ293" s="110"/>
      <c r="CER293" s="110"/>
      <c r="CES293" s="110"/>
      <c r="CET293" s="110"/>
      <c r="CEU293" s="110"/>
      <c r="CEV293" s="110"/>
      <c r="CEW293" s="110"/>
      <c r="CEX293" s="110"/>
      <c r="CEY293" s="110"/>
      <c r="CEZ293" s="110"/>
      <c r="CFA293" s="110"/>
      <c r="CFB293" s="110"/>
      <c r="CFC293" s="110"/>
      <c r="CFD293" s="110"/>
      <c r="CFE293" s="110"/>
      <c r="CFF293" s="110"/>
      <c r="CFG293" s="110"/>
      <c r="CFH293" s="110"/>
      <c r="CFI293" s="110"/>
      <c r="CFJ293" s="110"/>
      <c r="CFK293" s="110"/>
      <c r="CFL293" s="110"/>
      <c r="CFM293" s="110"/>
      <c r="CFN293" s="110"/>
      <c r="CFO293" s="110"/>
      <c r="CFP293" s="110"/>
      <c r="CFQ293" s="110"/>
      <c r="CFR293" s="110"/>
      <c r="CFS293" s="110"/>
      <c r="CFT293" s="110"/>
      <c r="CFU293" s="110"/>
      <c r="CFV293" s="110"/>
      <c r="CFW293" s="110"/>
      <c r="CFX293" s="110"/>
      <c r="CFY293" s="110"/>
      <c r="CFZ293" s="110"/>
      <c r="CGA293" s="110"/>
      <c r="CGB293" s="110"/>
      <c r="CGC293" s="110"/>
      <c r="CGD293" s="110"/>
      <c r="CGE293" s="110"/>
      <c r="CGF293" s="110"/>
      <c r="CGG293" s="110"/>
      <c r="CGH293" s="110"/>
      <c r="CGI293" s="110"/>
      <c r="CGJ293" s="110"/>
      <c r="CGK293" s="110"/>
      <c r="CGL293" s="110"/>
      <c r="CGM293" s="110"/>
      <c r="CGN293" s="110"/>
      <c r="CGO293" s="110"/>
      <c r="CGP293" s="110"/>
      <c r="CGQ293" s="110"/>
      <c r="CGR293" s="110"/>
      <c r="CGS293" s="110"/>
      <c r="CGT293" s="110"/>
      <c r="CGU293" s="110"/>
      <c r="CGV293" s="110"/>
      <c r="CGW293" s="110"/>
      <c r="CGX293" s="110"/>
      <c r="CGY293" s="110"/>
      <c r="CGZ293" s="110"/>
      <c r="CHA293" s="110"/>
      <c r="CHB293" s="110"/>
      <c r="CHC293" s="110"/>
      <c r="CHD293" s="110"/>
      <c r="CHE293" s="110"/>
      <c r="CHF293" s="110"/>
      <c r="CHG293" s="110"/>
      <c r="CHH293" s="110"/>
      <c r="CHI293" s="110"/>
      <c r="CHJ293" s="110"/>
      <c r="CHK293" s="110"/>
      <c r="CHL293" s="110"/>
      <c r="CHM293" s="110"/>
      <c r="CHN293" s="110"/>
      <c r="CHO293" s="110"/>
      <c r="CHP293" s="110"/>
      <c r="CHQ293" s="110"/>
      <c r="CHR293" s="110"/>
      <c r="CHS293" s="110"/>
      <c r="CHT293" s="110"/>
      <c r="CHU293" s="110"/>
      <c r="CHV293" s="110"/>
      <c r="CHW293" s="110"/>
      <c r="CHX293" s="110"/>
      <c r="CHY293" s="110"/>
      <c r="CHZ293" s="110"/>
      <c r="CIA293" s="110"/>
      <c r="CIB293" s="110"/>
      <c r="CIC293" s="110"/>
      <c r="CID293" s="110"/>
      <c r="CIE293" s="110"/>
      <c r="CIF293" s="110"/>
      <c r="CIG293" s="110"/>
      <c r="CIH293" s="110"/>
      <c r="CII293" s="110"/>
      <c r="CIJ293" s="110"/>
      <c r="CIK293" s="110"/>
      <c r="CIL293" s="110"/>
      <c r="CIM293" s="110"/>
      <c r="CIN293" s="110"/>
      <c r="CIO293" s="110"/>
      <c r="CIP293" s="110"/>
      <c r="CIQ293" s="110"/>
      <c r="CIR293" s="110"/>
      <c r="CIS293" s="110"/>
      <c r="CIT293" s="110"/>
      <c r="CIU293" s="110"/>
      <c r="CIV293" s="110"/>
      <c r="CIW293" s="110"/>
      <c r="CIX293" s="110"/>
      <c r="CIY293" s="110"/>
      <c r="CIZ293" s="110"/>
      <c r="CJA293" s="110"/>
      <c r="CJB293" s="110"/>
      <c r="CJC293" s="110"/>
      <c r="CJD293" s="110"/>
      <c r="CJE293" s="110"/>
      <c r="CJF293" s="110"/>
      <c r="CJG293" s="110"/>
      <c r="CJH293" s="110"/>
      <c r="CJI293" s="110"/>
      <c r="CJJ293" s="110"/>
      <c r="CJK293" s="110"/>
      <c r="CJL293" s="110"/>
      <c r="CJM293" s="110"/>
      <c r="CJN293" s="110"/>
      <c r="CJO293" s="110"/>
      <c r="CJP293" s="110"/>
      <c r="CJQ293" s="110"/>
      <c r="CJR293" s="110"/>
      <c r="CJS293" s="110"/>
      <c r="CJT293" s="110"/>
      <c r="CJU293" s="110"/>
      <c r="CJV293" s="110"/>
      <c r="CJW293" s="110"/>
      <c r="CJX293" s="110"/>
      <c r="CJY293" s="110"/>
      <c r="CJZ293" s="110"/>
      <c r="CKA293" s="110"/>
      <c r="CKB293" s="110"/>
      <c r="CKC293" s="110"/>
      <c r="CKD293" s="110"/>
      <c r="CKE293" s="110"/>
      <c r="CKF293" s="110"/>
      <c r="CKG293" s="110"/>
      <c r="CKH293" s="110"/>
      <c r="CKI293" s="110"/>
      <c r="CKJ293" s="110"/>
      <c r="CKK293" s="110"/>
      <c r="CKL293" s="110"/>
      <c r="CKM293" s="110"/>
      <c r="CKN293" s="110"/>
      <c r="CKO293" s="110"/>
      <c r="CKP293" s="110"/>
      <c r="CKQ293" s="110"/>
      <c r="CKR293" s="110"/>
      <c r="CKS293" s="110"/>
      <c r="CKT293" s="110"/>
      <c r="CKU293" s="110"/>
      <c r="CKV293" s="110"/>
      <c r="CKW293" s="110"/>
      <c r="CKX293" s="110"/>
      <c r="CKY293" s="110"/>
      <c r="CKZ293" s="110"/>
      <c r="CLA293" s="110"/>
      <c r="CLB293" s="110"/>
      <c r="CLC293" s="110"/>
      <c r="CLD293" s="110"/>
      <c r="CLE293" s="110"/>
      <c r="CLF293" s="110"/>
      <c r="CLG293" s="110"/>
      <c r="CLH293" s="110"/>
      <c r="CLI293" s="110"/>
      <c r="CLJ293" s="110"/>
      <c r="CLK293" s="110"/>
      <c r="CLL293" s="110"/>
      <c r="CLM293" s="110"/>
      <c r="CLN293" s="110"/>
      <c r="CLO293" s="110"/>
      <c r="CLP293" s="110"/>
      <c r="CLQ293" s="110"/>
      <c r="CLR293" s="110"/>
      <c r="CLS293" s="110"/>
      <c r="CLT293" s="110"/>
      <c r="CLU293" s="110"/>
      <c r="CLV293" s="110"/>
      <c r="CLW293" s="110"/>
      <c r="CLX293" s="110"/>
      <c r="CLY293" s="110"/>
      <c r="CLZ293" s="110"/>
      <c r="CMA293" s="110"/>
      <c r="CMB293" s="110"/>
      <c r="CMC293" s="110"/>
      <c r="CMD293" s="110"/>
      <c r="CME293" s="110"/>
      <c r="CMF293" s="110"/>
      <c r="CMG293" s="110"/>
      <c r="CMH293" s="110"/>
      <c r="CMI293" s="110"/>
      <c r="CMJ293" s="110"/>
      <c r="CMK293" s="110"/>
      <c r="CML293" s="110"/>
      <c r="CMM293" s="110"/>
      <c r="CMN293" s="110"/>
      <c r="CMO293" s="110"/>
      <c r="CMP293" s="110"/>
      <c r="CMQ293" s="110"/>
      <c r="CMR293" s="110"/>
      <c r="CMS293" s="110"/>
      <c r="CMT293" s="110"/>
      <c r="CMU293" s="110"/>
      <c r="CMV293" s="110"/>
      <c r="CMW293" s="110"/>
      <c r="CMX293" s="110"/>
      <c r="CMY293" s="110"/>
      <c r="CMZ293" s="110"/>
      <c r="CNA293" s="110"/>
      <c r="CNB293" s="110"/>
      <c r="CNC293" s="110"/>
      <c r="CND293" s="110"/>
      <c r="CNE293" s="110"/>
      <c r="CNF293" s="110"/>
      <c r="CNG293" s="110"/>
      <c r="CNH293" s="110"/>
      <c r="CNI293" s="110"/>
      <c r="CNJ293" s="110"/>
      <c r="CNK293" s="110"/>
      <c r="CNL293" s="110"/>
      <c r="CNM293" s="110"/>
      <c r="CNN293" s="110"/>
      <c r="CNO293" s="110"/>
      <c r="CNP293" s="110"/>
      <c r="CNQ293" s="110"/>
      <c r="CNR293" s="110"/>
      <c r="CNS293" s="110"/>
      <c r="CNT293" s="110"/>
      <c r="CNU293" s="110"/>
      <c r="CNV293" s="110"/>
      <c r="CNW293" s="110"/>
      <c r="CNX293" s="110"/>
      <c r="CNY293" s="110"/>
      <c r="CNZ293" s="110"/>
      <c r="COA293" s="110"/>
      <c r="COB293" s="110"/>
      <c r="COC293" s="110"/>
      <c r="COD293" s="110"/>
      <c r="COE293" s="110"/>
      <c r="COF293" s="110"/>
      <c r="COG293" s="110"/>
      <c r="COH293" s="110"/>
      <c r="COI293" s="110"/>
      <c r="COJ293" s="110"/>
      <c r="COK293" s="110"/>
      <c r="COL293" s="110"/>
      <c r="COM293" s="110"/>
      <c r="CON293" s="110"/>
      <c r="COO293" s="110"/>
      <c r="COP293" s="110"/>
      <c r="COQ293" s="110"/>
      <c r="COR293" s="110"/>
      <c r="COS293" s="110"/>
      <c r="COT293" s="110"/>
      <c r="COU293" s="110"/>
      <c r="COV293" s="110"/>
      <c r="COW293" s="110"/>
      <c r="COX293" s="110"/>
      <c r="COY293" s="110"/>
      <c r="COZ293" s="110"/>
      <c r="CPA293" s="110"/>
      <c r="CPB293" s="110"/>
      <c r="CPC293" s="110"/>
      <c r="CPD293" s="110"/>
      <c r="CPE293" s="110"/>
      <c r="CPF293" s="110"/>
      <c r="CPG293" s="110"/>
      <c r="CPH293" s="110"/>
      <c r="CPI293" s="110"/>
      <c r="CPJ293" s="110"/>
      <c r="CPK293" s="110"/>
      <c r="CPL293" s="110"/>
      <c r="CPM293" s="110"/>
      <c r="CPN293" s="110"/>
      <c r="CPO293" s="110"/>
      <c r="CPP293" s="110"/>
      <c r="CPQ293" s="110"/>
      <c r="CPR293" s="110"/>
      <c r="CPS293" s="110"/>
      <c r="CPT293" s="110"/>
      <c r="CPU293" s="110"/>
      <c r="CPV293" s="110"/>
      <c r="CPW293" s="110"/>
      <c r="CPX293" s="110"/>
      <c r="CPY293" s="110"/>
      <c r="CPZ293" s="110"/>
      <c r="CQA293" s="110"/>
      <c r="CQB293" s="110"/>
      <c r="CQC293" s="110"/>
      <c r="CQD293" s="110"/>
      <c r="CQE293" s="110"/>
      <c r="CQF293" s="110"/>
      <c r="CQG293" s="110"/>
      <c r="CQH293" s="110"/>
      <c r="CQI293" s="110"/>
      <c r="CQJ293" s="110"/>
      <c r="CQK293" s="110"/>
      <c r="CQL293" s="110"/>
      <c r="CQM293" s="110"/>
      <c r="CQN293" s="110"/>
      <c r="CQO293" s="110"/>
      <c r="CQP293" s="110"/>
      <c r="CQQ293" s="110"/>
      <c r="CQR293" s="110"/>
      <c r="CQS293" s="110"/>
      <c r="CQT293" s="110"/>
      <c r="CQU293" s="110"/>
      <c r="CQV293" s="110"/>
      <c r="CQW293" s="110"/>
      <c r="CQX293" s="110"/>
      <c r="CQY293" s="110"/>
      <c r="CQZ293" s="110"/>
      <c r="CRA293" s="110"/>
      <c r="CRB293" s="110"/>
      <c r="CRC293" s="110"/>
      <c r="CRD293" s="110"/>
      <c r="CRE293" s="110"/>
      <c r="CRF293" s="110"/>
      <c r="CRG293" s="110"/>
      <c r="CRH293" s="110"/>
      <c r="CRI293" s="110"/>
      <c r="CRJ293" s="110"/>
      <c r="CRK293" s="110"/>
      <c r="CRL293" s="110"/>
      <c r="CRM293" s="110"/>
      <c r="CRN293" s="110"/>
      <c r="CRO293" s="110"/>
      <c r="CRP293" s="110"/>
      <c r="CRQ293" s="110"/>
      <c r="CRR293" s="110"/>
      <c r="CRS293" s="110"/>
      <c r="CRT293" s="110"/>
      <c r="CRU293" s="110"/>
      <c r="CRV293" s="110"/>
      <c r="CRW293" s="110"/>
      <c r="CRX293" s="110"/>
      <c r="CRY293" s="110"/>
      <c r="CRZ293" s="110"/>
      <c r="CSA293" s="110"/>
      <c r="CSB293" s="110"/>
      <c r="CSC293" s="110"/>
      <c r="CSD293" s="110"/>
      <c r="CSE293" s="110"/>
      <c r="CSF293" s="110"/>
      <c r="CSG293" s="110"/>
      <c r="CSH293" s="110"/>
      <c r="CSI293" s="110"/>
      <c r="CSJ293" s="110"/>
      <c r="CSK293" s="110"/>
      <c r="CSL293" s="110"/>
      <c r="CSM293" s="110"/>
      <c r="CSN293" s="110"/>
      <c r="CSO293" s="110"/>
      <c r="CSP293" s="110"/>
      <c r="CSQ293" s="110"/>
      <c r="CSR293" s="110"/>
      <c r="CSS293" s="110"/>
      <c r="CST293" s="110"/>
      <c r="CSU293" s="110"/>
      <c r="CSV293" s="110"/>
      <c r="CSW293" s="110"/>
      <c r="CSX293" s="110"/>
      <c r="CSY293" s="110"/>
      <c r="CSZ293" s="110"/>
      <c r="CTA293" s="110"/>
      <c r="CTB293" s="110"/>
      <c r="CTC293" s="110"/>
      <c r="CTD293" s="110"/>
      <c r="CTE293" s="110"/>
      <c r="CTF293" s="110"/>
      <c r="CTG293" s="110"/>
      <c r="CTH293" s="110"/>
      <c r="CTI293" s="110"/>
      <c r="CTJ293" s="110"/>
      <c r="CTK293" s="110"/>
      <c r="CTL293" s="110"/>
      <c r="CTM293" s="110"/>
      <c r="CTN293" s="110"/>
      <c r="CTO293" s="110"/>
      <c r="CTP293" s="110"/>
      <c r="CTQ293" s="110"/>
      <c r="CTR293" s="110"/>
      <c r="CTS293" s="110"/>
      <c r="CTT293" s="110"/>
      <c r="CTU293" s="110"/>
      <c r="CTV293" s="110"/>
      <c r="CTW293" s="110"/>
      <c r="CTX293" s="110"/>
      <c r="CTY293" s="110"/>
      <c r="CTZ293" s="110"/>
      <c r="CUA293" s="110"/>
      <c r="CUB293" s="110"/>
      <c r="CUC293" s="110"/>
      <c r="CUD293" s="110"/>
      <c r="CUE293" s="110"/>
      <c r="CUF293" s="110"/>
      <c r="CUG293" s="110"/>
      <c r="CUH293" s="110"/>
      <c r="CUI293" s="110"/>
      <c r="CUJ293" s="110"/>
      <c r="CUK293" s="110"/>
      <c r="CUL293" s="110"/>
      <c r="CUM293" s="110"/>
      <c r="CUN293" s="110"/>
      <c r="CUO293" s="110"/>
      <c r="CUP293" s="110"/>
      <c r="CUQ293" s="110"/>
      <c r="CUR293" s="110"/>
      <c r="CUS293" s="110"/>
      <c r="CUT293" s="110"/>
      <c r="CUU293" s="110"/>
      <c r="CUV293" s="110"/>
      <c r="CUW293" s="110"/>
      <c r="CUX293" s="110"/>
      <c r="CUY293" s="110"/>
      <c r="CUZ293" s="110"/>
      <c r="CVA293" s="110"/>
      <c r="CVB293" s="110"/>
      <c r="CVC293" s="110"/>
      <c r="CVD293" s="110"/>
      <c r="CVE293" s="110"/>
      <c r="CVF293" s="110"/>
      <c r="CVG293" s="110"/>
      <c r="CVH293" s="110"/>
      <c r="CVI293" s="110"/>
      <c r="CVJ293" s="110"/>
      <c r="CVK293" s="110"/>
      <c r="CVL293" s="110"/>
      <c r="CVM293" s="110"/>
      <c r="CVN293" s="110"/>
      <c r="CVO293" s="110"/>
      <c r="CVP293" s="110"/>
      <c r="CVQ293" s="110"/>
      <c r="CVR293" s="110"/>
      <c r="CVS293" s="110"/>
      <c r="CVT293" s="110"/>
      <c r="CVU293" s="110"/>
      <c r="CVV293" s="110"/>
      <c r="CVW293" s="110"/>
      <c r="CVX293" s="110"/>
      <c r="CVY293" s="110"/>
      <c r="CVZ293" s="110"/>
      <c r="CWA293" s="110"/>
      <c r="CWB293" s="110"/>
      <c r="CWC293" s="110"/>
      <c r="CWD293" s="110"/>
      <c r="CWE293" s="110"/>
      <c r="CWF293" s="110"/>
      <c r="CWG293" s="110"/>
      <c r="CWH293" s="110"/>
      <c r="CWI293" s="110"/>
      <c r="CWJ293" s="110"/>
      <c r="CWK293" s="110"/>
      <c r="CWL293" s="110"/>
      <c r="CWM293" s="110"/>
      <c r="CWN293" s="110"/>
      <c r="CWO293" s="110"/>
      <c r="CWP293" s="110"/>
      <c r="CWQ293" s="110"/>
      <c r="CWR293" s="110"/>
      <c r="CWS293" s="110"/>
      <c r="CWT293" s="110"/>
      <c r="CWU293" s="110"/>
      <c r="CWV293" s="110"/>
      <c r="CWW293" s="110"/>
      <c r="CWX293" s="110"/>
      <c r="CWY293" s="110"/>
      <c r="CWZ293" s="110"/>
      <c r="CXA293" s="110"/>
      <c r="CXB293" s="110"/>
      <c r="CXC293" s="110"/>
      <c r="CXD293" s="110"/>
      <c r="CXE293" s="110"/>
      <c r="CXF293" s="110"/>
      <c r="CXG293" s="110"/>
      <c r="CXH293" s="110"/>
      <c r="CXI293" s="110"/>
      <c r="CXJ293" s="110"/>
      <c r="CXK293" s="110"/>
      <c r="CXL293" s="110"/>
      <c r="CXM293" s="110"/>
      <c r="CXN293" s="110"/>
      <c r="CXO293" s="110"/>
      <c r="CXP293" s="110"/>
      <c r="CXQ293" s="110"/>
      <c r="CXR293" s="110"/>
      <c r="CXS293" s="110"/>
      <c r="CXT293" s="110"/>
      <c r="CXU293" s="110"/>
      <c r="CXV293" s="110"/>
      <c r="CXW293" s="110"/>
      <c r="CXX293" s="110"/>
      <c r="CXY293" s="110"/>
      <c r="CXZ293" s="110"/>
      <c r="CYA293" s="110"/>
      <c r="CYB293" s="110"/>
      <c r="CYC293" s="110"/>
      <c r="CYD293" s="110"/>
      <c r="CYE293" s="110"/>
      <c r="CYF293" s="110"/>
      <c r="CYG293" s="110"/>
      <c r="CYH293" s="110"/>
      <c r="CYI293" s="110"/>
      <c r="CYJ293" s="110"/>
      <c r="CYK293" s="110"/>
      <c r="CYL293" s="110"/>
      <c r="CYM293" s="110"/>
      <c r="CYN293" s="110"/>
      <c r="CYO293" s="110"/>
      <c r="CYP293" s="110"/>
      <c r="CYQ293" s="110"/>
      <c r="CYR293" s="110"/>
      <c r="CYS293" s="110"/>
      <c r="CYT293" s="110"/>
      <c r="CYU293" s="110"/>
      <c r="CYV293" s="110"/>
      <c r="CYW293" s="110"/>
      <c r="CYX293" s="110"/>
      <c r="CYY293" s="110"/>
      <c r="CYZ293" s="110"/>
      <c r="CZA293" s="110"/>
      <c r="CZB293" s="110"/>
      <c r="CZC293" s="110"/>
      <c r="CZD293" s="110"/>
      <c r="CZE293" s="110"/>
      <c r="CZF293" s="110"/>
      <c r="CZG293" s="110"/>
      <c r="CZH293" s="110"/>
      <c r="CZI293" s="110"/>
      <c r="CZJ293" s="110"/>
      <c r="CZK293" s="110"/>
      <c r="CZL293" s="110"/>
      <c r="CZM293" s="110"/>
      <c r="CZN293" s="110"/>
      <c r="CZO293" s="110"/>
      <c r="CZP293" s="110"/>
      <c r="CZQ293" s="110"/>
      <c r="CZR293" s="110"/>
      <c r="CZS293" s="110"/>
      <c r="CZT293" s="110"/>
      <c r="CZU293" s="110"/>
      <c r="CZV293" s="110"/>
      <c r="CZW293" s="110"/>
      <c r="CZX293" s="110"/>
      <c r="CZY293" s="110"/>
      <c r="CZZ293" s="110"/>
      <c r="DAA293" s="110"/>
      <c r="DAB293" s="110"/>
      <c r="DAC293" s="110"/>
      <c r="DAD293" s="110"/>
      <c r="DAE293" s="110"/>
      <c r="DAF293" s="110"/>
      <c r="DAG293" s="110"/>
      <c r="DAH293" s="110"/>
      <c r="DAI293" s="110"/>
      <c r="DAJ293" s="110"/>
      <c r="DAK293" s="110"/>
      <c r="DAL293" s="110"/>
      <c r="DAM293" s="110"/>
      <c r="DAN293" s="110"/>
      <c r="DAO293" s="110"/>
      <c r="DAP293" s="110"/>
      <c r="DAQ293" s="110"/>
      <c r="DAR293" s="110"/>
      <c r="DAS293" s="110"/>
      <c r="DAT293" s="110"/>
      <c r="DAU293" s="110"/>
      <c r="DAV293" s="110"/>
      <c r="DAW293" s="110"/>
      <c r="DAX293" s="110"/>
      <c r="DAY293" s="110"/>
      <c r="DAZ293" s="110"/>
      <c r="DBA293" s="110"/>
      <c r="DBB293" s="110"/>
      <c r="DBC293" s="110"/>
      <c r="DBD293" s="110"/>
      <c r="DBE293" s="110"/>
      <c r="DBF293" s="110"/>
      <c r="DBG293" s="110"/>
      <c r="DBH293" s="110"/>
      <c r="DBI293" s="110"/>
      <c r="DBJ293" s="110"/>
      <c r="DBK293" s="110"/>
      <c r="DBL293" s="110"/>
      <c r="DBM293" s="110"/>
      <c r="DBN293" s="110"/>
      <c r="DBO293" s="110"/>
      <c r="DBP293" s="110"/>
      <c r="DBQ293" s="110"/>
      <c r="DBR293" s="110"/>
      <c r="DBS293" s="110"/>
      <c r="DBT293" s="110"/>
      <c r="DBU293" s="110"/>
      <c r="DBV293" s="110"/>
      <c r="DBW293" s="110"/>
      <c r="DBX293" s="110"/>
      <c r="DBY293" s="110"/>
      <c r="DBZ293" s="110"/>
      <c r="DCA293" s="110"/>
      <c r="DCB293" s="110"/>
      <c r="DCC293" s="110"/>
      <c r="DCD293" s="110"/>
      <c r="DCE293" s="110"/>
      <c r="DCF293" s="110"/>
      <c r="DCG293" s="110"/>
      <c r="DCH293" s="110"/>
      <c r="DCI293" s="110"/>
      <c r="DCJ293" s="110"/>
      <c r="DCK293" s="110"/>
      <c r="DCL293" s="110"/>
      <c r="DCM293" s="110"/>
      <c r="DCN293" s="110"/>
      <c r="DCO293" s="110"/>
      <c r="DCP293" s="110"/>
      <c r="DCQ293" s="110"/>
      <c r="DCR293" s="110"/>
      <c r="DCS293" s="110"/>
      <c r="DCT293" s="110"/>
      <c r="DCU293" s="110"/>
      <c r="DCV293" s="110"/>
      <c r="DCW293" s="110"/>
      <c r="DCX293" s="110"/>
      <c r="DCY293" s="110"/>
      <c r="DCZ293" s="110"/>
      <c r="DDA293" s="110"/>
      <c r="DDB293" s="110"/>
      <c r="DDC293" s="110"/>
      <c r="DDD293" s="110"/>
      <c r="DDE293" s="110"/>
      <c r="DDF293" s="110"/>
      <c r="DDG293" s="110"/>
      <c r="DDH293" s="110"/>
      <c r="DDI293" s="110"/>
      <c r="DDJ293" s="110"/>
      <c r="DDK293" s="110"/>
      <c r="DDL293" s="110"/>
      <c r="DDM293" s="110"/>
      <c r="DDN293" s="110"/>
      <c r="DDO293" s="110"/>
      <c r="DDP293" s="110"/>
      <c r="DDQ293" s="110"/>
      <c r="DDR293" s="110"/>
      <c r="DDS293" s="110"/>
      <c r="DDT293" s="110"/>
      <c r="DDU293" s="110"/>
      <c r="DDV293" s="110"/>
      <c r="DDW293" s="110"/>
      <c r="DDX293" s="110"/>
      <c r="DDY293" s="110"/>
      <c r="DDZ293" s="110"/>
      <c r="DEA293" s="110"/>
      <c r="DEB293" s="110"/>
      <c r="DEC293" s="110"/>
      <c r="DED293" s="110"/>
      <c r="DEE293" s="110"/>
      <c r="DEF293" s="110"/>
      <c r="DEG293" s="110"/>
      <c r="DEH293" s="110"/>
      <c r="DEI293" s="110"/>
      <c r="DEJ293" s="110"/>
      <c r="DEK293" s="110"/>
      <c r="DEL293" s="110"/>
      <c r="DEM293" s="110"/>
      <c r="DEN293" s="110"/>
      <c r="DEO293" s="110"/>
      <c r="DEP293" s="110"/>
      <c r="DEQ293" s="110"/>
      <c r="DER293" s="110"/>
      <c r="DES293" s="110"/>
      <c r="DET293" s="110"/>
      <c r="DEU293" s="110"/>
      <c r="DEV293" s="110"/>
      <c r="DEW293" s="110"/>
      <c r="DEX293" s="110"/>
      <c r="DEY293" s="110"/>
      <c r="DEZ293" s="110"/>
      <c r="DFA293" s="110"/>
      <c r="DFB293" s="110"/>
      <c r="DFC293" s="110"/>
      <c r="DFD293" s="110"/>
      <c r="DFE293" s="110"/>
      <c r="DFF293" s="110"/>
      <c r="DFG293" s="110"/>
      <c r="DFH293" s="110"/>
      <c r="DFI293" s="110"/>
      <c r="DFJ293" s="110"/>
      <c r="DFK293" s="110"/>
      <c r="DFL293" s="110"/>
      <c r="DFM293" s="110"/>
      <c r="DFN293" s="110"/>
      <c r="DFO293" s="110"/>
      <c r="DFP293" s="110"/>
      <c r="DFQ293" s="110"/>
      <c r="DFR293" s="110"/>
      <c r="DFS293" s="110"/>
      <c r="DFT293" s="110"/>
      <c r="DFU293" s="110"/>
      <c r="DFV293" s="110"/>
      <c r="DFW293" s="110"/>
      <c r="DFX293" s="110"/>
      <c r="DFY293" s="110"/>
      <c r="DFZ293" s="110"/>
      <c r="DGA293" s="110"/>
      <c r="DGB293" s="110"/>
      <c r="DGC293" s="110"/>
      <c r="DGD293" s="110"/>
      <c r="DGE293" s="110"/>
      <c r="DGF293" s="110"/>
      <c r="DGG293" s="110"/>
      <c r="DGH293" s="110"/>
      <c r="DGI293" s="110"/>
      <c r="DGJ293" s="110"/>
      <c r="DGK293" s="110"/>
      <c r="DGL293" s="110"/>
      <c r="DGM293" s="110"/>
      <c r="DGN293" s="110"/>
      <c r="DGO293" s="110"/>
      <c r="DGP293" s="110"/>
      <c r="DGQ293" s="110"/>
      <c r="DGR293" s="110"/>
      <c r="DGS293" s="110"/>
      <c r="DGT293" s="110"/>
      <c r="DGU293" s="110"/>
      <c r="DGV293" s="110"/>
      <c r="DGW293" s="110"/>
      <c r="DGX293" s="110"/>
      <c r="DGY293" s="110"/>
      <c r="DGZ293" s="110"/>
      <c r="DHA293" s="110"/>
      <c r="DHB293" s="110"/>
      <c r="DHC293" s="110"/>
      <c r="DHD293" s="110"/>
      <c r="DHE293" s="110"/>
      <c r="DHF293" s="110"/>
      <c r="DHG293" s="110"/>
      <c r="DHH293" s="110"/>
      <c r="DHI293" s="110"/>
      <c r="DHJ293" s="110"/>
      <c r="DHK293" s="110"/>
      <c r="DHL293" s="110"/>
      <c r="DHM293" s="110"/>
      <c r="DHN293" s="110"/>
      <c r="DHO293" s="110"/>
      <c r="DHP293" s="110"/>
      <c r="DHQ293" s="110"/>
      <c r="DHR293" s="110"/>
      <c r="DHS293" s="110"/>
      <c r="DHT293" s="110"/>
      <c r="DHU293" s="110"/>
      <c r="DHV293" s="110"/>
      <c r="DHW293" s="110"/>
      <c r="DHX293" s="110"/>
      <c r="DHY293" s="110"/>
      <c r="DHZ293" s="110"/>
      <c r="DIA293" s="110"/>
      <c r="DIB293" s="110"/>
      <c r="DIC293" s="110"/>
      <c r="DID293" s="110"/>
      <c r="DIE293" s="110"/>
      <c r="DIF293" s="110"/>
      <c r="DIG293" s="110"/>
      <c r="DIH293" s="110"/>
      <c r="DII293" s="110"/>
      <c r="DIJ293" s="110"/>
      <c r="DIK293" s="110"/>
      <c r="DIL293" s="110"/>
      <c r="DIM293" s="110"/>
      <c r="DIN293" s="110"/>
      <c r="DIO293" s="110"/>
      <c r="DIP293" s="110"/>
      <c r="DIQ293" s="110"/>
      <c r="DIR293" s="110"/>
      <c r="DIS293" s="110"/>
      <c r="DIT293" s="110"/>
      <c r="DIU293" s="110"/>
      <c r="DIV293" s="110"/>
      <c r="DIW293" s="110"/>
      <c r="DIX293" s="110"/>
      <c r="DIY293" s="110"/>
      <c r="DIZ293" s="110"/>
      <c r="DJA293" s="110"/>
      <c r="DJB293" s="110"/>
      <c r="DJC293" s="110"/>
      <c r="DJD293" s="110"/>
      <c r="DJE293" s="110"/>
      <c r="DJF293" s="110"/>
      <c r="DJG293" s="110"/>
      <c r="DJH293" s="110"/>
      <c r="DJI293" s="110"/>
      <c r="DJJ293" s="110"/>
      <c r="DJK293" s="110"/>
      <c r="DJL293" s="110"/>
      <c r="DJM293" s="110"/>
      <c r="DJN293" s="110"/>
      <c r="DJO293" s="110"/>
      <c r="DJP293" s="110"/>
      <c r="DJQ293" s="110"/>
      <c r="DJR293" s="110"/>
      <c r="DJS293" s="110"/>
      <c r="DJT293" s="110"/>
      <c r="DJU293" s="110"/>
      <c r="DJV293" s="110"/>
      <c r="DJW293" s="110"/>
      <c r="DJX293" s="110"/>
      <c r="DJY293" s="110"/>
      <c r="DJZ293" s="110"/>
      <c r="DKA293" s="110"/>
      <c r="DKB293" s="110"/>
      <c r="DKC293" s="110"/>
      <c r="DKD293" s="110"/>
      <c r="DKE293" s="110"/>
      <c r="DKF293" s="110"/>
      <c r="DKG293" s="110"/>
      <c r="DKH293" s="110"/>
      <c r="DKI293" s="110"/>
      <c r="DKJ293" s="110"/>
      <c r="DKK293" s="110"/>
      <c r="DKL293" s="110"/>
      <c r="DKM293" s="110"/>
      <c r="DKN293" s="110"/>
      <c r="DKO293" s="110"/>
      <c r="DKP293" s="110"/>
      <c r="DKQ293" s="110"/>
      <c r="DKR293" s="110"/>
      <c r="DKS293" s="110"/>
      <c r="DKT293" s="110"/>
      <c r="DKU293" s="110"/>
      <c r="DKV293" s="110"/>
      <c r="DKW293" s="110"/>
      <c r="DKX293" s="110"/>
      <c r="DKY293" s="110"/>
      <c r="DKZ293" s="110"/>
      <c r="DLA293" s="110"/>
      <c r="DLB293" s="110"/>
      <c r="DLC293" s="110"/>
      <c r="DLD293" s="110"/>
      <c r="DLE293" s="110"/>
      <c r="DLF293" s="110"/>
      <c r="DLG293" s="110"/>
      <c r="DLH293" s="110"/>
      <c r="DLI293" s="110"/>
      <c r="DLJ293" s="110"/>
      <c r="DLK293" s="110"/>
      <c r="DLL293" s="110"/>
      <c r="DLM293" s="110"/>
      <c r="DLN293" s="110"/>
      <c r="DLO293" s="110"/>
      <c r="DLP293" s="110"/>
      <c r="DLQ293" s="110"/>
      <c r="DLR293" s="110"/>
      <c r="DLS293" s="110"/>
      <c r="DLT293" s="110"/>
      <c r="DLU293" s="110"/>
      <c r="DLV293" s="110"/>
      <c r="DLW293" s="110"/>
      <c r="DLX293" s="110"/>
      <c r="DLY293" s="110"/>
      <c r="DLZ293" s="110"/>
      <c r="DMA293" s="110"/>
      <c r="DMB293" s="110"/>
      <c r="DMC293" s="110"/>
      <c r="DMD293" s="110"/>
      <c r="DME293" s="110"/>
      <c r="DMF293" s="110"/>
      <c r="DMG293" s="110"/>
      <c r="DMH293" s="110"/>
      <c r="DMI293" s="110"/>
      <c r="DMJ293" s="110"/>
      <c r="DMK293" s="110"/>
      <c r="DML293" s="110"/>
      <c r="DMM293" s="110"/>
      <c r="DMN293" s="110"/>
      <c r="DMO293" s="110"/>
      <c r="DMP293" s="110"/>
      <c r="DMQ293" s="110"/>
      <c r="DMR293" s="110"/>
      <c r="DMS293" s="110"/>
      <c r="DMT293" s="110"/>
      <c r="DMU293" s="110"/>
      <c r="DMV293" s="110"/>
      <c r="DMW293" s="110"/>
      <c r="DMX293" s="110"/>
      <c r="DMY293" s="110"/>
      <c r="DMZ293" s="110"/>
      <c r="DNA293" s="110"/>
      <c r="DNB293" s="110"/>
      <c r="DNC293" s="110"/>
      <c r="DND293" s="110"/>
      <c r="DNE293" s="110"/>
      <c r="DNF293" s="110"/>
      <c r="DNG293" s="110"/>
      <c r="DNH293" s="110"/>
      <c r="DNI293" s="110"/>
      <c r="DNJ293" s="110"/>
      <c r="DNK293" s="110"/>
      <c r="DNL293" s="110"/>
      <c r="DNM293" s="110"/>
      <c r="DNN293" s="110"/>
      <c r="DNO293" s="110"/>
      <c r="DNP293" s="110"/>
      <c r="DNQ293" s="110"/>
      <c r="DNR293" s="110"/>
      <c r="DNS293" s="110"/>
      <c r="DNT293" s="110"/>
      <c r="DNU293" s="110"/>
      <c r="DNV293" s="110"/>
      <c r="DNW293" s="110"/>
      <c r="DNX293" s="110"/>
      <c r="DNY293" s="110"/>
      <c r="DNZ293" s="110"/>
      <c r="DOA293" s="110"/>
      <c r="DOB293" s="110"/>
      <c r="DOC293" s="110"/>
      <c r="DOD293" s="110"/>
      <c r="DOE293" s="110"/>
      <c r="DOF293" s="110"/>
      <c r="DOG293" s="110"/>
      <c r="DOH293" s="110"/>
      <c r="DOI293" s="110"/>
      <c r="DOJ293" s="110"/>
      <c r="DOK293" s="110"/>
      <c r="DOL293" s="110"/>
      <c r="DOM293" s="110"/>
      <c r="DON293" s="110"/>
      <c r="DOO293" s="110"/>
      <c r="DOP293" s="110"/>
      <c r="DOQ293" s="110"/>
      <c r="DOR293" s="110"/>
      <c r="DOS293" s="110"/>
      <c r="DOT293" s="110"/>
      <c r="DOU293" s="110"/>
      <c r="DOV293" s="110"/>
      <c r="DOW293" s="110"/>
      <c r="DOX293" s="110"/>
      <c r="DOY293" s="110"/>
      <c r="DOZ293" s="110"/>
      <c r="DPA293" s="110"/>
      <c r="DPB293" s="110"/>
      <c r="DPC293" s="110"/>
      <c r="DPD293" s="110"/>
      <c r="DPE293" s="110"/>
      <c r="DPF293" s="110"/>
      <c r="DPG293" s="110"/>
      <c r="DPH293" s="110"/>
      <c r="DPI293" s="110"/>
      <c r="DPJ293" s="110"/>
      <c r="DPK293" s="110"/>
      <c r="DPL293" s="110"/>
      <c r="DPM293" s="110"/>
      <c r="DPN293" s="110"/>
      <c r="DPO293" s="110"/>
      <c r="DPP293" s="110"/>
      <c r="DPQ293" s="110"/>
      <c r="DPR293" s="110"/>
      <c r="DPS293" s="110"/>
      <c r="DPT293" s="110"/>
      <c r="DPU293" s="110"/>
      <c r="DPV293" s="110"/>
      <c r="DPW293" s="110"/>
      <c r="DPX293" s="110"/>
      <c r="DPY293" s="110"/>
      <c r="DPZ293" s="110"/>
      <c r="DQA293" s="110"/>
      <c r="DQB293" s="110"/>
      <c r="DQC293" s="110"/>
      <c r="DQD293" s="110"/>
      <c r="DQE293" s="110"/>
      <c r="DQF293" s="110"/>
      <c r="DQG293" s="110"/>
      <c r="DQH293" s="110"/>
      <c r="DQI293" s="110"/>
      <c r="DQJ293" s="110"/>
      <c r="DQK293" s="110"/>
      <c r="DQL293" s="110"/>
      <c r="DQM293" s="110"/>
      <c r="DQN293" s="110"/>
      <c r="DQO293" s="110"/>
      <c r="DQP293" s="110"/>
      <c r="DQQ293" s="110"/>
      <c r="DQR293" s="110"/>
      <c r="DQS293" s="110"/>
      <c r="DQT293" s="110"/>
      <c r="DQU293" s="110"/>
      <c r="DQV293" s="110"/>
      <c r="DQW293" s="110"/>
      <c r="DQX293" s="110"/>
      <c r="DQY293" s="110"/>
      <c r="DQZ293" s="110"/>
      <c r="DRA293" s="110"/>
      <c r="DRB293" s="110"/>
      <c r="DRC293" s="110"/>
      <c r="DRD293" s="110"/>
      <c r="DRE293" s="110"/>
      <c r="DRF293" s="110"/>
      <c r="DRG293" s="110"/>
      <c r="DRH293" s="110"/>
      <c r="DRI293" s="110"/>
      <c r="DRJ293" s="110"/>
      <c r="DRK293" s="110"/>
      <c r="DRL293" s="110"/>
      <c r="DRM293" s="110"/>
      <c r="DRN293" s="110"/>
      <c r="DRO293" s="110"/>
      <c r="DRP293" s="110"/>
      <c r="DRQ293" s="110"/>
      <c r="DRR293" s="110"/>
      <c r="DRS293" s="110"/>
      <c r="DRT293" s="110"/>
      <c r="DRU293" s="110"/>
      <c r="DRV293" s="110"/>
      <c r="DRW293" s="110"/>
      <c r="DRX293" s="110"/>
      <c r="DRY293" s="110"/>
      <c r="DRZ293" s="110"/>
      <c r="DSA293" s="110"/>
      <c r="DSB293" s="110"/>
      <c r="DSC293" s="110"/>
      <c r="DSD293" s="110"/>
      <c r="DSE293" s="110"/>
      <c r="DSF293" s="110"/>
      <c r="DSG293" s="110"/>
      <c r="DSH293" s="110"/>
      <c r="DSI293" s="110"/>
      <c r="DSJ293" s="110"/>
      <c r="DSK293" s="110"/>
      <c r="DSL293" s="110"/>
      <c r="DSM293" s="110"/>
      <c r="DSN293" s="110"/>
      <c r="DSO293" s="110"/>
      <c r="DSP293" s="110"/>
      <c r="DSQ293" s="110"/>
      <c r="DSR293" s="110"/>
      <c r="DSS293" s="110"/>
      <c r="DST293" s="110"/>
      <c r="DSU293" s="110"/>
      <c r="DSV293" s="110"/>
      <c r="DSW293" s="110"/>
      <c r="DSX293" s="110"/>
      <c r="DSY293" s="110"/>
      <c r="DSZ293" s="110"/>
      <c r="DTA293" s="110"/>
      <c r="DTB293" s="110"/>
      <c r="DTC293" s="110"/>
      <c r="DTD293" s="110"/>
      <c r="DTE293" s="110"/>
      <c r="DTF293" s="110"/>
      <c r="DTG293" s="110"/>
      <c r="DTH293" s="110"/>
      <c r="DTI293" s="110"/>
      <c r="DTJ293" s="110"/>
      <c r="DTK293" s="110"/>
      <c r="DTL293" s="110"/>
      <c r="DTM293" s="110"/>
      <c r="DTN293" s="110"/>
      <c r="DTO293" s="110"/>
      <c r="DTP293" s="110"/>
      <c r="DTQ293" s="110"/>
      <c r="DTR293" s="110"/>
      <c r="DTS293" s="110"/>
      <c r="DTT293" s="110"/>
      <c r="DTU293" s="110"/>
      <c r="DTV293" s="110"/>
      <c r="DTW293" s="110"/>
      <c r="DTX293" s="110"/>
      <c r="DTY293" s="110"/>
      <c r="DTZ293" s="110"/>
      <c r="DUA293" s="110"/>
      <c r="DUB293" s="110"/>
      <c r="DUC293" s="110"/>
      <c r="DUD293" s="110"/>
      <c r="DUE293" s="110"/>
      <c r="DUF293" s="110"/>
      <c r="DUG293" s="110"/>
      <c r="DUH293" s="110"/>
      <c r="DUI293" s="110"/>
      <c r="DUJ293" s="110"/>
      <c r="DUK293" s="110"/>
      <c r="DUL293" s="110"/>
      <c r="DUM293" s="110"/>
      <c r="DUN293" s="110"/>
      <c r="DUO293" s="110"/>
      <c r="DUP293" s="110"/>
      <c r="DUQ293" s="110"/>
      <c r="DUR293" s="110"/>
      <c r="DUS293" s="110"/>
      <c r="DUT293" s="110"/>
      <c r="DUU293" s="110"/>
      <c r="DUV293" s="110"/>
      <c r="DUW293" s="110"/>
      <c r="DUX293" s="110"/>
      <c r="DUY293" s="110"/>
      <c r="DUZ293" s="110"/>
      <c r="DVA293" s="110"/>
      <c r="DVB293" s="110"/>
      <c r="DVC293" s="110"/>
      <c r="DVD293" s="110"/>
      <c r="DVE293" s="110"/>
      <c r="DVF293" s="110"/>
      <c r="DVG293" s="110"/>
      <c r="DVH293" s="110"/>
      <c r="DVI293" s="110"/>
      <c r="DVJ293" s="110"/>
      <c r="DVK293" s="110"/>
      <c r="DVL293" s="110"/>
      <c r="DVM293" s="110"/>
      <c r="DVN293" s="110"/>
      <c r="DVO293" s="110"/>
      <c r="DVP293" s="110"/>
      <c r="DVQ293" s="110"/>
      <c r="DVR293" s="110"/>
      <c r="DVS293" s="110"/>
      <c r="DVT293" s="110"/>
      <c r="DVU293" s="110"/>
      <c r="DVV293" s="110"/>
      <c r="DVW293" s="110"/>
      <c r="DVX293" s="110"/>
      <c r="DVY293" s="110"/>
      <c r="DVZ293" s="110"/>
      <c r="DWA293" s="110"/>
      <c r="DWB293" s="110"/>
      <c r="DWC293" s="110"/>
      <c r="DWD293" s="110"/>
      <c r="DWE293" s="110"/>
      <c r="DWF293" s="110"/>
      <c r="DWG293" s="110"/>
      <c r="DWH293" s="110"/>
      <c r="DWI293" s="110"/>
      <c r="DWJ293" s="110"/>
      <c r="DWK293" s="110"/>
      <c r="DWL293" s="110"/>
      <c r="DWM293" s="110"/>
      <c r="DWN293" s="110"/>
      <c r="DWO293" s="110"/>
      <c r="DWP293" s="110"/>
      <c r="DWQ293" s="110"/>
      <c r="DWR293" s="110"/>
      <c r="DWS293" s="110"/>
      <c r="DWT293" s="110"/>
      <c r="DWU293" s="110"/>
      <c r="DWV293" s="110"/>
      <c r="DWW293" s="110"/>
      <c r="DWX293" s="110"/>
      <c r="DWY293" s="110"/>
      <c r="DWZ293" s="110"/>
      <c r="DXA293" s="110"/>
      <c r="DXB293" s="110"/>
      <c r="DXC293" s="110"/>
      <c r="DXD293" s="110"/>
      <c r="DXE293" s="110"/>
      <c r="DXF293" s="110"/>
      <c r="DXG293" s="110"/>
      <c r="DXH293" s="110"/>
      <c r="DXI293" s="110"/>
      <c r="DXJ293" s="110"/>
      <c r="DXK293" s="110"/>
      <c r="DXL293" s="110"/>
      <c r="DXM293" s="110"/>
      <c r="DXN293" s="110"/>
      <c r="DXO293" s="110"/>
      <c r="DXP293" s="110"/>
      <c r="DXQ293" s="110"/>
      <c r="DXR293" s="110"/>
      <c r="DXS293" s="110"/>
      <c r="DXT293" s="110"/>
      <c r="DXU293" s="110"/>
      <c r="DXV293" s="110"/>
      <c r="DXW293" s="110"/>
      <c r="DXX293" s="110"/>
      <c r="DXY293" s="110"/>
      <c r="DXZ293" s="110"/>
      <c r="DYA293" s="110"/>
      <c r="DYB293" s="110"/>
      <c r="DYC293" s="110"/>
      <c r="DYD293" s="110"/>
      <c r="DYE293" s="110"/>
      <c r="DYF293" s="110"/>
      <c r="DYG293" s="110"/>
      <c r="DYH293" s="110"/>
      <c r="DYI293" s="110"/>
      <c r="DYJ293" s="110"/>
      <c r="DYK293" s="110"/>
      <c r="DYL293" s="110"/>
      <c r="DYM293" s="110"/>
      <c r="DYN293" s="110"/>
      <c r="DYO293" s="110"/>
      <c r="DYP293" s="110"/>
      <c r="DYQ293" s="110"/>
      <c r="DYR293" s="110"/>
      <c r="DYS293" s="110"/>
      <c r="DYT293" s="110"/>
      <c r="DYU293" s="110"/>
      <c r="DYV293" s="110"/>
      <c r="DYW293" s="110"/>
      <c r="DYX293" s="110"/>
      <c r="DYY293" s="110"/>
      <c r="DYZ293" s="110"/>
      <c r="DZA293" s="110"/>
      <c r="DZB293" s="110"/>
      <c r="DZC293" s="110"/>
      <c r="DZD293" s="110"/>
      <c r="DZE293" s="110"/>
      <c r="DZF293" s="110"/>
      <c r="DZG293" s="110"/>
      <c r="DZH293" s="110"/>
      <c r="DZI293" s="110"/>
      <c r="DZJ293" s="110"/>
      <c r="DZK293" s="110"/>
      <c r="DZL293" s="110"/>
      <c r="DZM293" s="110"/>
      <c r="DZN293" s="110"/>
      <c r="DZO293" s="110"/>
      <c r="DZP293" s="110"/>
      <c r="DZQ293" s="110"/>
      <c r="DZR293" s="110"/>
      <c r="DZS293" s="110"/>
      <c r="DZT293" s="110"/>
      <c r="DZU293" s="110"/>
      <c r="DZV293" s="110"/>
      <c r="DZW293" s="110"/>
      <c r="DZX293" s="110"/>
      <c r="DZY293" s="110"/>
      <c r="DZZ293" s="110"/>
      <c r="EAA293" s="110"/>
      <c r="EAB293" s="110"/>
      <c r="EAC293" s="110"/>
      <c r="EAD293" s="110"/>
      <c r="EAE293" s="110"/>
      <c r="EAF293" s="110"/>
      <c r="EAG293" s="110"/>
      <c r="EAH293" s="110"/>
      <c r="EAI293" s="110"/>
      <c r="EAJ293" s="110"/>
      <c r="EAK293" s="110"/>
      <c r="EAL293" s="110"/>
      <c r="EAM293" s="110"/>
      <c r="EAN293" s="110"/>
      <c r="EAO293" s="110"/>
      <c r="EAP293" s="110"/>
      <c r="EAQ293" s="110"/>
      <c r="EAR293" s="110"/>
      <c r="EAS293" s="110"/>
      <c r="EAT293" s="110"/>
      <c r="EAU293" s="110"/>
      <c r="EAV293" s="110"/>
      <c r="EAW293" s="110"/>
      <c r="EAX293" s="110"/>
      <c r="EAY293" s="110"/>
      <c r="EAZ293" s="110"/>
      <c r="EBA293" s="110"/>
      <c r="EBB293" s="110"/>
      <c r="EBC293" s="110"/>
      <c r="EBD293" s="110"/>
      <c r="EBE293" s="110"/>
      <c r="EBF293" s="110"/>
      <c r="EBG293" s="110"/>
      <c r="EBH293" s="110"/>
      <c r="EBI293" s="110"/>
      <c r="EBJ293" s="110"/>
      <c r="EBK293" s="110"/>
      <c r="EBL293" s="110"/>
      <c r="EBM293" s="110"/>
      <c r="EBN293" s="110"/>
      <c r="EBO293" s="110"/>
      <c r="EBP293" s="110"/>
      <c r="EBQ293" s="110"/>
      <c r="EBR293" s="110"/>
      <c r="EBS293" s="110"/>
      <c r="EBT293" s="110"/>
      <c r="EBU293" s="110"/>
      <c r="EBV293" s="110"/>
      <c r="EBW293" s="110"/>
      <c r="EBX293" s="110"/>
      <c r="EBY293" s="110"/>
      <c r="EBZ293" s="110"/>
      <c r="ECA293" s="110"/>
      <c r="ECB293" s="110"/>
      <c r="ECC293" s="110"/>
      <c r="ECD293" s="110"/>
      <c r="ECE293" s="110"/>
      <c r="ECF293" s="110"/>
      <c r="ECG293" s="110"/>
      <c r="ECH293" s="110"/>
      <c r="ECI293" s="110"/>
      <c r="ECJ293" s="110"/>
      <c r="ECK293" s="110"/>
      <c r="ECL293" s="110"/>
      <c r="ECM293" s="110"/>
      <c r="ECN293" s="110"/>
      <c r="ECO293" s="110"/>
      <c r="ECP293" s="110"/>
      <c r="ECQ293" s="110"/>
      <c r="ECR293" s="110"/>
      <c r="ECS293" s="110"/>
      <c r="ECT293" s="110"/>
      <c r="ECU293" s="110"/>
      <c r="ECV293" s="110"/>
      <c r="ECW293" s="110"/>
      <c r="ECX293" s="110"/>
      <c r="ECY293" s="110"/>
      <c r="ECZ293" s="110"/>
      <c r="EDA293" s="110"/>
      <c r="EDB293" s="110"/>
      <c r="EDC293" s="110"/>
      <c r="EDD293" s="110"/>
      <c r="EDE293" s="110"/>
      <c r="EDF293" s="110"/>
      <c r="EDG293" s="110"/>
      <c r="EDH293" s="110"/>
      <c r="EDI293" s="110"/>
      <c r="EDJ293" s="110"/>
      <c r="EDK293" s="110"/>
      <c r="EDL293" s="110"/>
      <c r="EDM293" s="110"/>
      <c r="EDN293" s="110"/>
      <c r="EDO293" s="110"/>
      <c r="EDP293" s="110"/>
      <c r="EDQ293" s="110"/>
      <c r="EDR293" s="110"/>
      <c r="EDS293" s="110"/>
      <c r="EDT293" s="110"/>
      <c r="EDU293" s="110"/>
      <c r="EDV293" s="110"/>
      <c r="EDW293" s="110"/>
      <c r="EDX293" s="110"/>
      <c r="EDY293" s="110"/>
      <c r="EDZ293" s="110"/>
      <c r="EEA293" s="110"/>
      <c r="EEB293" s="110"/>
      <c r="EEC293" s="110"/>
      <c r="EED293" s="110"/>
      <c r="EEE293" s="110"/>
      <c r="EEF293" s="110"/>
      <c r="EEG293" s="110"/>
      <c r="EEH293" s="110"/>
      <c r="EEI293" s="110"/>
      <c r="EEJ293" s="110"/>
      <c r="EEK293" s="110"/>
      <c r="EEL293" s="110"/>
      <c r="EEM293" s="110"/>
      <c r="EEN293" s="110"/>
      <c r="EEO293" s="110"/>
      <c r="EEP293" s="110"/>
      <c r="EEQ293" s="110"/>
      <c r="EER293" s="110"/>
      <c r="EES293" s="110"/>
      <c r="EET293" s="110"/>
      <c r="EEU293" s="110"/>
      <c r="EEV293" s="110"/>
      <c r="EEW293" s="110"/>
      <c r="EEX293" s="110"/>
      <c r="EEY293" s="110"/>
      <c r="EEZ293" s="110"/>
      <c r="EFA293" s="110"/>
      <c r="EFB293" s="110"/>
      <c r="EFC293" s="110"/>
      <c r="EFD293" s="110"/>
      <c r="EFE293" s="110"/>
      <c r="EFF293" s="110"/>
      <c r="EFG293" s="110"/>
      <c r="EFH293" s="110"/>
      <c r="EFI293" s="110"/>
      <c r="EFJ293" s="110"/>
      <c r="EFK293" s="110"/>
      <c r="EFL293" s="110"/>
      <c r="EFM293" s="110"/>
      <c r="EFN293" s="110"/>
      <c r="EFO293" s="110"/>
      <c r="EFP293" s="110"/>
      <c r="EFQ293" s="110"/>
      <c r="EFR293" s="110"/>
      <c r="EFS293" s="110"/>
      <c r="EFT293" s="110"/>
      <c r="EFU293" s="110"/>
      <c r="EFV293" s="110"/>
      <c r="EFW293" s="110"/>
      <c r="EFX293" s="110"/>
      <c r="EFY293" s="110"/>
      <c r="EFZ293" s="110"/>
      <c r="EGA293" s="110"/>
      <c r="EGB293" s="110"/>
      <c r="EGC293" s="110"/>
      <c r="EGD293" s="110"/>
      <c r="EGE293" s="110"/>
      <c r="EGF293" s="110"/>
      <c r="EGG293" s="110"/>
      <c r="EGH293" s="110"/>
      <c r="EGI293" s="110"/>
      <c r="EGJ293" s="110"/>
      <c r="EGK293" s="110"/>
      <c r="EGL293" s="110"/>
      <c r="EGM293" s="110"/>
      <c r="EGN293" s="110"/>
      <c r="EGO293" s="110"/>
      <c r="EGP293" s="110"/>
      <c r="EGQ293" s="110"/>
      <c r="EGR293" s="110"/>
      <c r="EGS293" s="110"/>
      <c r="EGT293" s="110"/>
      <c r="EGU293" s="110"/>
      <c r="EGV293" s="110"/>
      <c r="EGW293" s="110"/>
      <c r="EGX293" s="110"/>
      <c r="EGY293" s="110"/>
      <c r="EGZ293" s="110"/>
      <c r="EHA293" s="110"/>
      <c r="EHB293" s="110"/>
      <c r="EHC293" s="110"/>
      <c r="EHD293" s="110"/>
      <c r="EHE293" s="110"/>
      <c r="EHF293" s="110"/>
      <c r="EHG293" s="110"/>
      <c r="EHH293" s="110"/>
      <c r="EHI293" s="110"/>
      <c r="EHJ293" s="110"/>
      <c r="EHK293" s="110"/>
      <c r="EHL293" s="110"/>
      <c r="EHM293" s="110"/>
      <c r="EHN293" s="110"/>
      <c r="EHO293" s="110"/>
      <c r="EHP293" s="110"/>
      <c r="EHQ293" s="110"/>
      <c r="EHR293" s="110"/>
      <c r="EHS293" s="110"/>
      <c r="EHT293" s="110"/>
      <c r="EHU293" s="110"/>
      <c r="EHV293" s="110"/>
      <c r="EHW293" s="110"/>
      <c r="EHX293" s="110"/>
      <c r="EHY293" s="110"/>
      <c r="EHZ293" s="110"/>
      <c r="EIA293" s="110"/>
      <c r="EIB293" s="110"/>
      <c r="EIC293" s="110"/>
      <c r="EID293" s="110"/>
      <c r="EIE293" s="110"/>
      <c r="EIF293" s="110"/>
      <c r="EIG293" s="110"/>
      <c r="EIH293" s="110"/>
      <c r="EII293" s="110"/>
      <c r="EIJ293" s="110"/>
      <c r="EIK293" s="110"/>
      <c r="EIL293" s="110"/>
      <c r="EIM293" s="110"/>
      <c r="EIN293" s="110"/>
      <c r="EIO293" s="110"/>
      <c r="EIP293" s="110"/>
      <c r="EIQ293" s="110"/>
      <c r="EIR293" s="110"/>
      <c r="EIS293" s="110"/>
      <c r="EIT293" s="110"/>
      <c r="EIU293" s="110"/>
      <c r="EIV293" s="110"/>
      <c r="EIW293" s="110"/>
      <c r="EIX293" s="110"/>
      <c r="EIY293" s="110"/>
      <c r="EIZ293" s="110"/>
      <c r="EJA293" s="110"/>
      <c r="EJB293" s="110"/>
      <c r="EJC293" s="110"/>
      <c r="EJD293" s="110"/>
      <c r="EJE293" s="110"/>
      <c r="EJF293" s="110"/>
      <c r="EJG293" s="110"/>
      <c r="EJH293" s="110"/>
      <c r="EJI293" s="110"/>
      <c r="EJJ293" s="110"/>
      <c r="EJK293" s="110"/>
      <c r="EJL293" s="110"/>
      <c r="EJM293" s="110"/>
      <c r="EJN293" s="110"/>
      <c r="EJO293" s="110"/>
      <c r="EJP293" s="110"/>
      <c r="EJQ293" s="110"/>
      <c r="EJR293" s="110"/>
      <c r="EJS293" s="110"/>
      <c r="EJT293" s="110"/>
      <c r="EJU293" s="110"/>
      <c r="EJV293" s="110"/>
      <c r="EJW293" s="110"/>
      <c r="EJX293" s="110"/>
      <c r="EJY293" s="110"/>
      <c r="EJZ293" s="110"/>
      <c r="EKA293" s="110"/>
      <c r="EKB293" s="110"/>
      <c r="EKC293" s="110"/>
      <c r="EKD293" s="110"/>
      <c r="EKE293" s="110"/>
      <c r="EKF293" s="110"/>
      <c r="EKG293" s="110"/>
      <c r="EKH293" s="110"/>
      <c r="EKI293" s="110"/>
      <c r="EKJ293" s="110"/>
      <c r="EKK293" s="110"/>
      <c r="EKL293" s="110"/>
      <c r="EKM293" s="110"/>
      <c r="EKN293" s="110"/>
      <c r="EKO293" s="110"/>
      <c r="EKP293" s="110"/>
      <c r="EKQ293" s="110"/>
      <c r="EKR293" s="110"/>
      <c r="EKS293" s="110"/>
      <c r="EKT293" s="110"/>
      <c r="EKU293" s="110"/>
      <c r="EKV293" s="110"/>
      <c r="EKW293" s="110"/>
      <c r="EKX293" s="110"/>
      <c r="EKY293" s="110"/>
      <c r="EKZ293" s="110"/>
      <c r="ELA293" s="110"/>
      <c r="ELB293" s="110"/>
      <c r="ELC293" s="110"/>
      <c r="ELD293" s="110"/>
      <c r="ELE293" s="110"/>
      <c r="ELF293" s="110"/>
      <c r="ELG293" s="110"/>
      <c r="ELH293" s="110"/>
      <c r="ELI293" s="110"/>
      <c r="ELJ293" s="110"/>
      <c r="ELK293" s="110"/>
      <c r="ELL293" s="110"/>
      <c r="ELM293" s="110"/>
      <c r="ELN293" s="110"/>
      <c r="ELO293" s="110"/>
      <c r="ELP293" s="110"/>
      <c r="ELQ293" s="110"/>
      <c r="ELR293" s="110"/>
      <c r="ELS293" s="110"/>
      <c r="ELT293" s="110"/>
      <c r="ELU293" s="110"/>
      <c r="ELV293" s="110"/>
      <c r="ELW293" s="110"/>
      <c r="ELX293" s="110"/>
      <c r="ELY293" s="110"/>
      <c r="ELZ293" s="110"/>
      <c r="EMA293" s="110"/>
      <c r="EMB293" s="110"/>
      <c r="EMC293" s="110"/>
      <c r="EMD293" s="110"/>
      <c r="EME293" s="110"/>
      <c r="EMF293" s="110"/>
      <c r="EMG293" s="110"/>
      <c r="EMH293" s="110"/>
      <c r="EMI293" s="110"/>
      <c r="EMJ293" s="110"/>
      <c r="EMK293" s="110"/>
      <c r="EML293" s="110"/>
      <c r="EMM293" s="110"/>
      <c r="EMN293" s="110"/>
      <c r="EMO293" s="110"/>
      <c r="EMP293" s="110"/>
      <c r="EMQ293" s="110"/>
      <c r="EMR293" s="110"/>
      <c r="EMS293" s="110"/>
      <c r="EMT293" s="110"/>
      <c r="EMU293" s="110"/>
      <c r="EMV293" s="110"/>
      <c r="EMW293" s="110"/>
      <c r="EMX293" s="110"/>
      <c r="EMY293" s="110"/>
      <c r="EMZ293" s="110"/>
      <c r="ENA293" s="110"/>
      <c r="ENB293" s="110"/>
      <c r="ENC293" s="110"/>
      <c r="END293" s="110"/>
      <c r="ENE293" s="110"/>
      <c r="ENF293" s="110"/>
      <c r="ENG293" s="110"/>
      <c r="ENH293" s="110"/>
      <c r="ENI293" s="110"/>
      <c r="ENJ293" s="110"/>
      <c r="ENK293" s="110"/>
      <c r="ENL293" s="110"/>
      <c r="ENM293" s="110"/>
      <c r="ENN293" s="110"/>
      <c r="ENO293" s="110"/>
      <c r="ENP293" s="110"/>
      <c r="ENQ293" s="110"/>
      <c r="ENR293" s="110"/>
      <c r="ENS293" s="110"/>
      <c r="ENT293" s="110"/>
      <c r="ENU293" s="110"/>
      <c r="ENV293" s="110"/>
      <c r="ENW293" s="110"/>
      <c r="ENX293" s="110"/>
      <c r="ENY293" s="110"/>
      <c r="ENZ293" s="110"/>
      <c r="EOA293" s="110"/>
      <c r="EOB293" s="110"/>
      <c r="EOC293" s="110"/>
      <c r="EOD293" s="110"/>
      <c r="EOE293" s="110"/>
      <c r="EOF293" s="110"/>
      <c r="EOG293" s="110"/>
      <c r="EOH293" s="110"/>
      <c r="EOI293" s="110"/>
      <c r="EOJ293" s="110"/>
      <c r="EOK293" s="110"/>
      <c r="EOL293" s="110"/>
      <c r="EOM293" s="110"/>
      <c r="EON293" s="110"/>
      <c r="EOO293" s="110"/>
      <c r="EOP293" s="110"/>
      <c r="EOQ293" s="110"/>
      <c r="EOR293" s="110"/>
      <c r="EOS293" s="110"/>
      <c r="EOT293" s="110"/>
      <c r="EOU293" s="110"/>
      <c r="EOV293" s="110"/>
      <c r="EOW293" s="110"/>
      <c r="EOX293" s="110"/>
      <c r="EOY293" s="110"/>
      <c r="EOZ293" s="110"/>
      <c r="EPA293" s="110"/>
      <c r="EPB293" s="110"/>
      <c r="EPC293" s="110"/>
      <c r="EPD293" s="110"/>
      <c r="EPE293" s="110"/>
      <c r="EPF293" s="110"/>
      <c r="EPG293" s="110"/>
      <c r="EPH293" s="110"/>
      <c r="EPI293" s="110"/>
      <c r="EPJ293" s="110"/>
      <c r="EPK293" s="110"/>
      <c r="EPL293" s="110"/>
      <c r="EPM293" s="110"/>
      <c r="EPN293" s="110"/>
      <c r="EPO293" s="110"/>
      <c r="EPP293" s="110"/>
      <c r="EPQ293" s="110"/>
      <c r="EPR293" s="110"/>
      <c r="EPS293" s="110"/>
      <c r="EPT293" s="110"/>
      <c r="EPU293" s="110"/>
      <c r="EPV293" s="110"/>
      <c r="EPW293" s="110"/>
      <c r="EPX293" s="110"/>
      <c r="EPY293" s="110"/>
      <c r="EPZ293" s="110"/>
      <c r="EQA293" s="110"/>
      <c r="EQB293" s="110"/>
      <c r="EQC293" s="110"/>
      <c r="EQD293" s="110"/>
      <c r="EQE293" s="110"/>
      <c r="EQF293" s="110"/>
      <c r="EQG293" s="110"/>
      <c r="EQH293" s="110"/>
      <c r="EQI293" s="110"/>
      <c r="EQJ293" s="110"/>
      <c r="EQK293" s="110"/>
      <c r="EQL293" s="110"/>
      <c r="EQM293" s="110"/>
      <c r="EQN293" s="110"/>
      <c r="EQO293" s="110"/>
      <c r="EQP293" s="110"/>
      <c r="EQQ293" s="110"/>
      <c r="EQR293" s="110"/>
      <c r="EQS293" s="110"/>
      <c r="EQT293" s="110"/>
      <c r="EQU293" s="110"/>
      <c r="EQV293" s="110"/>
      <c r="EQW293" s="110"/>
      <c r="EQX293" s="110"/>
      <c r="EQY293" s="110"/>
      <c r="EQZ293" s="110"/>
      <c r="ERA293" s="110"/>
      <c r="ERB293" s="110"/>
      <c r="ERC293" s="110"/>
      <c r="ERD293" s="110"/>
      <c r="ERE293" s="110"/>
      <c r="ERF293" s="110"/>
      <c r="ERG293" s="110"/>
      <c r="ERH293" s="110"/>
      <c r="ERI293" s="110"/>
      <c r="ERJ293" s="110"/>
      <c r="ERK293" s="110"/>
      <c r="ERL293" s="110"/>
      <c r="ERM293" s="110"/>
      <c r="ERN293" s="110"/>
      <c r="ERO293" s="110"/>
      <c r="ERP293" s="110"/>
      <c r="ERQ293" s="110"/>
      <c r="ERR293" s="110"/>
      <c r="ERS293" s="110"/>
      <c r="ERT293" s="110"/>
      <c r="ERU293" s="110"/>
      <c r="ERV293" s="110"/>
      <c r="ERW293" s="110"/>
      <c r="ERX293" s="110"/>
      <c r="ERY293" s="110"/>
      <c r="ERZ293" s="110"/>
      <c r="ESA293" s="110"/>
      <c r="ESB293" s="110"/>
      <c r="ESC293" s="110"/>
      <c r="ESD293" s="110"/>
      <c r="ESE293" s="110"/>
      <c r="ESF293" s="110"/>
      <c r="ESG293" s="110"/>
      <c r="ESH293" s="110"/>
      <c r="ESI293" s="110"/>
      <c r="ESJ293" s="110"/>
      <c r="ESK293" s="110"/>
      <c r="ESL293" s="110"/>
      <c r="ESM293" s="110"/>
      <c r="ESN293" s="110"/>
      <c r="ESO293" s="110"/>
      <c r="ESP293" s="110"/>
      <c r="ESQ293" s="110"/>
      <c r="ESR293" s="110"/>
      <c r="ESS293" s="110"/>
      <c r="EST293" s="110"/>
      <c r="ESU293" s="110"/>
      <c r="ESV293" s="110"/>
      <c r="ESW293" s="110"/>
      <c r="ESX293" s="110"/>
      <c r="ESY293" s="110"/>
      <c r="ESZ293" s="110"/>
      <c r="ETA293" s="110"/>
      <c r="ETB293" s="110"/>
      <c r="ETC293" s="110"/>
      <c r="ETD293" s="110"/>
      <c r="ETE293" s="110"/>
      <c r="ETF293" s="110"/>
      <c r="ETG293" s="110"/>
      <c r="ETH293" s="110"/>
      <c r="ETI293" s="110"/>
      <c r="ETJ293" s="110"/>
      <c r="ETK293" s="110"/>
      <c r="ETL293" s="110"/>
      <c r="ETM293" s="110"/>
      <c r="ETN293" s="110"/>
      <c r="ETO293" s="110"/>
      <c r="ETP293" s="110"/>
      <c r="ETQ293" s="110"/>
      <c r="ETR293" s="110"/>
      <c r="ETS293" s="110"/>
      <c r="ETT293" s="110"/>
      <c r="ETU293" s="110"/>
      <c r="ETV293" s="110"/>
      <c r="ETW293" s="110"/>
      <c r="ETX293" s="110"/>
      <c r="ETY293" s="110"/>
      <c r="ETZ293" s="110"/>
      <c r="EUA293" s="110"/>
      <c r="EUB293" s="110"/>
      <c r="EUC293" s="110"/>
      <c r="EUD293" s="110"/>
      <c r="EUE293" s="110"/>
      <c r="EUF293" s="110"/>
      <c r="EUG293" s="110"/>
      <c r="EUH293" s="110"/>
      <c r="EUI293" s="110"/>
      <c r="EUJ293" s="110"/>
      <c r="EUK293" s="110"/>
      <c r="EUL293" s="110"/>
      <c r="EUM293" s="110"/>
      <c r="EUN293" s="110"/>
      <c r="EUO293" s="110"/>
      <c r="EUP293" s="110"/>
      <c r="EUQ293" s="110"/>
      <c r="EUR293" s="110"/>
      <c r="EUS293" s="110"/>
      <c r="EUT293" s="110"/>
      <c r="EUU293" s="110"/>
      <c r="EUV293" s="110"/>
      <c r="EUW293" s="110"/>
      <c r="EUX293" s="110"/>
      <c r="EUY293" s="110"/>
      <c r="EUZ293" s="110"/>
      <c r="EVA293" s="110"/>
      <c r="EVB293" s="110"/>
      <c r="EVC293" s="110"/>
      <c r="EVD293" s="110"/>
      <c r="EVE293" s="110"/>
      <c r="EVF293" s="110"/>
      <c r="EVG293" s="110"/>
      <c r="EVH293" s="110"/>
      <c r="EVI293" s="110"/>
      <c r="EVJ293" s="110"/>
      <c r="EVK293" s="110"/>
      <c r="EVL293" s="110"/>
      <c r="EVM293" s="110"/>
      <c r="EVN293" s="110"/>
      <c r="EVO293" s="110"/>
      <c r="EVP293" s="110"/>
      <c r="EVQ293" s="110"/>
      <c r="EVR293" s="110"/>
      <c r="EVS293" s="110"/>
      <c r="EVT293" s="110"/>
      <c r="EVU293" s="110"/>
      <c r="EVV293" s="110"/>
      <c r="EVW293" s="110"/>
      <c r="EVX293" s="110"/>
      <c r="EVY293" s="110"/>
      <c r="EVZ293" s="110"/>
      <c r="EWA293" s="110"/>
      <c r="EWB293" s="110"/>
      <c r="EWC293" s="110"/>
      <c r="EWD293" s="110"/>
      <c r="EWE293" s="110"/>
      <c r="EWF293" s="110"/>
      <c r="EWG293" s="110"/>
      <c r="EWH293" s="110"/>
      <c r="EWI293" s="110"/>
      <c r="EWJ293" s="110"/>
      <c r="EWK293" s="110"/>
      <c r="EWL293" s="110"/>
      <c r="EWM293" s="110"/>
      <c r="EWN293" s="110"/>
      <c r="EWO293" s="110"/>
      <c r="EWP293" s="110"/>
      <c r="EWQ293" s="110"/>
      <c r="EWR293" s="110"/>
      <c r="EWS293" s="110"/>
      <c r="EWT293" s="110"/>
      <c r="EWU293" s="110"/>
      <c r="EWV293" s="110"/>
      <c r="EWW293" s="110"/>
      <c r="EWX293" s="110"/>
      <c r="EWY293" s="110"/>
      <c r="EWZ293" s="110"/>
      <c r="EXA293" s="110"/>
      <c r="EXB293" s="110"/>
      <c r="EXC293" s="110"/>
      <c r="EXD293" s="110"/>
      <c r="EXE293" s="110"/>
      <c r="EXF293" s="110"/>
      <c r="EXG293" s="110"/>
      <c r="EXH293" s="110"/>
      <c r="EXI293" s="110"/>
      <c r="EXJ293" s="110"/>
      <c r="EXK293" s="110"/>
      <c r="EXL293" s="110"/>
      <c r="EXM293" s="110"/>
      <c r="EXN293" s="110"/>
      <c r="EXO293" s="110"/>
      <c r="EXP293" s="110"/>
      <c r="EXQ293" s="110"/>
      <c r="EXR293" s="110"/>
      <c r="EXS293" s="110"/>
      <c r="EXT293" s="110"/>
      <c r="EXU293" s="110"/>
      <c r="EXV293" s="110"/>
      <c r="EXW293" s="110"/>
      <c r="EXX293" s="110"/>
      <c r="EXY293" s="110"/>
      <c r="EXZ293" s="110"/>
      <c r="EYA293" s="110"/>
      <c r="EYB293" s="110"/>
      <c r="EYC293" s="110"/>
      <c r="EYD293" s="110"/>
      <c r="EYE293" s="110"/>
      <c r="EYF293" s="110"/>
      <c r="EYG293" s="110"/>
      <c r="EYH293" s="110"/>
      <c r="EYI293" s="110"/>
      <c r="EYJ293" s="110"/>
      <c r="EYK293" s="110"/>
      <c r="EYL293" s="110"/>
      <c r="EYM293" s="110"/>
      <c r="EYN293" s="110"/>
      <c r="EYO293" s="110"/>
      <c r="EYP293" s="110"/>
      <c r="EYQ293" s="110"/>
      <c r="EYR293" s="110"/>
      <c r="EYS293" s="110"/>
      <c r="EYT293" s="110"/>
      <c r="EYU293" s="110"/>
      <c r="EYV293" s="110"/>
      <c r="EYW293" s="110"/>
      <c r="EYX293" s="110"/>
      <c r="EYY293" s="110"/>
      <c r="EYZ293" s="110"/>
      <c r="EZA293" s="110"/>
      <c r="EZB293" s="110"/>
      <c r="EZC293" s="110"/>
      <c r="EZD293" s="110"/>
      <c r="EZE293" s="110"/>
      <c r="EZF293" s="110"/>
      <c r="EZG293" s="110"/>
      <c r="EZH293" s="110"/>
      <c r="EZI293" s="110"/>
      <c r="EZJ293" s="110"/>
      <c r="EZK293" s="110"/>
      <c r="EZL293" s="110"/>
      <c r="EZM293" s="110"/>
      <c r="EZN293" s="110"/>
      <c r="EZO293" s="110"/>
      <c r="EZP293" s="110"/>
      <c r="EZQ293" s="110"/>
      <c r="EZR293" s="110"/>
      <c r="EZS293" s="110"/>
      <c r="EZT293" s="110"/>
      <c r="EZU293" s="110"/>
      <c r="EZV293" s="110"/>
      <c r="EZW293" s="110"/>
      <c r="EZX293" s="110"/>
      <c r="EZY293" s="110"/>
      <c r="EZZ293" s="110"/>
      <c r="FAA293" s="110"/>
      <c r="FAB293" s="110"/>
      <c r="FAC293" s="110"/>
      <c r="FAD293" s="110"/>
      <c r="FAE293" s="110"/>
      <c r="FAF293" s="110"/>
      <c r="FAG293" s="110"/>
      <c r="FAH293" s="110"/>
      <c r="FAI293" s="110"/>
      <c r="FAJ293" s="110"/>
      <c r="FAK293" s="110"/>
      <c r="FAL293" s="110"/>
      <c r="FAM293" s="110"/>
      <c r="FAN293" s="110"/>
      <c r="FAO293" s="110"/>
      <c r="FAP293" s="110"/>
      <c r="FAQ293" s="110"/>
      <c r="FAR293" s="110"/>
      <c r="FAS293" s="110"/>
      <c r="FAT293" s="110"/>
      <c r="FAU293" s="110"/>
      <c r="FAV293" s="110"/>
      <c r="FAW293" s="110"/>
      <c r="FAX293" s="110"/>
      <c r="FAY293" s="110"/>
      <c r="FAZ293" s="110"/>
      <c r="FBA293" s="110"/>
      <c r="FBB293" s="110"/>
      <c r="FBC293" s="110"/>
      <c r="FBD293" s="110"/>
      <c r="FBE293" s="110"/>
      <c r="FBF293" s="110"/>
      <c r="FBG293" s="110"/>
      <c r="FBH293" s="110"/>
      <c r="FBI293" s="110"/>
      <c r="FBJ293" s="110"/>
      <c r="FBK293" s="110"/>
      <c r="FBL293" s="110"/>
      <c r="FBM293" s="110"/>
      <c r="FBN293" s="110"/>
      <c r="FBO293" s="110"/>
      <c r="FBP293" s="110"/>
      <c r="FBQ293" s="110"/>
      <c r="FBR293" s="110"/>
      <c r="FBS293" s="110"/>
      <c r="FBT293" s="110"/>
      <c r="FBU293" s="110"/>
      <c r="FBV293" s="110"/>
      <c r="FBW293" s="110"/>
      <c r="FBX293" s="110"/>
      <c r="FBY293" s="110"/>
      <c r="FBZ293" s="110"/>
      <c r="FCA293" s="110"/>
      <c r="FCB293" s="110"/>
      <c r="FCC293" s="110"/>
      <c r="FCD293" s="110"/>
      <c r="FCE293" s="110"/>
      <c r="FCF293" s="110"/>
      <c r="FCG293" s="110"/>
      <c r="FCH293" s="110"/>
      <c r="FCI293" s="110"/>
      <c r="FCJ293" s="110"/>
      <c r="FCK293" s="110"/>
      <c r="FCL293" s="110"/>
      <c r="FCM293" s="110"/>
      <c r="FCN293" s="110"/>
      <c r="FCO293" s="110"/>
      <c r="FCP293" s="110"/>
      <c r="FCQ293" s="110"/>
      <c r="FCR293" s="110"/>
      <c r="FCS293" s="110"/>
      <c r="FCT293" s="110"/>
      <c r="FCU293" s="110"/>
      <c r="FCV293" s="110"/>
      <c r="FCW293" s="110"/>
      <c r="FCX293" s="110"/>
      <c r="FCY293" s="110"/>
      <c r="FCZ293" s="110"/>
      <c r="FDA293" s="110"/>
      <c r="FDB293" s="110"/>
      <c r="FDC293" s="110"/>
      <c r="FDD293" s="110"/>
      <c r="FDE293" s="110"/>
      <c r="FDF293" s="110"/>
      <c r="FDG293" s="110"/>
      <c r="FDH293" s="110"/>
      <c r="FDI293" s="110"/>
      <c r="FDJ293" s="110"/>
      <c r="FDK293" s="110"/>
      <c r="FDL293" s="110"/>
      <c r="FDM293" s="110"/>
      <c r="FDN293" s="110"/>
      <c r="FDO293" s="110"/>
      <c r="FDP293" s="110"/>
      <c r="FDQ293" s="110"/>
      <c r="FDR293" s="110"/>
      <c r="FDS293" s="110"/>
      <c r="FDT293" s="110"/>
      <c r="FDU293" s="110"/>
      <c r="FDV293" s="110"/>
      <c r="FDW293" s="110"/>
      <c r="FDX293" s="110"/>
      <c r="FDY293" s="110"/>
      <c r="FDZ293" s="110"/>
      <c r="FEA293" s="110"/>
      <c r="FEB293" s="110"/>
      <c r="FEC293" s="110"/>
      <c r="FED293" s="110"/>
      <c r="FEE293" s="110"/>
      <c r="FEF293" s="110"/>
      <c r="FEG293" s="110"/>
      <c r="FEH293" s="110"/>
      <c r="FEI293" s="110"/>
      <c r="FEJ293" s="110"/>
      <c r="FEK293" s="110"/>
      <c r="FEL293" s="110"/>
      <c r="FEM293" s="110"/>
      <c r="FEN293" s="110"/>
      <c r="FEO293" s="110"/>
      <c r="FEP293" s="110"/>
      <c r="FEQ293" s="110"/>
      <c r="FER293" s="110"/>
      <c r="FES293" s="110"/>
      <c r="FET293" s="110"/>
      <c r="FEU293" s="110"/>
      <c r="FEV293" s="110"/>
      <c r="FEW293" s="110"/>
      <c r="FEX293" s="110"/>
      <c r="FEY293" s="110"/>
      <c r="FEZ293" s="110"/>
      <c r="FFA293" s="110"/>
      <c r="FFB293" s="110"/>
      <c r="FFC293" s="110"/>
      <c r="FFD293" s="110"/>
      <c r="FFE293" s="110"/>
      <c r="FFF293" s="110"/>
      <c r="FFG293" s="110"/>
      <c r="FFH293" s="110"/>
      <c r="FFI293" s="110"/>
      <c r="FFJ293" s="110"/>
      <c r="FFK293" s="110"/>
      <c r="FFL293" s="110"/>
      <c r="FFM293" s="110"/>
      <c r="FFN293" s="110"/>
      <c r="FFO293" s="110"/>
      <c r="FFP293" s="110"/>
      <c r="FFQ293" s="110"/>
      <c r="FFR293" s="110"/>
      <c r="FFS293" s="110"/>
      <c r="FFT293" s="110"/>
      <c r="FFU293" s="110"/>
      <c r="FFV293" s="110"/>
      <c r="FFW293" s="110"/>
      <c r="FFX293" s="110"/>
      <c r="FFY293" s="110"/>
      <c r="FFZ293" s="110"/>
      <c r="FGA293" s="110"/>
      <c r="FGB293" s="110"/>
      <c r="FGC293" s="110"/>
      <c r="FGD293" s="110"/>
      <c r="FGE293" s="110"/>
      <c r="FGF293" s="110"/>
      <c r="FGG293" s="110"/>
      <c r="FGH293" s="110"/>
      <c r="FGI293" s="110"/>
      <c r="FGJ293" s="110"/>
      <c r="FGK293" s="110"/>
      <c r="FGL293" s="110"/>
      <c r="FGM293" s="110"/>
      <c r="FGN293" s="110"/>
      <c r="FGO293" s="110"/>
      <c r="FGP293" s="110"/>
      <c r="FGQ293" s="110"/>
      <c r="FGR293" s="110"/>
      <c r="FGS293" s="110"/>
      <c r="FGT293" s="110"/>
      <c r="FGU293" s="110"/>
      <c r="FGV293" s="110"/>
      <c r="FGW293" s="110"/>
      <c r="FGX293" s="110"/>
      <c r="FGY293" s="110"/>
      <c r="FGZ293" s="110"/>
      <c r="FHA293" s="110"/>
      <c r="FHB293" s="110"/>
      <c r="FHC293" s="110"/>
      <c r="FHD293" s="110"/>
      <c r="FHE293" s="110"/>
      <c r="FHF293" s="110"/>
      <c r="FHG293" s="110"/>
      <c r="FHH293" s="110"/>
      <c r="FHI293" s="110"/>
      <c r="FHJ293" s="110"/>
      <c r="FHK293" s="110"/>
      <c r="FHL293" s="110"/>
      <c r="FHM293" s="110"/>
      <c r="FHN293" s="110"/>
      <c r="FHO293" s="110"/>
      <c r="FHP293" s="110"/>
      <c r="FHQ293" s="110"/>
      <c r="FHR293" s="110"/>
      <c r="FHS293" s="110"/>
      <c r="FHT293" s="110"/>
      <c r="FHU293" s="110"/>
      <c r="FHV293" s="110"/>
      <c r="FHW293" s="110"/>
      <c r="FHX293" s="110"/>
      <c r="FHY293" s="110"/>
      <c r="FHZ293" s="110"/>
      <c r="FIA293" s="110"/>
      <c r="FIB293" s="110"/>
      <c r="FIC293" s="110"/>
      <c r="FID293" s="110"/>
      <c r="FIE293" s="110"/>
      <c r="FIF293" s="110"/>
      <c r="FIG293" s="110"/>
      <c r="FIH293" s="110"/>
      <c r="FII293" s="110"/>
      <c r="FIJ293" s="110"/>
      <c r="FIK293" s="110"/>
      <c r="FIL293" s="110"/>
      <c r="FIM293" s="110"/>
      <c r="FIN293" s="110"/>
      <c r="FIO293" s="110"/>
      <c r="FIP293" s="110"/>
      <c r="FIQ293" s="110"/>
      <c r="FIR293" s="110"/>
      <c r="FIS293" s="110"/>
      <c r="FIT293" s="110"/>
      <c r="FIU293" s="110"/>
      <c r="FIV293" s="110"/>
      <c r="FIW293" s="110"/>
      <c r="FIX293" s="110"/>
      <c r="FIY293" s="110"/>
      <c r="FIZ293" s="110"/>
      <c r="FJA293" s="110"/>
      <c r="FJB293" s="110"/>
      <c r="FJC293" s="110"/>
      <c r="FJD293" s="110"/>
      <c r="FJE293" s="110"/>
      <c r="FJF293" s="110"/>
      <c r="FJG293" s="110"/>
      <c r="FJH293" s="110"/>
      <c r="FJI293" s="110"/>
      <c r="FJJ293" s="110"/>
      <c r="FJK293" s="110"/>
      <c r="FJL293" s="110"/>
      <c r="FJM293" s="110"/>
      <c r="FJN293" s="110"/>
      <c r="FJO293" s="110"/>
      <c r="FJP293" s="110"/>
      <c r="FJQ293" s="110"/>
      <c r="FJR293" s="110"/>
      <c r="FJS293" s="110"/>
      <c r="FJT293" s="110"/>
      <c r="FJU293" s="110"/>
      <c r="FJV293" s="110"/>
      <c r="FJW293" s="110"/>
      <c r="FJX293" s="110"/>
      <c r="FJY293" s="110"/>
      <c r="FJZ293" s="110"/>
      <c r="FKA293" s="110"/>
      <c r="FKB293" s="110"/>
      <c r="FKC293" s="110"/>
      <c r="FKD293" s="110"/>
      <c r="FKE293" s="110"/>
      <c r="FKF293" s="110"/>
      <c r="FKG293" s="110"/>
      <c r="FKH293" s="110"/>
      <c r="FKI293" s="110"/>
      <c r="FKJ293" s="110"/>
      <c r="FKK293" s="110"/>
      <c r="FKL293" s="110"/>
      <c r="FKM293" s="110"/>
      <c r="FKN293" s="110"/>
      <c r="FKO293" s="110"/>
      <c r="FKP293" s="110"/>
      <c r="FKQ293" s="110"/>
      <c r="FKR293" s="110"/>
      <c r="FKS293" s="110"/>
      <c r="FKT293" s="110"/>
      <c r="FKU293" s="110"/>
      <c r="FKV293" s="110"/>
      <c r="FKW293" s="110"/>
      <c r="FKX293" s="110"/>
      <c r="FKY293" s="110"/>
      <c r="FKZ293" s="110"/>
      <c r="FLA293" s="110"/>
      <c r="FLB293" s="110"/>
      <c r="FLC293" s="110"/>
      <c r="FLD293" s="110"/>
      <c r="FLE293" s="110"/>
      <c r="FLF293" s="110"/>
      <c r="FLG293" s="110"/>
      <c r="FLH293" s="110"/>
      <c r="FLI293" s="110"/>
      <c r="FLJ293" s="110"/>
      <c r="FLK293" s="110"/>
      <c r="FLL293" s="110"/>
      <c r="FLM293" s="110"/>
      <c r="FLN293" s="110"/>
      <c r="FLO293" s="110"/>
      <c r="FLP293" s="110"/>
      <c r="FLQ293" s="110"/>
      <c r="FLR293" s="110"/>
      <c r="FLS293" s="110"/>
      <c r="FLT293" s="110"/>
      <c r="FLU293" s="110"/>
      <c r="FLV293" s="110"/>
      <c r="FLW293" s="110"/>
      <c r="FLX293" s="110"/>
      <c r="FLY293" s="110"/>
      <c r="FLZ293" s="110"/>
      <c r="FMA293" s="110"/>
      <c r="FMB293" s="110"/>
      <c r="FMC293" s="110"/>
      <c r="FMD293" s="110"/>
      <c r="FME293" s="110"/>
      <c r="FMF293" s="110"/>
      <c r="FMG293" s="110"/>
      <c r="FMH293" s="110"/>
      <c r="FMI293" s="110"/>
      <c r="FMJ293" s="110"/>
      <c r="FMK293" s="110"/>
      <c r="FML293" s="110"/>
      <c r="FMM293" s="110"/>
      <c r="FMN293" s="110"/>
      <c r="FMO293" s="110"/>
      <c r="FMP293" s="110"/>
      <c r="FMQ293" s="110"/>
      <c r="FMR293" s="110"/>
      <c r="FMS293" s="110"/>
      <c r="FMT293" s="110"/>
      <c r="FMU293" s="110"/>
      <c r="FMV293" s="110"/>
      <c r="FMW293" s="110"/>
      <c r="FMX293" s="110"/>
      <c r="FMY293" s="110"/>
      <c r="FMZ293" s="110"/>
      <c r="FNA293" s="110"/>
      <c r="FNB293" s="110"/>
      <c r="FNC293" s="110"/>
      <c r="FND293" s="110"/>
      <c r="FNE293" s="110"/>
      <c r="FNF293" s="110"/>
      <c r="FNG293" s="110"/>
      <c r="FNH293" s="110"/>
      <c r="FNI293" s="110"/>
      <c r="FNJ293" s="110"/>
      <c r="FNK293" s="110"/>
      <c r="FNL293" s="110"/>
      <c r="FNM293" s="110"/>
      <c r="FNN293" s="110"/>
      <c r="FNO293" s="110"/>
      <c r="FNP293" s="110"/>
      <c r="FNQ293" s="110"/>
      <c r="FNR293" s="110"/>
      <c r="FNS293" s="110"/>
      <c r="FNT293" s="110"/>
      <c r="FNU293" s="110"/>
      <c r="FNV293" s="110"/>
      <c r="FNW293" s="110"/>
      <c r="FNX293" s="110"/>
      <c r="FNY293" s="110"/>
      <c r="FNZ293" s="110"/>
      <c r="FOA293" s="110"/>
      <c r="FOB293" s="110"/>
      <c r="FOC293" s="110"/>
      <c r="FOD293" s="110"/>
      <c r="FOE293" s="110"/>
      <c r="FOF293" s="110"/>
      <c r="FOG293" s="110"/>
      <c r="FOH293" s="110"/>
      <c r="FOI293" s="110"/>
      <c r="FOJ293" s="110"/>
      <c r="FOK293" s="110"/>
      <c r="FOL293" s="110"/>
      <c r="FOM293" s="110"/>
      <c r="FON293" s="110"/>
      <c r="FOO293" s="110"/>
      <c r="FOP293" s="110"/>
      <c r="FOQ293" s="110"/>
      <c r="FOR293" s="110"/>
      <c r="FOS293" s="110"/>
      <c r="FOT293" s="110"/>
      <c r="FOU293" s="110"/>
      <c r="FOV293" s="110"/>
      <c r="FOW293" s="110"/>
      <c r="FOX293" s="110"/>
      <c r="FOY293" s="110"/>
      <c r="FOZ293" s="110"/>
      <c r="FPA293" s="110"/>
      <c r="FPB293" s="110"/>
      <c r="FPC293" s="110"/>
      <c r="FPD293" s="110"/>
      <c r="FPE293" s="110"/>
      <c r="FPF293" s="110"/>
      <c r="FPG293" s="110"/>
      <c r="FPH293" s="110"/>
      <c r="FPI293" s="110"/>
      <c r="FPJ293" s="110"/>
      <c r="FPK293" s="110"/>
      <c r="FPL293" s="110"/>
      <c r="FPM293" s="110"/>
      <c r="FPN293" s="110"/>
      <c r="FPO293" s="110"/>
      <c r="FPP293" s="110"/>
      <c r="FPQ293" s="110"/>
      <c r="FPR293" s="110"/>
      <c r="FPS293" s="110"/>
      <c r="FPT293" s="110"/>
      <c r="FPU293" s="110"/>
      <c r="FPV293" s="110"/>
      <c r="FPW293" s="110"/>
      <c r="FPX293" s="110"/>
      <c r="FPY293" s="110"/>
      <c r="FPZ293" s="110"/>
      <c r="FQA293" s="110"/>
      <c r="FQB293" s="110"/>
      <c r="FQC293" s="110"/>
      <c r="FQD293" s="110"/>
      <c r="FQE293" s="110"/>
      <c r="FQF293" s="110"/>
      <c r="FQG293" s="110"/>
      <c r="FQH293" s="110"/>
      <c r="FQI293" s="110"/>
      <c r="FQJ293" s="110"/>
      <c r="FQK293" s="110"/>
      <c r="FQL293" s="110"/>
      <c r="FQM293" s="110"/>
      <c r="FQN293" s="110"/>
      <c r="FQO293" s="110"/>
      <c r="FQP293" s="110"/>
      <c r="FQQ293" s="110"/>
      <c r="FQR293" s="110"/>
      <c r="FQS293" s="110"/>
      <c r="FQT293" s="110"/>
      <c r="FQU293" s="110"/>
      <c r="FQV293" s="110"/>
      <c r="FQW293" s="110"/>
      <c r="FQX293" s="110"/>
      <c r="FQY293" s="110"/>
      <c r="FQZ293" s="110"/>
      <c r="FRA293" s="110"/>
      <c r="FRB293" s="110"/>
      <c r="FRC293" s="110"/>
      <c r="FRD293" s="110"/>
      <c r="FRE293" s="110"/>
      <c r="FRF293" s="110"/>
      <c r="FRG293" s="110"/>
      <c r="FRH293" s="110"/>
      <c r="FRI293" s="110"/>
      <c r="FRJ293" s="110"/>
      <c r="FRK293" s="110"/>
      <c r="FRL293" s="110"/>
      <c r="FRM293" s="110"/>
      <c r="FRN293" s="110"/>
      <c r="FRO293" s="110"/>
      <c r="FRP293" s="110"/>
      <c r="FRQ293" s="110"/>
      <c r="FRR293" s="110"/>
      <c r="FRS293" s="110"/>
      <c r="FRT293" s="110"/>
      <c r="FRU293" s="110"/>
      <c r="FRV293" s="110"/>
      <c r="FRW293" s="110"/>
      <c r="FRX293" s="110"/>
      <c r="FRY293" s="110"/>
      <c r="FRZ293" s="110"/>
      <c r="FSA293" s="110"/>
      <c r="FSB293" s="110"/>
      <c r="FSC293" s="110"/>
      <c r="FSD293" s="110"/>
      <c r="FSE293" s="110"/>
      <c r="FSF293" s="110"/>
      <c r="FSG293" s="110"/>
      <c r="FSH293" s="110"/>
      <c r="FSI293" s="110"/>
      <c r="FSJ293" s="110"/>
      <c r="FSK293" s="110"/>
      <c r="FSL293" s="110"/>
      <c r="FSM293" s="110"/>
      <c r="FSN293" s="110"/>
      <c r="FSO293" s="110"/>
      <c r="FSP293" s="110"/>
      <c r="FSQ293" s="110"/>
      <c r="FSR293" s="110"/>
      <c r="FSS293" s="110"/>
      <c r="FST293" s="110"/>
      <c r="FSU293" s="110"/>
      <c r="FSV293" s="110"/>
      <c r="FSW293" s="110"/>
      <c r="FSX293" s="110"/>
      <c r="FSY293" s="110"/>
      <c r="FSZ293" s="110"/>
      <c r="FTA293" s="110"/>
      <c r="FTB293" s="110"/>
      <c r="FTC293" s="110"/>
      <c r="FTD293" s="110"/>
      <c r="FTE293" s="110"/>
      <c r="FTF293" s="110"/>
      <c r="FTG293" s="110"/>
      <c r="FTH293" s="110"/>
      <c r="FTI293" s="110"/>
      <c r="FTJ293" s="110"/>
      <c r="FTK293" s="110"/>
      <c r="FTL293" s="110"/>
      <c r="FTM293" s="110"/>
      <c r="FTN293" s="110"/>
      <c r="FTO293" s="110"/>
      <c r="FTP293" s="110"/>
      <c r="FTQ293" s="110"/>
      <c r="FTR293" s="110"/>
      <c r="FTS293" s="110"/>
      <c r="FTT293" s="110"/>
      <c r="FTU293" s="110"/>
      <c r="FTV293" s="110"/>
      <c r="FTW293" s="110"/>
      <c r="FTX293" s="110"/>
      <c r="FTY293" s="110"/>
      <c r="FTZ293" s="110"/>
      <c r="FUA293" s="110"/>
      <c r="FUB293" s="110"/>
      <c r="FUC293" s="110"/>
      <c r="FUD293" s="110"/>
      <c r="FUE293" s="110"/>
      <c r="FUF293" s="110"/>
      <c r="FUG293" s="110"/>
      <c r="FUH293" s="110"/>
      <c r="FUI293" s="110"/>
      <c r="FUJ293" s="110"/>
      <c r="FUK293" s="110"/>
      <c r="FUL293" s="110"/>
      <c r="FUM293" s="110"/>
      <c r="FUN293" s="110"/>
      <c r="FUO293" s="110"/>
      <c r="FUP293" s="110"/>
      <c r="FUQ293" s="110"/>
      <c r="FUR293" s="110"/>
      <c r="FUS293" s="110"/>
      <c r="FUT293" s="110"/>
      <c r="FUU293" s="110"/>
      <c r="FUV293" s="110"/>
      <c r="FUW293" s="110"/>
      <c r="FUX293" s="110"/>
      <c r="FUY293" s="110"/>
      <c r="FUZ293" s="110"/>
      <c r="FVA293" s="110"/>
      <c r="FVB293" s="110"/>
      <c r="FVC293" s="110"/>
      <c r="FVD293" s="110"/>
      <c r="FVE293" s="110"/>
      <c r="FVF293" s="110"/>
      <c r="FVG293" s="110"/>
      <c r="FVH293" s="110"/>
      <c r="FVI293" s="110"/>
      <c r="FVJ293" s="110"/>
      <c r="FVK293" s="110"/>
      <c r="FVL293" s="110"/>
      <c r="FVM293" s="110"/>
      <c r="FVN293" s="110"/>
      <c r="FVO293" s="110"/>
      <c r="FVP293" s="110"/>
      <c r="FVQ293" s="110"/>
      <c r="FVR293" s="110"/>
      <c r="FVS293" s="110"/>
      <c r="FVT293" s="110"/>
      <c r="FVU293" s="110"/>
      <c r="FVV293" s="110"/>
      <c r="FVW293" s="110"/>
      <c r="FVX293" s="110"/>
      <c r="FVY293" s="110"/>
      <c r="FVZ293" s="110"/>
      <c r="FWA293" s="110"/>
      <c r="FWB293" s="110"/>
      <c r="FWC293" s="110"/>
      <c r="FWD293" s="110"/>
      <c r="FWE293" s="110"/>
      <c r="FWF293" s="110"/>
      <c r="FWG293" s="110"/>
      <c r="FWH293" s="110"/>
      <c r="FWI293" s="110"/>
      <c r="FWJ293" s="110"/>
      <c r="FWK293" s="110"/>
      <c r="FWL293" s="110"/>
      <c r="FWM293" s="110"/>
      <c r="FWN293" s="110"/>
      <c r="FWO293" s="110"/>
      <c r="FWP293" s="110"/>
      <c r="FWQ293" s="110"/>
      <c r="FWR293" s="110"/>
      <c r="FWS293" s="110"/>
      <c r="FWT293" s="110"/>
      <c r="FWU293" s="110"/>
      <c r="FWV293" s="110"/>
      <c r="FWW293" s="110"/>
      <c r="FWX293" s="110"/>
      <c r="FWY293" s="110"/>
      <c r="FWZ293" s="110"/>
      <c r="FXA293" s="110"/>
      <c r="FXB293" s="110"/>
      <c r="FXC293" s="110"/>
      <c r="FXD293" s="110"/>
      <c r="FXE293" s="110"/>
      <c r="FXF293" s="110"/>
      <c r="FXG293" s="110"/>
      <c r="FXH293" s="110"/>
      <c r="FXI293" s="110"/>
      <c r="FXJ293" s="110"/>
      <c r="FXK293" s="110"/>
      <c r="FXL293" s="110"/>
      <c r="FXM293" s="110"/>
      <c r="FXN293" s="110"/>
      <c r="FXO293" s="110"/>
      <c r="FXP293" s="110"/>
      <c r="FXQ293" s="110"/>
      <c r="FXR293" s="110"/>
      <c r="FXS293" s="110"/>
      <c r="FXT293" s="110"/>
      <c r="FXU293" s="110"/>
      <c r="FXV293" s="110"/>
      <c r="FXW293" s="110"/>
      <c r="FXX293" s="110"/>
      <c r="FXY293" s="110"/>
      <c r="FXZ293" s="110"/>
      <c r="FYA293" s="110"/>
      <c r="FYB293" s="110"/>
      <c r="FYC293" s="110"/>
      <c r="FYD293" s="110"/>
      <c r="FYE293" s="110"/>
      <c r="FYF293" s="110"/>
      <c r="FYG293" s="110"/>
      <c r="FYH293" s="110"/>
      <c r="FYI293" s="110"/>
      <c r="FYJ293" s="110"/>
      <c r="FYK293" s="110"/>
      <c r="FYL293" s="110"/>
      <c r="FYM293" s="110"/>
      <c r="FYN293" s="110"/>
      <c r="FYO293" s="110"/>
      <c r="FYP293" s="110"/>
      <c r="FYQ293" s="110"/>
      <c r="FYR293" s="110"/>
      <c r="FYS293" s="110"/>
      <c r="FYT293" s="110"/>
      <c r="FYU293" s="110"/>
      <c r="FYV293" s="110"/>
      <c r="FYW293" s="110"/>
      <c r="FYX293" s="110"/>
      <c r="FYY293" s="110"/>
      <c r="FYZ293" s="110"/>
      <c r="FZA293" s="110"/>
      <c r="FZB293" s="110"/>
      <c r="FZC293" s="110"/>
      <c r="FZD293" s="110"/>
      <c r="FZE293" s="110"/>
      <c r="FZF293" s="110"/>
      <c r="FZG293" s="110"/>
      <c r="FZH293" s="110"/>
      <c r="FZI293" s="110"/>
      <c r="FZJ293" s="110"/>
      <c r="FZK293" s="110"/>
      <c r="FZL293" s="110"/>
      <c r="FZM293" s="110"/>
      <c r="FZN293" s="110"/>
      <c r="FZO293" s="110"/>
      <c r="FZP293" s="110"/>
      <c r="FZQ293" s="110"/>
      <c r="FZR293" s="110"/>
      <c r="FZS293" s="110"/>
      <c r="FZT293" s="110"/>
      <c r="FZU293" s="110"/>
      <c r="FZV293" s="110"/>
      <c r="FZW293" s="110"/>
      <c r="FZX293" s="110"/>
      <c r="FZY293" s="110"/>
      <c r="FZZ293" s="110"/>
      <c r="GAA293" s="110"/>
      <c r="GAB293" s="110"/>
      <c r="GAC293" s="110"/>
      <c r="GAD293" s="110"/>
      <c r="GAE293" s="110"/>
      <c r="GAF293" s="110"/>
      <c r="GAG293" s="110"/>
      <c r="GAH293" s="110"/>
      <c r="GAI293" s="110"/>
      <c r="GAJ293" s="110"/>
      <c r="GAK293" s="110"/>
      <c r="GAL293" s="110"/>
      <c r="GAM293" s="110"/>
      <c r="GAN293" s="110"/>
      <c r="GAO293" s="110"/>
      <c r="GAP293" s="110"/>
      <c r="GAQ293" s="110"/>
      <c r="GAR293" s="110"/>
      <c r="GAS293" s="110"/>
      <c r="GAT293" s="110"/>
      <c r="GAU293" s="110"/>
      <c r="GAV293" s="110"/>
      <c r="GAW293" s="110"/>
      <c r="GAX293" s="110"/>
      <c r="GAY293" s="110"/>
      <c r="GAZ293" s="110"/>
      <c r="GBA293" s="110"/>
      <c r="GBB293" s="110"/>
      <c r="GBC293" s="110"/>
      <c r="GBD293" s="110"/>
      <c r="GBE293" s="110"/>
      <c r="GBF293" s="110"/>
      <c r="GBG293" s="110"/>
      <c r="GBH293" s="110"/>
      <c r="GBI293" s="110"/>
      <c r="GBJ293" s="110"/>
      <c r="GBK293" s="110"/>
      <c r="GBL293" s="110"/>
      <c r="GBM293" s="110"/>
      <c r="GBN293" s="110"/>
      <c r="GBO293" s="110"/>
      <c r="GBP293" s="110"/>
      <c r="GBQ293" s="110"/>
      <c r="GBR293" s="110"/>
      <c r="GBS293" s="110"/>
      <c r="GBT293" s="110"/>
      <c r="GBU293" s="110"/>
      <c r="GBV293" s="110"/>
      <c r="GBW293" s="110"/>
      <c r="GBX293" s="110"/>
      <c r="GBY293" s="110"/>
      <c r="GBZ293" s="110"/>
      <c r="GCA293" s="110"/>
      <c r="GCB293" s="110"/>
      <c r="GCC293" s="110"/>
      <c r="GCD293" s="110"/>
      <c r="GCE293" s="110"/>
      <c r="GCF293" s="110"/>
      <c r="GCG293" s="110"/>
      <c r="GCH293" s="110"/>
      <c r="GCI293" s="110"/>
      <c r="GCJ293" s="110"/>
      <c r="GCK293" s="110"/>
      <c r="GCL293" s="110"/>
      <c r="GCM293" s="110"/>
      <c r="GCN293" s="110"/>
      <c r="GCO293" s="110"/>
      <c r="GCP293" s="110"/>
      <c r="GCQ293" s="110"/>
      <c r="GCR293" s="110"/>
      <c r="GCS293" s="110"/>
      <c r="GCT293" s="110"/>
      <c r="GCU293" s="110"/>
      <c r="GCV293" s="110"/>
      <c r="GCW293" s="110"/>
      <c r="GCX293" s="110"/>
      <c r="GCY293" s="110"/>
      <c r="GCZ293" s="110"/>
      <c r="GDA293" s="110"/>
      <c r="GDB293" s="110"/>
      <c r="GDC293" s="110"/>
      <c r="GDD293" s="110"/>
      <c r="GDE293" s="110"/>
      <c r="GDF293" s="110"/>
      <c r="GDG293" s="110"/>
      <c r="GDH293" s="110"/>
      <c r="GDI293" s="110"/>
      <c r="GDJ293" s="110"/>
      <c r="GDK293" s="110"/>
      <c r="GDL293" s="110"/>
      <c r="GDM293" s="110"/>
      <c r="GDN293" s="110"/>
      <c r="GDO293" s="110"/>
      <c r="GDP293" s="110"/>
      <c r="GDQ293" s="110"/>
      <c r="GDR293" s="110"/>
      <c r="GDS293" s="110"/>
      <c r="GDT293" s="110"/>
      <c r="GDU293" s="110"/>
      <c r="GDV293" s="110"/>
      <c r="GDW293" s="110"/>
      <c r="GDX293" s="110"/>
      <c r="GDY293" s="110"/>
      <c r="GDZ293" s="110"/>
      <c r="GEA293" s="110"/>
      <c r="GEB293" s="110"/>
      <c r="GEC293" s="110"/>
      <c r="GED293" s="110"/>
      <c r="GEE293" s="110"/>
      <c r="GEF293" s="110"/>
      <c r="GEG293" s="110"/>
      <c r="GEH293" s="110"/>
      <c r="GEI293" s="110"/>
      <c r="GEJ293" s="110"/>
      <c r="GEK293" s="110"/>
      <c r="GEL293" s="110"/>
      <c r="GEM293" s="110"/>
      <c r="GEN293" s="110"/>
      <c r="GEO293" s="110"/>
      <c r="GEP293" s="110"/>
      <c r="GEQ293" s="110"/>
      <c r="GER293" s="110"/>
      <c r="GES293" s="110"/>
      <c r="GET293" s="110"/>
      <c r="GEU293" s="110"/>
      <c r="GEV293" s="110"/>
      <c r="GEW293" s="110"/>
      <c r="GEX293" s="110"/>
      <c r="GEY293" s="110"/>
      <c r="GEZ293" s="110"/>
      <c r="GFA293" s="110"/>
      <c r="GFB293" s="110"/>
      <c r="GFC293" s="110"/>
      <c r="GFD293" s="110"/>
      <c r="GFE293" s="110"/>
      <c r="GFF293" s="110"/>
      <c r="GFG293" s="110"/>
      <c r="GFH293" s="110"/>
      <c r="GFI293" s="110"/>
      <c r="GFJ293" s="110"/>
      <c r="GFK293" s="110"/>
      <c r="GFL293" s="110"/>
      <c r="GFM293" s="110"/>
      <c r="GFN293" s="110"/>
      <c r="GFO293" s="110"/>
      <c r="GFP293" s="110"/>
      <c r="GFQ293" s="110"/>
      <c r="GFR293" s="110"/>
      <c r="GFS293" s="110"/>
      <c r="GFT293" s="110"/>
      <c r="GFU293" s="110"/>
      <c r="GFV293" s="110"/>
      <c r="GFW293" s="110"/>
      <c r="GFX293" s="110"/>
      <c r="GFY293" s="110"/>
      <c r="GFZ293" s="110"/>
      <c r="GGA293" s="110"/>
      <c r="GGB293" s="110"/>
      <c r="GGC293" s="110"/>
      <c r="GGD293" s="110"/>
      <c r="GGE293" s="110"/>
      <c r="GGF293" s="110"/>
      <c r="GGG293" s="110"/>
      <c r="GGH293" s="110"/>
      <c r="GGI293" s="110"/>
      <c r="GGJ293" s="110"/>
      <c r="GGK293" s="110"/>
      <c r="GGL293" s="110"/>
      <c r="GGM293" s="110"/>
      <c r="GGN293" s="110"/>
      <c r="GGO293" s="110"/>
      <c r="GGP293" s="110"/>
      <c r="GGQ293" s="110"/>
      <c r="GGR293" s="110"/>
      <c r="GGS293" s="110"/>
      <c r="GGT293" s="110"/>
      <c r="GGU293" s="110"/>
      <c r="GGV293" s="110"/>
      <c r="GGW293" s="110"/>
      <c r="GGX293" s="110"/>
      <c r="GGY293" s="110"/>
      <c r="GGZ293" s="110"/>
      <c r="GHA293" s="110"/>
      <c r="GHB293" s="110"/>
      <c r="GHC293" s="110"/>
      <c r="GHD293" s="110"/>
      <c r="GHE293" s="110"/>
      <c r="GHF293" s="110"/>
      <c r="GHG293" s="110"/>
      <c r="GHH293" s="110"/>
      <c r="GHI293" s="110"/>
      <c r="GHJ293" s="110"/>
      <c r="GHK293" s="110"/>
      <c r="GHL293" s="110"/>
      <c r="GHM293" s="110"/>
      <c r="GHN293" s="110"/>
      <c r="GHO293" s="110"/>
      <c r="GHP293" s="110"/>
      <c r="GHQ293" s="110"/>
      <c r="GHR293" s="110"/>
      <c r="GHS293" s="110"/>
      <c r="GHT293" s="110"/>
      <c r="GHU293" s="110"/>
      <c r="GHV293" s="110"/>
      <c r="GHW293" s="110"/>
      <c r="GHX293" s="110"/>
      <c r="GHY293" s="110"/>
      <c r="GHZ293" s="110"/>
      <c r="GIA293" s="110"/>
      <c r="GIB293" s="110"/>
      <c r="GIC293" s="110"/>
      <c r="GID293" s="110"/>
      <c r="GIE293" s="110"/>
      <c r="GIF293" s="110"/>
      <c r="GIG293" s="110"/>
      <c r="GIH293" s="110"/>
      <c r="GII293" s="110"/>
      <c r="GIJ293" s="110"/>
      <c r="GIK293" s="110"/>
      <c r="GIL293" s="110"/>
      <c r="GIM293" s="110"/>
      <c r="GIN293" s="110"/>
      <c r="GIO293" s="110"/>
      <c r="GIP293" s="110"/>
      <c r="GIQ293" s="110"/>
      <c r="GIR293" s="110"/>
      <c r="GIS293" s="110"/>
      <c r="GIT293" s="110"/>
      <c r="GIU293" s="110"/>
      <c r="GIV293" s="110"/>
      <c r="GIW293" s="110"/>
      <c r="GIX293" s="110"/>
      <c r="GIY293" s="110"/>
      <c r="GIZ293" s="110"/>
      <c r="GJA293" s="110"/>
      <c r="GJB293" s="110"/>
      <c r="GJC293" s="110"/>
      <c r="GJD293" s="110"/>
      <c r="GJE293" s="110"/>
      <c r="GJF293" s="110"/>
      <c r="GJG293" s="110"/>
      <c r="GJH293" s="110"/>
      <c r="GJI293" s="110"/>
      <c r="GJJ293" s="110"/>
      <c r="GJK293" s="110"/>
      <c r="GJL293" s="110"/>
      <c r="GJM293" s="110"/>
      <c r="GJN293" s="110"/>
      <c r="GJO293" s="110"/>
      <c r="GJP293" s="110"/>
      <c r="GJQ293" s="110"/>
      <c r="GJR293" s="110"/>
      <c r="GJS293" s="110"/>
      <c r="GJT293" s="110"/>
      <c r="GJU293" s="110"/>
      <c r="GJV293" s="110"/>
      <c r="GJW293" s="110"/>
      <c r="GJX293" s="110"/>
      <c r="GJY293" s="110"/>
      <c r="GJZ293" s="110"/>
      <c r="GKA293" s="110"/>
      <c r="GKB293" s="110"/>
      <c r="GKC293" s="110"/>
      <c r="GKD293" s="110"/>
      <c r="GKE293" s="110"/>
      <c r="GKF293" s="110"/>
      <c r="GKG293" s="110"/>
      <c r="GKH293" s="110"/>
      <c r="GKI293" s="110"/>
      <c r="GKJ293" s="110"/>
      <c r="GKK293" s="110"/>
      <c r="GKL293" s="110"/>
      <c r="GKM293" s="110"/>
      <c r="GKN293" s="110"/>
      <c r="GKO293" s="110"/>
      <c r="GKP293" s="110"/>
      <c r="GKQ293" s="110"/>
      <c r="GKR293" s="110"/>
      <c r="GKS293" s="110"/>
      <c r="GKT293" s="110"/>
      <c r="GKU293" s="110"/>
      <c r="GKV293" s="110"/>
      <c r="GKW293" s="110"/>
      <c r="GKX293" s="110"/>
      <c r="GKY293" s="110"/>
      <c r="GKZ293" s="110"/>
      <c r="GLA293" s="110"/>
      <c r="GLB293" s="110"/>
      <c r="GLC293" s="110"/>
      <c r="GLD293" s="110"/>
      <c r="GLE293" s="110"/>
      <c r="GLF293" s="110"/>
      <c r="GLG293" s="110"/>
      <c r="GLH293" s="110"/>
      <c r="GLI293" s="110"/>
      <c r="GLJ293" s="110"/>
      <c r="GLK293" s="110"/>
      <c r="GLL293" s="110"/>
      <c r="GLM293" s="110"/>
      <c r="GLN293" s="110"/>
      <c r="GLO293" s="110"/>
      <c r="GLP293" s="110"/>
      <c r="GLQ293" s="110"/>
      <c r="GLR293" s="110"/>
      <c r="GLS293" s="110"/>
      <c r="GLT293" s="110"/>
      <c r="GLU293" s="110"/>
      <c r="GLV293" s="110"/>
      <c r="GLW293" s="110"/>
      <c r="GLX293" s="110"/>
      <c r="GLY293" s="110"/>
      <c r="GLZ293" s="110"/>
      <c r="GMA293" s="110"/>
      <c r="GMB293" s="110"/>
      <c r="GMC293" s="110"/>
      <c r="GMD293" s="110"/>
      <c r="GME293" s="110"/>
      <c r="GMF293" s="110"/>
      <c r="GMG293" s="110"/>
      <c r="GMH293" s="110"/>
      <c r="GMI293" s="110"/>
      <c r="GMJ293" s="110"/>
      <c r="GMK293" s="110"/>
      <c r="GML293" s="110"/>
      <c r="GMM293" s="110"/>
      <c r="GMN293" s="110"/>
      <c r="GMO293" s="110"/>
      <c r="GMP293" s="110"/>
      <c r="GMQ293" s="110"/>
      <c r="GMR293" s="110"/>
      <c r="GMS293" s="110"/>
      <c r="GMT293" s="110"/>
      <c r="GMU293" s="110"/>
      <c r="GMV293" s="110"/>
      <c r="GMW293" s="110"/>
      <c r="GMX293" s="110"/>
      <c r="GMY293" s="110"/>
      <c r="GMZ293" s="110"/>
      <c r="GNA293" s="110"/>
      <c r="GNB293" s="110"/>
      <c r="GNC293" s="110"/>
      <c r="GND293" s="110"/>
      <c r="GNE293" s="110"/>
      <c r="GNF293" s="110"/>
      <c r="GNG293" s="110"/>
      <c r="GNH293" s="110"/>
      <c r="GNI293" s="110"/>
      <c r="GNJ293" s="110"/>
      <c r="GNK293" s="110"/>
      <c r="GNL293" s="110"/>
      <c r="GNM293" s="110"/>
      <c r="GNN293" s="110"/>
      <c r="GNO293" s="110"/>
      <c r="GNP293" s="110"/>
      <c r="GNQ293" s="110"/>
      <c r="GNR293" s="110"/>
      <c r="GNS293" s="110"/>
      <c r="GNT293" s="110"/>
      <c r="GNU293" s="110"/>
      <c r="GNV293" s="110"/>
      <c r="GNW293" s="110"/>
      <c r="GNX293" s="110"/>
      <c r="GNY293" s="110"/>
      <c r="GNZ293" s="110"/>
      <c r="GOA293" s="110"/>
      <c r="GOB293" s="110"/>
      <c r="GOC293" s="110"/>
      <c r="GOD293" s="110"/>
      <c r="GOE293" s="110"/>
      <c r="GOF293" s="110"/>
      <c r="GOG293" s="110"/>
      <c r="GOH293" s="110"/>
      <c r="GOI293" s="110"/>
      <c r="GOJ293" s="110"/>
      <c r="GOK293" s="110"/>
      <c r="GOL293" s="110"/>
      <c r="GOM293" s="110"/>
      <c r="GON293" s="110"/>
      <c r="GOO293" s="110"/>
      <c r="GOP293" s="110"/>
      <c r="GOQ293" s="110"/>
      <c r="GOR293" s="110"/>
      <c r="GOS293" s="110"/>
      <c r="GOT293" s="110"/>
      <c r="GOU293" s="110"/>
      <c r="GOV293" s="110"/>
      <c r="GOW293" s="110"/>
      <c r="GOX293" s="110"/>
      <c r="GOY293" s="110"/>
      <c r="GOZ293" s="110"/>
      <c r="GPA293" s="110"/>
      <c r="GPB293" s="110"/>
      <c r="GPC293" s="110"/>
      <c r="GPD293" s="110"/>
      <c r="GPE293" s="110"/>
      <c r="GPF293" s="110"/>
      <c r="GPG293" s="110"/>
      <c r="GPH293" s="110"/>
      <c r="GPI293" s="110"/>
      <c r="GPJ293" s="110"/>
      <c r="GPK293" s="110"/>
      <c r="GPL293" s="110"/>
      <c r="GPM293" s="110"/>
      <c r="GPN293" s="110"/>
      <c r="GPO293" s="110"/>
      <c r="GPP293" s="110"/>
      <c r="GPQ293" s="110"/>
      <c r="GPR293" s="110"/>
      <c r="GPS293" s="110"/>
      <c r="GPT293" s="110"/>
      <c r="GPU293" s="110"/>
      <c r="GPV293" s="110"/>
      <c r="GPW293" s="110"/>
      <c r="GPX293" s="110"/>
      <c r="GPY293" s="110"/>
      <c r="GPZ293" s="110"/>
      <c r="GQA293" s="110"/>
      <c r="GQB293" s="110"/>
      <c r="GQC293" s="110"/>
      <c r="GQD293" s="110"/>
      <c r="GQE293" s="110"/>
      <c r="GQF293" s="110"/>
      <c r="GQG293" s="110"/>
      <c r="GQH293" s="110"/>
      <c r="GQI293" s="110"/>
      <c r="GQJ293" s="110"/>
      <c r="GQK293" s="110"/>
      <c r="GQL293" s="110"/>
      <c r="GQM293" s="110"/>
      <c r="GQN293" s="110"/>
      <c r="GQO293" s="110"/>
      <c r="GQP293" s="110"/>
      <c r="GQQ293" s="110"/>
      <c r="GQR293" s="110"/>
      <c r="GQS293" s="110"/>
      <c r="GQT293" s="110"/>
      <c r="GQU293" s="110"/>
      <c r="GQV293" s="110"/>
      <c r="GQW293" s="110"/>
      <c r="GQX293" s="110"/>
      <c r="GQY293" s="110"/>
      <c r="GQZ293" s="110"/>
      <c r="GRA293" s="110"/>
      <c r="GRB293" s="110"/>
      <c r="GRC293" s="110"/>
      <c r="GRD293" s="110"/>
      <c r="GRE293" s="110"/>
      <c r="GRF293" s="110"/>
      <c r="GRG293" s="110"/>
      <c r="GRH293" s="110"/>
      <c r="GRI293" s="110"/>
      <c r="GRJ293" s="110"/>
      <c r="GRK293" s="110"/>
      <c r="GRL293" s="110"/>
      <c r="GRM293" s="110"/>
      <c r="GRN293" s="110"/>
      <c r="GRO293" s="110"/>
      <c r="GRP293" s="110"/>
      <c r="GRQ293" s="110"/>
      <c r="GRR293" s="110"/>
      <c r="GRS293" s="110"/>
      <c r="GRT293" s="110"/>
      <c r="GRU293" s="110"/>
      <c r="GRV293" s="110"/>
      <c r="GRW293" s="110"/>
      <c r="GRX293" s="110"/>
      <c r="GRY293" s="110"/>
      <c r="GRZ293" s="110"/>
      <c r="GSA293" s="110"/>
      <c r="GSB293" s="110"/>
      <c r="GSC293" s="110"/>
      <c r="GSD293" s="110"/>
      <c r="GSE293" s="110"/>
      <c r="GSF293" s="110"/>
      <c r="GSG293" s="110"/>
      <c r="GSH293" s="110"/>
      <c r="GSI293" s="110"/>
      <c r="GSJ293" s="110"/>
      <c r="GSK293" s="110"/>
      <c r="GSL293" s="110"/>
      <c r="GSM293" s="110"/>
      <c r="GSN293" s="110"/>
      <c r="GSO293" s="110"/>
      <c r="GSP293" s="110"/>
      <c r="GSQ293" s="110"/>
      <c r="GSR293" s="110"/>
      <c r="GSS293" s="110"/>
      <c r="GST293" s="110"/>
      <c r="GSU293" s="110"/>
      <c r="GSV293" s="110"/>
      <c r="GSW293" s="110"/>
      <c r="GSX293" s="110"/>
      <c r="GSY293" s="110"/>
      <c r="GSZ293" s="110"/>
      <c r="GTA293" s="110"/>
      <c r="GTB293" s="110"/>
      <c r="GTC293" s="110"/>
      <c r="GTD293" s="110"/>
      <c r="GTE293" s="110"/>
      <c r="GTF293" s="110"/>
      <c r="GTG293" s="110"/>
      <c r="GTH293" s="110"/>
      <c r="GTI293" s="110"/>
      <c r="GTJ293" s="110"/>
      <c r="GTK293" s="110"/>
      <c r="GTL293" s="110"/>
      <c r="GTM293" s="110"/>
      <c r="GTN293" s="110"/>
      <c r="GTO293" s="110"/>
      <c r="GTP293" s="110"/>
      <c r="GTQ293" s="110"/>
      <c r="GTR293" s="110"/>
      <c r="GTS293" s="110"/>
      <c r="GTT293" s="110"/>
      <c r="GTU293" s="110"/>
      <c r="GTV293" s="110"/>
      <c r="GTW293" s="110"/>
      <c r="GTX293" s="110"/>
      <c r="GTY293" s="110"/>
      <c r="GTZ293" s="110"/>
      <c r="GUA293" s="110"/>
      <c r="GUB293" s="110"/>
      <c r="GUC293" s="110"/>
      <c r="GUD293" s="110"/>
      <c r="GUE293" s="110"/>
      <c r="GUF293" s="110"/>
      <c r="GUG293" s="110"/>
      <c r="GUH293" s="110"/>
      <c r="GUI293" s="110"/>
      <c r="GUJ293" s="110"/>
      <c r="GUK293" s="110"/>
      <c r="GUL293" s="110"/>
      <c r="GUM293" s="110"/>
      <c r="GUN293" s="110"/>
      <c r="GUO293" s="110"/>
      <c r="GUP293" s="110"/>
      <c r="GUQ293" s="110"/>
      <c r="GUR293" s="110"/>
      <c r="GUS293" s="110"/>
      <c r="GUT293" s="110"/>
      <c r="GUU293" s="110"/>
      <c r="GUV293" s="110"/>
      <c r="GUW293" s="110"/>
      <c r="GUX293" s="110"/>
      <c r="GUY293" s="110"/>
      <c r="GUZ293" s="110"/>
      <c r="GVA293" s="110"/>
      <c r="GVB293" s="110"/>
      <c r="GVC293" s="110"/>
      <c r="GVD293" s="110"/>
      <c r="GVE293" s="110"/>
      <c r="GVF293" s="110"/>
      <c r="GVG293" s="110"/>
      <c r="GVH293" s="110"/>
      <c r="GVI293" s="110"/>
      <c r="GVJ293" s="110"/>
      <c r="GVK293" s="110"/>
      <c r="GVL293" s="110"/>
      <c r="GVM293" s="110"/>
      <c r="GVN293" s="110"/>
      <c r="GVO293" s="110"/>
      <c r="GVP293" s="110"/>
      <c r="GVQ293" s="110"/>
      <c r="GVR293" s="110"/>
      <c r="GVS293" s="110"/>
      <c r="GVT293" s="110"/>
      <c r="GVU293" s="110"/>
      <c r="GVV293" s="110"/>
      <c r="GVW293" s="110"/>
      <c r="GVX293" s="110"/>
      <c r="GVY293" s="110"/>
      <c r="GVZ293" s="110"/>
      <c r="GWA293" s="110"/>
      <c r="GWB293" s="110"/>
      <c r="GWC293" s="110"/>
      <c r="GWD293" s="110"/>
      <c r="GWE293" s="110"/>
      <c r="GWF293" s="110"/>
      <c r="GWG293" s="110"/>
      <c r="GWH293" s="110"/>
      <c r="GWI293" s="110"/>
      <c r="GWJ293" s="110"/>
      <c r="GWK293" s="110"/>
      <c r="GWL293" s="110"/>
      <c r="GWM293" s="110"/>
      <c r="GWN293" s="110"/>
      <c r="GWO293" s="110"/>
      <c r="GWP293" s="110"/>
      <c r="GWQ293" s="110"/>
      <c r="GWR293" s="110"/>
      <c r="GWS293" s="110"/>
      <c r="GWT293" s="110"/>
      <c r="GWU293" s="110"/>
      <c r="GWV293" s="110"/>
      <c r="GWW293" s="110"/>
      <c r="GWX293" s="110"/>
      <c r="GWY293" s="110"/>
      <c r="GWZ293" s="110"/>
      <c r="GXA293" s="110"/>
      <c r="GXB293" s="110"/>
      <c r="GXC293" s="110"/>
      <c r="GXD293" s="110"/>
      <c r="GXE293" s="110"/>
      <c r="GXF293" s="110"/>
      <c r="GXG293" s="110"/>
      <c r="GXH293" s="110"/>
      <c r="GXI293" s="110"/>
      <c r="GXJ293" s="110"/>
      <c r="GXK293" s="110"/>
      <c r="GXL293" s="110"/>
      <c r="GXM293" s="110"/>
      <c r="GXN293" s="110"/>
      <c r="GXO293" s="110"/>
      <c r="GXP293" s="110"/>
      <c r="GXQ293" s="110"/>
      <c r="GXR293" s="110"/>
      <c r="GXS293" s="110"/>
      <c r="GXT293" s="110"/>
      <c r="GXU293" s="110"/>
      <c r="GXV293" s="110"/>
      <c r="GXW293" s="110"/>
      <c r="GXX293" s="110"/>
      <c r="GXY293" s="110"/>
      <c r="GXZ293" s="110"/>
      <c r="GYA293" s="110"/>
      <c r="GYB293" s="110"/>
      <c r="GYC293" s="110"/>
      <c r="GYD293" s="110"/>
      <c r="GYE293" s="110"/>
      <c r="GYF293" s="110"/>
      <c r="GYG293" s="110"/>
      <c r="GYH293" s="110"/>
      <c r="GYI293" s="110"/>
      <c r="GYJ293" s="110"/>
      <c r="GYK293" s="110"/>
      <c r="GYL293" s="110"/>
      <c r="GYM293" s="110"/>
      <c r="GYN293" s="110"/>
      <c r="GYO293" s="110"/>
      <c r="GYP293" s="110"/>
      <c r="GYQ293" s="110"/>
      <c r="GYR293" s="110"/>
      <c r="GYS293" s="110"/>
      <c r="GYT293" s="110"/>
      <c r="GYU293" s="110"/>
      <c r="GYV293" s="110"/>
      <c r="GYW293" s="110"/>
      <c r="GYX293" s="110"/>
      <c r="GYY293" s="110"/>
      <c r="GYZ293" s="110"/>
      <c r="GZA293" s="110"/>
      <c r="GZB293" s="110"/>
      <c r="GZC293" s="110"/>
      <c r="GZD293" s="110"/>
      <c r="GZE293" s="110"/>
      <c r="GZF293" s="110"/>
      <c r="GZG293" s="110"/>
      <c r="GZH293" s="110"/>
      <c r="GZI293" s="110"/>
      <c r="GZJ293" s="110"/>
      <c r="GZK293" s="110"/>
      <c r="GZL293" s="110"/>
      <c r="GZM293" s="110"/>
      <c r="GZN293" s="110"/>
      <c r="GZO293" s="110"/>
      <c r="GZP293" s="110"/>
      <c r="GZQ293" s="110"/>
      <c r="GZR293" s="110"/>
      <c r="GZS293" s="110"/>
      <c r="GZT293" s="110"/>
      <c r="GZU293" s="110"/>
      <c r="GZV293" s="110"/>
      <c r="GZW293" s="110"/>
      <c r="GZX293" s="110"/>
      <c r="GZY293" s="110"/>
      <c r="GZZ293" s="110"/>
      <c r="HAA293" s="110"/>
      <c r="HAB293" s="110"/>
      <c r="HAC293" s="110"/>
      <c r="HAD293" s="110"/>
      <c r="HAE293" s="110"/>
      <c r="HAF293" s="110"/>
      <c r="HAG293" s="110"/>
      <c r="HAH293" s="110"/>
      <c r="HAI293" s="110"/>
      <c r="HAJ293" s="110"/>
      <c r="HAK293" s="110"/>
      <c r="HAL293" s="110"/>
      <c r="HAM293" s="110"/>
      <c r="HAN293" s="110"/>
      <c r="HAO293" s="110"/>
      <c r="HAP293" s="110"/>
      <c r="HAQ293" s="110"/>
      <c r="HAR293" s="110"/>
      <c r="HAS293" s="110"/>
      <c r="HAT293" s="110"/>
      <c r="HAU293" s="110"/>
      <c r="HAV293" s="110"/>
      <c r="HAW293" s="110"/>
      <c r="HAX293" s="110"/>
      <c r="HAY293" s="110"/>
      <c r="HAZ293" s="110"/>
      <c r="HBA293" s="110"/>
      <c r="HBB293" s="110"/>
      <c r="HBC293" s="110"/>
      <c r="HBD293" s="110"/>
      <c r="HBE293" s="110"/>
      <c r="HBF293" s="110"/>
      <c r="HBG293" s="110"/>
      <c r="HBH293" s="110"/>
      <c r="HBI293" s="110"/>
      <c r="HBJ293" s="110"/>
      <c r="HBK293" s="110"/>
      <c r="HBL293" s="110"/>
      <c r="HBM293" s="110"/>
      <c r="HBN293" s="110"/>
      <c r="HBO293" s="110"/>
      <c r="HBP293" s="110"/>
      <c r="HBQ293" s="110"/>
      <c r="HBR293" s="110"/>
      <c r="HBS293" s="110"/>
      <c r="HBT293" s="110"/>
      <c r="HBU293" s="110"/>
      <c r="HBV293" s="110"/>
      <c r="HBW293" s="110"/>
      <c r="HBX293" s="110"/>
      <c r="HBY293" s="110"/>
      <c r="HBZ293" s="110"/>
      <c r="HCA293" s="110"/>
      <c r="HCB293" s="110"/>
      <c r="HCC293" s="110"/>
      <c r="HCD293" s="110"/>
      <c r="HCE293" s="110"/>
      <c r="HCF293" s="110"/>
      <c r="HCG293" s="110"/>
      <c r="HCH293" s="110"/>
      <c r="HCI293" s="110"/>
      <c r="HCJ293" s="110"/>
      <c r="HCK293" s="110"/>
      <c r="HCL293" s="110"/>
      <c r="HCM293" s="110"/>
      <c r="HCN293" s="110"/>
      <c r="HCO293" s="110"/>
      <c r="HCP293" s="110"/>
      <c r="HCQ293" s="110"/>
      <c r="HCR293" s="110"/>
      <c r="HCS293" s="110"/>
      <c r="HCT293" s="110"/>
      <c r="HCU293" s="110"/>
      <c r="HCV293" s="110"/>
      <c r="HCW293" s="110"/>
      <c r="HCX293" s="110"/>
      <c r="HCY293" s="110"/>
      <c r="HCZ293" s="110"/>
      <c r="HDA293" s="110"/>
      <c r="HDB293" s="110"/>
      <c r="HDC293" s="110"/>
      <c r="HDD293" s="110"/>
      <c r="HDE293" s="110"/>
      <c r="HDF293" s="110"/>
      <c r="HDG293" s="110"/>
      <c r="HDH293" s="110"/>
      <c r="HDI293" s="110"/>
      <c r="HDJ293" s="110"/>
      <c r="HDK293" s="110"/>
      <c r="HDL293" s="110"/>
      <c r="HDM293" s="110"/>
      <c r="HDN293" s="110"/>
      <c r="HDO293" s="110"/>
      <c r="HDP293" s="110"/>
      <c r="HDQ293" s="110"/>
      <c r="HDR293" s="110"/>
      <c r="HDS293" s="110"/>
      <c r="HDT293" s="110"/>
      <c r="HDU293" s="110"/>
      <c r="HDV293" s="110"/>
      <c r="HDW293" s="110"/>
      <c r="HDX293" s="110"/>
      <c r="HDY293" s="110"/>
      <c r="HDZ293" s="110"/>
      <c r="HEA293" s="110"/>
      <c r="HEB293" s="110"/>
      <c r="HEC293" s="110"/>
      <c r="HED293" s="110"/>
      <c r="HEE293" s="110"/>
      <c r="HEF293" s="110"/>
      <c r="HEG293" s="110"/>
      <c r="HEH293" s="110"/>
      <c r="HEI293" s="110"/>
      <c r="HEJ293" s="110"/>
      <c r="HEK293" s="110"/>
      <c r="HEL293" s="110"/>
      <c r="HEM293" s="110"/>
      <c r="HEN293" s="110"/>
      <c r="HEO293" s="110"/>
      <c r="HEP293" s="110"/>
      <c r="HEQ293" s="110"/>
      <c r="HER293" s="110"/>
      <c r="HES293" s="110"/>
      <c r="HET293" s="110"/>
      <c r="HEU293" s="110"/>
      <c r="HEV293" s="110"/>
      <c r="HEW293" s="110"/>
      <c r="HEX293" s="110"/>
      <c r="HEY293" s="110"/>
      <c r="HEZ293" s="110"/>
      <c r="HFA293" s="110"/>
      <c r="HFB293" s="110"/>
      <c r="HFC293" s="110"/>
      <c r="HFD293" s="110"/>
      <c r="HFE293" s="110"/>
      <c r="HFF293" s="110"/>
      <c r="HFG293" s="110"/>
      <c r="HFH293" s="110"/>
      <c r="HFI293" s="110"/>
      <c r="HFJ293" s="110"/>
      <c r="HFK293" s="110"/>
      <c r="HFL293" s="110"/>
      <c r="HFM293" s="110"/>
      <c r="HFN293" s="110"/>
      <c r="HFO293" s="110"/>
      <c r="HFP293" s="110"/>
      <c r="HFQ293" s="110"/>
      <c r="HFR293" s="110"/>
      <c r="HFS293" s="110"/>
      <c r="HFT293" s="110"/>
      <c r="HFU293" s="110"/>
      <c r="HFV293" s="110"/>
      <c r="HFW293" s="110"/>
      <c r="HFX293" s="110"/>
      <c r="HFY293" s="110"/>
      <c r="HFZ293" s="110"/>
      <c r="HGA293" s="110"/>
      <c r="HGB293" s="110"/>
      <c r="HGC293" s="110"/>
      <c r="HGD293" s="110"/>
      <c r="HGE293" s="110"/>
      <c r="HGF293" s="110"/>
      <c r="HGG293" s="110"/>
      <c r="HGH293" s="110"/>
      <c r="HGI293" s="110"/>
      <c r="HGJ293" s="110"/>
      <c r="HGK293" s="110"/>
      <c r="HGL293" s="110"/>
      <c r="HGM293" s="110"/>
      <c r="HGN293" s="110"/>
      <c r="HGO293" s="110"/>
      <c r="HGP293" s="110"/>
      <c r="HGQ293" s="110"/>
      <c r="HGR293" s="110"/>
      <c r="HGS293" s="110"/>
      <c r="HGT293" s="110"/>
      <c r="HGU293" s="110"/>
      <c r="HGV293" s="110"/>
      <c r="HGW293" s="110"/>
      <c r="HGX293" s="110"/>
      <c r="HGY293" s="110"/>
      <c r="HGZ293" s="110"/>
      <c r="HHA293" s="110"/>
      <c r="HHB293" s="110"/>
      <c r="HHC293" s="110"/>
      <c r="HHD293" s="110"/>
      <c r="HHE293" s="110"/>
      <c r="HHF293" s="110"/>
      <c r="HHG293" s="110"/>
      <c r="HHH293" s="110"/>
      <c r="HHI293" s="110"/>
      <c r="HHJ293" s="110"/>
      <c r="HHK293" s="110"/>
      <c r="HHL293" s="110"/>
      <c r="HHM293" s="110"/>
      <c r="HHN293" s="110"/>
      <c r="HHO293" s="110"/>
      <c r="HHP293" s="110"/>
      <c r="HHQ293" s="110"/>
      <c r="HHR293" s="110"/>
      <c r="HHS293" s="110"/>
      <c r="HHT293" s="110"/>
      <c r="HHU293" s="110"/>
      <c r="HHV293" s="110"/>
      <c r="HHW293" s="110"/>
      <c r="HHX293" s="110"/>
      <c r="HHY293" s="110"/>
      <c r="HHZ293" s="110"/>
      <c r="HIA293" s="110"/>
      <c r="HIB293" s="110"/>
      <c r="HIC293" s="110"/>
      <c r="HID293" s="110"/>
      <c r="HIE293" s="110"/>
      <c r="HIF293" s="110"/>
      <c r="HIG293" s="110"/>
      <c r="HIH293" s="110"/>
      <c r="HII293" s="110"/>
      <c r="HIJ293" s="110"/>
      <c r="HIK293" s="110"/>
      <c r="HIL293" s="110"/>
      <c r="HIM293" s="110"/>
      <c r="HIN293" s="110"/>
      <c r="HIO293" s="110"/>
      <c r="HIP293" s="110"/>
      <c r="HIQ293" s="110"/>
      <c r="HIR293" s="110"/>
      <c r="HIS293" s="110"/>
      <c r="HIT293" s="110"/>
      <c r="HIU293" s="110"/>
      <c r="HIV293" s="110"/>
      <c r="HIW293" s="110"/>
      <c r="HIX293" s="110"/>
      <c r="HIY293" s="110"/>
      <c r="HIZ293" s="110"/>
      <c r="HJA293" s="110"/>
      <c r="HJB293" s="110"/>
      <c r="HJC293" s="110"/>
      <c r="HJD293" s="110"/>
      <c r="HJE293" s="110"/>
      <c r="HJF293" s="110"/>
      <c r="HJG293" s="110"/>
      <c r="HJH293" s="110"/>
      <c r="HJI293" s="110"/>
      <c r="HJJ293" s="110"/>
      <c r="HJK293" s="110"/>
      <c r="HJL293" s="110"/>
      <c r="HJM293" s="110"/>
      <c r="HJN293" s="110"/>
      <c r="HJO293" s="110"/>
      <c r="HJP293" s="110"/>
      <c r="HJQ293" s="110"/>
      <c r="HJR293" s="110"/>
      <c r="HJS293" s="110"/>
      <c r="HJT293" s="110"/>
      <c r="HJU293" s="110"/>
      <c r="HJV293" s="110"/>
      <c r="HJW293" s="110"/>
      <c r="HJX293" s="110"/>
      <c r="HJY293" s="110"/>
      <c r="HJZ293" s="110"/>
      <c r="HKA293" s="110"/>
      <c r="HKB293" s="110"/>
      <c r="HKC293" s="110"/>
      <c r="HKD293" s="110"/>
      <c r="HKE293" s="110"/>
      <c r="HKF293" s="110"/>
      <c r="HKG293" s="110"/>
      <c r="HKH293" s="110"/>
      <c r="HKI293" s="110"/>
      <c r="HKJ293" s="110"/>
      <c r="HKK293" s="110"/>
      <c r="HKL293" s="110"/>
      <c r="HKM293" s="110"/>
      <c r="HKN293" s="110"/>
      <c r="HKO293" s="110"/>
      <c r="HKP293" s="110"/>
      <c r="HKQ293" s="110"/>
      <c r="HKR293" s="110"/>
      <c r="HKS293" s="110"/>
      <c r="HKT293" s="110"/>
      <c r="HKU293" s="110"/>
      <c r="HKV293" s="110"/>
      <c r="HKW293" s="110"/>
      <c r="HKX293" s="110"/>
      <c r="HKY293" s="110"/>
      <c r="HKZ293" s="110"/>
      <c r="HLA293" s="110"/>
      <c r="HLB293" s="110"/>
      <c r="HLC293" s="110"/>
      <c r="HLD293" s="110"/>
      <c r="HLE293" s="110"/>
      <c r="HLF293" s="110"/>
      <c r="HLG293" s="110"/>
      <c r="HLH293" s="110"/>
      <c r="HLI293" s="110"/>
      <c r="HLJ293" s="110"/>
      <c r="HLK293" s="110"/>
      <c r="HLL293" s="110"/>
      <c r="HLM293" s="110"/>
      <c r="HLN293" s="110"/>
      <c r="HLO293" s="110"/>
      <c r="HLP293" s="110"/>
      <c r="HLQ293" s="110"/>
      <c r="HLR293" s="110"/>
      <c r="HLS293" s="110"/>
      <c r="HLT293" s="110"/>
      <c r="HLU293" s="110"/>
      <c r="HLV293" s="110"/>
      <c r="HLW293" s="110"/>
      <c r="HLX293" s="110"/>
      <c r="HLY293" s="110"/>
      <c r="HLZ293" s="110"/>
      <c r="HMA293" s="110"/>
      <c r="HMB293" s="110"/>
      <c r="HMC293" s="110"/>
      <c r="HMD293" s="110"/>
      <c r="HME293" s="110"/>
      <c r="HMF293" s="110"/>
      <c r="HMG293" s="110"/>
      <c r="HMH293" s="110"/>
      <c r="HMI293" s="110"/>
      <c r="HMJ293" s="110"/>
      <c r="HMK293" s="110"/>
      <c r="HML293" s="110"/>
      <c r="HMM293" s="110"/>
      <c r="HMN293" s="110"/>
      <c r="HMO293" s="110"/>
      <c r="HMP293" s="110"/>
      <c r="HMQ293" s="110"/>
      <c r="HMR293" s="110"/>
      <c r="HMS293" s="110"/>
      <c r="HMT293" s="110"/>
      <c r="HMU293" s="110"/>
      <c r="HMV293" s="110"/>
      <c r="HMW293" s="110"/>
      <c r="HMX293" s="110"/>
      <c r="HMY293" s="110"/>
      <c r="HMZ293" s="110"/>
      <c r="HNA293" s="110"/>
      <c r="HNB293" s="110"/>
      <c r="HNC293" s="110"/>
      <c r="HND293" s="110"/>
      <c r="HNE293" s="110"/>
      <c r="HNF293" s="110"/>
      <c r="HNG293" s="110"/>
      <c r="HNH293" s="110"/>
      <c r="HNI293" s="110"/>
      <c r="HNJ293" s="110"/>
      <c r="HNK293" s="110"/>
      <c r="HNL293" s="110"/>
      <c r="HNM293" s="110"/>
      <c r="HNN293" s="110"/>
      <c r="HNO293" s="110"/>
      <c r="HNP293" s="110"/>
      <c r="HNQ293" s="110"/>
      <c r="HNR293" s="110"/>
      <c r="HNS293" s="110"/>
      <c r="HNT293" s="110"/>
      <c r="HNU293" s="110"/>
      <c r="HNV293" s="110"/>
      <c r="HNW293" s="110"/>
      <c r="HNX293" s="110"/>
      <c r="HNY293" s="110"/>
      <c r="HNZ293" s="110"/>
      <c r="HOA293" s="110"/>
      <c r="HOB293" s="110"/>
      <c r="HOC293" s="110"/>
      <c r="HOD293" s="110"/>
      <c r="HOE293" s="110"/>
      <c r="HOF293" s="110"/>
      <c r="HOG293" s="110"/>
      <c r="HOH293" s="110"/>
      <c r="HOI293" s="110"/>
      <c r="HOJ293" s="110"/>
      <c r="HOK293" s="110"/>
      <c r="HOL293" s="110"/>
      <c r="HOM293" s="110"/>
      <c r="HON293" s="110"/>
      <c r="HOO293" s="110"/>
      <c r="HOP293" s="110"/>
      <c r="HOQ293" s="110"/>
      <c r="HOR293" s="110"/>
      <c r="HOS293" s="110"/>
      <c r="HOT293" s="110"/>
      <c r="HOU293" s="110"/>
      <c r="HOV293" s="110"/>
      <c r="HOW293" s="110"/>
      <c r="HOX293" s="110"/>
      <c r="HOY293" s="110"/>
      <c r="HOZ293" s="110"/>
      <c r="HPA293" s="110"/>
      <c r="HPB293" s="110"/>
      <c r="HPC293" s="110"/>
      <c r="HPD293" s="110"/>
      <c r="HPE293" s="110"/>
      <c r="HPF293" s="110"/>
      <c r="HPG293" s="110"/>
      <c r="HPH293" s="110"/>
      <c r="HPI293" s="110"/>
      <c r="HPJ293" s="110"/>
      <c r="HPK293" s="110"/>
      <c r="HPL293" s="110"/>
      <c r="HPM293" s="110"/>
      <c r="HPN293" s="110"/>
      <c r="HPO293" s="110"/>
      <c r="HPP293" s="110"/>
      <c r="HPQ293" s="110"/>
      <c r="HPR293" s="110"/>
      <c r="HPS293" s="110"/>
      <c r="HPT293" s="110"/>
      <c r="HPU293" s="110"/>
      <c r="HPV293" s="110"/>
      <c r="HPW293" s="110"/>
      <c r="HPX293" s="110"/>
      <c r="HPY293" s="110"/>
      <c r="HPZ293" s="110"/>
      <c r="HQA293" s="110"/>
      <c r="HQB293" s="110"/>
      <c r="HQC293" s="110"/>
      <c r="HQD293" s="110"/>
      <c r="HQE293" s="110"/>
      <c r="HQF293" s="110"/>
      <c r="HQG293" s="110"/>
      <c r="HQH293" s="110"/>
      <c r="HQI293" s="110"/>
      <c r="HQJ293" s="110"/>
      <c r="HQK293" s="110"/>
      <c r="HQL293" s="110"/>
      <c r="HQM293" s="110"/>
      <c r="HQN293" s="110"/>
      <c r="HQO293" s="110"/>
      <c r="HQP293" s="110"/>
      <c r="HQQ293" s="110"/>
      <c r="HQR293" s="110"/>
      <c r="HQS293" s="110"/>
      <c r="HQT293" s="110"/>
      <c r="HQU293" s="110"/>
      <c r="HQV293" s="110"/>
      <c r="HQW293" s="110"/>
      <c r="HQX293" s="110"/>
      <c r="HQY293" s="110"/>
      <c r="HQZ293" s="110"/>
      <c r="HRA293" s="110"/>
      <c r="HRB293" s="110"/>
      <c r="HRC293" s="110"/>
      <c r="HRD293" s="110"/>
      <c r="HRE293" s="110"/>
      <c r="HRF293" s="110"/>
      <c r="HRG293" s="110"/>
      <c r="HRH293" s="110"/>
      <c r="HRI293" s="110"/>
      <c r="HRJ293" s="110"/>
      <c r="HRK293" s="110"/>
      <c r="HRL293" s="110"/>
      <c r="HRM293" s="110"/>
      <c r="HRN293" s="110"/>
      <c r="HRO293" s="110"/>
      <c r="HRP293" s="110"/>
      <c r="HRQ293" s="110"/>
      <c r="HRR293" s="110"/>
      <c r="HRS293" s="110"/>
      <c r="HRT293" s="110"/>
      <c r="HRU293" s="110"/>
      <c r="HRV293" s="110"/>
      <c r="HRW293" s="110"/>
      <c r="HRX293" s="110"/>
      <c r="HRY293" s="110"/>
      <c r="HRZ293" s="110"/>
      <c r="HSA293" s="110"/>
      <c r="HSB293" s="110"/>
      <c r="HSC293" s="110"/>
      <c r="HSD293" s="110"/>
      <c r="HSE293" s="110"/>
      <c r="HSF293" s="110"/>
      <c r="HSG293" s="110"/>
      <c r="HSH293" s="110"/>
      <c r="HSI293" s="110"/>
      <c r="HSJ293" s="110"/>
      <c r="HSK293" s="110"/>
      <c r="HSL293" s="110"/>
      <c r="HSM293" s="110"/>
      <c r="HSN293" s="110"/>
      <c r="HSO293" s="110"/>
      <c r="HSP293" s="110"/>
      <c r="HSQ293" s="110"/>
      <c r="HSR293" s="110"/>
      <c r="HSS293" s="110"/>
      <c r="HST293" s="110"/>
      <c r="HSU293" s="110"/>
      <c r="HSV293" s="110"/>
      <c r="HSW293" s="110"/>
      <c r="HSX293" s="110"/>
      <c r="HSY293" s="110"/>
      <c r="HSZ293" s="110"/>
      <c r="HTA293" s="110"/>
      <c r="HTB293" s="110"/>
      <c r="HTC293" s="110"/>
      <c r="HTD293" s="110"/>
      <c r="HTE293" s="110"/>
      <c r="HTF293" s="110"/>
      <c r="HTG293" s="110"/>
      <c r="HTH293" s="110"/>
      <c r="HTI293" s="110"/>
      <c r="HTJ293" s="110"/>
      <c r="HTK293" s="110"/>
      <c r="HTL293" s="110"/>
      <c r="HTM293" s="110"/>
      <c r="HTN293" s="110"/>
      <c r="HTO293" s="110"/>
      <c r="HTP293" s="110"/>
      <c r="HTQ293" s="110"/>
      <c r="HTR293" s="110"/>
      <c r="HTS293" s="110"/>
      <c r="HTT293" s="110"/>
      <c r="HTU293" s="110"/>
      <c r="HTV293" s="110"/>
      <c r="HTW293" s="110"/>
      <c r="HTX293" s="110"/>
      <c r="HTY293" s="110"/>
      <c r="HTZ293" s="110"/>
      <c r="HUA293" s="110"/>
      <c r="HUB293" s="110"/>
      <c r="HUC293" s="110"/>
      <c r="HUD293" s="110"/>
      <c r="HUE293" s="110"/>
      <c r="HUF293" s="110"/>
      <c r="HUG293" s="110"/>
      <c r="HUH293" s="110"/>
      <c r="HUI293" s="110"/>
      <c r="HUJ293" s="110"/>
      <c r="HUK293" s="110"/>
      <c r="HUL293" s="110"/>
      <c r="HUM293" s="110"/>
      <c r="HUN293" s="110"/>
      <c r="HUO293" s="110"/>
      <c r="HUP293" s="110"/>
      <c r="HUQ293" s="110"/>
      <c r="HUR293" s="110"/>
      <c r="HUS293" s="110"/>
      <c r="HUT293" s="110"/>
      <c r="HUU293" s="110"/>
      <c r="HUV293" s="110"/>
      <c r="HUW293" s="110"/>
      <c r="HUX293" s="110"/>
      <c r="HUY293" s="110"/>
      <c r="HUZ293" s="110"/>
      <c r="HVA293" s="110"/>
      <c r="HVB293" s="110"/>
      <c r="HVC293" s="110"/>
      <c r="HVD293" s="110"/>
      <c r="HVE293" s="110"/>
      <c r="HVF293" s="110"/>
      <c r="HVG293" s="110"/>
      <c r="HVH293" s="110"/>
      <c r="HVI293" s="110"/>
      <c r="HVJ293" s="110"/>
      <c r="HVK293" s="110"/>
      <c r="HVL293" s="110"/>
      <c r="HVM293" s="110"/>
      <c r="HVN293" s="110"/>
      <c r="HVO293" s="110"/>
      <c r="HVP293" s="110"/>
      <c r="HVQ293" s="110"/>
      <c r="HVR293" s="110"/>
      <c r="HVS293" s="110"/>
      <c r="HVT293" s="110"/>
      <c r="HVU293" s="110"/>
      <c r="HVV293" s="110"/>
      <c r="HVW293" s="110"/>
      <c r="HVX293" s="110"/>
      <c r="HVY293" s="110"/>
      <c r="HVZ293" s="110"/>
      <c r="HWA293" s="110"/>
      <c r="HWB293" s="110"/>
      <c r="HWC293" s="110"/>
      <c r="HWD293" s="110"/>
      <c r="HWE293" s="110"/>
      <c r="HWF293" s="110"/>
      <c r="HWG293" s="110"/>
      <c r="HWH293" s="110"/>
      <c r="HWI293" s="110"/>
      <c r="HWJ293" s="110"/>
      <c r="HWK293" s="110"/>
      <c r="HWL293" s="110"/>
      <c r="HWM293" s="110"/>
      <c r="HWN293" s="110"/>
      <c r="HWO293" s="110"/>
      <c r="HWP293" s="110"/>
      <c r="HWQ293" s="110"/>
      <c r="HWR293" s="110"/>
      <c r="HWS293" s="110"/>
      <c r="HWT293" s="110"/>
      <c r="HWU293" s="110"/>
      <c r="HWV293" s="110"/>
      <c r="HWW293" s="110"/>
      <c r="HWX293" s="110"/>
      <c r="HWY293" s="110"/>
      <c r="HWZ293" s="110"/>
      <c r="HXA293" s="110"/>
      <c r="HXB293" s="110"/>
      <c r="HXC293" s="110"/>
      <c r="HXD293" s="110"/>
      <c r="HXE293" s="110"/>
      <c r="HXF293" s="110"/>
      <c r="HXG293" s="110"/>
      <c r="HXH293" s="110"/>
      <c r="HXI293" s="110"/>
      <c r="HXJ293" s="110"/>
      <c r="HXK293" s="110"/>
      <c r="HXL293" s="110"/>
      <c r="HXM293" s="110"/>
      <c r="HXN293" s="110"/>
      <c r="HXO293" s="110"/>
      <c r="HXP293" s="110"/>
      <c r="HXQ293" s="110"/>
      <c r="HXR293" s="110"/>
      <c r="HXS293" s="110"/>
      <c r="HXT293" s="110"/>
      <c r="HXU293" s="110"/>
      <c r="HXV293" s="110"/>
      <c r="HXW293" s="110"/>
      <c r="HXX293" s="110"/>
      <c r="HXY293" s="110"/>
      <c r="HXZ293" s="110"/>
      <c r="HYA293" s="110"/>
      <c r="HYB293" s="110"/>
      <c r="HYC293" s="110"/>
      <c r="HYD293" s="110"/>
      <c r="HYE293" s="110"/>
      <c r="HYF293" s="110"/>
      <c r="HYG293" s="110"/>
      <c r="HYH293" s="110"/>
      <c r="HYI293" s="110"/>
      <c r="HYJ293" s="110"/>
      <c r="HYK293" s="110"/>
      <c r="HYL293" s="110"/>
      <c r="HYM293" s="110"/>
      <c r="HYN293" s="110"/>
      <c r="HYO293" s="110"/>
      <c r="HYP293" s="110"/>
      <c r="HYQ293" s="110"/>
      <c r="HYR293" s="110"/>
      <c r="HYS293" s="110"/>
      <c r="HYT293" s="110"/>
      <c r="HYU293" s="110"/>
      <c r="HYV293" s="110"/>
      <c r="HYW293" s="110"/>
      <c r="HYX293" s="110"/>
      <c r="HYY293" s="110"/>
      <c r="HYZ293" s="110"/>
      <c r="HZA293" s="110"/>
      <c r="HZB293" s="110"/>
      <c r="HZC293" s="110"/>
      <c r="HZD293" s="110"/>
      <c r="HZE293" s="110"/>
      <c r="HZF293" s="110"/>
      <c r="HZG293" s="110"/>
      <c r="HZH293" s="110"/>
      <c r="HZI293" s="110"/>
      <c r="HZJ293" s="110"/>
      <c r="HZK293" s="110"/>
      <c r="HZL293" s="110"/>
      <c r="HZM293" s="110"/>
      <c r="HZN293" s="110"/>
      <c r="HZO293" s="110"/>
      <c r="HZP293" s="110"/>
      <c r="HZQ293" s="110"/>
      <c r="HZR293" s="110"/>
      <c r="HZS293" s="110"/>
      <c r="HZT293" s="110"/>
      <c r="HZU293" s="110"/>
      <c r="HZV293" s="110"/>
      <c r="HZW293" s="110"/>
      <c r="HZX293" s="110"/>
      <c r="HZY293" s="110"/>
      <c r="HZZ293" s="110"/>
      <c r="IAA293" s="110"/>
      <c r="IAB293" s="110"/>
      <c r="IAC293" s="110"/>
      <c r="IAD293" s="110"/>
      <c r="IAE293" s="110"/>
      <c r="IAF293" s="110"/>
      <c r="IAG293" s="110"/>
      <c r="IAH293" s="110"/>
      <c r="IAI293" s="110"/>
      <c r="IAJ293" s="110"/>
      <c r="IAK293" s="110"/>
      <c r="IAL293" s="110"/>
      <c r="IAM293" s="110"/>
      <c r="IAN293" s="110"/>
      <c r="IAO293" s="110"/>
      <c r="IAP293" s="110"/>
      <c r="IAQ293" s="110"/>
      <c r="IAR293" s="110"/>
      <c r="IAS293" s="110"/>
      <c r="IAT293" s="110"/>
      <c r="IAU293" s="110"/>
      <c r="IAV293" s="110"/>
      <c r="IAW293" s="110"/>
      <c r="IAX293" s="110"/>
      <c r="IAY293" s="110"/>
      <c r="IAZ293" s="110"/>
      <c r="IBA293" s="110"/>
      <c r="IBB293" s="110"/>
      <c r="IBC293" s="110"/>
      <c r="IBD293" s="110"/>
      <c r="IBE293" s="110"/>
      <c r="IBF293" s="110"/>
      <c r="IBG293" s="110"/>
      <c r="IBH293" s="110"/>
      <c r="IBI293" s="110"/>
      <c r="IBJ293" s="110"/>
      <c r="IBK293" s="110"/>
      <c r="IBL293" s="110"/>
      <c r="IBM293" s="110"/>
      <c r="IBN293" s="110"/>
      <c r="IBO293" s="110"/>
      <c r="IBP293" s="110"/>
      <c r="IBQ293" s="110"/>
      <c r="IBR293" s="110"/>
      <c r="IBS293" s="110"/>
      <c r="IBT293" s="110"/>
      <c r="IBU293" s="110"/>
      <c r="IBV293" s="110"/>
      <c r="IBW293" s="110"/>
      <c r="IBX293" s="110"/>
      <c r="IBY293" s="110"/>
      <c r="IBZ293" s="110"/>
      <c r="ICA293" s="110"/>
      <c r="ICB293" s="110"/>
      <c r="ICC293" s="110"/>
      <c r="ICD293" s="110"/>
      <c r="ICE293" s="110"/>
      <c r="ICF293" s="110"/>
      <c r="ICG293" s="110"/>
      <c r="ICH293" s="110"/>
      <c r="ICI293" s="110"/>
      <c r="ICJ293" s="110"/>
      <c r="ICK293" s="110"/>
      <c r="ICL293" s="110"/>
      <c r="ICM293" s="110"/>
      <c r="ICN293" s="110"/>
      <c r="ICO293" s="110"/>
      <c r="ICP293" s="110"/>
      <c r="ICQ293" s="110"/>
      <c r="ICR293" s="110"/>
      <c r="ICS293" s="110"/>
      <c r="ICT293" s="110"/>
      <c r="ICU293" s="110"/>
      <c r="ICV293" s="110"/>
      <c r="ICW293" s="110"/>
      <c r="ICX293" s="110"/>
      <c r="ICY293" s="110"/>
      <c r="ICZ293" s="110"/>
      <c r="IDA293" s="110"/>
      <c r="IDB293" s="110"/>
      <c r="IDC293" s="110"/>
      <c r="IDD293" s="110"/>
      <c r="IDE293" s="110"/>
      <c r="IDF293" s="110"/>
      <c r="IDG293" s="110"/>
      <c r="IDH293" s="110"/>
      <c r="IDI293" s="110"/>
      <c r="IDJ293" s="110"/>
      <c r="IDK293" s="110"/>
      <c r="IDL293" s="110"/>
      <c r="IDM293" s="110"/>
      <c r="IDN293" s="110"/>
      <c r="IDO293" s="110"/>
      <c r="IDP293" s="110"/>
      <c r="IDQ293" s="110"/>
      <c r="IDR293" s="110"/>
      <c r="IDS293" s="110"/>
      <c r="IDT293" s="110"/>
      <c r="IDU293" s="110"/>
      <c r="IDV293" s="110"/>
      <c r="IDW293" s="110"/>
      <c r="IDX293" s="110"/>
      <c r="IDY293" s="110"/>
      <c r="IDZ293" s="110"/>
      <c r="IEA293" s="110"/>
      <c r="IEB293" s="110"/>
      <c r="IEC293" s="110"/>
      <c r="IED293" s="110"/>
      <c r="IEE293" s="110"/>
      <c r="IEF293" s="110"/>
      <c r="IEG293" s="110"/>
      <c r="IEH293" s="110"/>
      <c r="IEI293" s="110"/>
      <c r="IEJ293" s="110"/>
      <c r="IEK293" s="110"/>
      <c r="IEL293" s="110"/>
      <c r="IEM293" s="110"/>
      <c r="IEN293" s="110"/>
      <c r="IEO293" s="110"/>
      <c r="IEP293" s="110"/>
      <c r="IEQ293" s="110"/>
      <c r="IER293" s="110"/>
      <c r="IES293" s="110"/>
      <c r="IET293" s="110"/>
      <c r="IEU293" s="110"/>
      <c r="IEV293" s="110"/>
      <c r="IEW293" s="110"/>
      <c r="IEX293" s="110"/>
      <c r="IEY293" s="110"/>
      <c r="IEZ293" s="110"/>
      <c r="IFA293" s="110"/>
      <c r="IFB293" s="110"/>
      <c r="IFC293" s="110"/>
      <c r="IFD293" s="110"/>
      <c r="IFE293" s="110"/>
      <c r="IFF293" s="110"/>
      <c r="IFG293" s="110"/>
      <c r="IFH293" s="110"/>
      <c r="IFI293" s="110"/>
      <c r="IFJ293" s="110"/>
      <c r="IFK293" s="110"/>
      <c r="IFL293" s="110"/>
      <c r="IFM293" s="110"/>
      <c r="IFN293" s="110"/>
      <c r="IFO293" s="110"/>
      <c r="IFP293" s="110"/>
      <c r="IFQ293" s="110"/>
      <c r="IFR293" s="110"/>
      <c r="IFS293" s="110"/>
      <c r="IFT293" s="110"/>
      <c r="IFU293" s="110"/>
      <c r="IFV293" s="110"/>
      <c r="IFW293" s="110"/>
      <c r="IFX293" s="110"/>
      <c r="IFY293" s="110"/>
      <c r="IFZ293" s="110"/>
      <c r="IGA293" s="110"/>
      <c r="IGB293" s="110"/>
      <c r="IGC293" s="110"/>
      <c r="IGD293" s="110"/>
      <c r="IGE293" s="110"/>
      <c r="IGF293" s="110"/>
      <c r="IGG293" s="110"/>
      <c r="IGH293" s="110"/>
      <c r="IGI293" s="110"/>
      <c r="IGJ293" s="110"/>
      <c r="IGK293" s="110"/>
      <c r="IGL293" s="110"/>
      <c r="IGM293" s="110"/>
      <c r="IGN293" s="110"/>
      <c r="IGO293" s="110"/>
      <c r="IGP293" s="110"/>
      <c r="IGQ293" s="110"/>
      <c r="IGR293" s="110"/>
      <c r="IGS293" s="110"/>
      <c r="IGT293" s="110"/>
      <c r="IGU293" s="110"/>
      <c r="IGV293" s="110"/>
      <c r="IGW293" s="110"/>
      <c r="IGX293" s="110"/>
      <c r="IGY293" s="110"/>
      <c r="IGZ293" s="110"/>
      <c r="IHA293" s="110"/>
      <c r="IHB293" s="110"/>
      <c r="IHC293" s="110"/>
      <c r="IHD293" s="110"/>
      <c r="IHE293" s="110"/>
      <c r="IHF293" s="110"/>
      <c r="IHG293" s="110"/>
      <c r="IHH293" s="110"/>
      <c r="IHI293" s="110"/>
      <c r="IHJ293" s="110"/>
      <c r="IHK293" s="110"/>
      <c r="IHL293" s="110"/>
      <c r="IHM293" s="110"/>
      <c r="IHN293" s="110"/>
      <c r="IHO293" s="110"/>
      <c r="IHP293" s="110"/>
      <c r="IHQ293" s="110"/>
      <c r="IHR293" s="110"/>
      <c r="IHS293" s="110"/>
      <c r="IHT293" s="110"/>
      <c r="IHU293" s="110"/>
      <c r="IHV293" s="110"/>
      <c r="IHW293" s="110"/>
      <c r="IHX293" s="110"/>
      <c r="IHY293" s="110"/>
      <c r="IHZ293" s="110"/>
      <c r="IIA293" s="110"/>
      <c r="IIB293" s="110"/>
      <c r="IIC293" s="110"/>
      <c r="IID293" s="110"/>
      <c r="IIE293" s="110"/>
      <c r="IIF293" s="110"/>
      <c r="IIG293" s="110"/>
      <c r="IIH293" s="110"/>
      <c r="III293" s="110"/>
      <c r="IIJ293" s="110"/>
      <c r="IIK293" s="110"/>
      <c r="IIL293" s="110"/>
      <c r="IIM293" s="110"/>
      <c r="IIN293" s="110"/>
      <c r="IIO293" s="110"/>
      <c r="IIP293" s="110"/>
      <c r="IIQ293" s="110"/>
      <c r="IIR293" s="110"/>
      <c r="IIS293" s="110"/>
      <c r="IIT293" s="110"/>
      <c r="IIU293" s="110"/>
      <c r="IIV293" s="110"/>
      <c r="IIW293" s="110"/>
      <c r="IIX293" s="110"/>
      <c r="IIY293" s="110"/>
      <c r="IIZ293" s="110"/>
      <c r="IJA293" s="110"/>
      <c r="IJB293" s="110"/>
      <c r="IJC293" s="110"/>
      <c r="IJD293" s="110"/>
      <c r="IJE293" s="110"/>
      <c r="IJF293" s="110"/>
      <c r="IJG293" s="110"/>
      <c r="IJH293" s="110"/>
      <c r="IJI293" s="110"/>
      <c r="IJJ293" s="110"/>
      <c r="IJK293" s="110"/>
      <c r="IJL293" s="110"/>
      <c r="IJM293" s="110"/>
      <c r="IJN293" s="110"/>
      <c r="IJO293" s="110"/>
      <c r="IJP293" s="110"/>
      <c r="IJQ293" s="110"/>
      <c r="IJR293" s="110"/>
      <c r="IJS293" s="110"/>
      <c r="IJT293" s="110"/>
      <c r="IJU293" s="110"/>
      <c r="IJV293" s="110"/>
      <c r="IJW293" s="110"/>
      <c r="IJX293" s="110"/>
      <c r="IJY293" s="110"/>
      <c r="IJZ293" s="110"/>
      <c r="IKA293" s="110"/>
      <c r="IKB293" s="110"/>
      <c r="IKC293" s="110"/>
      <c r="IKD293" s="110"/>
      <c r="IKE293" s="110"/>
      <c r="IKF293" s="110"/>
      <c r="IKG293" s="110"/>
      <c r="IKH293" s="110"/>
      <c r="IKI293" s="110"/>
      <c r="IKJ293" s="110"/>
      <c r="IKK293" s="110"/>
      <c r="IKL293" s="110"/>
      <c r="IKM293" s="110"/>
      <c r="IKN293" s="110"/>
      <c r="IKO293" s="110"/>
      <c r="IKP293" s="110"/>
      <c r="IKQ293" s="110"/>
      <c r="IKR293" s="110"/>
      <c r="IKS293" s="110"/>
      <c r="IKT293" s="110"/>
      <c r="IKU293" s="110"/>
      <c r="IKV293" s="110"/>
      <c r="IKW293" s="110"/>
      <c r="IKX293" s="110"/>
      <c r="IKY293" s="110"/>
      <c r="IKZ293" s="110"/>
      <c r="ILA293" s="110"/>
      <c r="ILB293" s="110"/>
      <c r="ILC293" s="110"/>
      <c r="ILD293" s="110"/>
      <c r="ILE293" s="110"/>
      <c r="ILF293" s="110"/>
      <c r="ILG293" s="110"/>
      <c r="ILH293" s="110"/>
      <c r="ILI293" s="110"/>
      <c r="ILJ293" s="110"/>
      <c r="ILK293" s="110"/>
      <c r="ILL293" s="110"/>
      <c r="ILM293" s="110"/>
      <c r="ILN293" s="110"/>
      <c r="ILO293" s="110"/>
      <c r="ILP293" s="110"/>
      <c r="ILQ293" s="110"/>
      <c r="ILR293" s="110"/>
      <c r="ILS293" s="110"/>
      <c r="ILT293" s="110"/>
      <c r="ILU293" s="110"/>
      <c r="ILV293" s="110"/>
      <c r="ILW293" s="110"/>
      <c r="ILX293" s="110"/>
      <c r="ILY293" s="110"/>
      <c r="ILZ293" s="110"/>
      <c r="IMA293" s="110"/>
      <c r="IMB293" s="110"/>
      <c r="IMC293" s="110"/>
      <c r="IMD293" s="110"/>
      <c r="IME293" s="110"/>
      <c r="IMF293" s="110"/>
      <c r="IMG293" s="110"/>
      <c r="IMH293" s="110"/>
      <c r="IMI293" s="110"/>
      <c r="IMJ293" s="110"/>
      <c r="IMK293" s="110"/>
      <c r="IML293" s="110"/>
      <c r="IMM293" s="110"/>
      <c r="IMN293" s="110"/>
      <c r="IMO293" s="110"/>
      <c r="IMP293" s="110"/>
      <c r="IMQ293" s="110"/>
      <c r="IMR293" s="110"/>
      <c r="IMS293" s="110"/>
      <c r="IMT293" s="110"/>
      <c r="IMU293" s="110"/>
      <c r="IMV293" s="110"/>
      <c r="IMW293" s="110"/>
      <c r="IMX293" s="110"/>
      <c r="IMY293" s="110"/>
      <c r="IMZ293" s="110"/>
      <c r="INA293" s="110"/>
      <c r="INB293" s="110"/>
      <c r="INC293" s="110"/>
      <c r="IND293" s="110"/>
      <c r="INE293" s="110"/>
      <c r="INF293" s="110"/>
      <c r="ING293" s="110"/>
      <c r="INH293" s="110"/>
      <c r="INI293" s="110"/>
      <c r="INJ293" s="110"/>
      <c r="INK293" s="110"/>
      <c r="INL293" s="110"/>
      <c r="INM293" s="110"/>
      <c r="INN293" s="110"/>
      <c r="INO293" s="110"/>
      <c r="INP293" s="110"/>
      <c r="INQ293" s="110"/>
      <c r="INR293" s="110"/>
      <c r="INS293" s="110"/>
      <c r="INT293" s="110"/>
      <c r="INU293" s="110"/>
      <c r="INV293" s="110"/>
      <c r="INW293" s="110"/>
      <c r="INX293" s="110"/>
      <c r="INY293" s="110"/>
      <c r="INZ293" s="110"/>
      <c r="IOA293" s="110"/>
      <c r="IOB293" s="110"/>
      <c r="IOC293" s="110"/>
      <c r="IOD293" s="110"/>
      <c r="IOE293" s="110"/>
      <c r="IOF293" s="110"/>
      <c r="IOG293" s="110"/>
      <c r="IOH293" s="110"/>
      <c r="IOI293" s="110"/>
      <c r="IOJ293" s="110"/>
      <c r="IOK293" s="110"/>
      <c r="IOL293" s="110"/>
      <c r="IOM293" s="110"/>
      <c r="ION293" s="110"/>
      <c r="IOO293" s="110"/>
      <c r="IOP293" s="110"/>
      <c r="IOQ293" s="110"/>
      <c r="IOR293" s="110"/>
      <c r="IOS293" s="110"/>
      <c r="IOT293" s="110"/>
      <c r="IOU293" s="110"/>
      <c r="IOV293" s="110"/>
      <c r="IOW293" s="110"/>
      <c r="IOX293" s="110"/>
      <c r="IOY293" s="110"/>
      <c r="IOZ293" s="110"/>
      <c r="IPA293" s="110"/>
      <c r="IPB293" s="110"/>
      <c r="IPC293" s="110"/>
      <c r="IPD293" s="110"/>
      <c r="IPE293" s="110"/>
      <c r="IPF293" s="110"/>
      <c r="IPG293" s="110"/>
      <c r="IPH293" s="110"/>
      <c r="IPI293" s="110"/>
      <c r="IPJ293" s="110"/>
      <c r="IPK293" s="110"/>
      <c r="IPL293" s="110"/>
      <c r="IPM293" s="110"/>
      <c r="IPN293" s="110"/>
      <c r="IPO293" s="110"/>
      <c r="IPP293" s="110"/>
      <c r="IPQ293" s="110"/>
      <c r="IPR293" s="110"/>
      <c r="IPS293" s="110"/>
      <c r="IPT293" s="110"/>
      <c r="IPU293" s="110"/>
      <c r="IPV293" s="110"/>
      <c r="IPW293" s="110"/>
      <c r="IPX293" s="110"/>
      <c r="IPY293" s="110"/>
      <c r="IPZ293" s="110"/>
      <c r="IQA293" s="110"/>
      <c r="IQB293" s="110"/>
      <c r="IQC293" s="110"/>
      <c r="IQD293" s="110"/>
      <c r="IQE293" s="110"/>
      <c r="IQF293" s="110"/>
      <c r="IQG293" s="110"/>
      <c r="IQH293" s="110"/>
      <c r="IQI293" s="110"/>
      <c r="IQJ293" s="110"/>
      <c r="IQK293" s="110"/>
      <c r="IQL293" s="110"/>
      <c r="IQM293" s="110"/>
      <c r="IQN293" s="110"/>
      <c r="IQO293" s="110"/>
      <c r="IQP293" s="110"/>
      <c r="IQQ293" s="110"/>
      <c r="IQR293" s="110"/>
      <c r="IQS293" s="110"/>
      <c r="IQT293" s="110"/>
      <c r="IQU293" s="110"/>
      <c r="IQV293" s="110"/>
      <c r="IQW293" s="110"/>
      <c r="IQX293" s="110"/>
      <c r="IQY293" s="110"/>
      <c r="IQZ293" s="110"/>
      <c r="IRA293" s="110"/>
      <c r="IRB293" s="110"/>
      <c r="IRC293" s="110"/>
      <c r="IRD293" s="110"/>
      <c r="IRE293" s="110"/>
      <c r="IRF293" s="110"/>
      <c r="IRG293" s="110"/>
      <c r="IRH293" s="110"/>
      <c r="IRI293" s="110"/>
      <c r="IRJ293" s="110"/>
      <c r="IRK293" s="110"/>
      <c r="IRL293" s="110"/>
      <c r="IRM293" s="110"/>
      <c r="IRN293" s="110"/>
      <c r="IRO293" s="110"/>
      <c r="IRP293" s="110"/>
      <c r="IRQ293" s="110"/>
      <c r="IRR293" s="110"/>
      <c r="IRS293" s="110"/>
      <c r="IRT293" s="110"/>
      <c r="IRU293" s="110"/>
      <c r="IRV293" s="110"/>
      <c r="IRW293" s="110"/>
      <c r="IRX293" s="110"/>
      <c r="IRY293" s="110"/>
      <c r="IRZ293" s="110"/>
      <c r="ISA293" s="110"/>
      <c r="ISB293" s="110"/>
      <c r="ISC293" s="110"/>
      <c r="ISD293" s="110"/>
      <c r="ISE293" s="110"/>
      <c r="ISF293" s="110"/>
      <c r="ISG293" s="110"/>
      <c r="ISH293" s="110"/>
      <c r="ISI293" s="110"/>
      <c r="ISJ293" s="110"/>
      <c r="ISK293" s="110"/>
      <c r="ISL293" s="110"/>
      <c r="ISM293" s="110"/>
      <c r="ISN293" s="110"/>
      <c r="ISO293" s="110"/>
      <c r="ISP293" s="110"/>
      <c r="ISQ293" s="110"/>
      <c r="ISR293" s="110"/>
      <c r="ISS293" s="110"/>
      <c r="IST293" s="110"/>
      <c r="ISU293" s="110"/>
      <c r="ISV293" s="110"/>
      <c r="ISW293" s="110"/>
      <c r="ISX293" s="110"/>
      <c r="ISY293" s="110"/>
      <c r="ISZ293" s="110"/>
      <c r="ITA293" s="110"/>
      <c r="ITB293" s="110"/>
      <c r="ITC293" s="110"/>
      <c r="ITD293" s="110"/>
      <c r="ITE293" s="110"/>
      <c r="ITF293" s="110"/>
      <c r="ITG293" s="110"/>
      <c r="ITH293" s="110"/>
      <c r="ITI293" s="110"/>
      <c r="ITJ293" s="110"/>
      <c r="ITK293" s="110"/>
      <c r="ITL293" s="110"/>
      <c r="ITM293" s="110"/>
      <c r="ITN293" s="110"/>
      <c r="ITO293" s="110"/>
      <c r="ITP293" s="110"/>
      <c r="ITQ293" s="110"/>
      <c r="ITR293" s="110"/>
      <c r="ITS293" s="110"/>
      <c r="ITT293" s="110"/>
      <c r="ITU293" s="110"/>
      <c r="ITV293" s="110"/>
      <c r="ITW293" s="110"/>
      <c r="ITX293" s="110"/>
      <c r="ITY293" s="110"/>
      <c r="ITZ293" s="110"/>
      <c r="IUA293" s="110"/>
      <c r="IUB293" s="110"/>
      <c r="IUC293" s="110"/>
      <c r="IUD293" s="110"/>
      <c r="IUE293" s="110"/>
      <c r="IUF293" s="110"/>
      <c r="IUG293" s="110"/>
      <c r="IUH293" s="110"/>
      <c r="IUI293" s="110"/>
      <c r="IUJ293" s="110"/>
      <c r="IUK293" s="110"/>
      <c r="IUL293" s="110"/>
      <c r="IUM293" s="110"/>
      <c r="IUN293" s="110"/>
      <c r="IUO293" s="110"/>
      <c r="IUP293" s="110"/>
      <c r="IUQ293" s="110"/>
      <c r="IUR293" s="110"/>
      <c r="IUS293" s="110"/>
      <c r="IUT293" s="110"/>
      <c r="IUU293" s="110"/>
      <c r="IUV293" s="110"/>
      <c r="IUW293" s="110"/>
      <c r="IUX293" s="110"/>
      <c r="IUY293" s="110"/>
      <c r="IUZ293" s="110"/>
      <c r="IVA293" s="110"/>
      <c r="IVB293" s="110"/>
      <c r="IVC293" s="110"/>
      <c r="IVD293" s="110"/>
      <c r="IVE293" s="110"/>
      <c r="IVF293" s="110"/>
      <c r="IVG293" s="110"/>
      <c r="IVH293" s="110"/>
      <c r="IVI293" s="110"/>
      <c r="IVJ293" s="110"/>
      <c r="IVK293" s="110"/>
      <c r="IVL293" s="110"/>
      <c r="IVM293" s="110"/>
      <c r="IVN293" s="110"/>
      <c r="IVO293" s="110"/>
      <c r="IVP293" s="110"/>
      <c r="IVQ293" s="110"/>
      <c r="IVR293" s="110"/>
      <c r="IVS293" s="110"/>
      <c r="IVT293" s="110"/>
      <c r="IVU293" s="110"/>
      <c r="IVV293" s="110"/>
      <c r="IVW293" s="110"/>
      <c r="IVX293" s="110"/>
      <c r="IVY293" s="110"/>
      <c r="IVZ293" s="110"/>
      <c r="IWA293" s="110"/>
      <c r="IWB293" s="110"/>
      <c r="IWC293" s="110"/>
      <c r="IWD293" s="110"/>
      <c r="IWE293" s="110"/>
      <c r="IWF293" s="110"/>
      <c r="IWG293" s="110"/>
      <c r="IWH293" s="110"/>
      <c r="IWI293" s="110"/>
      <c r="IWJ293" s="110"/>
      <c r="IWK293" s="110"/>
      <c r="IWL293" s="110"/>
      <c r="IWM293" s="110"/>
      <c r="IWN293" s="110"/>
      <c r="IWO293" s="110"/>
      <c r="IWP293" s="110"/>
      <c r="IWQ293" s="110"/>
      <c r="IWR293" s="110"/>
      <c r="IWS293" s="110"/>
      <c r="IWT293" s="110"/>
      <c r="IWU293" s="110"/>
      <c r="IWV293" s="110"/>
      <c r="IWW293" s="110"/>
      <c r="IWX293" s="110"/>
      <c r="IWY293" s="110"/>
      <c r="IWZ293" s="110"/>
      <c r="IXA293" s="110"/>
      <c r="IXB293" s="110"/>
      <c r="IXC293" s="110"/>
      <c r="IXD293" s="110"/>
      <c r="IXE293" s="110"/>
      <c r="IXF293" s="110"/>
      <c r="IXG293" s="110"/>
      <c r="IXH293" s="110"/>
      <c r="IXI293" s="110"/>
      <c r="IXJ293" s="110"/>
      <c r="IXK293" s="110"/>
      <c r="IXL293" s="110"/>
      <c r="IXM293" s="110"/>
      <c r="IXN293" s="110"/>
      <c r="IXO293" s="110"/>
      <c r="IXP293" s="110"/>
      <c r="IXQ293" s="110"/>
      <c r="IXR293" s="110"/>
      <c r="IXS293" s="110"/>
      <c r="IXT293" s="110"/>
      <c r="IXU293" s="110"/>
      <c r="IXV293" s="110"/>
      <c r="IXW293" s="110"/>
      <c r="IXX293" s="110"/>
      <c r="IXY293" s="110"/>
      <c r="IXZ293" s="110"/>
      <c r="IYA293" s="110"/>
      <c r="IYB293" s="110"/>
      <c r="IYC293" s="110"/>
      <c r="IYD293" s="110"/>
      <c r="IYE293" s="110"/>
      <c r="IYF293" s="110"/>
      <c r="IYG293" s="110"/>
      <c r="IYH293" s="110"/>
      <c r="IYI293" s="110"/>
      <c r="IYJ293" s="110"/>
      <c r="IYK293" s="110"/>
      <c r="IYL293" s="110"/>
      <c r="IYM293" s="110"/>
      <c r="IYN293" s="110"/>
      <c r="IYO293" s="110"/>
      <c r="IYP293" s="110"/>
      <c r="IYQ293" s="110"/>
      <c r="IYR293" s="110"/>
      <c r="IYS293" s="110"/>
      <c r="IYT293" s="110"/>
      <c r="IYU293" s="110"/>
      <c r="IYV293" s="110"/>
      <c r="IYW293" s="110"/>
      <c r="IYX293" s="110"/>
      <c r="IYY293" s="110"/>
      <c r="IYZ293" s="110"/>
      <c r="IZA293" s="110"/>
      <c r="IZB293" s="110"/>
      <c r="IZC293" s="110"/>
      <c r="IZD293" s="110"/>
      <c r="IZE293" s="110"/>
      <c r="IZF293" s="110"/>
      <c r="IZG293" s="110"/>
      <c r="IZH293" s="110"/>
      <c r="IZI293" s="110"/>
      <c r="IZJ293" s="110"/>
      <c r="IZK293" s="110"/>
      <c r="IZL293" s="110"/>
      <c r="IZM293" s="110"/>
      <c r="IZN293" s="110"/>
      <c r="IZO293" s="110"/>
      <c r="IZP293" s="110"/>
      <c r="IZQ293" s="110"/>
      <c r="IZR293" s="110"/>
      <c r="IZS293" s="110"/>
      <c r="IZT293" s="110"/>
      <c r="IZU293" s="110"/>
      <c r="IZV293" s="110"/>
      <c r="IZW293" s="110"/>
      <c r="IZX293" s="110"/>
      <c r="IZY293" s="110"/>
      <c r="IZZ293" s="110"/>
      <c r="JAA293" s="110"/>
      <c r="JAB293" s="110"/>
      <c r="JAC293" s="110"/>
      <c r="JAD293" s="110"/>
      <c r="JAE293" s="110"/>
      <c r="JAF293" s="110"/>
      <c r="JAG293" s="110"/>
      <c r="JAH293" s="110"/>
      <c r="JAI293" s="110"/>
      <c r="JAJ293" s="110"/>
      <c r="JAK293" s="110"/>
      <c r="JAL293" s="110"/>
      <c r="JAM293" s="110"/>
      <c r="JAN293" s="110"/>
      <c r="JAO293" s="110"/>
      <c r="JAP293" s="110"/>
      <c r="JAQ293" s="110"/>
      <c r="JAR293" s="110"/>
      <c r="JAS293" s="110"/>
      <c r="JAT293" s="110"/>
      <c r="JAU293" s="110"/>
      <c r="JAV293" s="110"/>
      <c r="JAW293" s="110"/>
      <c r="JAX293" s="110"/>
      <c r="JAY293" s="110"/>
      <c r="JAZ293" s="110"/>
      <c r="JBA293" s="110"/>
      <c r="JBB293" s="110"/>
      <c r="JBC293" s="110"/>
      <c r="JBD293" s="110"/>
      <c r="JBE293" s="110"/>
      <c r="JBF293" s="110"/>
      <c r="JBG293" s="110"/>
      <c r="JBH293" s="110"/>
      <c r="JBI293" s="110"/>
      <c r="JBJ293" s="110"/>
      <c r="JBK293" s="110"/>
      <c r="JBL293" s="110"/>
      <c r="JBM293" s="110"/>
      <c r="JBN293" s="110"/>
      <c r="JBO293" s="110"/>
      <c r="JBP293" s="110"/>
      <c r="JBQ293" s="110"/>
      <c r="JBR293" s="110"/>
      <c r="JBS293" s="110"/>
      <c r="JBT293" s="110"/>
      <c r="JBU293" s="110"/>
      <c r="JBV293" s="110"/>
      <c r="JBW293" s="110"/>
      <c r="JBX293" s="110"/>
      <c r="JBY293" s="110"/>
      <c r="JBZ293" s="110"/>
      <c r="JCA293" s="110"/>
      <c r="JCB293" s="110"/>
      <c r="JCC293" s="110"/>
      <c r="JCD293" s="110"/>
      <c r="JCE293" s="110"/>
      <c r="JCF293" s="110"/>
      <c r="JCG293" s="110"/>
      <c r="JCH293" s="110"/>
      <c r="JCI293" s="110"/>
      <c r="JCJ293" s="110"/>
      <c r="JCK293" s="110"/>
      <c r="JCL293" s="110"/>
      <c r="JCM293" s="110"/>
      <c r="JCN293" s="110"/>
      <c r="JCO293" s="110"/>
      <c r="JCP293" s="110"/>
      <c r="JCQ293" s="110"/>
      <c r="JCR293" s="110"/>
      <c r="JCS293" s="110"/>
      <c r="JCT293" s="110"/>
      <c r="JCU293" s="110"/>
      <c r="JCV293" s="110"/>
      <c r="JCW293" s="110"/>
      <c r="JCX293" s="110"/>
      <c r="JCY293" s="110"/>
      <c r="JCZ293" s="110"/>
      <c r="JDA293" s="110"/>
      <c r="JDB293" s="110"/>
      <c r="JDC293" s="110"/>
      <c r="JDD293" s="110"/>
      <c r="JDE293" s="110"/>
      <c r="JDF293" s="110"/>
      <c r="JDG293" s="110"/>
      <c r="JDH293" s="110"/>
      <c r="JDI293" s="110"/>
      <c r="JDJ293" s="110"/>
      <c r="JDK293" s="110"/>
      <c r="JDL293" s="110"/>
      <c r="JDM293" s="110"/>
      <c r="JDN293" s="110"/>
      <c r="JDO293" s="110"/>
      <c r="JDP293" s="110"/>
      <c r="JDQ293" s="110"/>
      <c r="JDR293" s="110"/>
      <c r="JDS293" s="110"/>
      <c r="JDT293" s="110"/>
      <c r="JDU293" s="110"/>
      <c r="JDV293" s="110"/>
      <c r="JDW293" s="110"/>
      <c r="JDX293" s="110"/>
      <c r="JDY293" s="110"/>
      <c r="JDZ293" s="110"/>
      <c r="JEA293" s="110"/>
      <c r="JEB293" s="110"/>
      <c r="JEC293" s="110"/>
      <c r="JED293" s="110"/>
      <c r="JEE293" s="110"/>
      <c r="JEF293" s="110"/>
      <c r="JEG293" s="110"/>
      <c r="JEH293" s="110"/>
      <c r="JEI293" s="110"/>
      <c r="JEJ293" s="110"/>
      <c r="JEK293" s="110"/>
      <c r="JEL293" s="110"/>
      <c r="JEM293" s="110"/>
      <c r="JEN293" s="110"/>
      <c r="JEO293" s="110"/>
      <c r="JEP293" s="110"/>
      <c r="JEQ293" s="110"/>
      <c r="JER293" s="110"/>
      <c r="JES293" s="110"/>
      <c r="JET293" s="110"/>
      <c r="JEU293" s="110"/>
      <c r="JEV293" s="110"/>
      <c r="JEW293" s="110"/>
      <c r="JEX293" s="110"/>
      <c r="JEY293" s="110"/>
      <c r="JEZ293" s="110"/>
      <c r="JFA293" s="110"/>
      <c r="JFB293" s="110"/>
      <c r="JFC293" s="110"/>
      <c r="JFD293" s="110"/>
      <c r="JFE293" s="110"/>
      <c r="JFF293" s="110"/>
      <c r="JFG293" s="110"/>
      <c r="JFH293" s="110"/>
      <c r="JFI293" s="110"/>
      <c r="JFJ293" s="110"/>
      <c r="JFK293" s="110"/>
      <c r="JFL293" s="110"/>
      <c r="JFM293" s="110"/>
      <c r="JFN293" s="110"/>
      <c r="JFO293" s="110"/>
      <c r="JFP293" s="110"/>
      <c r="JFQ293" s="110"/>
      <c r="JFR293" s="110"/>
      <c r="JFS293" s="110"/>
      <c r="JFT293" s="110"/>
      <c r="JFU293" s="110"/>
      <c r="JFV293" s="110"/>
      <c r="JFW293" s="110"/>
      <c r="JFX293" s="110"/>
      <c r="JFY293" s="110"/>
      <c r="JFZ293" s="110"/>
      <c r="JGA293" s="110"/>
      <c r="JGB293" s="110"/>
      <c r="JGC293" s="110"/>
      <c r="JGD293" s="110"/>
      <c r="JGE293" s="110"/>
      <c r="JGF293" s="110"/>
      <c r="JGG293" s="110"/>
      <c r="JGH293" s="110"/>
      <c r="JGI293" s="110"/>
      <c r="JGJ293" s="110"/>
      <c r="JGK293" s="110"/>
      <c r="JGL293" s="110"/>
      <c r="JGM293" s="110"/>
      <c r="JGN293" s="110"/>
      <c r="JGO293" s="110"/>
      <c r="JGP293" s="110"/>
      <c r="JGQ293" s="110"/>
      <c r="JGR293" s="110"/>
      <c r="JGS293" s="110"/>
      <c r="JGT293" s="110"/>
      <c r="JGU293" s="110"/>
      <c r="JGV293" s="110"/>
      <c r="JGW293" s="110"/>
      <c r="JGX293" s="110"/>
      <c r="JGY293" s="110"/>
      <c r="JGZ293" s="110"/>
      <c r="JHA293" s="110"/>
      <c r="JHB293" s="110"/>
      <c r="JHC293" s="110"/>
      <c r="JHD293" s="110"/>
      <c r="JHE293" s="110"/>
      <c r="JHF293" s="110"/>
      <c r="JHG293" s="110"/>
      <c r="JHH293" s="110"/>
      <c r="JHI293" s="110"/>
      <c r="JHJ293" s="110"/>
      <c r="JHK293" s="110"/>
      <c r="JHL293" s="110"/>
      <c r="JHM293" s="110"/>
      <c r="JHN293" s="110"/>
      <c r="JHO293" s="110"/>
      <c r="JHP293" s="110"/>
      <c r="JHQ293" s="110"/>
      <c r="JHR293" s="110"/>
      <c r="JHS293" s="110"/>
      <c r="JHT293" s="110"/>
      <c r="JHU293" s="110"/>
      <c r="JHV293" s="110"/>
      <c r="JHW293" s="110"/>
      <c r="JHX293" s="110"/>
      <c r="JHY293" s="110"/>
      <c r="JHZ293" s="110"/>
      <c r="JIA293" s="110"/>
      <c r="JIB293" s="110"/>
      <c r="JIC293" s="110"/>
      <c r="JID293" s="110"/>
      <c r="JIE293" s="110"/>
      <c r="JIF293" s="110"/>
      <c r="JIG293" s="110"/>
      <c r="JIH293" s="110"/>
      <c r="JII293" s="110"/>
      <c r="JIJ293" s="110"/>
      <c r="JIK293" s="110"/>
      <c r="JIL293" s="110"/>
      <c r="JIM293" s="110"/>
      <c r="JIN293" s="110"/>
      <c r="JIO293" s="110"/>
      <c r="JIP293" s="110"/>
      <c r="JIQ293" s="110"/>
      <c r="JIR293" s="110"/>
      <c r="JIS293" s="110"/>
      <c r="JIT293" s="110"/>
      <c r="JIU293" s="110"/>
      <c r="JIV293" s="110"/>
      <c r="JIW293" s="110"/>
      <c r="JIX293" s="110"/>
      <c r="JIY293" s="110"/>
      <c r="JIZ293" s="110"/>
      <c r="JJA293" s="110"/>
      <c r="JJB293" s="110"/>
      <c r="JJC293" s="110"/>
      <c r="JJD293" s="110"/>
      <c r="JJE293" s="110"/>
      <c r="JJF293" s="110"/>
      <c r="JJG293" s="110"/>
      <c r="JJH293" s="110"/>
      <c r="JJI293" s="110"/>
      <c r="JJJ293" s="110"/>
      <c r="JJK293" s="110"/>
      <c r="JJL293" s="110"/>
      <c r="JJM293" s="110"/>
      <c r="JJN293" s="110"/>
      <c r="JJO293" s="110"/>
      <c r="JJP293" s="110"/>
      <c r="JJQ293" s="110"/>
      <c r="JJR293" s="110"/>
      <c r="JJS293" s="110"/>
      <c r="JJT293" s="110"/>
      <c r="JJU293" s="110"/>
      <c r="JJV293" s="110"/>
      <c r="JJW293" s="110"/>
      <c r="JJX293" s="110"/>
      <c r="JJY293" s="110"/>
      <c r="JJZ293" s="110"/>
      <c r="JKA293" s="110"/>
      <c r="JKB293" s="110"/>
      <c r="JKC293" s="110"/>
      <c r="JKD293" s="110"/>
      <c r="JKE293" s="110"/>
      <c r="JKF293" s="110"/>
      <c r="JKG293" s="110"/>
      <c r="JKH293" s="110"/>
      <c r="JKI293" s="110"/>
      <c r="JKJ293" s="110"/>
      <c r="JKK293" s="110"/>
      <c r="JKL293" s="110"/>
      <c r="JKM293" s="110"/>
      <c r="JKN293" s="110"/>
      <c r="JKO293" s="110"/>
      <c r="JKP293" s="110"/>
      <c r="JKQ293" s="110"/>
      <c r="JKR293" s="110"/>
      <c r="JKS293" s="110"/>
      <c r="JKT293" s="110"/>
      <c r="JKU293" s="110"/>
      <c r="JKV293" s="110"/>
      <c r="JKW293" s="110"/>
      <c r="JKX293" s="110"/>
      <c r="JKY293" s="110"/>
      <c r="JKZ293" s="110"/>
      <c r="JLA293" s="110"/>
      <c r="JLB293" s="110"/>
      <c r="JLC293" s="110"/>
      <c r="JLD293" s="110"/>
      <c r="JLE293" s="110"/>
      <c r="JLF293" s="110"/>
      <c r="JLG293" s="110"/>
      <c r="JLH293" s="110"/>
      <c r="JLI293" s="110"/>
      <c r="JLJ293" s="110"/>
      <c r="JLK293" s="110"/>
      <c r="JLL293" s="110"/>
      <c r="JLM293" s="110"/>
      <c r="JLN293" s="110"/>
      <c r="JLO293" s="110"/>
      <c r="JLP293" s="110"/>
      <c r="JLQ293" s="110"/>
      <c r="JLR293" s="110"/>
      <c r="JLS293" s="110"/>
      <c r="JLT293" s="110"/>
      <c r="JLU293" s="110"/>
      <c r="JLV293" s="110"/>
      <c r="JLW293" s="110"/>
      <c r="JLX293" s="110"/>
      <c r="JLY293" s="110"/>
      <c r="JLZ293" s="110"/>
      <c r="JMA293" s="110"/>
      <c r="JMB293" s="110"/>
      <c r="JMC293" s="110"/>
      <c r="JMD293" s="110"/>
      <c r="JME293" s="110"/>
      <c r="JMF293" s="110"/>
      <c r="JMG293" s="110"/>
      <c r="JMH293" s="110"/>
      <c r="JMI293" s="110"/>
      <c r="JMJ293" s="110"/>
      <c r="JMK293" s="110"/>
      <c r="JML293" s="110"/>
      <c r="JMM293" s="110"/>
      <c r="JMN293" s="110"/>
      <c r="JMO293" s="110"/>
      <c r="JMP293" s="110"/>
      <c r="JMQ293" s="110"/>
      <c r="JMR293" s="110"/>
      <c r="JMS293" s="110"/>
      <c r="JMT293" s="110"/>
      <c r="JMU293" s="110"/>
      <c r="JMV293" s="110"/>
      <c r="JMW293" s="110"/>
      <c r="JMX293" s="110"/>
      <c r="JMY293" s="110"/>
      <c r="JMZ293" s="110"/>
      <c r="JNA293" s="110"/>
      <c r="JNB293" s="110"/>
      <c r="JNC293" s="110"/>
      <c r="JND293" s="110"/>
      <c r="JNE293" s="110"/>
      <c r="JNF293" s="110"/>
      <c r="JNG293" s="110"/>
      <c r="JNH293" s="110"/>
      <c r="JNI293" s="110"/>
      <c r="JNJ293" s="110"/>
      <c r="JNK293" s="110"/>
      <c r="JNL293" s="110"/>
      <c r="JNM293" s="110"/>
      <c r="JNN293" s="110"/>
      <c r="JNO293" s="110"/>
      <c r="JNP293" s="110"/>
      <c r="JNQ293" s="110"/>
      <c r="JNR293" s="110"/>
      <c r="JNS293" s="110"/>
      <c r="JNT293" s="110"/>
      <c r="JNU293" s="110"/>
      <c r="JNV293" s="110"/>
      <c r="JNW293" s="110"/>
      <c r="JNX293" s="110"/>
      <c r="JNY293" s="110"/>
      <c r="JNZ293" s="110"/>
      <c r="JOA293" s="110"/>
      <c r="JOB293" s="110"/>
      <c r="JOC293" s="110"/>
      <c r="JOD293" s="110"/>
      <c r="JOE293" s="110"/>
      <c r="JOF293" s="110"/>
      <c r="JOG293" s="110"/>
      <c r="JOH293" s="110"/>
      <c r="JOI293" s="110"/>
      <c r="JOJ293" s="110"/>
      <c r="JOK293" s="110"/>
      <c r="JOL293" s="110"/>
      <c r="JOM293" s="110"/>
      <c r="JON293" s="110"/>
      <c r="JOO293" s="110"/>
      <c r="JOP293" s="110"/>
      <c r="JOQ293" s="110"/>
      <c r="JOR293" s="110"/>
      <c r="JOS293" s="110"/>
      <c r="JOT293" s="110"/>
      <c r="JOU293" s="110"/>
      <c r="JOV293" s="110"/>
      <c r="JOW293" s="110"/>
      <c r="JOX293" s="110"/>
      <c r="JOY293" s="110"/>
      <c r="JOZ293" s="110"/>
      <c r="JPA293" s="110"/>
      <c r="JPB293" s="110"/>
      <c r="JPC293" s="110"/>
      <c r="JPD293" s="110"/>
      <c r="JPE293" s="110"/>
      <c r="JPF293" s="110"/>
      <c r="JPG293" s="110"/>
      <c r="JPH293" s="110"/>
      <c r="JPI293" s="110"/>
      <c r="JPJ293" s="110"/>
      <c r="JPK293" s="110"/>
      <c r="JPL293" s="110"/>
      <c r="JPM293" s="110"/>
      <c r="JPN293" s="110"/>
      <c r="JPO293" s="110"/>
      <c r="JPP293" s="110"/>
      <c r="JPQ293" s="110"/>
      <c r="JPR293" s="110"/>
      <c r="JPS293" s="110"/>
      <c r="JPT293" s="110"/>
      <c r="JPU293" s="110"/>
      <c r="JPV293" s="110"/>
      <c r="JPW293" s="110"/>
      <c r="JPX293" s="110"/>
      <c r="JPY293" s="110"/>
      <c r="JPZ293" s="110"/>
      <c r="JQA293" s="110"/>
      <c r="JQB293" s="110"/>
      <c r="JQC293" s="110"/>
      <c r="JQD293" s="110"/>
      <c r="JQE293" s="110"/>
      <c r="JQF293" s="110"/>
      <c r="JQG293" s="110"/>
      <c r="JQH293" s="110"/>
      <c r="JQI293" s="110"/>
      <c r="JQJ293" s="110"/>
      <c r="JQK293" s="110"/>
      <c r="JQL293" s="110"/>
      <c r="JQM293" s="110"/>
      <c r="JQN293" s="110"/>
      <c r="JQO293" s="110"/>
      <c r="JQP293" s="110"/>
      <c r="JQQ293" s="110"/>
      <c r="JQR293" s="110"/>
      <c r="JQS293" s="110"/>
      <c r="JQT293" s="110"/>
      <c r="JQU293" s="110"/>
      <c r="JQV293" s="110"/>
      <c r="JQW293" s="110"/>
      <c r="JQX293" s="110"/>
      <c r="JQY293" s="110"/>
      <c r="JQZ293" s="110"/>
      <c r="JRA293" s="110"/>
      <c r="JRB293" s="110"/>
      <c r="JRC293" s="110"/>
      <c r="JRD293" s="110"/>
      <c r="JRE293" s="110"/>
      <c r="JRF293" s="110"/>
      <c r="JRG293" s="110"/>
      <c r="JRH293" s="110"/>
      <c r="JRI293" s="110"/>
      <c r="JRJ293" s="110"/>
      <c r="JRK293" s="110"/>
      <c r="JRL293" s="110"/>
      <c r="JRM293" s="110"/>
      <c r="JRN293" s="110"/>
      <c r="JRO293" s="110"/>
      <c r="JRP293" s="110"/>
      <c r="JRQ293" s="110"/>
      <c r="JRR293" s="110"/>
      <c r="JRS293" s="110"/>
      <c r="JRT293" s="110"/>
      <c r="JRU293" s="110"/>
      <c r="JRV293" s="110"/>
      <c r="JRW293" s="110"/>
      <c r="JRX293" s="110"/>
      <c r="JRY293" s="110"/>
      <c r="JRZ293" s="110"/>
      <c r="JSA293" s="110"/>
      <c r="JSB293" s="110"/>
      <c r="JSC293" s="110"/>
      <c r="JSD293" s="110"/>
      <c r="JSE293" s="110"/>
      <c r="JSF293" s="110"/>
      <c r="JSG293" s="110"/>
      <c r="JSH293" s="110"/>
      <c r="JSI293" s="110"/>
      <c r="JSJ293" s="110"/>
      <c r="JSK293" s="110"/>
      <c r="JSL293" s="110"/>
      <c r="JSM293" s="110"/>
      <c r="JSN293" s="110"/>
      <c r="JSO293" s="110"/>
      <c r="JSP293" s="110"/>
      <c r="JSQ293" s="110"/>
      <c r="JSR293" s="110"/>
      <c r="JSS293" s="110"/>
      <c r="JST293" s="110"/>
      <c r="JSU293" s="110"/>
      <c r="JSV293" s="110"/>
      <c r="JSW293" s="110"/>
      <c r="JSX293" s="110"/>
      <c r="JSY293" s="110"/>
      <c r="JSZ293" s="110"/>
      <c r="JTA293" s="110"/>
      <c r="JTB293" s="110"/>
      <c r="JTC293" s="110"/>
      <c r="JTD293" s="110"/>
      <c r="JTE293" s="110"/>
      <c r="JTF293" s="110"/>
      <c r="JTG293" s="110"/>
      <c r="JTH293" s="110"/>
      <c r="JTI293" s="110"/>
      <c r="JTJ293" s="110"/>
      <c r="JTK293" s="110"/>
      <c r="JTL293" s="110"/>
      <c r="JTM293" s="110"/>
      <c r="JTN293" s="110"/>
      <c r="JTO293" s="110"/>
      <c r="JTP293" s="110"/>
      <c r="JTQ293" s="110"/>
      <c r="JTR293" s="110"/>
      <c r="JTS293" s="110"/>
      <c r="JTT293" s="110"/>
      <c r="JTU293" s="110"/>
      <c r="JTV293" s="110"/>
      <c r="JTW293" s="110"/>
      <c r="JTX293" s="110"/>
      <c r="JTY293" s="110"/>
      <c r="JTZ293" s="110"/>
      <c r="JUA293" s="110"/>
      <c r="JUB293" s="110"/>
      <c r="JUC293" s="110"/>
      <c r="JUD293" s="110"/>
      <c r="JUE293" s="110"/>
      <c r="JUF293" s="110"/>
      <c r="JUG293" s="110"/>
      <c r="JUH293" s="110"/>
      <c r="JUI293" s="110"/>
      <c r="JUJ293" s="110"/>
      <c r="JUK293" s="110"/>
      <c r="JUL293" s="110"/>
      <c r="JUM293" s="110"/>
      <c r="JUN293" s="110"/>
      <c r="JUO293" s="110"/>
      <c r="JUP293" s="110"/>
      <c r="JUQ293" s="110"/>
      <c r="JUR293" s="110"/>
      <c r="JUS293" s="110"/>
      <c r="JUT293" s="110"/>
      <c r="JUU293" s="110"/>
      <c r="JUV293" s="110"/>
      <c r="JUW293" s="110"/>
      <c r="JUX293" s="110"/>
      <c r="JUY293" s="110"/>
      <c r="JUZ293" s="110"/>
      <c r="JVA293" s="110"/>
      <c r="JVB293" s="110"/>
      <c r="JVC293" s="110"/>
      <c r="JVD293" s="110"/>
      <c r="JVE293" s="110"/>
      <c r="JVF293" s="110"/>
      <c r="JVG293" s="110"/>
      <c r="JVH293" s="110"/>
      <c r="JVI293" s="110"/>
      <c r="JVJ293" s="110"/>
      <c r="JVK293" s="110"/>
      <c r="JVL293" s="110"/>
      <c r="JVM293" s="110"/>
      <c r="JVN293" s="110"/>
      <c r="JVO293" s="110"/>
      <c r="JVP293" s="110"/>
      <c r="JVQ293" s="110"/>
      <c r="JVR293" s="110"/>
      <c r="JVS293" s="110"/>
      <c r="JVT293" s="110"/>
      <c r="JVU293" s="110"/>
      <c r="JVV293" s="110"/>
      <c r="JVW293" s="110"/>
      <c r="JVX293" s="110"/>
      <c r="JVY293" s="110"/>
      <c r="JVZ293" s="110"/>
      <c r="JWA293" s="110"/>
      <c r="JWB293" s="110"/>
      <c r="JWC293" s="110"/>
      <c r="JWD293" s="110"/>
      <c r="JWE293" s="110"/>
      <c r="JWF293" s="110"/>
      <c r="JWG293" s="110"/>
      <c r="JWH293" s="110"/>
      <c r="JWI293" s="110"/>
      <c r="JWJ293" s="110"/>
      <c r="JWK293" s="110"/>
      <c r="JWL293" s="110"/>
      <c r="JWM293" s="110"/>
      <c r="JWN293" s="110"/>
      <c r="JWO293" s="110"/>
      <c r="JWP293" s="110"/>
      <c r="JWQ293" s="110"/>
      <c r="JWR293" s="110"/>
      <c r="JWS293" s="110"/>
      <c r="JWT293" s="110"/>
      <c r="JWU293" s="110"/>
      <c r="JWV293" s="110"/>
      <c r="JWW293" s="110"/>
      <c r="JWX293" s="110"/>
      <c r="JWY293" s="110"/>
      <c r="JWZ293" s="110"/>
      <c r="JXA293" s="110"/>
      <c r="JXB293" s="110"/>
      <c r="JXC293" s="110"/>
      <c r="JXD293" s="110"/>
      <c r="JXE293" s="110"/>
      <c r="JXF293" s="110"/>
      <c r="JXG293" s="110"/>
      <c r="JXH293" s="110"/>
      <c r="JXI293" s="110"/>
      <c r="JXJ293" s="110"/>
      <c r="JXK293" s="110"/>
      <c r="JXL293" s="110"/>
      <c r="JXM293" s="110"/>
      <c r="JXN293" s="110"/>
      <c r="JXO293" s="110"/>
      <c r="JXP293" s="110"/>
      <c r="JXQ293" s="110"/>
      <c r="JXR293" s="110"/>
      <c r="JXS293" s="110"/>
      <c r="JXT293" s="110"/>
      <c r="JXU293" s="110"/>
      <c r="JXV293" s="110"/>
      <c r="JXW293" s="110"/>
      <c r="JXX293" s="110"/>
      <c r="JXY293" s="110"/>
      <c r="JXZ293" s="110"/>
      <c r="JYA293" s="110"/>
      <c r="JYB293" s="110"/>
      <c r="JYC293" s="110"/>
      <c r="JYD293" s="110"/>
      <c r="JYE293" s="110"/>
      <c r="JYF293" s="110"/>
      <c r="JYG293" s="110"/>
      <c r="JYH293" s="110"/>
      <c r="JYI293" s="110"/>
      <c r="JYJ293" s="110"/>
      <c r="JYK293" s="110"/>
      <c r="JYL293" s="110"/>
      <c r="JYM293" s="110"/>
      <c r="JYN293" s="110"/>
      <c r="JYO293" s="110"/>
      <c r="JYP293" s="110"/>
      <c r="JYQ293" s="110"/>
      <c r="JYR293" s="110"/>
      <c r="JYS293" s="110"/>
      <c r="JYT293" s="110"/>
      <c r="JYU293" s="110"/>
      <c r="JYV293" s="110"/>
      <c r="JYW293" s="110"/>
      <c r="JYX293" s="110"/>
      <c r="JYY293" s="110"/>
      <c r="JYZ293" s="110"/>
      <c r="JZA293" s="110"/>
      <c r="JZB293" s="110"/>
      <c r="JZC293" s="110"/>
      <c r="JZD293" s="110"/>
      <c r="JZE293" s="110"/>
      <c r="JZF293" s="110"/>
      <c r="JZG293" s="110"/>
      <c r="JZH293" s="110"/>
      <c r="JZI293" s="110"/>
      <c r="JZJ293" s="110"/>
      <c r="JZK293" s="110"/>
      <c r="JZL293" s="110"/>
      <c r="JZM293" s="110"/>
      <c r="JZN293" s="110"/>
      <c r="JZO293" s="110"/>
      <c r="JZP293" s="110"/>
      <c r="JZQ293" s="110"/>
      <c r="JZR293" s="110"/>
      <c r="JZS293" s="110"/>
      <c r="JZT293" s="110"/>
      <c r="JZU293" s="110"/>
      <c r="JZV293" s="110"/>
      <c r="JZW293" s="110"/>
      <c r="JZX293" s="110"/>
      <c r="JZY293" s="110"/>
      <c r="JZZ293" s="110"/>
      <c r="KAA293" s="110"/>
      <c r="KAB293" s="110"/>
      <c r="KAC293" s="110"/>
      <c r="KAD293" s="110"/>
      <c r="KAE293" s="110"/>
      <c r="KAF293" s="110"/>
      <c r="KAG293" s="110"/>
      <c r="KAH293" s="110"/>
      <c r="KAI293" s="110"/>
      <c r="KAJ293" s="110"/>
      <c r="KAK293" s="110"/>
      <c r="KAL293" s="110"/>
      <c r="KAM293" s="110"/>
      <c r="KAN293" s="110"/>
      <c r="KAO293" s="110"/>
      <c r="KAP293" s="110"/>
      <c r="KAQ293" s="110"/>
      <c r="KAR293" s="110"/>
      <c r="KAS293" s="110"/>
      <c r="KAT293" s="110"/>
      <c r="KAU293" s="110"/>
      <c r="KAV293" s="110"/>
      <c r="KAW293" s="110"/>
      <c r="KAX293" s="110"/>
      <c r="KAY293" s="110"/>
      <c r="KAZ293" s="110"/>
      <c r="KBA293" s="110"/>
      <c r="KBB293" s="110"/>
      <c r="KBC293" s="110"/>
      <c r="KBD293" s="110"/>
      <c r="KBE293" s="110"/>
      <c r="KBF293" s="110"/>
      <c r="KBG293" s="110"/>
      <c r="KBH293" s="110"/>
      <c r="KBI293" s="110"/>
      <c r="KBJ293" s="110"/>
      <c r="KBK293" s="110"/>
      <c r="KBL293" s="110"/>
      <c r="KBM293" s="110"/>
      <c r="KBN293" s="110"/>
      <c r="KBO293" s="110"/>
      <c r="KBP293" s="110"/>
      <c r="KBQ293" s="110"/>
      <c r="KBR293" s="110"/>
      <c r="KBS293" s="110"/>
      <c r="KBT293" s="110"/>
      <c r="KBU293" s="110"/>
      <c r="KBV293" s="110"/>
      <c r="KBW293" s="110"/>
      <c r="KBX293" s="110"/>
      <c r="KBY293" s="110"/>
      <c r="KBZ293" s="110"/>
      <c r="KCA293" s="110"/>
      <c r="KCB293" s="110"/>
      <c r="KCC293" s="110"/>
      <c r="KCD293" s="110"/>
      <c r="KCE293" s="110"/>
      <c r="KCF293" s="110"/>
      <c r="KCG293" s="110"/>
      <c r="KCH293" s="110"/>
      <c r="KCI293" s="110"/>
      <c r="KCJ293" s="110"/>
      <c r="KCK293" s="110"/>
      <c r="KCL293" s="110"/>
      <c r="KCM293" s="110"/>
      <c r="KCN293" s="110"/>
      <c r="KCO293" s="110"/>
      <c r="KCP293" s="110"/>
      <c r="KCQ293" s="110"/>
      <c r="KCR293" s="110"/>
      <c r="KCS293" s="110"/>
      <c r="KCT293" s="110"/>
      <c r="KCU293" s="110"/>
      <c r="KCV293" s="110"/>
      <c r="KCW293" s="110"/>
      <c r="KCX293" s="110"/>
      <c r="KCY293" s="110"/>
      <c r="KCZ293" s="110"/>
      <c r="KDA293" s="110"/>
      <c r="KDB293" s="110"/>
      <c r="KDC293" s="110"/>
      <c r="KDD293" s="110"/>
      <c r="KDE293" s="110"/>
      <c r="KDF293" s="110"/>
      <c r="KDG293" s="110"/>
      <c r="KDH293" s="110"/>
      <c r="KDI293" s="110"/>
      <c r="KDJ293" s="110"/>
      <c r="KDK293" s="110"/>
      <c r="KDL293" s="110"/>
      <c r="KDM293" s="110"/>
      <c r="KDN293" s="110"/>
      <c r="KDO293" s="110"/>
      <c r="KDP293" s="110"/>
      <c r="KDQ293" s="110"/>
      <c r="KDR293" s="110"/>
      <c r="KDS293" s="110"/>
      <c r="KDT293" s="110"/>
      <c r="KDU293" s="110"/>
      <c r="KDV293" s="110"/>
      <c r="KDW293" s="110"/>
      <c r="KDX293" s="110"/>
      <c r="KDY293" s="110"/>
      <c r="KDZ293" s="110"/>
      <c r="KEA293" s="110"/>
      <c r="KEB293" s="110"/>
      <c r="KEC293" s="110"/>
      <c r="KED293" s="110"/>
      <c r="KEE293" s="110"/>
      <c r="KEF293" s="110"/>
      <c r="KEG293" s="110"/>
      <c r="KEH293" s="110"/>
      <c r="KEI293" s="110"/>
      <c r="KEJ293" s="110"/>
      <c r="KEK293" s="110"/>
      <c r="KEL293" s="110"/>
      <c r="KEM293" s="110"/>
      <c r="KEN293" s="110"/>
      <c r="KEO293" s="110"/>
      <c r="KEP293" s="110"/>
      <c r="KEQ293" s="110"/>
      <c r="KER293" s="110"/>
      <c r="KES293" s="110"/>
      <c r="KET293" s="110"/>
      <c r="KEU293" s="110"/>
      <c r="KEV293" s="110"/>
      <c r="KEW293" s="110"/>
      <c r="KEX293" s="110"/>
      <c r="KEY293" s="110"/>
      <c r="KEZ293" s="110"/>
      <c r="KFA293" s="110"/>
      <c r="KFB293" s="110"/>
      <c r="KFC293" s="110"/>
      <c r="KFD293" s="110"/>
      <c r="KFE293" s="110"/>
      <c r="KFF293" s="110"/>
      <c r="KFG293" s="110"/>
      <c r="KFH293" s="110"/>
      <c r="KFI293" s="110"/>
      <c r="KFJ293" s="110"/>
      <c r="KFK293" s="110"/>
      <c r="KFL293" s="110"/>
      <c r="KFM293" s="110"/>
      <c r="KFN293" s="110"/>
      <c r="KFO293" s="110"/>
      <c r="KFP293" s="110"/>
      <c r="KFQ293" s="110"/>
      <c r="KFR293" s="110"/>
      <c r="KFS293" s="110"/>
      <c r="KFT293" s="110"/>
      <c r="KFU293" s="110"/>
      <c r="KFV293" s="110"/>
      <c r="KFW293" s="110"/>
      <c r="KFX293" s="110"/>
      <c r="KFY293" s="110"/>
      <c r="KFZ293" s="110"/>
      <c r="KGA293" s="110"/>
      <c r="KGB293" s="110"/>
      <c r="KGC293" s="110"/>
      <c r="KGD293" s="110"/>
      <c r="KGE293" s="110"/>
      <c r="KGF293" s="110"/>
      <c r="KGG293" s="110"/>
      <c r="KGH293" s="110"/>
      <c r="KGI293" s="110"/>
      <c r="KGJ293" s="110"/>
      <c r="KGK293" s="110"/>
      <c r="KGL293" s="110"/>
      <c r="KGM293" s="110"/>
      <c r="KGN293" s="110"/>
      <c r="KGO293" s="110"/>
      <c r="KGP293" s="110"/>
      <c r="KGQ293" s="110"/>
      <c r="KGR293" s="110"/>
      <c r="KGS293" s="110"/>
      <c r="KGT293" s="110"/>
      <c r="KGU293" s="110"/>
      <c r="KGV293" s="110"/>
      <c r="KGW293" s="110"/>
      <c r="KGX293" s="110"/>
      <c r="KGY293" s="110"/>
      <c r="KGZ293" s="110"/>
      <c r="KHA293" s="110"/>
      <c r="KHB293" s="110"/>
      <c r="KHC293" s="110"/>
      <c r="KHD293" s="110"/>
      <c r="KHE293" s="110"/>
      <c r="KHF293" s="110"/>
      <c r="KHG293" s="110"/>
      <c r="KHH293" s="110"/>
      <c r="KHI293" s="110"/>
      <c r="KHJ293" s="110"/>
      <c r="KHK293" s="110"/>
      <c r="KHL293" s="110"/>
      <c r="KHM293" s="110"/>
      <c r="KHN293" s="110"/>
      <c r="KHO293" s="110"/>
      <c r="KHP293" s="110"/>
      <c r="KHQ293" s="110"/>
      <c r="KHR293" s="110"/>
      <c r="KHS293" s="110"/>
      <c r="KHT293" s="110"/>
      <c r="KHU293" s="110"/>
      <c r="KHV293" s="110"/>
      <c r="KHW293" s="110"/>
      <c r="KHX293" s="110"/>
      <c r="KHY293" s="110"/>
      <c r="KHZ293" s="110"/>
      <c r="KIA293" s="110"/>
      <c r="KIB293" s="110"/>
      <c r="KIC293" s="110"/>
      <c r="KID293" s="110"/>
      <c r="KIE293" s="110"/>
      <c r="KIF293" s="110"/>
      <c r="KIG293" s="110"/>
      <c r="KIH293" s="110"/>
      <c r="KII293" s="110"/>
      <c r="KIJ293" s="110"/>
      <c r="KIK293" s="110"/>
      <c r="KIL293" s="110"/>
      <c r="KIM293" s="110"/>
      <c r="KIN293" s="110"/>
      <c r="KIO293" s="110"/>
      <c r="KIP293" s="110"/>
      <c r="KIQ293" s="110"/>
      <c r="KIR293" s="110"/>
      <c r="KIS293" s="110"/>
      <c r="KIT293" s="110"/>
      <c r="KIU293" s="110"/>
      <c r="KIV293" s="110"/>
      <c r="KIW293" s="110"/>
      <c r="KIX293" s="110"/>
      <c r="KIY293" s="110"/>
      <c r="KIZ293" s="110"/>
      <c r="KJA293" s="110"/>
      <c r="KJB293" s="110"/>
      <c r="KJC293" s="110"/>
      <c r="KJD293" s="110"/>
      <c r="KJE293" s="110"/>
      <c r="KJF293" s="110"/>
      <c r="KJG293" s="110"/>
      <c r="KJH293" s="110"/>
      <c r="KJI293" s="110"/>
      <c r="KJJ293" s="110"/>
      <c r="KJK293" s="110"/>
      <c r="KJL293" s="110"/>
      <c r="KJM293" s="110"/>
      <c r="KJN293" s="110"/>
      <c r="KJO293" s="110"/>
      <c r="KJP293" s="110"/>
      <c r="KJQ293" s="110"/>
      <c r="KJR293" s="110"/>
      <c r="KJS293" s="110"/>
      <c r="KJT293" s="110"/>
      <c r="KJU293" s="110"/>
      <c r="KJV293" s="110"/>
      <c r="KJW293" s="110"/>
      <c r="KJX293" s="110"/>
      <c r="KJY293" s="110"/>
      <c r="KJZ293" s="110"/>
      <c r="KKA293" s="110"/>
      <c r="KKB293" s="110"/>
      <c r="KKC293" s="110"/>
      <c r="KKD293" s="110"/>
      <c r="KKE293" s="110"/>
      <c r="KKF293" s="110"/>
      <c r="KKG293" s="110"/>
      <c r="KKH293" s="110"/>
      <c r="KKI293" s="110"/>
      <c r="KKJ293" s="110"/>
      <c r="KKK293" s="110"/>
      <c r="KKL293" s="110"/>
      <c r="KKM293" s="110"/>
      <c r="KKN293" s="110"/>
      <c r="KKO293" s="110"/>
      <c r="KKP293" s="110"/>
      <c r="KKQ293" s="110"/>
      <c r="KKR293" s="110"/>
      <c r="KKS293" s="110"/>
      <c r="KKT293" s="110"/>
      <c r="KKU293" s="110"/>
      <c r="KKV293" s="110"/>
      <c r="KKW293" s="110"/>
      <c r="KKX293" s="110"/>
      <c r="KKY293" s="110"/>
      <c r="KKZ293" s="110"/>
      <c r="KLA293" s="110"/>
      <c r="KLB293" s="110"/>
      <c r="KLC293" s="110"/>
      <c r="KLD293" s="110"/>
      <c r="KLE293" s="110"/>
      <c r="KLF293" s="110"/>
      <c r="KLG293" s="110"/>
      <c r="KLH293" s="110"/>
      <c r="KLI293" s="110"/>
      <c r="KLJ293" s="110"/>
      <c r="KLK293" s="110"/>
      <c r="KLL293" s="110"/>
      <c r="KLM293" s="110"/>
      <c r="KLN293" s="110"/>
      <c r="KLO293" s="110"/>
      <c r="KLP293" s="110"/>
      <c r="KLQ293" s="110"/>
      <c r="KLR293" s="110"/>
      <c r="KLS293" s="110"/>
      <c r="KLT293" s="110"/>
      <c r="KLU293" s="110"/>
      <c r="KLV293" s="110"/>
      <c r="KLW293" s="110"/>
      <c r="KLX293" s="110"/>
      <c r="KLY293" s="110"/>
      <c r="KLZ293" s="110"/>
      <c r="KMA293" s="110"/>
      <c r="KMB293" s="110"/>
      <c r="KMC293" s="110"/>
      <c r="KMD293" s="110"/>
      <c r="KME293" s="110"/>
      <c r="KMF293" s="110"/>
      <c r="KMG293" s="110"/>
      <c r="KMH293" s="110"/>
      <c r="KMI293" s="110"/>
      <c r="KMJ293" s="110"/>
      <c r="KMK293" s="110"/>
      <c r="KML293" s="110"/>
      <c r="KMM293" s="110"/>
      <c r="KMN293" s="110"/>
      <c r="KMO293" s="110"/>
      <c r="KMP293" s="110"/>
      <c r="KMQ293" s="110"/>
      <c r="KMR293" s="110"/>
      <c r="KMS293" s="110"/>
      <c r="KMT293" s="110"/>
      <c r="KMU293" s="110"/>
      <c r="KMV293" s="110"/>
      <c r="KMW293" s="110"/>
      <c r="KMX293" s="110"/>
      <c r="KMY293" s="110"/>
      <c r="KMZ293" s="110"/>
      <c r="KNA293" s="110"/>
      <c r="KNB293" s="110"/>
      <c r="KNC293" s="110"/>
      <c r="KND293" s="110"/>
      <c r="KNE293" s="110"/>
      <c r="KNF293" s="110"/>
      <c r="KNG293" s="110"/>
      <c r="KNH293" s="110"/>
      <c r="KNI293" s="110"/>
      <c r="KNJ293" s="110"/>
      <c r="KNK293" s="110"/>
      <c r="KNL293" s="110"/>
      <c r="KNM293" s="110"/>
      <c r="KNN293" s="110"/>
      <c r="KNO293" s="110"/>
      <c r="KNP293" s="110"/>
      <c r="KNQ293" s="110"/>
      <c r="KNR293" s="110"/>
      <c r="KNS293" s="110"/>
      <c r="KNT293" s="110"/>
      <c r="KNU293" s="110"/>
      <c r="KNV293" s="110"/>
      <c r="KNW293" s="110"/>
      <c r="KNX293" s="110"/>
      <c r="KNY293" s="110"/>
      <c r="KNZ293" s="110"/>
      <c r="KOA293" s="110"/>
      <c r="KOB293" s="110"/>
      <c r="KOC293" s="110"/>
      <c r="KOD293" s="110"/>
      <c r="KOE293" s="110"/>
      <c r="KOF293" s="110"/>
      <c r="KOG293" s="110"/>
      <c r="KOH293" s="110"/>
      <c r="KOI293" s="110"/>
      <c r="KOJ293" s="110"/>
      <c r="KOK293" s="110"/>
      <c r="KOL293" s="110"/>
      <c r="KOM293" s="110"/>
      <c r="KON293" s="110"/>
      <c r="KOO293" s="110"/>
      <c r="KOP293" s="110"/>
      <c r="KOQ293" s="110"/>
      <c r="KOR293" s="110"/>
      <c r="KOS293" s="110"/>
      <c r="KOT293" s="110"/>
      <c r="KOU293" s="110"/>
      <c r="KOV293" s="110"/>
      <c r="KOW293" s="110"/>
      <c r="KOX293" s="110"/>
      <c r="KOY293" s="110"/>
      <c r="KOZ293" s="110"/>
      <c r="KPA293" s="110"/>
      <c r="KPB293" s="110"/>
      <c r="KPC293" s="110"/>
      <c r="KPD293" s="110"/>
      <c r="KPE293" s="110"/>
      <c r="KPF293" s="110"/>
      <c r="KPG293" s="110"/>
      <c r="KPH293" s="110"/>
      <c r="KPI293" s="110"/>
      <c r="KPJ293" s="110"/>
      <c r="KPK293" s="110"/>
      <c r="KPL293" s="110"/>
      <c r="KPM293" s="110"/>
      <c r="KPN293" s="110"/>
      <c r="KPO293" s="110"/>
      <c r="KPP293" s="110"/>
      <c r="KPQ293" s="110"/>
      <c r="KPR293" s="110"/>
      <c r="KPS293" s="110"/>
      <c r="KPT293" s="110"/>
      <c r="KPU293" s="110"/>
      <c r="KPV293" s="110"/>
      <c r="KPW293" s="110"/>
      <c r="KPX293" s="110"/>
      <c r="KPY293" s="110"/>
      <c r="KPZ293" s="110"/>
      <c r="KQA293" s="110"/>
      <c r="KQB293" s="110"/>
      <c r="KQC293" s="110"/>
      <c r="KQD293" s="110"/>
      <c r="KQE293" s="110"/>
      <c r="KQF293" s="110"/>
      <c r="KQG293" s="110"/>
      <c r="KQH293" s="110"/>
      <c r="KQI293" s="110"/>
      <c r="KQJ293" s="110"/>
      <c r="KQK293" s="110"/>
      <c r="KQL293" s="110"/>
      <c r="KQM293" s="110"/>
      <c r="KQN293" s="110"/>
      <c r="KQO293" s="110"/>
      <c r="KQP293" s="110"/>
      <c r="KQQ293" s="110"/>
      <c r="KQR293" s="110"/>
      <c r="KQS293" s="110"/>
      <c r="KQT293" s="110"/>
      <c r="KQU293" s="110"/>
      <c r="KQV293" s="110"/>
      <c r="KQW293" s="110"/>
      <c r="KQX293" s="110"/>
      <c r="KQY293" s="110"/>
      <c r="KQZ293" s="110"/>
      <c r="KRA293" s="110"/>
      <c r="KRB293" s="110"/>
      <c r="KRC293" s="110"/>
      <c r="KRD293" s="110"/>
      <c r="KRE293" s="110"/>
      <c r="KRF293" s="110"/>
      <c r="KRG293" s="110"/>
      <c r="KRH293" s="110"/>
      <c r="KRI293" s="110"/>
      <c r="KRJ293" s="110"/>
      <c r="KRK293" s="110"/>
      <c r="KRL293" s="110"/>
      <c r="KRM293" s="110"/>
      <c r="KRN293" s="110"/>
      <c r="KRO293" s="110"/>
      <c r="KRP293" s="110"/>
      <c r="KRQ293" s="110"/>
      <c r="KRR293" s="110"/>
      <c r="KRS293" s="110"/>
      <c r="KRT293" s="110"/>
      <c r="KRU293" s="110"/>
      <c r="KRV293" s="110"/>
      <c r="KRW293" s="110"/>
      <c r="KRX293" s="110"/>
      <c r="KRY293" s="110"/>
      <c r="KRZ293" s="110"/>
      <c r="KSA293" s="110"/>
      <c r="KSB293" s="110"/>
      <c r="KSC293" s="110"/>
      <c r="KSD293" s="110"/>
      <c r="KSE293" s="110"/>
      <c r="KSF293" s="110"/>
      <c r="KSG293" s="110"/>
      <c r="KSH293" s="110"/>
      <c r="KSI293" s="110"/>
      <c r="KSJ293" s="110"/>
      <c r="KSK293" s="110"/>
      <c r="KSL293" s="110"/>
      <c r="KSM293" s="110"/>
      <c r="KSN293" s="110"/>
      <c r="KSO293" s="110"/>
      <c r="KSP293" s="110"/>
      <c r="KSQ293" s="110"/>
      <c r="KSR293" s="110"/>
      <c r="KSS293" s="110"/>
      <c r="KST293" s="110"/>
      <c r="KSU293" s="110"/>
      <c r="KSV293" s="110"/>
      <c r="KSW293" s="110"/>
      <c r="KSX293" s="110"/>
      <c r="KSY293" s="110"/>
      <c r="KSZ293" s="110"/>
      <c r="KTA293" s="110"/>
      <c r="KTB293" s="110"/>
      <c r="KTC293" s="110"/>
      <c r="KTD293" s="110"/>
      <c r="KTE293" s="110"/>
      <c r="KTF293" s="110"/>
      <c r="KTG293" s="110"/>
      <c r="KTH293" s="110"/>
      <c r="KTI293" s="110"/>
      <c r="KTJ293" s="110"/>
      <c r="KTK293" s="110"/>
      <c r="KTL293" s="110"/>
      <c r="KTM293" s="110"/>
      <c r="KTN293" s="110"/>
      <c r="KTO293" s="110"/>
      <c r="KTP293" s="110"/>
      <c r="KTQ293" s="110"/>
      <c r="KTR293" s="110"/>
      <c r="KTS293" s="110"/>
      <c r="KTT293" s="110"/>
      <c r="KTU293" s="110"/>
      <c r="KTV293" s="110"/>
      <c r="KTW293" s="110"/>
      <c r="KTX293" s="110"/>
      <c r="KTY293" s="110"/>
      <c r="KTZ293" s="110"/>
      <c r="KUA293" s="110"/>
      <c r="KUB293" s="110"/>
      <c r="KUC293" s="110"/>
      <c r="KUD293" s="110"/>
      <c r="KUE293" s="110"/>
      <c r="KUF293" s="110"/>
      <c r="KUG293" s="110"/>
      <c r="KUH293" s="110"/>
      <c r="KUI293" s="110"/>
      <c r="KUJ293" s="110"/>
      <c r="KUK293" s="110"/>
      <c r="KUL293" s="110"/>
      <c r="KUM293" s="110"/>
      <c r="KUN293" s="110"/>
      <c r="KUO293" s="110"/>
      <c r="KUP293" s="110"/>
      <c r="KUQ293" s="110"/>
      <c r="KUR293" s="110"/>
      <c r="KUS293" s="110"/>
      <c r="KUT293" s="110"/>
      <c r="KUU293" s="110"/>
      <c r="KUV293" s="110"/>
      <c r="KUW293" s="110"/>
      <c r="KUX293" s="110"/>
      <c r="KUY293" s="110"/>
      <c r="KUZ293" s="110"/>
      <c r="KVA293" s="110"/>
      <c r="KVB293" s="110"/>
      <c r="KVC293" s="110"/>
      <c r="KVD293" s="110"/>
      <c r="KVE293" s="110"/>
      <c r="KVF293" s="110"/>
      <c r="KVG293" s="110"/>
      <c r="KVH293" s="110"/>
      <c r="KVI293" s="110"/>
      <c r="KVJ293" s="110"/>
      <c r="KVK293" s="110"/>
      <c r="KVL293" s="110"/>
      <c r="KVM293" s="110"/>
      <c r="KVN293" s="110"/>
      <c r="KVO293" s="110"/>
      <c r="KVP293" s="110"/>
      <c r="KVQ293" s="110"/>
      <c r="KVR293" s="110"/>
      <c r="KVS293" s="110"/>
      <c r="KVT293" s="110"/>
      <c r="KVU293" s="110"/>
      <c r="KVV293" s="110"/>
      <c r="KVW293" s="110"/>
      <c r="KVX293" s="110"/>
      <c r="KVY293" s="110"/>
      <c r="KVZ293" s="110"/>
      <c r="KWA293" s="110"/>
      <c r="KWB293" s="110"/>
      <c r="KWC293" s="110"/>
      <c r="KWD293" s="110"/>
      <c r="KWE293" s="110"/>
      <c r="KWF293" s="110"/>
      <c r="KWG293" s="110"/>
      <c r="KWH293" s="110"/>
      <c r="KWI293" s="110"/>
      <c r="KWJ293" s="110"/>
      <c r="KWK293" s="110"/>
      <c r="KWL293" s="110"/>
      <c r="KWM293" s="110"/>
      <c r="KWN293" s="110"/>
      <c r="KWO293" s="110"/>
      <c r="KWP293" s="110"/>
      <c r="KWQ293" s="110"/>
      <c r="KWR293" s="110"/>
      <c r="KWS293" s="110"/>
      <c r="KWT293" s="110"/>
      <c r="KWU293" s="110"/>
      <c r="KWV293" s="110"/>
      <c r="KWW293" s="110"/>
      <c r="KWX293" s="110"/>
      <c r="KWY293" s="110"/>
      <c r="KWZ293" s="110"/>
      <c r="KXA293" s="110"/>
      <c r="KXB293" s="110"/>
      <c r="KXC293" s="110"/>
      <c r="KXD293" s="110"/>
      <c r="KXE293" s="110"/>
      <c r="KXF293" s="110"/>
      <c r="KXG293" s="110"/>
      <c r="KXH293" s="110"/>
      <c r="KXI293" s="110"/>
      <c r="KXJ293" s="110"/>
      <c r="KXK293" s="110"/>
      <c r="KXL293" s="110"/>
      <c r="KXM293" s="110"/>
      <c r="KXN293" s="110"/>
      <c r="KXO293" s="110"/>
      <c r="KXP293" s="110"/>
      <c r="KXQ293" s="110"/>
      <c r="KXR293" s="110"/>
      <c r="KXS293" s="110"/>
      <c r="KXT293" s="110"/>
      <c r="KXU293" s="110"/>
      <c r="KXV293" s="110"/>
      <c r="KXW293" s="110"/>
      <c r="KXX293" s="110"/>
      <c r="KXY293" s="110"/>
      <c r="KXZ293" s="110"/>
      <c r="KYA293" s="110"/>
      <c r="KYB293" s="110"/>
      <c r="KYC293" s="110"/>
      <c r="KYD293" s="110"/>
      <c r="KYE293" s="110"/>
      <c r="KYF293" s="110"/>
      <c r="KYG293" s="110"/>
      <c r="KYH293" s="110"/>
      <c r="KYI293" s="110"/>
      <c r="KYJ293" s="110"/>
      <c r="KYK293" s="110"/>
      <c r="KYL293" s="110"/>
      <c r="KYM293" s="110"/>
      <c r="KYN293" s="110"/>
      <c r="KYO293" s="110"/>
      <c r="KYP293" s="110"/>
      <c r="KYQ293" s="110"/>
      <c r="KYR293" s="110"/>
      <c r="KYS293" s="110"/>
      <c r="KYT293" s="110"/>
      <c r="KYU293" s="110"/>
      <c r="KYV293" s="110"/>
      <c r="KYW293" s="110"/>
      <c r="KYX293" s="110"/>
      <c r="KYY293" s="110"/>
      <c r="KYZ293" s="110"/>
      <c r="KZA293" s="110"/>
      <c r="KZB293" s="110"/>
      <c r="KZC293" s="110"/>
      <c r="KZD293" s="110"/>
      <c r="KZE293" s="110"/>
      <c r="KZF293" s="110"/>
      <c r="KZG293" s="110"/>
      <c r="KZH293" s="110"/>
      <c r="KZI293" s="110"/>
      <c r="KZJ293" s="110"/>
      <c r="KZK293" s="110"/>
      <c r="KZL293" s="110"/>
      <c r="KZM293" s="110"/>
      <c r="KZN293" s="110"/>
      <c r="KZO293" s="110"/>
      <c r="KZP293" s="110"/>
      <c r="KZQ293" s="110"/>
      <c r="KZR293" s="110"/>
      <c r="KZS293" s="110"/>
      <c r="KZT293" s="110"/>
      <c r="KZU293" s="110"/>
      <c r="KZV293" s="110"/>
      <c r="KZW293" s="110"/>
      <c r="KZX293" s="110"/>
      <c r="KZY293" s="110"/>
      <c r="KZZ293" s="110"/>
      <c r="LAA293" s="110"/>
      <c r="LAB293" s="110"/>
      <c r="LAC293" s="110"/>
      <c r="LAD293" s="110"/>
      <c r="LAE293" s="110"/>
      <c r="LAF293" s="110"/>
      <c r="LAG293" s="110"/>
      <c r="LAH293" s="110"/>
      <c r="LAI293" s="110"/>
      <c r="LAJ293" s="110"/>
      <c r="LAK293" s="110"/>
      <c r="LAL293" s="110"/>
      <c r="LAM293" s="110"/>
      <c r="LAN293" s="110"/>
      <c r="LAO293" s="110"/>
      <c r="LAP293" s="110"/>
      <c r="LAQ293" s="110"/>
      <c r="LAR293" s="110"/>
      <c r="LAS293" s="110"/>
      <c r="LAT293" s="110"/>
      <c r="LAU293" s="110"/>
      <c r="LAV293" s="110"/>
      <c r="LAW293" s="110"/>
      <c r="LAX293" s="110"/>
      <c r="LAY293" s="110"/>
      <c r="LAZ293" s="110"/>
      <c r="LBA293" s="110"/>
      <c r="LBB293" s="110"/>
      <c r="LBC293" s="110"/>
      <c r="LBD293" s="110"/>
      <c r="LBE293" s="110"/>
      <c r="LBF293" s="110"/>
      <c r="LBG293" s="110"/>
      <c r="LBH293" s="110"/>
      <c r="LBI293" s="110"/>
      <c r="LBJ293" s="110"/>
      <c r="LBK293" s="110"/>
      <c r="LBL293" s="110"/>
      <c r="LBM293" s="110"/>
      <c r="LBN293" s="110"/>
      <c r="LBO293" s="110"/>
      <c r="LBP293" s="110"/>
      <c r="LBQ293" s="110"/>
      <c r="LBR293" s="110"/>
      <c r="LBS293" s="110"/>
      <c r="LBT293" s="110"/>
      <c r="LBU293" s="110"/>
      <c r="LBV293" s="110"/>
      <c r="LBW293" s="110"/>
      <c r="LBX293" s="110"/>
      <c r="LBY293" s="110"/>
      <c r="LBZ293" s="110"/>
      <c r="LCA293" s="110"/>
      <c r="LCB293" s="110"/>
      <c r="LCC293" s="110"/>
      <c r="LCD293" s="110"/>
      <c r="LCE293" s="110"/>
      <c r="LCF293" s="110"/>
      <c r="LCG293" s="110"/>
      <c r="LCH293" s="110"/>
      <c r="LCI293" s="110"/>
      <c r="LCJ293" s="110"/>
      <c r="LCK293" s="110"/>
      <c r="LCL293" s="110"/>
      <c r="LCM293" s="110"/>
      <c r="LCN293" s="110"/>
      <c r="LCO293" s="110"/>
      <c r="LCP293" s="110"/>
      <c r="LCQ293" s="110"/>
      <c r="LCR293" s="110"/>
      <c r="LCS293" s="110"/>
      <c r="LCT293" s="110"/>
      <c r="LCU293" s="110"/>
      <c r="LCV293" s="110"/>
      <c r="LCW293" s="110"/>
      <c r="LCX293" s="110"/>
      <c r="LCY293" s="110"/>
      <c r="LCZ293" s="110"/>
      <c r="LDA293" s="110"/>
      <c r="LDB293" s="110"/>
      <c r="LDC293" s="110"/>
      <c r="LDD293" s="110"/>
      <c r="LDE293" s="110"/>
      <c r="LDF293" s="110"/>
      <c r="LDG293" s="110"/>
      <c r="LDH293" s="110"/>
      <c r="LDI293" s="110"/>
      <c r="LDJ293" s="110"/>
      <c r="LDK293" s="110"/>
      <c r="LDL293" s="110"/>
      <c r="LDM293" s="110"/>
      <c r="LDN293" s="110"/>
      <c r="LDO293" s="110"/>
      <c r="LDP293" s="110"/>
      <c r="LDQ293" s="110"/>
      <c r="LDR293" s="110"/>
      <c r="LDS293" s="110"/>
      <c r="LDT293" s="110"/>
      <c r="LDU293" s="110"/>
      <c r="LDV293" s="110"/>
      <c r="LDW293" s="110"/>
      <c r="LDX293" s="110"/>
      <c r="LDY293" s="110"/>
      <c r="LDZ293" s="110"/>
      <c r="LEA293" s="110"/>
      <c r="LEB293" s="110"/>
      <c r="LEC293" s="110"/>
      <c r="LED293" s="110"/>
      <c r="LEE293" s="110"/>
      <c r="LEF293" s="110"/>
      <c r="LEG293" s="110"/>
      <c r="LEH293" s="110"/>
      <c r="LEI293" s="110"/>
      <c r="LEJ293" s="110"/>
      <c r="LEK293" s="110"/>
      <c r="LEL293" s="110"/>
      <c r="LEM293" s="110"/>
      <c r="LEN293" s="110"/>
      <c r="LEO293" s="110"/>
      <c r="LEP293" s="110"/>
      <c r="LEQ293" s="110"/>
      <c r="LER293" s="110"/>
      <c r="LES293" s="110"/>
      <c r="LET293" s="110"/>
      <c r="LEU293" s="110"/>
      <c r="LEV293" s="110"/>
      <c r="LEW293" s="110"/>
      <c r="LEX293" s="110"/>
      <c r="LEY293" s="110"/>
      <c r="LEZ293" s="110"/>
      <c r="LFA293" s="110"/>
      <c r="LFB293" s="110"/>
      <c r="LFC293" s="110"/>
      <c r="LFD293" s="110"/>
      <c r="LFE293" s="110"/>
      <c r="LFF293" s="110"/>
      <c r="LFG293" s="110"/>
      <c r="LFH293" s="110"/>
      <c r="LFI293" s="110"/>
      <c r="LFJ293" s="110"/>
      <c r="LFK293" s="110"/>
      <c r="LFL293" s="110"/>
      <c r="LFM293" s="110"/>
      <c r="LFN293" s="110"/>
      <c r="LFO293" s="110"/>
      <c r="LFP293" s="110"/>
      <c r="LFQ293" s="110"/>
      <c r="LFR293" s="110"/>
      <c r="LFS293" s="110"/>
      <c r="LFT293" s="110"/>
      <c r="LFU293" s="110"/>
      <c r="LFV293" s="110"/>
      <c r="LFW293" s="110"/>
      <c r="LFX293" s="110"/>
      <c r="LFY293" s="110"/>
      <c r="LFZ293" s="110"/>
      <c r="LGA293" s="110"/>
      <c r="LGB293" s="110"/>
      <c r="LGC293" s="110"/>
      <c r="LGD293" s="110"/>
      <c r="LGE293" s="110"/>
      <c r="LGF293" s="110"/>
      <c r="LGG293" s="110"/>
      <c r="LGH293" s="110"/>
      <c r="LGI293" s="110"/>
      <c r="LGJ293" s="110"/>
      <c r="LGK293" s="110"/>
      <c r="LGL293" s="110"/>
      <c r="LGM293" s="110"/>
      <c r="LGN293" s="110"/>
      <c r="LGO293" s="110"/>
      <c r="LGP293" s="110"/>
      <c r="LGQ293" s="110"/>
      <c r="LGR293" s="110"/>
      <c r="LGS293" s="110"/>
      <c r="LGT293" s="110"/>
      <c r="LGU293" s="110"/>
      <c r="LGV293" s="110"/>
      <c r="LGW293" s="110"/>
      <c r="LGX293" s="110"/>
      <c r="LGY293" s="110"/>
      <c r="LGZ293" s="110"/>
      <c r="LHA293" s="110"/>
      <c r="LHB293" s="110"/>
      <c r="LHC293" s="110"/>
      <c r="LHD293" s="110"/>
      <c r="LHE293" s="110"/>
      <c r="LHF293" s="110"/>
      <c r="LHG293" s="110"/>
      <c r="LHH293" s="110"/>
      <c r="LHI293" s="110"/>
      <c r="LHJ293" s="110"/>
      <c r="LHK293" s="110"/>
      <c r="LHL293" s="110"/>
      <c r="LHM293" s="110"/>
      <c r="LHN293" s="110"/>
      <c r="LHO293" s="110"/>
      <c r="LHP293" s="110"/>
      <c r="LHQ293" s="110"/>
      <c r="LHR293" s="110"/>
      <c r="LHS293" s="110"/>
      <c r="LHT293" s="110"/>
      <c r="LHU293" s="110"/>
      <c r="LHV293" s="110"/>
      <c r="LHW293" s="110"/>
      <c r="LHX293" s="110"/>
      <c r="LHY293" s="110"/>
      <c r="LHZ293" s="110"/>
      <c r="LIA293" s="110"/>
      <c r="LIB293" s="110"/>
      <c r="LIC293" s="110"/>
      <c r="LID293" s="110"/>
      <c r="LIE293" s="110"/>
      <c r="LIF293" s="110"/>
      <c r="LIG293" s="110"/>
      <c r="LIH293" s="110"/>
      <c r="LII293" s="110"/>
      <c r="LIJ293" s="110"/>
      <c r="LIK293" s="110"/>
      <c r="LIL293" s="110"/>
      <c r="LIM293" s="110"/>
      <c r="LIN293" s="110"/>
      <c r="LIO293" s="110"/>
      <c r="LIP293" s="110"/>
      <c r="LIQ293" s="110"/>
      <c r="LIR293" s="110"/>
      <c r="LIS293" s="110"/>
      <c r="LIT293" s="110"/>
      <c r="LIU293" s="110"/>
      <c r="LIV293" s="110"/>
      <c r="LIW293" s="110"/>
      <c r="LIX293" s="110"/>
      <c r="LIY293" s="110"/>
      <c r="LIZ293" s="110"/>
      <c r="LJA293" s="110"/>
      <c r="LJB293" s="110"/>
      <c r="LJC293" s="110"/>
      <c r="LJD293" s="110"/>
      <c r="LJE293" s="110"/>
      <c r="LJF293" s="110"/>
      <c r="LJG293" s="110"/>
      <c r="LJH293" s="110"/>
      <c r="LJI293" s="110"/>
      <c r="LJJ293" s="110"/>
      <c r="LJK293" s="110"/>
      <c r="LJL293" s="110"/>
      <c r="LJM293" s="110"/>
      <c r="LJN293" s="110"/>
      <c r="LJO293" s="110"/>
      <c r="LJP293" s="110"/>
      <c r="LJQ293" s="110"/>
      <c r="LJR293" s="110"/>
      <c r="LJS293" s="110"/>
      <c r="LJT293" s="110"/>
      <c r="LJU293" s="110"/>
      <c r="LJV293" s="110"/>
      <c r="LJW293" s="110"/>
      <c r="LJX293" s="110"/>
      <c r="LJY293" s="110"/>
      <c r="LJZ293" s="110"/>
      <c r="LKA293" s="110"/>
      <c r="LKB293" s="110"/>
      <c r="LKC293" s="110"/>
      <c r="LKD293" s="110"/>
      <c r="LKE293" s="110"/>
      <c r="LKF293" s="110"/>
      <c r="LKG293" s="110"/>
      <c r="LKH293" s="110"/>
      <c r="LKI293" s="110"/>
      <c r="LKJ293" s="110"/>
      <c r="LKK293" s="110"/>
      <c r="LKL293" s="110"/>
      <c r="LKM293" s="110"/>
      <c r="LKN293" s="110"/>
      <c r="LKO293" s="110"/>
      <c r="LKP293" s="110"/>
      <c r="LKQ293" s="110"/>
      <c r="LKR293" s="110"/>
      <c r="LKS293" s="110"/>
      <c r="LKT293" s="110"/>
      <c r="LKU293" s="110"/>
      <c r="LKV293" s="110"/>
      <c r="LKW293" s="110"/>
      <c r="LKX293" s="110"/>
      <c r="LKY293" s="110"/>
      <c r="LKZ293" s="110"/>
      <c r="LLA293" s="110"/>
      <c r="LLB293" s="110"/>
      <c r="LLC293" s="110"/>
      <c r="LLD293" s="110"/>
      <c r="LLE293" s="110"/>
      <c r="LLF293" s="110"/>
      <c r="LLG293" s="110"/>
      <c r="LLH293" s="110"/>
      <c r="LLI293" s="110"/>
      <c r="LLJ293" s="110"/>
      <c r="LLK293" s="110"/>
      <c r="LLL293" s="110"/>
      <c r="LLM293" s="110"/>
      <c r="LLN293" s="110"/>
      <c r="LLO293" s="110"/>
      <c r="LLP293" s="110"/>
      <c r="LLQ293" s="110"/>
      <c r="LLR293" s="110"/>
      <c r="LLS293" s="110"/>
      <c r="LLT293" s="110"/>
      <c r="LLU293" s="110"/>
      <c r="LLV293" s="110"/>
      <c r="LLW293" s="110"/>
      <c r="LLX293" s="110"/>
      <c r="LLY293" s="110"/>
      <c r="LLZ293" s="110"/>
      <c r="LMA293" s="110"/>
      <c r="LMB293" s="110"/>
      <c r="LMC293" s="110"/>
      <c r="LMD293" s="110"/>
      <c r="LME293" s="110"/>
      <c r="LMF293" s="110"/>
      <c r="LMG293" s="110"/>
      <c r="LMH293" s="110"/>
      <c r="LMI293" s="110"/>
      <c r="LMJ293" s="110"/>
      <c r="LMK293" s="110"/>
      <c r="LML293" s="110"/>
      <c r="LMM293" s="110"/>
      <c r="LMN293" s="110"/>
      <c r="LMO293" s="110"/>
      <c r="LMP293" s="110"/>
      <c r="LMQ293" s="110"/>
      <c r="LMR293" s="110"/>
      <c r="LMS293" s="110"/>
      <c r="LMT293" s="110"/>
      <c r="LMU293" s="110"/>
      <c r="LMV293" s="110"/>
      <c r="LMW293" s="110"/>
      <c r="LMX293" s="110"/>
      <c r="LMY293" s="110"/>
      <c r="LMZ293" s="110"/>
      <c r="LNA293" s="110"/>
      <c r="LNB293" s="110"/>
      <c r="LNC293" s="110"/>
      <c r="LND293" s="110"/>
      <c r="LNE293" s="110"/>
      <c r="LNF293" s="110"/>
      <c r="LNG293" s="110"/>
      <c r="LNH293" s="110"/>
      <c r="LNI293" s="110"/>
      <c r="LNJ293" s="110"/>
      <c r="LNK293" s="110"/>
      <c r="LNL293" s="110"/>
      <c r="LNM293" s="110"/>
      <c r="LNN293" s="110"/>
      <c r="LNO293" s="110"/>
      <c r="LNP293" s="110"/>
      <c r="LNQ293" s="110"/>
      <c r="LNR293" s="110"/>
      <c r="LNS293" s="110"/>
      <c r="LNT293" s="110"/>
      <c r="LNU293" s="110"/>
      <c r="LNV293" s="110"/>
      <c r="LNW293" s="110"/>
      <c r="LNX293" s="110"/>
      <c r="LNY293" s="110"/>
      <c r="LNZ293" s="110"/>
      <c r="LOA293" s="110"/>
      <c r="LOB293" s="110"/>
      <c r="LOC293" s="110"/>
      <c r="LOD293" s="110"/>
      <c r="LOE293" s="110"/>
      <c r="LOF293" s="110"/>
      <c r="LOG293" s="110"/>
      <c r="LOH293" s="110"/>
      <c r="LOI293" s="110"/>
      <c r="LOJ293" s="110"/>
      <c r="LOK293" s="110"/>
      <c r="LOL293" s="110"/>
      <c r="LOM293" s="110"/>
      <c r="LON293" s="110"/>
      <c r="LOO293" s="110"/>
      <c r="LOP293" s="110"/>
      <c r="LOQ293" s="110"/>
      <c r="LOR293" s="110"/>
      <c r="LOS293" s="110"/>
      <c r="LOT293" s="110"/>
      <c r="LOU293" s="110"/>
      <c r="LOV293" s="110"/>
      <c r="LOW293" s="110"/>
      <c r="LOX293" s="110"/>
      <c r="LOY293" s="110"/>
      <c r="LOZ293" s="110"/>
      <c r="LPA293" s="110"/>
      <c r="LPB293" s="110"/>
      <c r="LPC293" s="110"/>
      <c r="LPD293" s="110"/>
      <c r="LPE293" s="110"/>
      <c r="LPF293" s="110"/>
      <c r="LPG293" s="110"/>
      <c r="LPH293" s="110"/>
      <c r="LPI293" s="110"/>
      <c r="LPJ293" s="110"/>
      <c r="LPK293" s="110"/>
      <c r="LPL293" s="110"/>
      <c r="LPM293" s="110"/>
      <c r="LPN293" s="110"/>
      <c r="LPO293" s="110"/>
      <c r="LPP293" s="110"/>
      <c r="LPQ293" s="110"/>
      <c r="LPR293" s="110"/>
      <c r="LPS293" s="110"/>
      <c r="LPT293" s="110"/>
      <c r="LPU293" s="110"/>
      <c r="LPV293" s="110"/>
      <c r="LPW293" s="110"/>
      <c r="LPX293" s="110"/>
      <c r="LPY293" s="110"/>
      <c r="LPZ293" s="110"/>
      <c r="LQA293" s="110"/>
      <c r="LQB293" s="110"/>
      <c r="LQC293" s="110"/>
      <c r="LQD293" s="110"/>
      <c r="LQE293" s="110"/>
      <c r="LQF293" s="110"/>
      <c r="LQG293" s="110"/>
      <c r="LQH293" s="110"/>
      <c r="LQI293" s="110"/>
      <c r="LQJ293" s="110"/>
      <c r="LQK293" s="110"/>
      <c r="LQL293" s="110"/>
      <c r="LQM293" s="110"/>
      <c r="LQN293" s="110"/>
      <c r="LQO293" s="110"/>
      <c r="LQP293" s="110"/>
      <c r="LQQ293" s="110"/>
      <c r="LQR293" s="110"/>
      <c r="LQS293" s="110"/>
      <c r="LQT293" s="110"/>
      <c r="LQU293" s="110"/>
      <c r="LQV293" s="110"/>
      <c r="LQW293" s="110"/>
      <c r="LQX293" s="110"/>
      <c r="LQY293" s="110"/>
      <c r="LQZ293" s="110"/>
      <c r="LRA293" s="110"/>
      <c r="LRB293" s="110"/>
      <c r="LRC293" s="110"/>
      <c r="LRD293" s="110"/>
      <c r="LRE293" s="110"/>
      <c r="LRF293" s="110"/>
      <c r="LRG293" s="110"/>
      <c r="LRH293" s="110"/>
      <c r="LRI293" s="110"/>
      <c r="LRJ293" s="110"/>
      <c r="LRK293" s="110"/>
      <c r="LRL293" s="110"/>
      <c r="LRM293" s="110"/>
      <c r="LRN293" s="110"/>
      <c r="LRO293" s="110"/>
      <c r="LRP293" s="110"/>
      <c r="LRQ293" s="110"/>
      <c r="LRR293" s="110"/>
      <c r="LRS293" s="110"/>
      <c r="LRT293" s="110"/>
      <c r="LRU293" s="110"/>
      <c r="LRV293" s="110"/>
      <c r="LRW293" s="110"/>
      <c r="LRX293" s="110"/>
      <c r="LRY293" s="110"/>
      <c r="LRZ293" s="110"/>
      <c r="LSA293" s="110"/>
      <c r="LSB293" s="110"/>
      <c r="LSC293" s="110"/>
      <c r="LSD293" s="110"/>
      <c r="LSE293" s="110"/>
      <c r="LSF293" s="110"/>
      <c r="LSG293" s="110"/>
      <c r="LSH293" s="110"/>
      <c r="LSI293" s="110"/>
      <c r="LSJ293" s="110"/>
      <c r="LSK293" s="110"/>
      <c r="LSL293" s="110"/>
      <c r="LSM293" s="110"/>
      <c r="LSN293" s="110"/>
      <c r="LSO293" s="110"/>
      <c r="LSP293" s="110"/>
      <c r="LSQ293" s="110"/>
      <c r="LSR293" s="110"/>
      <c r="LSS293" s="110"/>
      <c r="LST293" s="110"/>
      <c r="LSU293" s="110"/>
      <c r="LSV293" s="110"/>
      <c r="LSW293" s="110"/>
      <c r="LSX293" s="110"/>
      <c r="LSY293" s="110"/>
      <c r="LSZ293" s="110"/>
      <c r="LTA293" s="110"/>
      <c r="LTB293" s="110"/>
      <c r="LTC293" s="110"/>
      <c r="LTD293" s="110"/>
      <c r="LTE293" s="110"/>
      <c r="LTF293" s="110"/>
      <c r="LTG293" s="110"/>
      <c r="LTH293" s="110"/>
      <c r="LTI293" s="110"/>
      <c r="LTJ293" s="110"/>
      <c r="LTK293" s="110"/>
      <c r="LTL293" s="110"/>
      <c r="LTM293" s="110"/>
      <c r="LTN293" s="110"/>
      <c r="LTO293" s="110"/>
      <c r="LTP293" s="110"/>
      <c r="LTQ293" s="110"/>
      <c r="LTR293" s="110"/>
      <c r="LTS293" s="110"/>
      <c r="LTT293" s="110"/>
      <c r="LTU293" s="110"/>
      <c r="LTV293" s="110"/>
      <c r="LTW293" s="110"/>
      <c r="LTX293" s="110"/>
      <c r="LTY293" s="110"/>
      <c r="LTZ293" s="110"/>
      <c r="LUA293" s="110"/>
      <c r="LUB293" s="110"/>
      <c r="LUC293" s="110"/>
      <c r="LUD293" s="110"/>
      <c r="LUE293" s="110"/>
      <c r="LUF293" s="110"/>
      <c r="LUG293" s="110"/>
      <c r="LUH293" s="110"/>
      <c r="LUI293" s="110"/>
      <c r="LUJ293" s="110"/>
      <c r="LUK293" s="110"/>
      <c r="LUL293" s="110"/>
      <c r="LUM293" s="110"/>
      <c r="LUN293" s="110"/>
      <c r="LUO293" s="110"/>
      <c r="LUP293" s="110"/>
      <c r="LUQ293" s="110"/>
      <c r="LUR293" s="110"/>
      <c r="LUS293" s="110"/>
      <c r="LUT293" s="110"/>
      <c r="LUU293" s="110"/>
      <c r="LUV293" s="110"/>
      <c r="LUW293" s="110"/>
      <c r="LUX293" s="110"/>
      <c r="LUY293" s="110"/>
      <c r="LUZ293" s="110"/>
      <c r="LVA293" s="110"/>
      <c r="LVB293" s="110"/>
      <c r="LVC293" s="110"/>
      <c r="LVD293" s="110"/>
      <c r="LVE293" s="110"/>
      <c r="LVF293" s="110"/>
      <c r="LVG293" s="110"/>
      <c r="LVH293" s="110"/>
      <c r="LVI293" s="110"/>
      <c r="LVJ293" s="110"/>
      <c r="LVK293" s="110"/>
      <c r="LVL293" s="110"/>
      <c r="LVM293" s="110"/>
      <c r="LVN293" s="110"/>
      <c r="LVO293" s="110"/>
      <c r="LVP293" s="110"/>
      <c r="LVQ293" s="110"/>
      <c r="LVR293" s="110"/>
      <c r="LVS293" s="110"/>
      <c r="LVT293" s="110"/>
      <c r="LVU293" s="110"/>
      <c r="LVV293" s="110"/>
      <c r="LVW293" s="110"/>
      <c r="LVX293" s="110"/>
      <c r="LVY293" s="110"/>
      <c r="LVZ293" s="110"/>
      <c r="LWA293" s="110"/>
      <c r="LWB293" s="110"/>
      <c r="LWC293" s="110"/>
      <c r="LWD293" s="110"/>
      <c r="LWE293" s="110"/>
      <c r="LWF293" s="110"/>
      <c r="LWG293" s="110"/>
      <c r="LWH293" s="110"/>
      <c r="LWI293" s="110"/>
      <c r="LWJ293" s="110"/>
      <c r="LWK293" s="110"/>
      <c r="LWL293" s="110"/>
      <c r="LWM293" s="110"/>
      <c r="LWN293" s="110"/>
      <c r="LWO293" s="110"/>
      <c r="LWP293" s="110"/>
      <c r="LWQ293" s="110"/>
      <c r="LWR293" s="110"/>
      <c r="LWS293" s="110"/>
      <c r="LWT293" s="110"/>
      <c r="LWU293" s="110"/>
      <c r="LWV293" s="110"/>
      <c r="LWW293" s="110"/>
      <c r="LWX293" s="110"/>
      <c r="LWY293" s="110"/>
      <c r="LWZ293" s="110"/>
      <c r="LXA293" s="110"/>
      <c r="LXB293" s="110"/>
      <c r="LXC293" s="110"/>
      <c r="LXD293" s="110"/>
      <c r="LXE293" s="110"/>
      <c r="LXF293" s="110"/>
      <c r="LXG293" s="110"/>
      <c r="LXH293" s="110"/>
      <c r="LXI293" s="110"/>
      <c r="LXJ293" s="110"/>
      <c r="LXK293" s="110"/>
      <c r="LXL293" s="110"/>
      <c r="LXM293" s="110"/>
      <c r="LXN293" s="110"/>
      <c r="LXO293" s="110"/>
      <c r="LXP293" s="110"/>
      <c r="LXQ293" s="110"/>
      <c r="LXR293" s="110"/>
      <c r="LXS293" s="110"/>
      <c r="LXT293" s="110"/>
      <c r="LXU293" s="110"/>
      <c r="LXV293" s="110"/>
      <c r="LXW293" s="110"/>
      <c r="LXX293" s="110"/>
      <c r="LXY293" s="110"/>
      <c r="LXZ293" s="110"/>
      <c r="LYA293" s="110"/>
      <c r="LYB293" s="110"/>
      <c r="LYC293" s="110"/>
      <c r="LYD293" s="110"/>
      <c r="LYE293" s="110"/>
      <c r="LYF293" s="110"/>
      <c r="LYG293" s="110"/>
      <c r="LYH293" s="110"/>
      <c r="LYI293" s="110"/>
      <c r="LYJ293" s="110"/>
      <c r="LYK293" s="110"/>
      <c r="LYL293" s="110"/>
      <c r="LYM293" s="110"/>
      <c r="LYN293" s="110"/>
      <c r="LYO293" s="110"/>
      <c r="LYP293" s="110"/>
      <c r="LYQ293" s="110"/>
      <c r="LYR293" s="110"/>
      <c r="LYS293" s="110"/>
      <c r="LYT293" s="110"/>
      <c r="LYU293" s="110"/>
      <c r="LYV293" s="110"/>
      <c r="LYW293" s="110"/>
      <c r="LYX293" s="110"/>
      <c r="LYY293" s="110"/>
      <c r="LYZ293" s="110"/>
      <c r="LZA293" s="110"/>
      <c r="LZB293" s="110"/>
      <c r="LZC293" s="110"/>
      <c r="LZD293" s="110"/>
      <c r="LZE293" s="110"/>
      <c r="LZF293" s="110"/>
      <c r="LZG293" s="110"/>
      <c r="LZH293" s="110"/>
      <c r="LZI293" s="110"/>
      <c r="LZJ293" s="110"/>
      <c r="LZK293" s="110"/>
      <c r="LZL293" s="110"/>
      <c r="LZM293" s="110"/>
      <c r="LZN293" s="110"/>
      <c r="LZO293" s="110"/>
      <c r="LZP293" s="110"/>
      <c r="LZQ293" s="110"/>
      <c r="LZR293" s="110"/>
      <c r="LZS293" s="110"/>
      <c r="LZT293" s="110"/>
      <c r="LZU293" s="110"/>
      <c r="LZV293" s="110"/>
      <c r="LZW293" s="110"/>
      <c r="LZX293" s="110"/>
      <c r="LZY293" s="110"/>
      <c r="LZZ293" s="110"/>
      <c r="MAA293" s="110"/>
      <c r="MAB293" s="110"/>
      <c r="MAC293" s="110"/>
      <c r="MAD293" s="110"/>
      <c r="MAE293" s="110"/>
      <c r="MAF293" s="110"/>
      <c r="MAG293" s="110"/>
      <c r="MAH293" s="110"/>
      <c r="MAI293" s="110"/>
      <c r="MAJ293" s="110"/>
      <c r="MAK293" s="110"/>
      <c r="MAL293" s="110"/>
      <c r="MAM293" s="110"/>
      <c r="MAN293" s="110"/>
      <c r="MAO293" s="110"/>
      <c r="MAP293" s="110"/>
      <c r="MAQ293" s="110"/>
      <c r="MAR293" s="110"/>
      <c r="MAS293" s="110"/>
      <c r="MAT293" s="110"/>
      <c r="MAU293" s="110"/>
      <c r="MAV293" s="110"/>
      <c r="MAW293" s="110"/>
      <c r="MAX293" s="110"/>
      <c r="MAY293" s="110"/>
      <c r="MAZ293" s="110"/>
      <c r="MBA293" s="110"/>
      <c r="MBB293" s="110"/>
      <c r="MBC293" s="110"/>
      <c r="MBD293" s="110"/>
      <c r="MBE293" s="110"/>
      <c r="MBF293" s="110"/>
      <c r="MBG293" s="110"/>
      <c r="MBH293" s="110"/>
      <c r="MBI293" s="110"/>
      <c r="MBJ293" s="110"/>
      <c r="MBK293" s="110"/>
      <c r="MBL293" s="110"/>
      <c r="MBM293" s="110"/>
      <c r="MBN293" s="110"/>
      <c r="MBO293" s="110"/>
      <c r="MBP293" s="110"/>
      <c r="MBQ293" s="110"/>
      <c r="MBR293" s="110"/>
      <c r="MBS293" s="110"/>
      <c r="MBT293" s="110"/>
      <c r="MBU293" s="110"/>
      <c r="MBV293" s="110"/>
      <c r="MBW293" s="110"/>
      <c r="MBX293" s="110"/>
      <c r="MBY293" s="110"/>
      <c r="MBZ293" s="110"/>
      <c r="MCA293" s="110"/>
      <c r="MCB293" s="110"/>
      <c r="MCC293" s="110"/>
      <c r="MCD293" s="110"/>
      <c r="MCE293" s="110"/>
      <c r="MCF293" s="110"/>
      <c r="MCG293" s="110"/>
      <c r="MCH293" s="110"/>
      <c r="MCI293" s="110"/>
      <c r="MCJ293" s="110"/>
      <c r="MCK293" s="110"/>
      <c r="MCL293" s="110"/>
      <c r="MCM293" s="110"/>
      <c r="MCN293" s="110"/>
      <c r="MCO293" s="110"/>
      <c r="MCP293" s="110"/>
      <c r="MCQ293" s="110"/>
      <c r="MCR293" s="110"/>
      <c r="MCS293" s="110"/>
      <c r="MCT293" s="110"/>
      <c r="MCU293" s="110"/>
      <c r="MCV293" s="110"/>
      <c r="MCW293" s="110"/>
      <c r="MCX293" s="110"/>
      <c r="MCY293" s="110"/>
      <c r="MCZ293" s="110"/>
      <c r="MDA293" s="110"/>
      <c r="MDB293" s="110"/>
      <c r="MDC293" s="110"/>
      <c r="MDD293" s="110"/>
      <c r="MDE293" s="110"/>
      <c r="MDF293" s="110"/>
      <c r="MDG293" s="110"/>
      <c r="MDH293" s="110"/>
      <c r="MDI293" s="110"/>
      <c r="MDJ293" s="110"/>
      <c r="MDK293" s="110"/>
      <c r="MDL293" s="110"/>
      <c r="MDM293" s="110"/>
      <c r="MDN293" s="110"/>
      <c r="MDO293" s="110"/>
      <c r="MDP293" s="110"/>
      <c r="MDQ293" s="110"/>
      <c r="MDR293" s="110"/>
      <c r="MDS293" s="110"/>
      <c r="MDT293" s="110"/>
      <c r="MDU293" s="110"/>
      <c r="MDV293" s="110"/>
      <c r="MDW293" s="110"/>
      <c r="MDX293" s="110"/>
      <c r="MDY293" s="110"/>
      <c r="MDZ293" s="110"/>
      <c r="MEA293" s="110"/>
      <c r="MEB293" s="110"/>
      <c r="MEC293" s="110"/>
      <c r="MED293" s="110"/>
      <c r="MEE293" s="110"/>
      <c r="MEF293" s="110"/>
      <c r="MEG293" s="110"/>
      <c r="MEH293" s="110"/>
      <c r="MEI293" s="110"/>
      <c r="MEJ293" s="110"/>
      <c r="MEK293" s="110"/>
      <c r="MEL293" s="110"/>
      <c r="MEM293" s="110"/>
      <c r="MEN293" s="110"/>
      <c r="MEO293" s="110"/>
      <c r="MEP293" s="110"/>
      <c r="MEQ293" s="110"/>
      <c r="MER293" s="110"/>
      <c r="MES293" s="110"/>
      <c r="MET293" s="110"/>
      <c r="MEU293" s="110"/>
      <c r="MEV293" s="110"/>
      <c r="MEW293" s="110"/>
      <c r="MEX293" s="110"/>
      <c r="MEY293" s="110"/>
      <c r="MEZ293" s="110"/>
      <c r="MFA293" s="110"/>
      <c r="MFB293" s="110"/>
      <c r="MFC293" s="110"/>
      <c r="MFD293" s="110"/>
      <c r="MFE293" s="110"/>
      <c r="MFF293" s="110"/>
      <c r="MFG293" s="110"/>
      <c r="MFH293" s="110"/>
      <c r="MFI293" s="110"/>
      <c r="MFJ293" s="110"/>
      <c r="MFK293" s="110"/>
      <c r="MFL293" s="110"/>
      <c r="MFM293" s="110"/>
      <c r="MFN293" s="110"/>
      <c r="MFO293" s="110"/>
      <c r="MFP293" s="110"/>
      <c r="MFQ293" s="110"/>
      <c r="MFR293" s="110"/>
      <c r="MFS293" s="110"/>
      <c r="MFT293" s="110"/>
      <c r="MFU293" s="110"/>
      <c r="MFV293" s="110"/>
      <c r="MFW293" s="110"/>
      <c r="MFX293" s="110"/>
      <c r="MFY293" s="110"/>
      <c r="MFZ293" s="110"/>
      <c r="MGA293" s="110"/>
      <c r="MGB293" s="110"/>
      <c r="MGC293" s="110"/>
      <c r="MGD293" s="110"/>
      <c r="MGE293" s="110"/>
      <c r="MGF293" s="110"/>
      <c r="MGG293" s="110"/>
      <c r="MGH293" s="110"/>
      <c r="MGI293" s="110"/>
      <c r="MGJ293" s="110"/>
      <c r="MGK293" s="110"/>
      <c r="MGL293" s="110"/>
      <c r="MGM293" s="110"/>
      <c r="MGN293" s="110"/>
      <c r="MGO293" s="110"/>
      <c r="MGP293" s="110"/>
      <c r="MGQ293" s="110"/>
      <c r="MGR293" s="110"/>
      <c r="MGS293" s="110"/>
      <c r="MGT293" s="110"/>
      <c r="MGU293" s="110"/>
      <c r="MGV293" s="110"/>
      <c r="MGW293" s="110"/>
      <c r="MGX293" s="110"/>
      <c r="MGY293" s="110"/>
      <c r="MGZ293" s="110"/>
      <c r="MHA293" s="110"/>
      <c r="MHB293" s="110"/>
      <c r="MHC293" s="110"/>
      <c r="MHD293" s="110"/>
      <c r="MHE293" s="110"/>
      <c r="MHF293" s="110"/>
      <c r="MHG293" s="110"/>
      <c r="MHH293" s="110"/>
      <c r="MHI293" s="110"/>
      <c r="MHJ293" s="110"/>
      <c r="MHK293" s="110"/>
      <c r="MHL293" s="110"/>
      <c r="MHM293" s="110"/>
      <c r="MHN293" s="110"/>
      <c r="MHO293" s="110"/>
      <c r="MHP293" s="110"/>
      <c r="MHQ293" s="110"/>
      <c r="MHR293" s="110"/>
      <c r="MHS293" s="110"/>
      <c r="MHT293" s="110"/>
      <c r="MHU293" s="110"/>
      <c r="MHV293" s="110"/>
      <c r="MHW293" s="110"/>
      <c r="MHX293" s="110"/>
      <c r="MHY293" s="110"/>
      <c r="MHZ293" s="110"/>
      <c r="MIA293" s="110"/>
      <c r="MIB293" s="110"/>
      <c r="MIC293" s="110"/>
      <c r="MID293" s="110"/>
      <c r="MIE293" s="110"/>
      <c r="MIF293" s="110"/>
      <c r="MIG293" s="110"/>
      <c r="MIH293" s="110"/>
      <c r="MII293" s="110"/>
      <c r="MIJ293" s="110"/>
      <c r="MIK293" s="110"/>
      <c r="MIL293" s="110"/>
      <c r="MIM293" s="110"/>
      <c r="MIN293" s="110"/>
      <c r="MIO293" s="110"/>
      <c r="MIP293" s="110"/>
      <c r="MIQ293" s="110"/>
      <c r="MIR293" s="110"/>
      <c r="MIS293" s="110"/>
      <c r="MIT293" s="110"/>
      <c r="MIU293" s="110"/>
      <c r="MIV293" s="110"/>
      <c r="MIW293" s="110"/>
      <c r="MIX293" s="110"/>
      <c r="MIY293" s="110"/>
      <c r="MIZ293" s="110"/>
      <c r="MJA293" s="110"/>
      <c r="MJB293" s="110"/>
      <c r="MJC293" s="110"/>
      <c r="MJD293" s="110"/>
      <c r="MJE293" s="110"/>
      <c r="MJF293" s="110"/>
      <c r="MJG293" s="110"/>
      <c r="MJH293" s="110"/>
      <c r="MJI293" s="110"/>
      <c r="MJJ293" s="110"/>
      <c r="MJK293" s="110"/>
      <c r="MJL293" s="110"/>
      <c r="MJM293" s="110"/>
      <c r="MJN293" s="110"/>
      <c r="MJO293" s="110"/>
      <c r="MJP293" s="110"/>
      <c r="MJQ293" s="110"/>
      <c r="MJR293" s="110"/>
      <c r="MJS293" s="110"/>
      <c r="MJT293" s="110"/>
      <c r="MJU293" s="110"/>
      <c r="MJV293" s="110"/>
      <c r="MJW293" s="110"/>
      <c r="MJX293" s="110"/>
      <c r="MJY293" s="110"/>
      <c r="MJZ293" s="110"/>
      <c r="MKA293" s="110"/>
      <c r="MKB293" s="110"/>
      <c r="MKC293" s="110"/>
      <c r="MKD293" s="110"/>
      <c r="MKE293" s="110"/>
      <c r="MKF293" s="110"/>
      <c r="MKG293" s="110"/>
      <c r="MKH293" s="110"/>
      <c r="MKI293" s="110"/>
      <c r="MKJ293" s="110"/>
      <c r="MKK293" s="110"/>
      <c r="MKL293" s="110"/>
      <c r="MKM293" s="110"/>
      <c r="MKN293" s="110"/>
      <c r="MKO293" s="110"/>
      <c r="MKP293" s="110"/>
      <c r="MKQ293" s="110"/>
      <c r="MKR293" s="110"/>
      <c r="MKS293" s="110"/>
      <c r="MKT293" s="110"/>
      <c r="MKU293" s="110"/>
      <c r="MKV293" s="110"/>
      <c r="MKW293" s="110"/>
      <c r="MKX293" s="110"/>
      <c r="MKY293" s="110"/>
      <c r="MKZ293" s="110"/>
      <c r="MLA293" s="110"/>
      <c r="MLB293" s="110"/>
      <c r="MLC293" s="110"/>
      <c r="MLD293" s="110"/>
      <c r="MLE293" s="110"/>
      <c r="MLF293" s="110"/>
      <c r="MLG293" s="110"/>
      <c r="MLH293" s="110"/>
      <c r="MLI293" s="110"/>
      <c r="MLJ293" s="110"/>
      <c r="MLK293" s="110"/>
      <c r="MLL293" s="110"/>
      <c r="MLM293" s="110"/>
      <c r="MLN293" s="110"/>
      <c r="MLO293" s="110"/>
      <c r="MLP293" s="110"/>
      <c r="MLQ293" s="110"/>
      <c r="MLR293" s="110"/>
      <c r="MLS293" s="110"/>
      <c r="MLT293" s="110"/>
      <c r="MLU293" s="110"/>
      <c r="MLV293" s="110"/>
      <c r="MLW293" s="110"/>
      <c r="MLX293" s="110"/>
      <c r="MLY293" s="110"/>
      <c r="MLZ293" s="110"/>
      <c r="MMA293" s="110"/>
      <c r="MMB293" s="110"/>
      <c r="MMC293" s="110"/>
      <c r="MMD293" s="110"/>
      <c r="MME293" s="110"/>
      <c r="MMF293" s="110"/>
      <c r="MMG293" s="110"/>
      <c r="MMH293" s="110"/>
      <c r="MMI293" s="110"/>
      <c r="MMJ293" s="110"/>
      <c r="MMK293" s="110"/>
      <c r="MML293" s="110"/>
      <c r="MMM293" s="110"/>
      <c r="MMN293" s="110"/>
      <c r="MMO293" s="110"/>
      <c r="MMP293" s="110"/>
      <c r="MMQ293" s="110"/>
      <c r="MMR293" s="110"/>
      <c r="MMS293" s="110"/>
      <c r="MMT293" s="110"/>
      <c r="MMU293" s="110"/>
      <c r="MMV293" s="110"/>
      <c r="MMW293" s="110"/>
      <c r="MMX293" s="110"/>
      <c r="MMY293" s="110"/>
      <c r="MMZ293" s="110"/>
      <c r="MNA293" s="110"/>
      <c r="MNB293" s="110"/>
      <c r="MNC293" s="110"/>
      <c r="MND293" s="110"/>
      <c r="MNE293" s="110"/>
      <c r="MNF293" s="110"/>
      <c r="MNG293" s="110"/>
      <c r="MNH293" s="110"/>
      <c r="MNI293" s="110"/>
      <c r="MNJ293" s="110"/>
      <c r="MNK293" s="110"/>
      <c r="MNL293" s="110"/>
      <c r="MNM293" s="110"/>
      <c r="MNN293" s="110"/>
      <c r="MNO293" s="110"/>
      <c r="MNP293" s="110"/>
      <c r="MNQ293" s="110"/>
      <c r="MNR293" s="110"/>
      <c r="MNS293" s="110"/>
      <c r="MNT293" s="110"/>
      <c r="MNU293" s="110"/>
      <c r="MNV293" s="110"/>
      <c r="MNW293" s="110"/>
      <c r="MNX293" s="110"/>
      <c r="MNY293" s="110"/>
      <c r="MNZ293" s="110"/>
      <c r="MOA293" s="110"/>
      <c r="MOB293" s="110"/>
      <c r="MOC293" s="110"/>
      <c r="MOD293" s="110"/>
      <c r="MOE293" s="110"/>
      <c r="MOF293" s="110"/>
      <c r="MOG293" s="110"/>
      <c r="MOH293" s="110"/>
      <c r="MOI293" s="110"/>
      <c r="MOJ293" s="110"/>
      <c r="MOK293" s="110"/>
      <c r="MOL293" s="110"/>
      <c r="MOM293" s="110"/>
      <c r="MON293" s="110"/>
      <c r="MOO293" s="110"/>
      <c r="MOP293" s="110"/>
      <c r="MOQ293" s="110"/>
      <c r="MOR293" s="110"/>
      <c r="MOS293" s="110"/>
      <c r="MOT293" s="110"/>
      <c r="MOU293" s="110"/>
      <c r="MOV293" s="110"/>
      <c r="MOW293" s="110"/>
      <c r="MOX293" s="110"/>
      <c r="MOY293" s="110"/>
      <c r="MOZ293" s="110"/>
      <c r="MPA293" s="110"/>
      <c r="MPB293" s="110"/>
      <c r="MPC293" s="110"/>
      <c r="MPD293" s="110"/>
      <c r="MPE293" s="110"/>
      <c r="MPF293" s="110"/>
      <c r="MPG293" s="110"/>
      <c r="MPH293" s="110"/>
      <c r="MPI293" s="110"/>
      <c r="MPJ293" s="110"/>
      <c r="MPK293" s="110"/>
      <c r="MPL293" s="110"/>
      <c r="MPM293" s="110"/>
      <c r="MPN293" s="110"/>
      <c r="MPO293" s="110"/>
      <c r="MPP293" s="110"/>
      <c r="MPQ293" s="110"/>
      <c r="MPR293" s="110"/>
      <c r="MPS293" s="110"/>
      <c r="MPT293" s="110"/>
      <c r="MPU293" s="110"/>
      <c r="MPV293" s="110"/>
      <c r="MPW293" s="110"/>
      <c r="MPX293" s="110"/>
      <c r="MPY293" s="110"/>
      <c r="MPZ293" s="110"/>
      <c r="MQA293" s="110"/>
      <c r="MQB293" s="110"/>
      <c r="MQC293" s="110"/>
      <c r="MQD293" s="110"/>
      <c r="MQE293" s="110"/>
      <c r="MQF293" s="110"/>
      <c r="MQG293" s="110"/>
      <c r="MQH293" s="110"/>
      <c r="MQI293" s="110"/>
      <c r="MQJ293" s="110"/>
      <c r="MQK293" s="110"/>
      <c r="MQL293" s="110"/>
      <c r="MQM293" s="110"/>
      <c r="MQN293" s="110"/>
      <c r="MQO293" s="110"/>
      <c r="MQP293" s="110"/>
      <c r="MQQ293" s="110"/>
      <c r="MQR293" s="110"/>
      <c r="MQS293" s="110"/>
      <c r="MQT293" s="110"/>
      <c r="MQU293" s="110"/>
      <c r="MQV293" s="110"/>
      <c r="MQW293" s="110"/>
      <c r="MQX293" s="110"/>
      <c r="MQY293" s="110"/>
      <c r="MQZ293" s="110"/>
      <c r="MRA293" s="110"/>
      <c r="MRB293" s="110"/>
      <c r="MRC293" s="110"/>
      <c r="MRD293" s="110"/>
      <c r="MRE293" s="110"/>
      <c r="MRF293" s="110"/>
      <c r="MRG293" s="110"/>
      <c r="MRH293" s="110"/>
      <c r="MRI293" s="110"/>
      <c r="MRJ293" s="110"/>
      <c r="MRK293" s="110"/>
      <c r="MRL293" s="110"/>
      <c r="MRM293" s="110"/>
      <c r="MRN293" s="110"/>
      <c r="MRO293" s="110"/>
      <c r="MRP293" s="110"/>
      <c r="MRQ293" s="110"/>
      <c r="MRR293" s="110"/>
      <c r="MRS293" s="110"/>
      <c r="MRT293" s="110"/>
      <c r="MRU293" s="110"/>
      <c r="MRV293" s="110"/>
      <c r="MRW293" s="110"/>
      <c r="MRX293" s="110"/>
      <c r="MRY293" s="110"/>
      <c r="MRZ293" s="110"/>
      <c r="MSA293" s="110"/>
      <c r="MSB293" s="110"/>
      <c r="MSC293" s="110"/>
      <c r="MSD293" s="110"/>
      <c r="MSE293" s="110"/>
      <c r="MSF293" s="110"/>
      <c r="MSG293" s="110"/>
      <c r="MSH293" s="110"/>
      <c r="MSI293" s="110"/>
      <c r="MSJ293" s="110"/>
      <c r="MSK293" s="110"/>
      <c r="MSL293" s="110"/>
      <c r="MSM293" s="110"/>
      <c r="MSN293" s="110"/>
      <c r="MSO293" s="110"/>
      <c r="MSP293" s="110"/>
      <c r="MSQ293" s="110"/>
      <c r="MSR293" s="110"/>
      <c r="MSS293" s="110"/>
      <c r="MST293" s="110"/>
      <c r="MSU293" s="110"/>
      <c r="MSV293" s="110"/>
      <c r="MSW293" s="110"/>
      <c r="MSX293" s="110"/>
      <c r="MSY293" s="110"/>
      <c r="MSZ293" s="110"/>
      <c r="MTA293" s="110"/>
      <c r="MTB293" s="110"/>
      <c r="MTC293" s="110"/>
      <c r="MTD293" s="110"/>
      <c r="MTE293" s="110"/>
      <c r="MTF293" s="110"/>
      <c r="MTG293" s="110"/>
      <c r="MTH293" s="110"/>
      <c r="MTI293" s="110"/>
      <c r="MTJ293" s="110"/>
      <c r="MTK293" s="110"/>
      <c r="MTL293" s="110"/>
      <c r="MTM293" s="110"/>
      <c r="MTN293" s="110"/>
      <c r="MTO293" s="110"/>
      <c r="MTP293" s="110"/>
      <c r="MTQ293" s="110"/>
      <c r="MTR293" s="110"/>
      <c r="MTS293" s="110"/>
      <c r="MTT293" s="110"/>
      <c r="MTU293" s="110"/>
      <c r="MTV293" s="110"/>
      <c r="MTW293" s="110"/>
      <c r="MTX293" s="110"/>
      <c r="MTY293" s="110"/>
      <c r="MTZ293" s="110"/>
      <c r="MUA293" s="110"/>
      <c r="MUB293" s="110"/>
      <c r="MUC293" s="110"/>
      <c r="MUD293" s="110"/>
      <c r="MUE293" s="110"/>
      <c r="MUF293" s="110"/>
      <c r="MUG293" s="110"/>
      <c r="MUH293" s="110"/>
      <c r="MUI293" s="110"/>
      <c r="MUJ293" s="110"/>
      <c r="MUK293" s="110"/>
      <c r="MUL293" s="110"/>
      <c r="MUM293" s="110"/>
      <c r="MUN293" s="110"/>
      <c r="MUO293" s="110"/>
      <c r="MUP293" s="110"/>
      <c r="MUQ293" s="110"/>
      <c r="MUR293" s="110"/>
      <c r="MUS293" s="110"/>
      <c r="MUT293" s="110"/>
      <c r="MUU293" s="110"/>
      <c r="MUV293" s="110"/>
      <c r="MUW293" s="110"/>
      <c r="MUX293" s="110"/>
      <c r="MUY293" s="110"/>
      <c r="MUZ293" s="110"/>
      <c r="MVA293" s="110"/>
      <c r="MVB293" s="110"/>
      <c r="MVC293" s="110"/>
      <c r="MVD293" s="110"/>
      <c r="MVE293" s="110"/>
      <c r="MVF293" s="110"/>
      <c r="MVG293" s="110"/>
      <c r="MVH293" s="110"/>
      <c r="MVI293" s="110"/>
      <c r="MVJ293" s="110"/>
      <c r="MVK293" s="110"/>
      <c r="MVL293" s="110"/>
      <c r="MVM293" s="110"/>
      <c r="MVN293" s="110"/>
      <c r="MVO293" s="110"/>
      <c r="MVP293" s="110"/>
      <c r="MVQ293" s="110"/>
      <c r="MVR293" s="110"/>
      <c r="MVS293" s="110"/>
      <c r="MVT293" s="110"/>
      <c r="MVU293" s="110"/>
      <c r="MVV293" s="110"/>
      <c r="MVW293" s="110"/>
      <c r="MVX293" s="110"/>
      <c r="MVY293" s="110"/>
      <c r="MVZ293" s="110"/>
      <c r="MWA293" s="110"/>
      <c r="MWB293" s="110"/>
      <c r="MWC293" s="110"/>
      <c r="MWD293" s="110"/>
      <c r="MWE293" s="110"/>
      <c r="MWF293" s="110"/>
      <c r="MWG293" s="110"/>
      <c r="MWH293" s="110"/>
      <c r="MWI293" s="110"/>
      <c r="MWJ293" s="110"/>
      <c r="MWK293" s="110"/>
      <c r="MWL293" s="110"/>
      <c r="MWM293" s="110"/>
      <c r="MWN293" s="110"/>
      <c r="MWO293" s="110"/>
      <c r="MWP293" s="110"/>
      <c r="MWQ293" s="110"/>
      <c r="MWR293" s="110"/>
      <c r="MWS293" s="110"/>
      <c r="MWT293" s="110"/>
      <c r="MWU293" s="110"/>
      <c r="MWV293" s="110"/>
      <c r="MWW293" s="110"/>
      <c r="MWX293" s="110"/>
      <c r="MWY293" s="110"/>
      <c r="MWZ293" s="110"/>
      <c r="MXA293" s="110"/>
      <c r="MXB293" s="110"/>
      <c r="MXC293" s="110"/>
      <c r="MXD293" s="110"/>
      <c r="MXE293" s="110"/>
      <c r="MXF293" s="110"/>
      <c r="MXG293" s="110"/>
      <c r="MXH293" s="110"/>
      <c r="MXI293" s="110"/>
      <c r="MXJ293" s="110"/>
      <c r="MXK293" s="110"/>
      <c r="MXL293" s="110"/>
      <c r="MXM293" s="110"/>
      <c r="MXN293" s="110"/>
      <c r="MXO293" s="110"/>
      <c r="MXP293" s="110"/>
      <c r="MXQ293" s="110"/>
      <c r="MXR293" s="110"/>
      <c r="MXS293" s="110"/>
      <c r="MXT293" s="110"/>
      <c r="MXU293" s="110"/>
      <c r="MXV293" s="110"/>
      <c r="MXW293" s="110"/>
      <c r="MXX293" s="110"/>
      <c r="MXY293" s="110"/>
      <c r="MXZ293" s="110"/>
      <c r="MYA293" s="110"/>
      <c r="MYB293" s="110"/>
      <c r="MYC293" s="110"/>
      <c r="MYD293" s="110"/>
      <c r="MYE293" s="110"/>
      <c r="MYF293" s="110"/>
      <c r="MYG293" s="110"/>
      <c r="MYH293" s="110"/>
      <c r="MYI293" s="110"/>
      <c r="MYJ293" s="110"/>
      <c r="MYK293" s="110"/>
      <c r="MYL293" s="110"/>
      <c r="MYM293" s="110"/>
      <c r="MYN293" s="110"/>
      <c r="MYO293" s="110"/>
      <c r="MYP293" s="110"/>
      <c r="MYQ293" s="110"/>
      <c r="MYR293" s="110"/>
      <c r="MYS293" s="110"/>
      <c r="MYT293" s="110"/>
      <c r="MYU293" s="110"/>
      <c r="MYV293" s="110"/>
      <c r="MYW293" s="110"/>
      <c r="MYX293" s="110"/>
      <c r="MYY293" s="110"/>
      <c r="MYZ293" s="110"/>
      <c r="MZA293" s="110"/>
      <c r="MZB293" s="110"/>
      <c r="MZC293" s="110"/>
      <c r="MZD293" s="110"/>
      <c r="MZE293" s="110"/>
      <c r="MZF293" s="110"/>
      <c r="MZG293" s="110"/>
      <c r="MZH293" s="110"/>
      <c r="MZI293" s="110"/>
      <c r="MZJ293" s="110"/>
      <c r="MZK293" s="110"/>
      <c r="MZL293" s="110"/>
      <c r="MZM293" s="110"/>
      <c r="MZN293" s="110"/>
      <c r="MZO293" s="110"/>
      <c r="MZP293" s="110"/>
      <c r="MZQ293" s="110"/>
      <c r="MZR293" s="110"/>
      <c r="MZS293" s="110"/>
      <c r="MZT293" s="110"/>
      <c r="MZU293" s="110"/>
      <c r="MZV293" s="110"/>
      <c r="MZW293" s="110"/>
      <c r="MZX293" s="110"/>
      <c r="MZY293" s="110"/>
      <c r="MZZ293" s="110"/>
      <c r="NAA293" s="110"/>
      <c r="NAB293" s="110"/>
      <c r="NAC293" s="110"/>
      <c r="NAD293" s="110"/>
      <c r="NAE293" s="110"/>
      <c r="NAF293" s="110"/>
      <c r="NAG293" s="110"/>
      <c r="NAH293" s="110"/>
      <c r="NAI293" s="110"/>
      <c r="NAJ293" s="110"/>
      <c r="NAK293" s="110"/>
      <c r="NAL293" s="110"/>
      <c r="NAM293" s="110"/>
      <c r="NAN293" s="110"/>
      <c r="NAO293" s="110"/>
      <c r="NAP293" s="110"/>
      <c r="NAQ293" s="110"/>
      <c r="NAR293" s="110"/>
      <c r="NAS293" s="110"/>
      <c r="NAT293" s="110"/>
      <c r="NAU293" s="110"/>
      <c r="NAV293" s="110"/>
      <c r="NAW293" s="110"/>
      <c r="NAX293" s="110"/>
      <c r="NAY293" s="110"/>
      <c r="NAZ293" s="110"/>
      <c r="NBA293" s="110"/>
      <c r="NBB293" s="110"/>
      <c r="NBC293" s="110"/>
      <c r="NBD293" s="110"/>
      <c r="NBE293" s="110"/>
      <c r="NBF293" s="110"/>
      <c r="NBG293" s="110"/>
      <c r="NBH293" s="110"/>
      <c r="NBI293" s="110"/>
      <c r="NBJ293" s="110"/>
      <c r="NBK293" s="110"/>
      <c r="NBL293" s="110"/>
      <c r="NBM293" s="110"/>
      <c r="NBN293" s="110"/>
      <c r="NBO293" s="110"/>
      <c r="NBP293" s="110"/>
      <c r="NBQ293" s="110"/>
      <c r="NBR293" s="110"/>
      <c r="NBS293" s="110"/>
      <c r="NBT293" s="110"/>
      <c r="NBU293" s="110"/>
      <c r="NBV293" s="110"/>
      <c r="NBW293" s="110"/>
      <c r="NBX293" s="110"/>
      <c r="NBY293" s="110"/>
      <c r="NBZ293" s="110"/>
      <c r="NCA293" s="110"/>
      <c r="NCB293" s="110"/>
      <c r="NCC293" s="110"/>
      <c r="NCD293" s="110"/>
      <c r="NCE293" s="110"/>
      <c r="NCF293" s="110"/>
      <c r="NCG293" s="110"/>
      <c r="NCH293" s="110"/>
      <c r="NCI293" s="110"/>
      <c r="NCJ293" s="110"/>
      <c r="NCK293" s="110"/>
      <c r="NCL293" s="110"/>
      <c r="NCM293" s="110"/>
      <c r="NCN293" s="110"/>
      <c r="NCO293" s="110"/>
      <c r="NCP293" s="110"/>
      <c r="NCQ293" s="110"/>
      <c r="NCR293" s="110"/>
      <c r="NCS293" s="110"/>
      <c r="NCT293" s="110"/>
      <c r="NCU293" s="110"/>
      <c r="NCV293" s="110"/>
      <c r="NCW293" s="110"/>
      <c r="NCX293" s="110"/>
      <c r="NCY293" s="110"/>
      <c r="NCZ293" s="110"/>
      <c r="NDA293" s="110"/>
      <c r="NDB293" s="110"/>
      <c r="NDC293" s="110"/>
      <c r="NDD293" s="110"/>
      <c r="NDE293" s="110"/>
      <c r="NDF293" s="110"/>
      <c r="NDG293" s="110"/>
      <c r="NDH293" s="110"/>
      <c r="NDI293" s="110"/>
      <c r="NDJ293" s="110"/>
      <c r="NDK293" s="110"/>
      <c r="NDL293" s="110"/>
      <c r="NDM293" s="110"/>
      <c r="NDN293" s="110"/>
      <c r="NDO293" s="110"/>
      <c r="NDP293" s="110"/>
      <c r="NDQ293" s="110"/>
      <c r="NDR293" s="110"/>
      <c r="NDS293" s="110"/>
      <c r="NDT293" s="110"/>
      <c r="NDU293" s="110"/>
      <c r="NDV293" s="110"/>
      <c r="NDW293" s="110"/>
      <c r="NDX293" s="110"/>
      <c r="NDY293" s="110"/>
      <c r="NDZ293" s="110"/>
      <c r="NEA293" s="110"/>
      <c r="NEB293" s="110"/>
      <c r="NEC293" s="110"/>
      <c r="NED293" s="110"/>
      <c r="NEE293" s="110"/>
      <c r="NEF293" s="110"/>
      <c r="NEG293" s="110"/>
      <c r="NEH293" s="110"/>
      <c r="NEI293" s="110"/>
      <c r="NEJ293" s="110"/>
      <c r="NEK293" s="110"/>
      <c r="NEL293" s="110"/>
      <c r="NEM293" s="110"/>
      <c r="NEN293" s="110"/>
      <c r="NEO293" s="110"/>
      <c r="NEP293" s="110"/>
      <c r="NEQ293" s="110"/>
      <c r="NER293" s="110"/>
      <c r="NES293" s="110"/>
      <c r="NET293" s="110"/>
      <c r="NEU293" s="110"/>
      <c r="NEV293" s="110"/>
      <c r="NEW293" s="110"/>
      <c r="NEX293" s="110"/>
      <c r="NEY293" s="110"/>
      <c r="NEZ293" s="110"/>
      <c r="NFA293" s="110"/>
      <c r="NFB293" s="110"/>
      <c r="NFC293" s="110"/>
      <c r="NFD293" s="110"/>
      <c r="NFE293" s="110"/>
      <c r="NFF293" s="110"/>
      <c r="NFG293" s="110"/>
      <c r="NFH293" s="110"/>
      <c r="NFI293" s="110"/>
      <c r="NFJ293" s="110"/>
      <c r="NFK293" s="110"/>
      <c r="NFL293" s="110"/>
      <c r="NFM293" s="110"/>
      <c r="NFN293" s="110"/>
      <c r="NFO293" s="110"/>
      <c r="NFP293" s="110"/>
      <c r="NFQ293" s="110"/>
      <c r="NFR293" s="110"/>
      <c r="NFS293" s="110"/>
      <c r="NFT293" s="110"/>
      <c r="NFU293" s="110"/>
      <c r="NFV293" s="110"/>
      <c r="NFW293" s="110"/>
      <c r="NFX293" s="110"/>
      <c r="NFY293" s="110"/>
      <c r="NFZ293" s="110"/>
      <c r="NGA293" s="110"/>
      <c r="NGB293" s="110"/>
      <c r="NGC293" s="110"/>
      <c r="NGD293" s="110"/>
      <c r="NGE293" s="110"/>
      <c r="NGF293" s="110"/>
      <c r="NGG293" s="110"/>
      <c r="NGH293" s="110"/>
      <c r="NGI293" s="110"/>
      <c r="NGJ293" s="110"/>
      <c r="NGK293" s="110"/>
      <c r="NGL293" s="110"/>
      <c r="NGM293" s="110"/>
      <c r="NGN293" s="110"/>
      <c r="NGO293" s="110"/>
      <c r="NGP293" s="110"/>
      <c r="NGQ293" s="110"/>
      <c r="NGR293" s="110"/>
      <c r="NGS293" s="110"/>
      <c r="NGT293" s="110"/>
      <c r="NGU293" s="110"/>
      <c r="NGV293" s="110"/>
      <c r="NGW293" s="110"/>
      <c r="NGX293" s="110"/>
      <c r="NGY293" s="110"/>
      <c r="NGZ293" s="110"/>
      <c r="NHA293" s="110"/>
      <c r="NHB293" s="110"/>
      <c r="NHC293" s="110"/>
      <c r="NHD293" s="110"/>
      <c r="NHE293" s="110"/>
      <c r="NHF293" s="110"/>
      <c r="NHG293" s="110"/>
      <c r="NHH293" s="110"/>
      <c r="NHI293" s="110"/>
      <c r="NHJ293" s="110"/>
      <c r="NHK293" s="110"/>
      <c r="NHL293" s="110"/>
      <c r="NHM293" s="110"/>
      <c r="NHN293" s="110"/>
      <c r="NHO293" s="110"/>
      <c r="NHP293" s="110"/>
      <c r="NHQ293" s="110"/>
      <c r="NHR293" s="110"/>
      <c r="NHS293" s="110"/>
      <c r="NHT293" s="110"/>
      <c r="NHU293" s="110"/>
      <c r="NHV293" s="110"/>
      <c r="NHW293" s="110"/>
      <c r="NHX293" s="110"/>
      <c r="NHY293" s="110"/>
      <c r="NHZ293" s="110"/>
      <c r="NIA293" s="110"/>
      <c r="NIB293" s="110"/>
      <c r="NIC293" s="110"/>
      <c r="NID293" s="110"/>
      <c r="NIE293" s="110"/>
      <c r="NIF293" s="110"/>
      <c r="NIG293" s="110"/>
      <c r="NIH293" s="110"/>
      <c r="NII293" s="110"/>
      <c r="NIJ293" s="110"/>
      <c r="NIK293" s="110"/>
      <c r="NIL293" s="110"/>
      <c r="NIM293" s="110"/>
      <c r="NIN293" s="110"/>
      <c r="NIO293" s="110"/>
      <c r="NIP293" s="110"/>
      <c r="NIQ293" s="110"/>
      <c r="NIR293" s="110"/>
      <c r="NIS293" s="110"/>
      <c r="NIT293" s="110"/>
      <c r="NIU293" s="110"/>
      <c r="NIV293" s="110"/>
      <c r="NIW293" s="110"/>
      <c r="NIX293" s="110"/>
      <c r="NIY293" s="110"/>
      <c r="NIZ293" s="110"/>
      <c r="NJA293" s="110"/>
      <c r="NJB293" s="110"/>
      <c r="NJC293" s="110"/>
      <c r="NJD293" s="110"/>
      <c r="NJE293" s="110"/>
      <c r="NJF293" s="110"/>
      <c r="NJG293" s="110"/>
      <c r="NJH293" s="110"/>
      <c r="NJI293" s="110"/>
      <c r="NJJ293" s="110"/>
      <c r="NJK293" s="110"/>
      <c r="NJL293" s="110"/>
      <c r="NJM293" s="110"/>
      <c r="NJN293" s="110"/>
      <c r="NJO293" s="110"/>
      <c r="NJP293" s="110"/>
      <c r="NJQ293" s="110"/>
      <c r="NJR293" s="110"/>
      <c r="NJS293" s="110"/>
      <c r="NJT293" s="110"/>
      <c r="NJU293" s="110"/>
      <c r="NJV293" s="110"/>
      <c r="NJW293" s="110"/>
      <c r="NJX293" s="110"/>
      <c r="NJY293" s="110"/>
      <c r="NJZ293" s="110"/>
      <c r="NKA293" s="110"/>
      <c r="NKB293" s="110"/>
      <c r="NKC293" s="110"/>
      <c r="NKD293" s="110"/>
      <c r="NKE293" s="110"/>
      <c r="NKF293" s="110"/>
      <c r="NKG293" s="110"/>
      <c r="NKH293" s="110"/>
      <c r="NKI293" s="110"/>
      <c r="NKJ293" s="110"/>
      <c r="NKK293" s="110"/>
      <c r="NKL293" s="110"/>
      <c r="NKM293" s="110"/>
      <c r="NKN293" s="110"/>
      <c r="NKO293" s="110"/>
      <c r="NKP293" s="110"/>
      <c r="NKQ293" s="110"/>
      <c r="NKR293" s="110"/>
      <c r="NKS293" s="110"/>
      <c r="NKT293" s="110"/>
      <c r="NKU293" s="110"/>
      <c r="NKV293" s="110"/>
      <c r="NKW293" s="110"/>
      <c r="NKX293" s="110"/>
      <c r="NKY293" s="110"/>
      <c r="NKZ293" s="110"/>
      <c r="NLA293" s="110"/>
      <c r="NLB293" s="110"/>
      <c r="NLC293" s="110"/>
      <c r="NLD293" s="110"/>
      <c r="NLE293" s="110"/>
      <c r="NLF293" s="110"/>
      <c r="NLG293" s="110"/>
      <c r="NLH293" s="110"/>
      <c r="NLI293" s="110"/>
      <c r="NLJ293" s="110"/>
      <c r="NLK293" s="110"/>
      <c r="NLL293" s="110"/>
      <c r="NLM293" s="110"/>
      <c r="NLN293" s="110"/>
      <c r="NLO293" s="110"/>
      <c r="NLP293" s="110"/>
      <c r="NLQ293" s="110"/>
      <c r="NLR293" s="110"/>
      <c r="NLS293" s="110"/>
      <c r="NLT293" s="110"/>
      <c r="NLU293" s="110"/>
      <c r="NLV293" s="110"/>
      <c r="NLW293" s="110"/>
      <c r="NLX293" s="110"/>
      <c r="NLY293" s="110"/>
      <c r="NLZ293" s="110"/>
      <c r="NMA293" s="110"/>
      <c r="NMB293" s="110"/>
      <c r="NMC293" s="110"/>
      <c r="NMD293" s="110"/>
      <c r="NME293" s="110"/>
      <c r="NMF293" s="110"/>
      <c r="NMG293" s="110"/>
      <c r="NMH293" s="110"/>
      <c r="NMI293" s="110"/>
      <c r="NMJ293" s="110"/>
      <c r="NMK293" s="110"/>
      <c r="NML293" s="110"/>
      <c r="NMM293" s="110"/>
      <c r="NMN293" s="110"/>
      <c r="NMO293" s="110"/>
      <c r="NMP293" s="110"/>
      <c r="NMQ293" s="110"/>
      <c r="NMR293" s="110"/>
      <c r="NMS293" s="110"/>
      <c r="NMT293" s="110"/>
      <c r="NMU293" s="110"/>
      <c r="NMV293" s="110"/>
      <c r="NMW293" s="110"/>
      <c r="NMX293" s="110"/>
      <c r="NMY293" s="110"/>
      <c r="NMZ293" s="110"/>
      <c r="NNA293" s="110"/>
      <c r="NNB293" s="110"/>
      <c r="NNC293" s="110"/>
      <c r="NND293" s="110"/>
      <c r="NNE293" s="110"/>
      <c r="NNF293" s="110"/>
      <c r="NNG293" s="110"/>
      <c r="NNH293" s="110"/>
      <c r="NNI293" s="110"/>
      <c r="NNJ293" s="110"/>
      <c r="NNK293" s="110"/>
      <c r="NNL293" s="110"/>
      <c r="NNM293" s="110"/>
      <c r="NNN293" s="110"/>
      <c r="NNO293" s="110"/>
      <c r="NNP293" s="110"/>
      <c r="NNQ293" s="110"/>
      <c r="NNR293" s="110"/>
      <c r="NNS293" s="110"/>
      <c r="NNT293" s="110"/>
      <c r="NNU293" s="110"/>
      <c r="NNV293" s="110"/>
      <c r="NNW293" s="110"/>
      <c r="NNX293" s="110"/>
      <c r="NNY293" s="110"/>
      <c r="NNZ293" s="110"/>
      <c r="NOA293" s="110"/>
      <c r="NOB293" s="110"/>
      <c r="NOC293" s="110"/>
      <c r="NOD293" s="110"/>
      <c r="NOE293" s="110"/>
      <c r="NOF293" s="110"/>
      <c r="NOG293" s="110"/>
      <c r="NOH293" s="110"/>
      <c r="NOI293" s="110"/>
      <c r="NOJ293" s="110"/>
      <c r="NOK293" s="110"/>
      <c r="NOL293" s="110"/>
      <c r="NOM293" s="110"/>
      <c r="NON293" s="110"/>
      <c r="NOO293" s="110"/>
      <c r="NOP293" s="110"/>
      <c r="NOQ293" s="110"/>
      <c r="NOR293" s="110"/>
      <c r="NOS293" s="110"/>
      <c r="NOT293" s="110"/>
      <c r="NOU293" s="110"/>
      <c r="NOV293" s="110"/>
      <c r="NOW293" s="110"/>
      <c r="NOX293" s="110"/>
      <c r="NOY293" s="110"/>
      <c r="NOZ293" s="110"/>
      <c r="NPA293" s="110"/>
      <c r="NPB293" s="110"/>
      <c r="NPC293" s="110"/>
      <c r="NPD293" s="110"/>
      <c r="NPE293" s="110"/>
      <c r="NPF293" s="110"/>
      <c r="NPG293" s="110"/>
      <c r="NPH293" s="110"/>
      <c r="NPI293" s="110"/>
      <c r="NPJ293" s="110"/>
      <c r="NPK293" s="110"/>
      <c r="NPL293" s="110"/>
      <c r="NPM293" s="110"/>
      <c r="NPN293" s="110"/>
      <c r="NPO293" s="110"/>
      <c r="NPP293" s="110"/>
      <c r="NPQ293" s="110"/>
      <c r="NPR293" s="110"/>
      <c r="NPS293" s="110"/>
      <c r="NPT293" s="110"/>
      <c r="NPU293" s="110"/>
      <c r="NPV293" s="110"/>
      <c r="NPW293" s="110"/>
      <c r="NPX293" s="110"/>
      <c r="NPY293" s="110"/>
      <c r="NPZ293" s="110"/>
      <c r="NQA293" s="110"/>
      <c r="NQB293" s="110"/>
      <c r="NQC293" s="110"/>
      <c r="NQD293" s="110"/>
      <c r="NQE293" s="110"/>
      <c r="NQF293" s="110"/>
      <c r="NQG293" s="110"/>
      <c r="NQH293" s="110"/>
      <c r="NQI293" s="110"/>
      <c r="NQJ293" s="110"/>
      <c r="NQK293" s="110"/>
      <c r="NQL293" s="110"/>
      <c r="NQM293" s="110"/>
      <c r="NQN293" s="110"/>
      <c r="NQO293" s="110"/>
      <c r="NQP293" s="110"/>
      <c r="NQQ293" s="110"/>
      <c r="NQR293" s="110"/>
      <c r="NQS293" s="110"/>
      <c r="NQT293" s="110"/>
      <c r="NQU293" s="110"/>
      <c r="NQV293" s="110"/>
      <c r="NQW293" s="110"/>
      <c r="NQX293" s="110"/>
      <c r="NQY293" s="110"/>
      <c r="NQZ293" s="110"/>
      <c r="NRA293" s="110"/>
      <c r="NRB293" s="110"/>
      <c r="NRC293" s="110"/>
      <c r="NRD293" s="110"/>
      <c r="NRE293" s="110"/>
      <c r="NRF293" s="110"/>
      <c r="NRG293" s="110"/>
      <c r="NRH293" s="110"/>
      <c r="NRI293" s="110"/>
      <c r="NRJ293" s="110"/>
      <c r="NRK293" s="110"/>
      <c r="NRL293" s="110"/>
      <c r="NRM293" s="110"/>
      <c r="NRN293" s="110"/>
      <c r="NRO293" s="110"/>
      <c r="NRP293" s="110"/>
      <c r="NRQ293" s="110"/>
      <c r="NRR293" s="110"/>
      <c r="NRS293" s="110"/>
      <c r="NRT293" s="110"/>
      <c r="NRU293" s="110"/>
      <c r="NRV293" s="110"/>
      <c r="NRW293" s="110"/>
      <c r="NRX293" s="110"/>
      <c r="NRY293" s="110"/>
      <c r="NRZ293" s="110"/>
      <c r="NSA293" s="110"/>
      <c r="NSB293" s="110"/>
      <c r="NSC293" s="110"/>
      <c r="NSD293" s="110"/>
      <c r="NSE293" s="110"/>
      <c r="NSF293" s="110"/>
      <c r="NSG293" s="110"/>
      <c r="NSH293" s="110"/>
      <c r="NSI293" s="110"/>
      <c r="NSJ293" s="110"/>
      <c r="NSK293" s="110"/>
      <c r="NSL293" s="110"/>
      <c r="NSM293" s="110"/>
      <c r="NSN293" s="110"/>
      <c r="NSO293" s="110"/>
      <c r="NSP293" s="110"/>
      <c r="NSQ293" s="110"/>
      <c r="NSR293" s="110"/>
      <c r="NSS293" s="110"/>
      <c r="NST293" s="110"/>
      <c r="NSU293" s="110"/>
      <c r="NSV293" s="110"/>
      <c r="NSW293" s="110"/>
      <c r="NSX293" s="110"/>
      <c r="NSY293" s="110"/>
      <c r="NSZ293" s="110"/>
      <c r="NTA293" s="110"/>
      <c r="NTB293" s="110"/>
      <c r="NTC293" s="110"/>
      <c r="NTD293" s="110"/>
      <c r="NTE293" s="110"/>
      <c r="NTF293" s="110"/>
      <c r="NTG293" s="110"/>
      <c r="NTH293" s="110"/>
      <c r="NTI293" s="110"/>
      <c r="NTJ293" s="110"/>
      <c r="NTK293" s="110"/>
      <c r="NTL293" s="110"/>
      <c r="NTM293" s="110"/>
      <c r="NTN293" s="110"/>
      <c r="NTO293" s="110"/>
      <c r="NTP293" s="110"/>
      <c r="NTQ293" s="110"/>
      <c r="NTR293" s="110"/>
      <c r="NTS293" s="110"/>
      <c r="NTT293" s="110"/>
      <c r="NTU293" s="110"/>
      <c r="NTV293" s="110"/>
      <c r="NTW293" s="110"/>
      <c r="NTX293" s="110"/>
      <c r="NTY293" s="110"/>
      <c r="NTZ293" s="110"/>
      <c r="NUA293" s="110"/>
      <c r="NUB293" s="110"/>
      <c r="NUC293" s="110"/>
      <c r="NUD293" s="110"/>
      <c r="NUE293" s="110"/>
      <c r="NUF293" s="110"/>
      <c r="NUG293" s="110"/>
      <c r="NUH293" s="110"/>
      <c r="NUI293" s="110"/>
      <c r="NUJ293" s="110"/>
      <c r="NUK293" s="110"/>
      <c r="NUL293" s="110"/>
      <c r="NUM293" s="110"/>
      <c r="NUN293" s="110"/>
      <c r="NUO293" s="110"/>
      <c r="NUP293" s="110"/>
      <c r="NUQ293" s="110"/>
      <c r="NUR293" s="110"/>
      <c r="NUS293" s="110"/>
      <c r="NUT293" s="110"/>
      <c r="NUU293" s="110"/>
      <c r="NUV293" s="110"/>
      <c r="NUW293" s="110"/>
      <c r="NUX293" s="110"/>
      <c r="NUY293" s="110"/>
      <c r="NUZ293" s="110"/>
      <c r="NVA293" s="110"/>
      <c r="NVB293" s="110"/>
      <c r="NVC293" s="110"/>
      <c r="NVD293" s="110"/>
      <c r="NVE293" s="110"/>
      <c r="NVF293" s="110"/>
      <c r="NVG293" s="110"/>
      <c r="NVH293" s="110"/>
      <c r="NVI293" s="110"/>
      <c r="NVJ293" s="110"/>
      <c r="NVK293" s="110"/>
      <c r="NVL293" s="110"/>
      <c r="NVM293" s="110"/>
      <c r="NVN293" s="110"/>
      <c r="NVO293" s="110"/>
      <c r="NVP293" s="110"/>
      <c r="NVQ293" s="110"/>
      <c r="NVR293" s="110"/>
      <c r="NVS293" s="110"/>
      <c r="NVT293" s="110"/>
      <c r="NVU293" s="110"/>
      <c r="NVV293" s="110"/>
      <c r="NVW293" s="110"/>
      <c r="NVX293" s="110"/>
      <c r="NVY293" s="110"/>
      <c r="NVZ293" s="110"/>
      <c r="NWA293" s="110"/>
      <c r="NWB293" s="110"/>
      <c r="NWC293" s="110"/>
      <c r="NWD293" s="110"/>
      <c r="NWE293" s="110"/>
      <c r="NWF293" s="110"/>
      <c r="NWG293" s="110"/>
      <c r="NWH293" s="110"/>
      <c r="NWI293" s="110"/>
      <c r="NWJ293" s="110"/>
      <c r="NWK293" s="110"/>
      <c r="NWL293" s="110"/>
      <c r="NWM293" s="110"/>
      <c r="NWN293" s="110"/>
      <c r="NWO293" s="110"/>
      <c r="NWP293" s="110"/>
      <c r="NWQ293" s="110"/>
      <c r="NWR293" s="110"/>
      <c r="NWS293" s="110"/>
      <c r="NWT293" s="110"/>
      <c r="NWU293" s="110"/>
      <c r="NWV293" s="110"/>
      <c r="NWW293" s="110"/>
      <c r="NWX293" s="110"/>
      <c r="NWY293" s="110"/>
      <c r="NWZ293" s="110"/>
      <c r="NXA293" s="110"/>
      <c r="NXB293" s="110"/>
      <c r="NXC293" s="110"/>
      <c r="NXD293" s="110"/>
      <c r="NXE293" s="110"/>
      <c r="NXF293" s="110"/>
      <c r="NXG293" s="110"/>
      <c r="NXH293" s="110"/>
      <c r="NXI293" s="110"/>
      <c r="NXJ293" s="110"/>
      <c r="NXK293" s="110"/>
      <c r="NXL293" s="110"/>
      <c r="NXM293" s="110"/>
      <c r="NXN293" s="110"/>
      <c r="NXO293" s="110"/>
      <c r="NXP293" s="110"/>
      <c r="NXQ293" s="110"/>
      <c r="NXR293" s="110"/>
      <c r="NXS293" s="110"/>
      <c r="NXT293" s="110"/>
      <c r="NXU293" s="110"/>
      <c r="NXV293" s="110"/>
      <c r="NXW293" s="110"/>
      <c r="NXX293" s="110"/>
      <c r="NXY293" s="110"/>
      <c r="NXZ293" s="110"/>
      <c r="NYA293" s="110"/>
      <c r="NYB293" s="110"/>
      <c r="NYC293" s="110"/>
      <c r="NYD293" s="110"/>
      <c r="NYE293" s="110"/>
      <c r="NYF293" s="110"/>
      <c r="NYG293" s="110"/>
      <c r="NYH293" s="110"/>
      <c r="NYI293" s="110"/>
      <c r="NYJ293" s="110"/>
      <c r="NYK293" s="110"/>
      <c r="NYL293" s="110"/>
      <c r="NYM293" s="110"/>
      <c r="NYN293" s="110"/>
      <c r="NYO293" s="110"/>
      <c r="NYP293" s="110"/>
      <c r="NYQ293" s="110"/>
      <c r="NYR293" s="110"/>
      <c r="NYS293" s="110"/>
      <c r="NYT293" s="110"/>
      <c r="NYU293" s="110"/>
      <c r="NYV293" s="110"/>
      <c r="NYW293" s="110"/>
      <c r="NYX293" s="110"/>
      <c r="NYY293" s="110"/>
      <c r="NYZ293" s="110"/>
      <c r="NZA293" s="110"/>
      <c r="NZB293" s="110"/>
      <c r="NZC293" s="110"/>
      <c r="NZD293" s="110"/>
      <c r="NZE293" s="110"/>
      <c r="NZF293" s="110"/>
      <c r="NZG293" s="110"/>
      <c r="NZH293" s="110"/>
      <c r="NZI293" s="110"/>
      <c r="NZJ293" s="110"/>
      <c r="NZK293" s="110"/>
      <c r="NZL293" s="110"/>
      <c r="NZM293" s="110"/>
      <c r="NZN293" s="110"/>
      <c r="NZO293" s="110"/>
      <c r="NZP293" s="110"/>
      <c r="NZQ293" s="110"/>
      <c r="NZR293" s="110"/>
      <c r="NZS293" s="110"/>
      <c r="NZT293" s="110"/>
      <c r="NZU293" s="110"/>
      <c r="NZV293" s="110"/>
      <c r="NZW293" s="110"/>
      <c r="NZX293" s="110"/>
      <c r="NZY293" s="110"/>
      <c r="NZZ293" s="110"/>
      <c r="OAA293" s="110"/>
      <c r="OAB293" s="110"/>
      <c r="OAC293" s="110"/>
      <c r="OAD293" s="110"/>
      <c r="OAE293" s="110"/>
      <c r="OAF293" s="110"/>
      <c r="OAG293" s="110"/>
      <c r="OAH293" s="110"/>
      <c r="OAI293" s="110"/>
      <c r="OAJ293" s="110"/>
      <c r="OAK293" s="110"/>
      <c r="OAL293" s="110"/>
      <c r="OAM293" s="110"/>
      <c r="OAN293" s="110"/>
      <c r="OAO293" s="110"/>
      <c r="OAP293" s="110"/>
      <c r="OAQ293" s="110"/>
      <c r="OAR293" s="110"/>
      <c r="OAS293" s="110"/>
      <c r="OAT293" s="110"/>
      <c r="OAU293" s="110"/>
      <c r="OAV293" s="110"/>
      <c r="OAW293" s="110"/>
      <c r="OAX293" s="110"/>
      <c r="OAY293" s="110"/>
      <c r="OAZ293" s="110"/>
      <c r="OBA293" s="110"/>
      <c r="OBB293" s="110"/>
      <c r="OBC293" s="110"/>
      <c r="OBD293" s="110"/>
      <c r="OBE293" s="110"/>
      <c r="OBF293" s="110"/>
      <c r="OBG293" s="110"/>
      <c r="OBH293" s="110"/>
      <c r="OBI293" s="110"/>
      <c r="OBJ293" s="110"/>
      <c r="OBK293" s="110"/>
      <c r="OBL293" s="110"/>
      <c r="OBM293" s="110"/>
      <c r="OBN293" s="110"/>
      <c r="OBO293" s="110"/>
      <c r="OBP293" s="110"/>
      <c r="OBQ293" s="110"/>
      <c r="OBR293" s="110"/>
      <c r="OBS293" s="110"/>
      <c r="OBT293" s="110"/>
      <c r="OBU293" s="110"/>
      <c r="OBV293" s="110"/>
      <c r="OBW293" s="110"/>
      <c r="OBX293" s="110"/>
      <c r="OBY293" s="110"/>
      <c r="OBZ293" s="110"/>
      <c r="OCA293" s="110"/>
      <c r="OCB293" s="110"/>
      <c r="OCC293" s="110"/>
      <c r="OCD293" s="110"/>
      <c r="OCE293" s="110"/>
      <c r="OCF293" s="110"/>
      <c r="OCG293" s="110"/>
      <c r="OCH293" s="110"/>
      <c r="OCI293" s="110"/>
      <c r="OCJ293" s="110"/>
      <c r="OCK293" s="110"/>
      <c r="OCL293" s="110"/>
      <c r="OCM293" s="110"/>
      <c r="OCN293" s="110"/>
      <c r="OCO293" s="110"/>
      <c r="OCP293" s="110"/>
      <c r="OCQ293" s="110"/>
      <c r="OCR293" s="110"/>
      <c r="OCS293" s="110"/>
      <c r="OCT293" s="110"/>
      <c r="OCU293" s="110"/>
      <c r="OCV293" s="110"/>
      <c r="OCW293" s="110"/>
      <c r="OCX293" s="110"/>
      <c r="OCY293" s="110"/>
      <c r="OCZ293" s="110"/>
      <c r="ODA293" s="110"/>
      <c r="ODB293" s="110"/>
      <c r="ODC293" s="110"/>
      <c r="ODD293" s="110"/>
      <c r="ODE293" s="110"/>
      <c r="ODF293" s="110"/>
      <c r="ODG293" s="110"/>
      <c r="ODH293" s="110"/>
      <c r="ODI293" s="110"/>
      <c r="ODJ293" s="110"/>
      <c r="ODK293" s="110"/>
      <c r="ODL293" s="110"/>
      <c r="ODM293" s="110"/>
      <c r="ODN293" s="110"/>
      <c r="ODO293" s="110"/>
      <c r="ODP293" s="110"/>
      <c r="ODQ293" s="110"/>
      <c r="ODR293" s="110"/>
      <c r="ODS293" s="110"/>
      <c r="ODT293" s="110"/>
      <c r="ODU293" s="110"/>
      <c r="ODV293" s="110"/>
      <c r="ODW293" s="110"/>
      <c r="ODX293" s="110"/>
      <c r="ODY293" s="110"/>
      <c r="ODZ293" s="110"/>
      <c r="OEA293" s="110"/>
      <c r="OEB293" s="110"/>
      <c r="OEC293" s="110"/>
      <c r="OED293" s="110"/>
      <c r="OEE293" s="110"/>
      <c r="OEF293" s="110"/>
      <c r="OEG293" s="110"/>
      <c r="OEH293" s="110"/>
      <c r="OEI293" s="110"/>
      <c r="OEJ293" s="110"/>
      <c r="OEK293" s="110"/>
      <c r="OEL293" s="110"/>
      <c r="OEM293" s="110"/>
      <c r="OEN293" s="110"/>
      <c r="OEO293" s="110"/>
      <c r="OEP293" s="110"/>
      <c r="OEQ293" s="110"/>
      <c r="OER293" s="110"/>
      <c r="OES293" s="110"/>
      <c r="OET293" s="110"/>
      <c r="OEU293" s="110"/>
      <c r="OEV293" s="110"/>
      <c r="OEW293" s="110"/>
      <c r="OEX293" s="110"/>
      <c r="OEY293" s="110"/>
      <c r="OEZ293" s="110"/>
      <c r="OFA293" s="110"/>
      <c r="OFB293" s="110"/>
      <c r="OFC293" s="110"/>
      <c r="OFD293" s="110"/>
      <c r="OFE293" s="110"/>
      <c r="OFF293" s="110"/>
      <c r="OFG293" s="110"/>
      <c r="OFH293" s="110"/>
      <c r="OFI293" s="110"/>
      <c r="OFJ293" s="110"/>
      <c r="OFK293" s="110"/>
      <c r="OFL293" s="110"/>
      <c r="OFM293" s="110"/>
      <c r="OFN293" s="110"/>
      <c r="OFO293" s="110"/>
      <c r="OFP293" s="110"/>
      <c r="OFQ293" s="110"/>
      <c r="OFR293" s="110"/>
      <c r="OFS293" s="110"/>
      <c r="OFT293" s="110"/>
      <c r="OFU293" s="110"/>
      <c r="OFV293" s="110"/>
      <c r="OFW293" s="110"/>
      <c r="OFX293" s="110"/>
      <c r="OFY293" s="110"/>
      <c r="OFZ293" s="110"/>
      <c r="OGA293" s="110"/>
      <c r="OGB293" s="110"/>
      <c r="OGC293" s="110"/>
      <c r="OGD293" s="110"/>
      <c r="OGE293" s="110"/>
      <c r="OGF293" s="110"/>
      <c r="OGG293" s="110"/>
      <c r="OGH293" s="110"/>
      <c r="OGI293" s="110"/>
      <c r="OGJ293" s="110"/>
      <c r="OGK293" s="110"/>
      <c r="OGL293" s="110"/>
      <c r="OGM293" s="110"/>
      <c r="OGN293" s="110"/>
      <c r="OGO293" s="110"/>
      <c r="OGP293" s="110"/>
      <c r="OGQ293" s="110"/>
      <c r="OGR293" s="110"/>
      <c r="OGS293" s="110"/>
      <c r="OGT293" s="110"/>
      <c r="OGU293" s="110"/>
      <c r="OGV293" s="110"/>
      <c r="OGW293" s="110"/>
      <c r="OGX293" s="110"/>
      <c r="OGY293" s="110"/>
      <c r="OGZ293" s="110"/>
      <c r="OHA293" s="110"/>
      <c r="OHB293" s="110"/>
      <c r="OHC293" s="110"/>
      <c r="OHD293" s="110"/>
      <c r="OHE293" s="110"/>
      <c r="OHF293" s="110"/>
      <c r="OHG293" s="110"/>
      <c r="OHH293" s="110"/>
      <c r="OHI293" s="110"/>
      <c r="OHJ293" s="110"/>
      <c r="OHK293" s="110"/>
      <c r="OHL293" s="110"/>
      <c r="OHM293" s="110"/>
      <c r="OHN293" s="110"/>
      <c r="OHO293" s="110"/>
      <c r="OHP293" s="110"/>
      <c r="OHQ293" s="110"/>
      <c r="OHR293" s="110"/>
      <c r="OHS293" s="110"/>
      <c r="OHT293" s="110"/>
      <c r="OHU293" s="110"/>
      <c r="OHV293" s="110"/>
      <c r="OHW293" s="110"/>
      <c r="OHX293" s="110"/>
      <c r="OHY293" s="110"/>
      <c r="OHZ293" s="110"/>
      <c r="OIA293" s="110"/>
      <c r="OIB293" s="110"/>
      <c r="OIC293" s="110"/>
      <c r="OID293" s="110"/>
      <c r="OIE293" s="110"/>
      <c r="OIF293" s="110"/>
      <c r="OIG293" s="110"/>
      <c r="OIH293" s="110"/>
      <c r="OII293" s="110"/>
      <c r="OIJ293" s="110"/>
      <c r="OIK293" s="110"/>
      <c r="OIL293" s="110"/>
      <c r="OIM293" s="110"/>
      <c r="OIN293" s="110"/>
      <c r="OIO293" s="110"/>
      <c r="OIP293" s="110"/>
      <c r="OIQ293" s="110"/>
      <c r="OIR293" s="110"/>
      <c r="OIS293" s="110"/>
      <c r="OIT293" s="110"/>
      <c r="OIU293" s="110"/>
      <c r="OIV293" s="110"/>
      <c r="OIW293" s="110"/>
      <c r="OIX293" s="110"/>
      <c r="OIY293" s="110"/>
      <c r="OIZ293" s="110"/>
      <c r="OJA293" s="110"/>
      <c r="OJB293" s="110"/>
      <c r="OJC293" s="110"/>
      <c r="OJD293" s="110"/>
      <c r="OJE293" s="110"/>
      <c r="OJF293" s="110"/>
      <c r="OJG293" s="110"/>
      <c r="OJH293" s="110"/>
      <c r="OJI293" s="110"/>
      <c r="OJJ293" s="110"/>
      <c r="OJK293" s="110"/>
      <c r="OJL293" s="110"/>
      <c r="OJM293" s="110"/>
      <c r="OJN293" s="110"/>
      <c r="OJO293" s="110"/>
      <c r="OJP293" s="110"/>
      <c r="OJQ293" s="110"/>
      <c r="OJR293" s="110"/>
      <c r="OJS293" s="110"/>
      <c r="OJT293" s="110"/>
      <c r="OJU293" s="110"/>
      <c r="OJV293" s="110"/>
      <c r="OJW293" s="110"/>
      <c r="OJX293" s="110"/>
      <c r="OJY293" s="110"/>
      <c r="OJZ293" s="110"/>
      <c r="OKA293" s="110"/>
      <c r="OKB293" s="110"/>
      <c r="OKC293" s="110"/>
      <c r="OKD293" s="110"/>
      <c r="OKE293" s="110"/>
      <c r="OKF293" s="110"/>
      <c r="OKG293" s="110"/>
      <c r="OKH293" s="110"/>
      <c r="OKI293" s="110"/>
      <c r="OKJ293" s="110"/>
      <c r="OKK293" s="110"/>
      <c r="OKL293" s="110"/>
      <c r="OKM293" s="110"/>
      <c r="OKN293" s="110"/>
      <c r="OKO293" s="110"/>
      <c r="OKP293" s="110"/>
      <c r="OKQ293" s="110"/>
      <c r="OKR293" s="110"/>
      <c r="OKS293" s="110"/>
      <c r="OKT293" s="110"/>
      <c r="OKU293" s="110"/>
      <c r="OKV293" s="110"/>
      <c r="OKW293" s="110"/>
      <c r="OKX293" s="110"/>
      <c r="OKY293" s="110"/>
      <c r="OKZ293" s="110"/>
      <c r="OLA293" s="110"/>
      <c r="OLB293" s="110"/>
      <c r="OLC293" s="110"/>
      <c r="OLD293" s="110"/>
      <c r="OLE293" s="110"/>
      <c r="OLF293" s="110"/>
      <c r="OLG293" s="110"/>
      <c r="OLH293" s="110"/>
      <c r="OLI293" s="110"/>
      <c r="OLJ293" s="110"/>
      <c r="OLK293" s="110"/>
      <c r="OLL293" s="110"/>
      <c r="OLM293" s="110"/>
      <c r="OLN293" s="110"/>
      <c r="OLO293" s="110"/>
      <c r="OLP293" s="110"/>
      <c r="OLQ293" s="110"/>
      <c r="OLR293" s="110"/>
      <c r="OLS293" s="110"/>
      <c r="OLT293" s="110"/>
      <c r="OLU293" s="110"/>
      <c r="OLV293" s="110"/>
      <c r="OLW293" s="110"/>
      <c r="OLX293" s="110"/>
      <c r="OLY293" s="110"/>
      <c r="OLZ293" s="110"/>
      <c r="OMA293" s="110"/>
      <c r="OMB293" s="110"/>
      <c r="OMC293" s="110"/>
      <c r="OMD293" s="110"/>
      <c r="OME293" s="110"/>
      <c r="OMF293" s="110"/>
      <c r="OMG293" s="110"/>
      <c r="OMH293" s="110"/>
      <c r="OMI293" s="110"/>
      <c r="OMJ293" s="110"/>
      <c r="OMK293" s="110"/>
      <c r="OML293" s="110"/>
      <c r="OMM293" s="110"/>
      <c r="OMN293" s="110"/>
      <c r="OMO293" s="110"/>
      <c r="OMP293" s="110"/>
      <c r="OMQ293" s="110"/>
      <c r="OMR293" s="110"/>
      <c r="OMS293" s="110"/>
      <c r="OMT293" s="110"/>
      <c r="OMU293" s="110"/>
      <c r="OMV293" s="110"/>
      <c r="OMW293" s="110"/>
      <c r="OMX293" s="110"/>
      <c r="OMY293" s="110"/>
      <c r="OMZ293" s="110"/>
      <c r="ONA293" s="110"/>
      <c r="ONB293" s="110"/>
      <c r="ONC293" s="110"/>
      <c r="OND293" s="110"/>
      <c r="ONE293" s="110"/>
      <c r="ONF293" s="110"/>
      <c r="ONG293" s="110"/>
      <c r="ONH293" s="110"/>
      <c r="ONI293" s="110"/>
      <c r="ONJ293" s="110"/>
      <c r="ONK293" s="110"/>
      <c r="ONL293" s="110"/>
      <c r="ONM293" s="110"/>
      <c r="ONN293" s="110"/>
      <c r="ONO293" s="110"/>
      <c r="ONP293" s="110"/>
      <c r="ONQ293" s="110"/>
      <c r="ONR293" s="110"/>
      <c r="ONS293" s="110"/>
      <c r="ONT293" s="110"/>
      <c r="ONU293" s="110"/>
      <c r="ONV293" s="110"/>
      <c r="ONW293" s="110"/>
      <c r="ONX293" s="110"/>
      <c r="ONY293" s="110"/>
      <c r="ONZ293" s="110"/>
      <c r="OOA293" s="110"/>
      <c r="OOB293" s="110"/>
      <c r="OOC293" s="110"/>
      <c r="OOD293" s="110"/>
      <c r="OOE293" s="110"/>
      <c r="OOF293" s="110"/>
      <c r="OOG293" s="110"/>
      <c r="OOH293" s="110"/>
      <c r="OOI293" s="110"/>
      <c r="OOJ293" s="110"/>
      <c r="OOK293" s="110"/>
      <c r="OOL293" s="110"/>
      <c r="OOM293" s="110"/>
      <c r="OON293" s="110"/>
      <c r="OOO293" s="110"/>
      <c r="OOP293" s="110"/>
      <c r="OOQ293" s="110"/>
      <c r="OOR293" s="110"/>
      <c r="OOS293" s="110"/>
      <c r="OOT293" s="110"/>
      <c r="OOU293" s="110"/>
      <c r="OOV293" s="110"/>
      <c r="OOW293" s="110"/>
      <c r="OOX293" s="110"/>
      <c r="OOY293" s="110"/>
      <c r="OOZ293" s="110"/>
      <c r="OPA293" s="110"/>
      <c r="OPB293" s="110"/>
      <c r="OPC293" s="110"/>
      <c r="OPD293" s="110"/>
      <c r="OPE293" s="110"/>
      <c r="OPF293" s="110"/>
      <c r="OPG293" s="110"/>
      <c r="OPH293" s="110"/>
      <c r="OPI293" s="110"/>
      <c r="OPJ293" s="110"/>
      <c r="OPK293" s="110"/>
      <c r="OPL293" s="110"/>
      <c r="OPM293" s="110"/>
      <c r="OPN293" s="110"/>
      <c r="OPO293" s="110"/>
      <c r="OPP293" s="110"/>
      <c r="OPQ293" s="110"/>
      <c r="OPR293" s="110"/>
      <c r="OPS293" s="110"/>
      <c r="OPT293" s="110"/>
      <c r="OPU293" s="110"/>
      <c r="OPV293" s="110"/>
      <c r="OPW293" s="110"/>
      <c r="OPX293" s="110"/>
      <c r="OPY293" s="110"/>
      <c r="OPZ293" s="110"/>
      <c r="OQA293" s="110"/>
      <c r="OQB293" s="110"/>
      <c r="OQC293" s="110"/>
      <c r="OQD293" s="110"/>
      <c r="OQE293" s="110"/>
      <c r="OQF293" s="110"/>
      <c r="OQG293" s="110"/>
      <c r="OQH293" s="110"/>
      <c r="OQI293" s="110"/>
      <c r="OQJ293" s="110"/>
      <c r="OQK293" s="110"/>
      <c r="OQL293" s="110"/>
      <c r="OQM293" s="110"/>
      <c r="OQN293" s="110"/>
      <c r="OQO293" s="110"/>
      <c r="OQP293" s="110"/>
      <c r="OQQ293" s="110"/>
      <c r="OQR293" s="110"/>
      <c r="OQS293" s="110"/>
      <c r="OQT293" s="110"/>
      <c r="OQU293" s="110"/>
      <c r="OQV293" s="110"/>
      <c r="OQW293" s="110"/>
      <c r="OQX293" s="110"/>
      <c r="OQY293" s="110"/>
      <c r="OQZ293" s="110"/>
      <c r="ORA293" s="110"/>
      <c r="ORB293" s="110"/>
      <c r="ORC293" s="110"/>
      <c r="ORD293" s="110"/>
      <c r="ORE293" s="110"/>
      <c r="ORF293" s="110"/>
      <c r="ORG293" s="110"/>
      <c r="ORH293" s="110"/>
      <c r="ORI293" s="110"/>
      <c r="ORJ293" s="110"/>
      <c r="ORK293" s="110"/>
      <c r="ORL293" s="110"/>
      <c r="ORM293" s="110"/>
      <c r="ORN293" s="110"/>
      <c r="ORO293" s="110"/>
      <c r="ORP293" s="110"/>
      <c r="ORQ293" s="110"/>
      <c r="ORR293" s="110"/>
      <c r="ORS293" s="110"/>
      <c r="ORT293" s="110"/>
      <c r="ORU293" s="110"/>
      <c r="ORV293" s="110"/>
      <c r="ORW293" s="110"/>
      <c r="ORX293" s="110"/>
      <c r="ORY293" s="110"/>
      <c r="ORZ293" s="110"/>
      <c r="OSA293" s="110"/>
      <c r="OSB293" s="110"/>
      <c r="OSC293" s="110"/>
      <c r="OSD293" s="110"/>
      <c r="OSE293" s="110"/>
      <c r="OSF293" s="110"/>
      <c r="OSG293" s="110"/>
      <c r="OSH293" s="110"/>
      <c r="OSI293" s="110"/>
      <c r="OSJ293" s="110"/>
      <c r="OSK293" s="110"/>
      <c r="OSL293" s="110"/>
      <c r="OSM293" s="110"/>
      <c r="OSN293" s="110"/>
      <c r="OSO293" s="110"/>
      <c r="OSP293" s="110"/>
      <c r="OSQ293" s="110"/>
      <c r="OSR293" s="110"/>
      <c r="OSS293" s="110"/>
      <c r="OST293" s="110"/>
      <c r="OSU293" s="110"/>
      <c r="OSV293" s="110"/>
      <c r="OSW293" s="110"/>
      <c r="OSX293" s="110"/>
      <c r="OSY293" s="110"/>
      <c r="OSZ293" s="110"/>
      <c r="OTA293" s="110"/>
      <c r="OTB293" s="110"/>
      <c r="OTC293" s="110"/>
      <c r="OTD293" s="110"/>
      <c r="OTE293" s="110"/>
      <c r="OTF293" s="110"/>
      <c r="OTG293" s="110"/>
      <c r="OTH293" s="110"/>
      <c r="OTI293" s="110"/>
      <c r="OTJ293" s="110"/>
      <c r="OTK293" s="110"/>
      <c r="OTL293" s="110"/>
      <c r="OTM293" s="110"/>
      <c r="OTN293" s="110"/>
      <c r="OTO293" s="110"/>
      <c r="OTP293" s="110"/>
      <c r="OTQ293" s="110"/>
      <c r="OTR293" s="110"/>
      <c r="OTS293" s="110"/>
      <c r="OTT293" s="110"/>
      <c r="OTU293" s="110"/>
      <c r="OTV293" s="110"/>
      <c r="OTW293" s="110"/>
      <c r="OTX293" s="110"/>
      <c r="OTY293" s="110"/>
      <c r="OTZ293" s="110"/>
      <c r="OUA293" s="110"/>
      <c r="OUB293" s="110"/>
      <c r="OUC293" s="110"/>
      <c r="OUD293" s="110"/>
      <c r="OUE293" s="110"/>
      <c r="OUF293" s="110"/>
      <c r="OUG293" s="110"/>
      <c r="OUH293" s="110"/>
      <c r="OUI293" s="110"/>
      <c r="OUJ293" s="110"/>
      <c r="OUK293" s="110"/>
      <c r="OUL293" s="110"/>
      <c r="OUM293" s="110"/>
      <c r="OUN293" s="110"/>
      <c r="OUO293" s="110"/>
      <c r="OUP293" s="110"/>
      <c r="OUQ293" s="110"/>
      <c r="OUR293" s="110"/>
      <c r="OUS293" s="110"/>
      <c r="OUT293" s="110"/>
      <c r="OUU293" s="110"/>
      <c r="OUV293" s="110"/>
      <c r="OUW293" s="110"/>
      <c r="OUX293" s="110"/>
      <c r="OUY293" s="110"/>
      <c r="OUZ293" s="110"/>
      <c r="OVA293" s="110"/>
      <c r="OVB293" s="110"/>
      <c r="OVC293" s="110"/>
      <c r="OVD293" s="110"/>
      <c r="OVE293" s="110"/>
      <c r="OVF293" s="110"/>
      <c r="OVG293" s="110"/>
      <c r="OVH293" s="110"/>
      <c r="OVI293" s="110"/>
      <c r="OVJ293" s="110"/>
      <c r="OVK293" s="110"/>
      <c r="OVL293" s="110"/>
      <c r="OVM293" s="110"/>
      <c r="OVN293" s="110"/>
      <c r="OVO293" s="110"/>
      <c r="OVP293" s="110"/>
      <c r="OVQ293" s="110"/>
      <c r="OVR293" s="110"/>
      <c r="OVS293" s="110"/>
      <c r="OVT293" s="110"/>
      <c r="OVU293" s="110"/>
      <c r="OVV293" s="110"/>
      <c r="OVW293" s="110"/>
      <c r="OVX293" s="110"/>
      <c r="OVY293" s="110"/>
      <c r="OVZ293" s="110"/>
      <c r="OWA293" s="110"/>
      <c r="OWB293" s="110"/>
      <c r="OWC293" s="110"/>
      <c r="OWD293" s="110"/>
      <c r="OWE293" s="110"/>
      <c r="OWF293" s="110"/>
      <c r="OWG293" s="110"/>
      <c r="OWH293" s="110"/>
      <c r="OWI293" s="110"/>
      <c r="OWJ293" s="110"/>
      <c r="OWK293" s="110"/>
      <c r="OWL293" s="110"/>
      <c r="OWM293" s="110"/>
      <c r="OWN293" s="110"/>
      <c r="OWO293" s="110"/>
      <c r="OWP293" s="110"/>
      <c r="OWQ293" s="110"/>
      <c r="OWR293" s="110"/>
      <c r="OWS293" s="110"/>
      <c r="OWT293" s="110"/>
      <c r="OWU293" s="110"/>
      <c r="OWV293" s="110"/>
      <c r="OWW293" s="110"/>
      <c r="OWX293" s="110"/>
      <c r="OWY293" s="110"/>
      <c r="OWZ293" s="110"/>
      <c r="OXA293" s="110"/>
      <c r="OXB293" s="110"/>
      <c r="OXC293" s="110"/>
      <c r="OXD293" s="110"/>
      <c r="OXE293" s="110"/>
      <c r="OXF293" s="110"/>
      <c r="OXG293" s="110"/>
      <c r="OXH293" s="110"/>
      <c r="OXI293" s="110"/>
      <c r="OXJ293" s="110"/>
      <c r="OXK293" s="110"/>
      <c r="OXL293" s="110"/>
      <c r="OXM293" s="110"/>
      <c r="OXN293" s="110"/>
      <c r="OXO293" s="110"/>
      <c r="OXP293" s="110"/>
      <c r="OXQ293" s="110"/>
      <c r="OXR293" s="110"/>
      <c r="OXS293" s="110"/>
      <c r="OXT293" s="110"/>
      <c r="OXU293" s="110"/>
      <c r="OXV293" s="110"/>
      <c r="OXW293" s="110"/>
      <c r="OXX293" s="110"/>
      <c r="OXY293" s="110"/>
      <c r="OXZ293" s="110"/>
      <c r="OYA293" s="110"/>
      <c r="OYB293" s="110"/>
      <c r="OYC293" s="110"/>
      <c r="OYD293" s="110"/>
      <c r="OYE293" s="110"/>
      <c r="OYF293" s="110"/>
      <c r="OYG293" s="110"/>
      <c r="OYH293" s="110"/>
      <c r="OYI293" s="110"/>
      <c r="OYJ293" s="110"/>
      <c r="OYK293" s="110"/>
      <c r="OYL293" s="110"/>
      <c r="OYM293" s="110"/>
      <c r="OYN293" s="110"/>
      <c r="OYO293" s="110"/>
      <c r="OYP293" s="110"/>
      <c r="OYQ293" s="110"/>
      <c r="OYR293" s="110"/>
      <c r="OYS293" s="110"/>
      <c r="OYT293" s="110"/>
      <c r="OYU293" s="110"/>
      <c r="OYV293" s="110"/>
      <c r="OYW293" s="110"/>
      <c r="OYX293" s="110"/>
      <c r="OYY293" s="110"/>
      <c r="OYZ293" s="110"/>
      <c r="OZA293" s="110"/>
      <c r="OZB293" s="110"/>
      <c r="OZC293" s="110"/>
      <c r="OZD293" s="110"/>
      <c r="OZE293" s="110"/>
      <c r="OZF293" s="110"/>
      <c r="OZG293" s="110"/>
      <c r="OZH293" s="110"/>
      <c r="OZI293" s="110"/>
      <c r="OZJ293" s="110"/>
      <c r="OZK293" s="110"/>
      <c r="OZL293" s="110"/>
      <c r="OZM293" s="110"/>
      <c r="OZN293" s="110"/>
      <c r="OZO293" s="110"/>
      <c r="OZP293" s="110"/>
      <c r="OZQ293" s="110"/>
      <c r="OZR293" s="110"/>
      <c r="OZS293" s="110"/>
      <c r="OZT293" s="110"/>
      <c r="OZU293" s="110"/>
      <c r="OZV293" s="110"/>
      <c r="OZW293" s="110"/>
      <c r="OZX293" s="110"/>
      <c r="OZY293" s="110"/>
      <c r="OZZ293" s="110"/>
      <c r="PAA293" s="110"/>
      <c r="PAB293" s="110"/>
      <c r="PAC293" s="110"/>
      <c r="PAD293" s="110"/>
      <c r="PAE293" s="110"/>
      <c r="PAF293" s="110"/>
      <c r="PAG293" s="110"/>
      <c r="PAH293" s="110"/>
      <c r="PAI293" s="110"/>
      <c r="PAJ293" s="110"/>
      <c r="PAK293" s="110"/>
      <c r="PAL293" s="110"/>
      <c r="PAM293" s="110"/>
      <c r="PAN293" s="110"/>
      <c r="PAO293" s="110"/>
      <c r="PAP293" s="110"/>
      <c r="PAQ293" s="110"/>
      <c r="PAR293" s="110"/>
      <c r="PAS293" s="110"/>
      <c r="PAT293" s="110"/>
      <c r="PAU293" s="110"/>
      <c r="PAV293" s="110"/>
      <c r="PAW293" s="110"/>
      <c r="PAX293" s="110"/>
      <c r="PAY293" s="110"/>
      <c r="PAZ293" s="110"/>
      <c r="PBA293" s="110"/>
      <c r="PBB293" s="110"/>
      <c r="PBC293" s="110"/>
      <c r="PBD293" s="110"/>
      <c r="PBE293" s="110"/>
      <c r="PBF293" s="110"/>
      <c r="PBG293" s="110"/>
      <c r="PBH293" s="110"/>
      <c r="PBI293" s="110"/>
      <c r="PBJ293" s="110"/>
      <c r="PBK293" s="110"/>
      <c r="PBL293" s="110"/>
      <c r="PBM293" s="110"/>
      <c r="PBN293" s="110"/>
      <c r="PBO293" s="110"/>
      <c r="PBP293" s="110"/>
      <c r="PBQ293" s="110"/>
      <c r="PBR293" s="110"/>
      <c r="PBS293" s="110"/>
      <c r="PBT293" s="110"/>
      <c r="PBU293" s="110"/>
      <c r="PBV293" s="110"/>
      <c r="PBW293" s="110"/>
      <c r="PBX293" s="110"/>
      <c r="PBY293" s="110"/>
      <c r="PBZ293" s="110"/>
      <c r="PCA293" s="110"/>
      <c r="PCB293" s="110"/>
      <c r="PCC293" s="110"/>
      <c r="PCD293" s="110"/>
      <c r="PCE293" s="110"/>
      <c r="PCF293" s="110"/>
      <c r="PCG293" s="110"/>
      <c r="PCH293" s="110"/>
      <c r="PCI293" s="110"/>
      <c r="PCJ293" s="110"/>
      <c r="PCK293" s="110"/>
      <c r="PCL293" s="110"/>
      <c r="PCM293" s="110"/>
      <c r="PCN293" s="110"/>
      <c r="PCO293" s="110"/>
      <c r="PCP293" s="110"/>
      <c r="PCQ293" s="110"/>
      <c r="PCR293" s="110"/>
      <c r="PCS293" s="110"/>
      <c r="PCT293" s="110"/>
      <c r="PCU293" s="110"/>
      <c r="PCV293" s="110"/>
      <c r="PCW293" s="110"/>
      <c r="PCX293" s="110"/>
      <c r="PCY293" s="110"/>
      <c r="PCZ293" s="110"/>
      <c r="PDA293" s="110"/>
      <c r="PDB293" s="110"/>
      <c r="PDC293" s="110"/>
      <c r="PDD293" s="110"/>
      <c r="PDE293" s="110"/>
      <c r="PDF293" s="110"/>
      <c r="PDG293" s="110"/>
      <c r="PDH293" s="110"/>
      <c r="PDI293" s="110"/>
      <c r="PDJ293" s="110"/>
      <c r="PDK293" s="110"/>
      <c r="PDL293" s="110"/>
      <c r="PDM293" s="110"/>
      <c r="PDN293" s="110"/>
      <c r="PDO293" s="110"/>
      <c r="PDP293" s="110"/>
      <c r="PDQ293" s="110"/>
      <c r="PDR293" s="110"/>
      <c r="PDS293" s="110"/>
      <c r="PDT293" s="110"/>
      <c r="PDU293" s="110"/>
      <c r="PDV293" s="110"/>
      <c r="PDW293" s="110"/>
      <c r="PDX293" s="110"/>
      <c r="PDY293" s="110"/>
      <c r="PDZ293" s="110"/>
      <c r="PEA293" s="110"/>
      <c r="PEB293" s="110"/>
      <c r="PEC293" s="110"/>
      <c r="PED293" s="110"/>
      <c r="PEE293" s="110"/>
      <c r="PEF293" s="110"/>
      <c r="PEG293" s="110"/>
      <c r="PEH293" s="110"/>
      <c r="PEI293" s="110"/>
      <c r="PEJ293" s="110"/>
      <c r="PEK293" s="110"/>
      <c r="PEL293" s="110"/>
      <c r="PEM293" s="110"/>
      <c r="PEN293" s="110"/>
      <c r="PEO293" s="110"/>
      <c r="PEP293" s="110"/>
      <c r="PEQ293" s="110"/>
      <c r="PER293" s="110"/>
      <c r="PES293" s="110"/>
      <c r="PET293" s="110"/>
      <c r="PEU293" s="110"/>
      <c r="PEV293" s="110"/>
      <c r="PEW293" s="110"/>
      <c r="PEX293" s="110"/>
      <c r="PEY293" s="110"/>
      <c r="PEZ293" s="110"/>
      <c r="PFA293" s="110"/>
      <c r="PFB293" s="110"/>
      <c r="PFC293" s="110"/>
      <c r="PFD293" s="110"/>
      <c r="PFE293" s="110"/>
      <c r="PFF293" s="110"/>
      <c r="PFG293" s="110"/>
      <c r="PFH293" s="110"/>
      <c r="PFI293" s="110"/>
      <c r="PFJ293" s="110"/>
      <c r="PFK293" s="110"/>
      <c r="PFL293" s="110"/>
      <c r="PFM293" s="110"/>
      <c r="PFN293" s="110"/>
      <c r="PFO293" s="110"/>
      <c r="PFP293" s="110"/>
      <c r="PFQ293" s="110"/>
      <c r="PFR293" s="110"/>
      <c r="PFS293" s="110"/>
      <c r="PFT293" s="110"/>
      <c r="PFU293" s="110"/>
      <c r="PFV293" s="110"/>
      <c r="PFW293" s="110"/>
      <c r="PFX293" s="110"/>
      <c r="PFY293" s="110"/>
      <c r="PFZ293" s="110"/>
      <c r="PGA293" s="110"/>
      <c r="PGB293" s="110"/>
      <c r="PGC293" s="110"/>
      <c r="PGD293" s="110"/>
      <c r="PGE293" s="110"/>
      <c r="PGF293" s="110"/>
      <c r="PGG293" s="110"/>
      <c r="PGH293" s="110"/>
      <c r="PGI293" s="110"/>
      <c r="PGJ293" s="110"/>
      <c r="PGK293" s="110"/>
      <c r="PGL293" s="110"/>
      <c r="PGM293" s="110"/>
      <c r="PGN293" s="110"/>
      <c r="PGO293" s="110"/>
      <c r="PGP293" s="110"/>
      <c r="PGQ293" s="110"/>
      <c r="PGR293" s="110"/>
      <c r="PGS293" s="110"/>
      <c r="PGT293" s="110"/>
      <c r="PGU293" s="110"/>
      <c r="PGV293" s="110"/>
      <c r="PGW293" s="110"/>
      <c r="PGX293" s="110"/>
      <c r="PGY293" s="110"/>
      <c r="PGZ293" s="110"/>
      <c r="PHA293" s="110"/>
      <c r="PHB293" s="110"/>
      <c r="PHC293" s="110"/>
      <c r="PHD293" s="110"/>
      <c r="PHE293" s="110"/>
      <c r="PHF293" s="110"/>
      <c r="PHG293" s="110"/>
      <c r="PHH293" s="110"/>
      <c r="PHI293" s="110"/>
      <c r="PHJ293" s="110"/>
      <c r="PHK293" s="110"/>
      <c r="PHL293" s="110"/>
      <c r="PHM293" s="110"/>
      <c r="PHN293" s="110"/>
      <c r="PHO293" s="110"/>
      <c r="PHP293" s="110"/>
      <c r="PHQ293" s="110"/>
      <c r="PHR293" s="110"/>
      <c r="PHS293" s="110"/>
      <c r="PHT293" s="110"/>
      <c r="PHU293" s="110"/>
      <c r="PHV293" s="110"/>
      <c r="PHW293" s="110"/>
      <c r="PHX293" s="110"/>
      <c r="PHY293" s="110"/>
      <c r="PHZ293" s="110"/>
      <c r="PIA293" s="110"/>
      <c r="PIB293" s="110"/>
      <c r="PIC293" s="110"/>
      <c r="PID293" s="110"/>
      <c r="PIE293" s="110"/>
      <c r="PIF293" s="110"/>
      <c r="PIG293" s="110"/>
      <c r="PIH293" s="110"/>
      <c r="PII293" s="110"/>
      <c r="PIJ293" s="110"/>
      <c r="PIK293" s="110"/>
      <c r="PIL293" s="110"/>
      <c r="PIM293" s="110"/>
      <c r="PIN293" s="110"/>
      <c r="PIO293" s="110"/>
      <c r="PIP293" s="110"/>
      <c r="PIQ293" s="110"/>
      <c r="PIR293" s="110"/>
      <c r="PIS293" s="110"/>
      <c r="PIT293" s="110"/>
      <c r="PIU293" s="110"/>
      <c r="PIV293" s="110"/>
      <c r="PIW293" s="110"/>
      <c r="PIX293" s="110"/>
      <c r="PIY293" s="110"/>
      <c r="PIZ293" s="110"/>
      <c r="PJA293" s="110"/>
      <c r="PJB293" s="110"/>
      <c r="PJC293" s="110"/>
      <c r="PJD293" s="110"/>
      <c r="PJE293" s="110"/>
      <c r="PJF293" s="110"/>
      <c r="PJG293" s="110"/>
      <c r="PJH293" s="110"/>
      <c r="PJI293" s="110"/>
      <c r="PJJ293" s="110"/>
      <c r="PJK293" s="110"/>
      <c r="PJL293" s="110"/>
      <c r="PJM293" s="110"/>
      <c r="PJN293" s="110"/>
      <c r="PJO293" s="110"/>
      <c r="PJP293" s="110"/>
      <c r="PJQ293" s="110"/>
      <c r="PJR293" s="110"/>
      <c r="PJS293" s="110"/>
      <c r="PJT293" s="110"/>
      <c r="PJU293" s="110"/>
      <c r="PJV293" s="110"/>
      <c r="PJW293" s="110"/>
      <c r="PJX293" s="110"/>
      <c r="PJY293" s="110"/>
      <c r="PJZ293" s="110"/>
      <c r="PKA293" s="110"/>
      <c r="PKB293" s="110"/>
      <c r="PKC293" s="110"/>
      <c r="PKD293" s="110"/>
      <c r="PKE293" s="110"/>
      <c r="PKF293" s="110"/>
      <c r="PKG293" s="110"/>
      <c r="PKH293" s="110"/>
      <c r="PKI293" s="110"/>
      <c r="PKJ293" s="110"/>
      <c r="PKK293" s="110"/>
      <c r="PKL293" s="110"/>
      <c r="PKM293" s="110"/>
      <c r="PKN293" s="110"/>
      <c r="PKO293" s="110"/>
      <c r="PKP293" s="110"/>
      <c r="PKQ293" s="110"/>
      <c r="PKR293" s="110"/>
      <c r="PKS293" s="110"/>
      <c r="PKT293" s="110"/>
      <c r="PKU293" s="110"/>
      <c r="PKV293" s="110"/>
      <c r="PKW293" s="110"/>
      <c r="PKX293" s="110"/>
      <c r="PKY293" s="110"/>
      <c r="PKZ293" s="110"/>
      <c r="PLA293" s="110"/>
      <c r="PLB293" s="110"/>
      <c r="PLC293" s="110"/>
      <c r="PLD293" s="110"/>
      <c r="PLE293" s="110"/>
      <c r="PLF293" s="110"/>
      <c r="PLG293" s="110"/>
      <c r="PLH293" s="110"/>
      <c r="PLI293" s="110"/>
      <c r="PLJ293" s="110"/>
      <c r="PLK293" s="110"/>
      <c r="PLL293" s="110"/>
      <c r="PLM293" s="110"/>
      <c r="PLN293" s="110"/>
      <c r="PLO293" s="110"/>
      <c r="PLP293" s="110"/>
      <c r="PLQ293" s="110"/>
      <c r="PLR293" s="110"/>
      <c r="PLS293" s="110"/>
      <c r="PLT293" s="110"/>
      <c r="PLU293" s="110"/>
      <c r="PLV293" s="110"/>
      <c r="PLW293" s="110"/>
      <c r="PLX293" s="110"/>
      <c r="PLY293" s="110"/>
      <c r="PLZ293" s="110"/>
      <c r="PMA293" s="110"/>
      <c r="PMB293" s="110"/>
      <c r="PMC293" s="110"/>
      <c r="PMD293" s="110"/>
      <c r="PME293" s="110"/>
      <c r="PMF293" s="110"/>
      <c r="PMG293" s="110"/>
      <c r="PMH293" s="110"/>
      <c r="PMI293" s="110"/>
      <c r="PMJ293" s="110"/>
      <c r="PMK293" s="110"/>
      <c r="PML293" s="110"/>
      <c r="PMM293" s="110"/>
      <c r="PMN293" s="110"/>
      <c r="PMO293" s="110"/>
      <c r="PMP293" s="110"/>
      <c r="PMQ293" s="110"/>
      <c r="PMR293" s="110"/>
      <c r="PMS293" s="110"/>
      <c r="PMT293" s="110"/>
      <c r="PMU293" s="110"/>
      <c r="PMV293" s="110"/>
      <c r="PMW293" s="110"/>
      <c r="PMX293" s="110"/>
      <c r="PMY293" s="110"/>
      <c r="PMZ293" s="110"/>
      <c r="PNA293" s="110"/>
      <c r="PNB293" s="110"/>
      <c r="PNC293" s="110"/>
      <c r="PND293" s="110"/>
      <c r="PNE293" s="110"/>
      <c r="PNF293" s="110"/>
      <c r="PNG293" s="110"/>
      <c r="PNH293" s="110"/>
      <c r="PNI293" s="110"/>
      <c r="PNJ293" s="110"/>
      <c r="PNK293" s="110"/>
      <c r="PNL293" s="110"/>
      <c r="PNM293" s="110"/>
      <c r="PNN293" s="110"/>
      <c r="PNO293" s="110"/>
      <c r="PNP293" s="110"/>
      <c r="PNQ293" s="110"/>
      <c r="PNR293" s="110"/>
      <c r="PNS293" s="110"/>
      <c r="PNT293" s="110"/>
      <c r="PNU293" s="110"/>
      <c r="PNV293" s="110"/>
      <c r="PNW293" s="110"/>
      <c r="PNX293" s="110"/>
      <c r="PNY293" s="110"/>
      <c r="PNZ293" s="110"/>
      <c r="POA293" s="110"/>
      <c r="POB293" s="110"/>
      <c r="POC293" s="110"/>
      <c r="POD293" s="110"/>
      <c r="POE293" s="110"/>
      <c r="POF293" s="110"/>
      <c r="POG293" s="110"/>
      <c r="POH293" s="110"/>
      <c r="POI293" s="110"/>
      <c r="POJ293" s="110"/>
      <c r="POK293" s="110"/>
      <c r="POL293" s="110"/>
      <c r="POM293" s="110"/>
      <c r="PON293" s="110"/>
      <c r="POO293" s="110"/>
      <c r="POP293" s="110"/>
      <c r="POQ293" s="110"/>
      <c r="POR293" s="110"/>
      <c r="POS293" s="110"/>
      <c r="POT293" s="110"/>
      <c r="POU293" s="110"/>
      <c r="POV293" s="110"/>
      <c r="POW293" s="110"/>
      <c r="POX293" s="110"/>
      <c r="POY293" s="110"/>
      <c r="POZ293" s="110"/>
      <c r="PPA293" s="110"/>
      <c r="PPB293" s="110"/>
      <c r="PPC293" s="110"/>
      <c r="PPD293" s="110"/>
      <c r="PPE293" s="110"/>
      <c r="PPF293" s="110"/>
      <c r="PPG293" s="110"/>
      <c r="PPH293" s="110"/>
      <c r="PPI293" s="110"/>
      <c r="PPJ293" s="110"/>
      <c r="PPK293" s="110"/>
      <c r="PPL293" s="110"/>
      <c r="PPM293" s="110"/>
      <c r="PPN293" s="110"/>
      <c r="PPO293" s="110"/>
      <c r="PPP293" s="110"/>
      <c r="PPQ293" s="110"/>
      <c r="PPR293" s="110"/>
      <c r="PPS293" s="110"/>
      <c r="PPT293" s="110"/>
      <c r="PPU293" s="110"/>
      <c r="PPV293" s="110"/>
      <c r="PPW293" s="110"/>
      <c r="PPX293" s="110"/>
      <c r="PPY293" s="110"/>
      <c r="PPZ293" s="110"/>
      <c r="PQA293" s="110"/>
      <c r="PQB293" s="110"/>
      <c r="PQC293" s="110"/>
      <c r="PQD293" s="110"/>
      <c r="PQE293" s="110"/>
      <c r="PQF293" s="110"/>
      <c r="PQG293" s="110"/>
      <c r="PQH293" s="110"/>
      <c r="PQI293" s="110"/>
      <c r="PQJ293" s="110"/>
      <c r="PQK293" s="110"/>
      <c r="PQL293" s="110"/>
      <c r="PQM293" s="110"/>
      <c r="PQN293" s="110"/>
      <c r="PQO293" s="110"/>
      <c r="PQP293" s="110"/>
      <c r="PQQ293" s="110"/>
      <c r="PQR293" s="110"/>
      <c r="PQS293" s="110"/>
      <c r="PQT293" s="110"/>
      <c r="PQU293" s="110"/>
      <c r="PQV293" s="110"/>
      <c r="PQW293" s="110"/>
      <c r="PQX293" s="110"/>
      <c r="PQY293" s="110"/>
      <c r="PQZ293" s="110"/>
      <c r="PRA293" s="110"/>
      <c r="PRB293" s="110"/>
      <c r="PRC293" s="110"/>
      <c r="PRD293" s="110"/>
      <c r="PRE293" s="110"/>
      <c r="PRF293" s="110"/>
      <c r="PRG293" s="110"/>
      <c r="PRH293" s="110"/>
      <c r="PRI293" s="110"/>
      <c r="PRJ293" s="110"/>
      <c r="PRK293" s="110"/>
      <c r="PRL293" s="110"/>
      <c r="PRM293" s="110"/>
      <c r="PRN293" s="110"/>
      <c r="PRO293" s="110"/>
      <c r="PRP293" s="110"/>
      <c r="PRQ293" s="110"/>
      <c r="PRR293" s="110"/>
      <c r="PRS293" s="110"/>
      <c r="PRT293" s="110"/>
      <c r="PRU293" s="110"/>
      <c r="PRV293" s="110"/>
      <c r="PRW293" s="110"/>
      <c r="PRX293" s="110"/>
      <c r="PRY293" s="110"/>
      <c r="PRZ293" s="110"/>
      <c r="PSA293" s="110"/>
      <c r="PSB293" s="110"/>
      <c r="PSC293" s="110"/>
      <c r="PSD293" s="110"/>
      <c r="PSE293" s="110"/>
      <c r="PSF293" s="110"/>
      <c r="PSG293" s="110"/>
      <c r="PSH293" s="110"/>
      <c r="PSI293" s="110"/>
      <c r="PSJ293" s="110"/>
      <c r="PSK293" s="110"/>
      <c r="PSL293" s="110"/>
      <c r="PSM293" s="110"/>
      <c r="PSN293" s="110"/>
      <c r="PSO293" s="110"/>
      <c r="PSP293" s="110"/>
      <c r="PSQ293" s="110"/>
      <c r="PSR293" s="110"/>
      <c r="PSS293" s="110"/>
      <c r="PST293" s="110"/>
      <c r="PSU293" s="110"/>
      <c r="PSV293" s="110"/>
      <c r="PSW293" s="110"/>
      <c r="PSX293" s="110"/>
      <c r="PSY293" s="110"/>
      <c r="PSZ293" s="110"/>
      <c r="PTA293" s="110"/>
      <c r="PTB293" s="110"/>
      <c r="PTC293" s="110"/>
      <c r="PTD293" s="110"/>
      <c r="PTE293" s="110"/>
      <c r="PTF293" s="110"/>
      <c r="PTG293" s="110"/>
      <c r="PTH293" s="110"/>
      <c r="PTI293" s="110"/>
      <c r="PTJ293" s="110"/>
      <c r="PTK293" s="110"/>
      <c r="PTL293" s="110"/>
      <c r="PTM293" s="110"/>
      <c r="PTN293" s="110"/>
      <c r="PTO293" s="110"/>
      <c r="PTP293" s="110"/>
      <c r="PTQ293" s="110"/>
      <c r="PTR293" s="110"/>
      <c r="PTS293" s="110"/>
      <c r="PTT293" s="110"/>
      <c r="PTU293" s="110"/>
      <c r="PTV293" s="110"/>
      <c r="PTW293" s="110"/>
      <c r="PTX293" s="110"/>
      <c r="PTY293" s="110"/>
      <c r="PTZ293" s="110"/>
      <c r="PUA293" s="110"/>
      <c r="PUB293" s="110"/>
      <c r="PUC293" s="110"/>
      <c r="PUD293" s="110"/>
      <c r="PUE293" s="110"/>
      <c r="PUF293" s="110"/>
      <c r="PUG293" s="110"/>
      <c r="PUH293" s="110"/>
      <c r="PUI293" s="110"/>
      <c r="PUJ293" s="110"/>
      <c r="PUK293" s="110"/>
      <c r="PUL293" s="110"/>
      <c r="PUM293" s="110"/>
      <c r="PUN293" s="110"/>
      <c r="PUO293" s="110"/>
      <c r="PUP293" s="110"/>
      <c r="PUQ293" s="110"/>
      <c r="PUR293" s="110"/>
      <c r="PUS293" s="110"/>
      <c r="PUT293" s="110"/>
      <c r="PUU293" s="110"/>
      <c r="PUV293" s="110"/>
      <c r="PUW293" s="110"/>
      <c r="PUX293" s="110"/>
      <c r="PUY293" s="110"/>
      <c r="PUZ293" s="110"/>
      <c r="PVA293" s="110"/>
      <c r="PVB293" s="110"/>
      <c r="PVC293" s="110"/>
      <c r="PVD293" s="110"/>
      <c r="PVE293" s="110"/>
      <c r="PVF293" s="110"/>
      <c r="PVG293" s="110"/>
      <c r="PVH293" s="110"/>
      <c r="PVI293" s="110"/>
      <c r="PVJ293" s="110"/>
      <c r="PVK293" s="110"/>
      <c r="PVL293" s="110"/>
      <c r="PVM293" s="110"/>
      <c r="PVN293" s="110"/>
      <c r="PVO293" s="110"/>
      <c r="PVP293" s="110"/>
      <c r="PVQ293" s="110"/>
      <c r="PVR293" s="110"/>
      <c r="PVS293" s="110"/>
      <c r="PVT293" s="110"/>
      <c r="PVU293" s="110"/>
      <c r="PVV293" s="110"/>
      <c r="PVW293" s="110"/>
      <c r="PVX293" s="110"/>
      <c r="PVY293" s="110"/>
      <c r="PVZ293" s="110"/>
      <c r="PWA293" s="110"/>
      <c r="PWB293" s="110"/>
      <c r="PWC293" s="110"/>
      <c r="PWD293" s="110"/>
      <c r="PWE293" s="110"/>
      <c r="PWF293" s="110"/>
      <c r="PWG293" s="110"/>
      <c r="PWH293" s="110"/>
      <c r="PWI293" s="110"/>
      <c r="PWJ293" s="110"/>
      <c r="PWK293" s="110"/>
      <c r="PWL293" s="110"/>
      <c r="PWM293" s="110"/>
      <c r="PWN293" s="110"/>
      <c r="PWO293" s="110"/>
      <c r="PWP293" s="110"/>
      <c r="PWQ293" s="110"/>
      <c r="PWR293" s="110"/>
      <c r="PWS293" s="110"/>
      <c r="PWT293" s="110"/>
      <c r="PWU293" s="110"/>
      <c r="PWV293" s="110"/>
      <c r="PWW293" s="110"/>
      <c r="PWX293" s="110"/>
      <c r="PWY293" s="110"/>
      <c r="PWZ293" s="110"/>
      <c r="PXA293" s="110"/>
      <c r="PXB293" s="110"/>
      <c r="PXC293" s="110"/>
      <c r="PXD293" s="110"/>
      <c r="PXE293" s="110"/>
      <c r="PXF293" s="110"/>
      <c r="PXG293" s="110"/>
      <c r="PXH293" s="110"/>
      <c r="PXI293" s="110"/>
      <c r="PXJ293" s="110"/>
      <c r="PXK293" s="110"/>
      <c r="PXL293" s="110"/>
      <c r="PXM293" s="110"/>
      <c r="PXN293" s="110"/>
      <c r="PXO293" s="110"/>
      <c r="PXP293" s="110"/>
      <c r="PXQ293" s="110"/>
      <c r="PXR293" s="110"/>
      <c r="PXS293" s="110"/>
      <c r="PXT293" s="110"/>
      <c r="PXU293" s="110"/>
      <c r="PXV293" s="110"/>
      <c r="PXW293" s="110"/>
      <c r="PXX293" s="110"/>
      <c r="PXY293" s="110"/>
      <c r="PXZ293" s="110"/>
      <c r="PYA293" s="110"/>
      <c r="PYB293" s="110"/>
      <c r="PYC293" s="110"/>
      <c r="PYD293" s="110"/>
      <c r="PYE293" s="110"/>
      <c r="PYF293" s="110"/>
      <c r="PYG293" s="110"/>
      <c r="PYH293" s="110"/>
      <c r="PYI293" s="110"/>
      <c r="PYJ293" s="110"/>
      <c r="PYK293" s="110"/>
      <c r="PYL293" s="110"/>
      <c r="PYM293" s="110"/>
      <c r="PYN293" s="110"/>
      <c r="PYO293" s="110"/>
      <c r="PYP293" s="110"/>
      <c r="PYQ293" s="110"/>
      <c r="PYR293" s="110"/>
      <c r="PYS293" s="110"/>
      <c r="PYT293" s="110"/>
      <c r="PYU293" s="110"/>
      <c r="PYV293" s="110"/>
      <c r="PYW293" s="110"/>
      <c r="PYX293" s="110"/>
      <c r="PYY293" s="110"/>
      <c r="PYZ293" s="110"/>
      <c r="PZA293" s="110"/>
      <c r="PZB293" s="110"/>
      <c r="PZC293" s="110"/>
      <c r="PZD293" s="110"/>
      <c r="PZE293" s="110"/>
      <c r="PZF293" s="110"/>
      <c r="PZG293" s="110"/>
      <c r="PZH293" s="110"/>
      <c r="PZI293" s="110"/>
      <c r="PZJ293" s="110"/>
      <c r="PZK293" s="110"/>
      <c r="PZL293" s="110"/>
      <c r="PZM293" s="110"/>
      <c r="PZN293" s="110"/>
      <c r="PZO293" s="110"/>
      <c r="PZP293" s="110"/>
      <c r="PZQ293" s="110"/>
      <c r="PZR293" s="110"/>
      <c r="PZS293" s="110"/>
      <c r="PZT293" s="110"/>
      <c r="PZU293" s="110"/>
      <c r="PZV293" s="110"/>
      <c r="PZW293" s="110"/>
      <c r="PZX293" s="110"/>
      <c r="PZY293" s="110"/>
      <c r="PZZ293" s="110"/>
      <c r="QAA293" s="110"/>
      <c r="QAB293" s="110"/>
      <c r="QAC293" s="110"/>
      <c r="QAD293" s="110"/>
      <c r="QAE293" s="110"/>
      <c r="QAF293" s="110"/>
      <c r="QAG293" s="110"/>
      <c r="QAH293" s="110"/>
      <c r="QAI293" s="110"/>
      <c r="QAJ293" s="110"/>
      <c r="QAK293" s="110"/>
      <c r="QAL293" s="110"/>
      <c r="QAM293" s="110"/>
      <c r="QAN293" s="110"/>
      <c r="QAO293" s="110"/>
      <c r="QAP293" s="110"/>
      <c r="QAQ293" s="110"/>
      <c r="QAR293" s="110"/>
      <c r="QAS293" s="110"/>
      <c r="QAT293" s="110"/>
      <c r="QAU293" s="110"/>
      <c r="QAV293" s="110"/>
      <c r="QAW293" s="110"/>
      <c r="QAX293" s="110"/>
      <c r="QAY293" s="110"/>
      <c r="QAZ293" s="110"/>
      <c r="QBA293" s="110"/>
      <c r="QBB293" s="110"/>
      <c r="QBC293" s="110"/>
      <c r="QBD293" s="110"/>
      <c r="QBE293" s="110"/>
      <c r="QBF293" s="110"/>
      <c r="QBG293" s="110"/>
      <c r="QBH293" s="110"/>
      <c r="QBI293" s="110"/>
      <c r="QBJ293" s="110"/>
      <c r="QBK293" s="110"/>
      <c r="QBL293" s="110"/>
      <c r="QBM293" s="110"/>
      <c r="QBN293" s="110"/>
      <c r="QBO293" s="110"/>
      <c r="QBP293" s="110"/>
      <c r="QBQ293" s="110"/>
      <c r="QBR293" s="110"/>
      <c r="QBS293" s="110"/>
      <c r="QBT293" s="110"/>
      <c r="QBU293" s="110"/>
      <c r="QBV293" s="110"/>
      <c r="QBW293" s="110"/>
      <c r="QBX293" s="110"/>
      <c r="QBY293" s="110"/>
      <c r="QBZ293" s="110"/>
      <c r="QCA293" s="110"/>
      <c r="QCB293" s="110"/>
      <c r="QCC293" s="110"/>
      <c r="QCD293" s="110"/>
      <c r="QCE293" s="110"/>
      <c r="QCF293" s="110"/>
      <c r="QCG293" s="110"/>
      <c r="QCH293" s="110"/>
      <c r="QCI293" s="110"/>
      <c r="QCJ293" s="110"/>
      <c r="QCK293" s="110"/>
      <c r="QCL293" s="110"/>
      <c r="QCM293" s="110"/>
      <c r="QCN293" s="110"/>
      <c r="QCO293" s="110"/>
      <c r="QCP293" s="110"/>
      <c r="QCQ293" s="110"/>
      <c r="QCR293" s="110"/>
      <c r="QCS293" s="110"/>
      <c r="QCT293" s="110"/>
      <c r="QCU293" s="110"/>
      <c r="QCV293" s="110"/>
      <c r="QCW293" s="110"/>
      <c r="QCX293" s="110"/>
      <c r="QCY293" s="110"/>
      <c r="QCZ293" s="110"/>
      <c r="QDA293" s="110"/>
      <c r="QDB293" s="110"/>
      <c r="QDC293" s="110"/>
      <c r="QDD293" s="110"/>
      <c r="QDE293" s="110"/>
      <c r="QDF293" s="110"/>
      <c r="QDG293" s="110"/>
      <c r="QDH293" s="110"/>
      <c r="QDI293" s="110"/>
      <c r="QDJ293" s="110"/>
      <c r="QDK293" s="110"/>
      <c r="QDL293" s="110"/>
      <c r="QDM293" s="110"/>
      <c r="QDN293" s="110"/>
      <c r="QDO293" s="110"/>
      <c r="QDP293" s="110"/>
      <c r="QDQ293" s="110"/>
      <c r="QDR293" s="110"/>
      <c r="QDS293" s="110"/>
      <c r="QDT293" s="110"/>
      <c r="QDU293" s="110"/>
      <c r="QDV293" s="110"/>
      <c r="QDW293" s="110"/>
      <c r="QDX293" s="110"/>
      <c r="QDY293" s="110"/>
      <c r="QDZ293" s="110"/>
      <c r="QEA293" s="110"/>
      <c r="QEB293" s="110"/>
      <c r="QEC293" s="110"/>
      <c r="QED293" s="110"/>
      <c r="QEE293" s="110"/>
      <c r="QEF293" s="110"/>
      <c r="QEG293" s="110"/>
      <c r="QEH293" s="110"/>
      <c r="QEI293" s="110"/>
      <c r="QEJ293" s="110"/>
      <c r="QEK293" s="110"/>
      <c r="QEL293" s="110"/>
      <c r="QEM293" s="110"/>
      <c r="QEN293" s="110"/>
      <c r="QEO293" s="110"/>
      <c r="QEP293" s="110"/>
      <c r="QEQ293" s="110"/>
      <c r="QER293" s="110"/>
      <c r="QES293" s="110"/>
      <c r="QET293" s="110"/>
      <c r="QEU293" s="110"/>
      <c r="QEV293" s="110"/>
      <c r="QEW293" s="110"/>
      <c r="QEX293" s="110"/>
      <c r="QEY293" s="110"/>
      <c r="QEZ293" s="110"/>
      <c r="QFA293" s="110"/>
      <c r="QFB293" s="110"/>
      <c r="QFC293" s="110"/>
      <c r="QFD293" s="110"/>
      <c r="QFE293" s="110"/>
      <c r="QFF293" s="110"/>
      <c r="QFG293" s="110"/>
      <c r="QFH293" s="110"/>
      <c r="QFI293" s="110"/>
      <c r="QFJ293" s="110"/>
      <c r="QFK293" s="110"/>
      <c r="QFL293" s="110"/>
      <c r="QFM293" s="110"/>
      <c r="QFN293" s="110"/>
      <c r="QFO293" s="110"/>
      <c r="QFP293" s="110"/>
      <c r="QFQ293" s="110"/>
      <c r="QFR293" s="110"/>
      <c r="QFS293" s="110"/>
      <c r="QFT293" s="110"/>
      <c r="QFU293" s="110"/>
      <c r="QFV293" s="110"/>
      <c r="QFW293" s="110"/>
      <c r="QFX293" s="110"/>
      <c r="QFY293" s="110"/>
      <c r="QFZ293" s="110"/>
      <c r="QGA293" s="110"/>
      <c r="QGB293" s="110"/>
      <c r="QGC293" s="110"/>
      <c r="QGD293" s="110"/>
      <c r="QGE293" s="110"/>
      <c r="QGF293" s="110"/>
      <c r="QGG293" s="110"/>
      <c r="QGH293" s="110"/>
      <c r="QGI293" s="110"/>
      <c r="QGJ293" s="110"/>
      <c r="QGK293" s="110"/>
      <c r="QGL293" s="110"/>
      <c r="QGM293" s="110"/>
      <c r="QGN293" s="110"/>
      <c r="QGO293" s="110"/>
      <c r="QGP293" s="110"/>
      <c r="QGQ293" s="110"/>
      <c r="QGR293" s="110"/>
      <c r="QGS293" s="110"/>
      <c r="QGT293" s="110"/>
      <c r="QGU293" s="110"/>
      <c r="QGV293" s="110"/>
      <c r="QGW293" s="110"/>
      <c r="QGX293" s="110"/>
      <c r="QGY293" s="110"/>
      <c r="QGZ293" s="110"/>
      <c r="QHA293" s="110"/>
      <c r="QHB293" s="110"/>
      <c r="QHC293" s="110"/>
      <c r="QHD293" s="110"/>
      <c r="QHE293" s="110"/>
      <c r="QHF293" s="110"/>
      <c r="QHG293" s="110"/>
      <c r="QHH293" s="110"/>
      <c r="QHI293" s="110"/>
      <c r="QHJ293" s="110"/>
      <c r="QHK293" s="110"/>
      <c r="QHL293" s="110"/>
      <c r="QHM293" s="110"/>
      <c r="QHN293" s="110"/>
      <c r="QHO293" s="110"/>
      <c r="QHP293" s="110"/>
      <c r="QHQ293" s="110"/>
      <c r="QHR293" s="110"/>
      <c r="QHS293" s="110"/>
      <c r="QHT293" s="110"/>
      <c r="QHU293" s="110"/>
      <c r="QHV293" s="110"/>
      <c r="QHW293" s="110"/>
      <c r="QHX293" s="110"/>
      <c r="QHY293" s="110"/>
      <c r="QHZ293" s="110"/>
      <c r="QIA293" s="110"/>
      <c r="QIB293" s="110"/>
      <c r="QIC293" s="110"/>
      <c r="QID293" s="110"/>
      <c r="QIE293" s="110"/>
      <c r="QIF293" s="110"/>
      <c r="QIG293" s="110"/>
      <c r="QIH293" s="110"/>
      <c r="QII293" s="110"/>
      <c r="QIJ293" s="110"/>
      <c r="QIK293" s="110"/>
      <c r="QIL293" s="110"/>
      <c r="QIM293" s="110"/>
      <c r="QIN293" s="110"/>
      <c r="QIO293" s="110"/>
      <c r="QIP293" s="110"/>
      <c r="QIQ293" s="110"/>
      <c r="QIR293" s="110"/>
      <c r="QIS293" s="110"/>
      <c r="QIT293" s="110"/>
      <c r="QIU293" s="110"/>
      <c r="QIV293" s="110"/>
      <c r="QIW293" s="110"/>
      <c r="QIX293" s="110"/>
      <c r="QIY293" s="110"/>
      <c r="QIZ293" s="110"/>
      <c r="QJA293" s="110"/>
      <c r="QJB293" s="110"/>
      <c r="QJC293" s="110"/>
      <c r="QJD293" s="110"/>
      <c r="QJE293" s="110"/>
      <c r="QJF293" s="110"/>
      <c r="QJG293" s="110"/>
      <c r="QJH293" s="110"/>
      <c r="QJI293" s="110"/>
      <c r="QJJ293" s="110"/>
      <c r="QJK293" s="110"/>
      <c r="QJL293" s="110"/>
      <c r="QJM293" s="110"/>
      <c r="QJN293" s="110"/>
      <c r="QJO293" s="110"/>
      <c r="QJP293" s="110"/>
      <c r="QJQ293" s="110"/>
      <c r="QJR293" s="110"/>
      <c r="QJS293" s="110"/>
      <c r="QJT293" s="110"/>
      <c r="QJU293" s="110"/>
      <c r="QJV293" s="110"/>
      <c r="QJW293" s="110"/>
      <c r="QJX293" s="110"/>
      <c r="QJY293" s="110"/>
      <c r="QJZ293" s="110"/>
      <c r="QKA293" s="110"/>
      <c r="QKB293" s="110"/>
      <c r="QKC293" s="110"/>
      <c r="QKD293" s="110"/>
      <c r="QKE293" s="110"/>
      <c r="QKF293" s="110"/>
      <c r="QKG293" s="110"/>
      <c r="QKH293" s="110"/>
      <c r="QKI293" s="110"/>
      <c r="QKJ293" s="110"/>
      <c r="QKK293" s="110"/>
      <c r="QKL293" s="110"/>
      <c r="QKM293" s="110"/>
      <c r="QKN293" s="110"/>
      <c r="QKO293" s="110"/>
      <c r="QKP293" s="110"/>
      <c r="QKQ293" s="110"/>
      <c r="QKR293" s="110"/>
      <c r="QKS293" s="110"/>
      <c r="QKT293" s="110"/>
      <c r="QKU293" s="110"/>
      <c r="QKV293" s="110"/>
      <c r="QKW293" s="110"/>
      <c r="QKX293" s="110"/>
      <c r="QKY293" s="110"/>
      <c r="QKZ293" s="110"/>
      <c r="QLA293" s="110"/>
      <c r="QLB293" s="110"/>
      <c r="QLC293" s="110"/>
      <c r="QLD293" s="110"/>
      <c r="QLE293" s="110"/>
      <c r="QLF293" s="110"/>
      <c r="QLG293" s="110"/>
      <c r="QLH293" s="110"/>
      <c r="QLI293" s="110"/>
      <c r="QLJ293" s="110"/>
      <c r="QLK293" s="110"/>
      <c r="QLL293" s="110"/>
      <c r="QLM293" s="110"/>
      <c r="QLN293" s="110"/>
      <c r="QLO293" s="110"/>
      <c r="QLP293" s="110"/>
      <c r="QLQ293" s="110"/>
      <c r="QLR293" s="110"/>
      <c r="QLS293" s="110"/>
      <c r="QLT293" s="110"/>
      <c r="QLU293" s="110"/>
      <c r="QLV293" s="110"/>
      <c r="QLW293" s="110"/>
      <c r="QLX293" s="110"/>
      <c r="QLY293" s="110"/>
      <c r="QLZ293" s="110"/>
      <c r="QMA293" s="110"/>
      <c r="QMB293" s="110"/>
      <c r="QMC293" s="110"/>
      <c r="QMD293" s="110"/>
      <c r="QME293" s="110"/>
      <c r="QMF293" s="110"/>
      <c r="QMG293" s="110"/>
      <c r="QMH293" s="110"/>
      <c r="QMI293" s="110"/>
      <c r="QMJ293" s="110"/>
      <c r="QMK293" s="110"/>
      <c r="QML293" s="110"/>
      <c r="QMM293" s="110"/>
      <c r="QMN293" s="110"/>
      <c r="QMO293" s="110"/>
      <c r="QMP293" s="110"/>
      <c r="QMQ293" s="110"/>
      <c r="QMR293" s="110"/>
      <c r="QMS293" s="110"/>
      <c r="QMT293" s="110"/>
      <c r="QMU293" s="110"/>
      <c r="QMV293" s="110"/>
      <c r="QMW293" s="110"/>
      <c r="QMX293" s="110"/>
      <c r="QMY293" s="110"/>
      <c r="QMZ293" s="110"/>
      <c r="QNA293" s="110"/>
      <c r="QNB293" s="110"/>
      <c r="QNC293" s="110"/>
      <c r="QND293" s="110"/>
      <c r="QNE293" s="110"/>
      <c r="QNF293" s="110"/>
      <c r="QNG293" s="110"/>
      <c r="QNH293" s="110"/>
      <c r="QNI293" s="110"/>
      <c r="QNJ293" s="110"/>
      <c r="QNK293" s="110"/>
      <c r="QNL293" s="110"/>
      <c r="QNM293" s="110"/>
      <c r="QNN293" s="110"/>
      <c r="QNO293" s="110"/>
      <c r="QNP293" s="110"/>
      <c r="QNQ293" s="110"/>
      <c r="QNR293" s="110"/>
      <c r="QNS293" s="110"/>
      <c r="QNT293" s="110"/>
      <c r="QNU293" s="110"/>
      <c r="QNV293" s="110"/>
      <c r="QNW293" s="110"/>
      <c r="QNX293" s="110"/>
      <c r="QNY293" s="110"/>
      <c r="QNZ293" s="110"/>
      <c r="QOA293" s="110"/>
      <c r="QOB293" s="110"/>
      <c r="QOC293" s="110"/>
      <c r="QOD293" s="110"/>
      <c r="QOE293" s="110"/>
      <c r="QOF293" s="110"/>
      <c r="QOG293" s="110"/>
      <c r="QOH293" s="110"/>
      <c r="QOI293" s="110"/>
      <c r="QOJ293" s="110"/>
      <c r="QOK293" s="110"/>
      <c r="QOL293" s="110"/>
      <c r="QOM293" s="110"/>
      <c r="QON293" s="110"/>
      <c r="QOO293" s="110"/>
      <c r="QOP293" s="110"/>
      <c r="QOQ293" s="110"/>
      <c r="QOR293" s="110"/>
      <c r="QOS293" s="110"/>
      <c r="QOT293" s="110"/>
      <c r="QOU293" s="110"/>
      <c r="QOV293" s="110"/>
      <c r="QOW293" s="110"/>
      <c r="QOX293" s="110"/>
      <c r="QOY293" s="110"/>
      <c r="QOZ293" s="110"/>
      <c r="QPA293" s="110"/>
      <c r="QPB293" s="110"/>
      <c r="QPC293" s="110"/>
      <c r="QPD293" s="110"/>
      <c r="QPE293" s="110"/>
      <c r="QPF293" s="110"/>
      <c r="QPG293" s="110"/>
      <c r="QPH293" s="110"/>
      <c r="QPI293" s="110"/>
      <c r="QPJ293" s="110"/>
      <c r="QPK293" s="110"/>
      <c r="QPL293" s="110"/>
      <c r="QPM293" s="110"/>
      <c r="QPN293" s="110"/>
      <c r="QPO293" s="110"/>
      <c r="QPP293" s="110"/>
      <c r="QPQ293" s="110"/>
      <c r="QPR293" s="110"/>
      <c r="QPS293" s="110"/>
      <c r="QPT293" s="110"/>
      <c r="QPU293" s="110"/>
      <c r="QPV293" s="110"/>
      <c r="QPW293" s="110"/>
      <c r="QPX293" s="110"/>
      <c r="QPY293" s="110"/>
      <c r="QPZ293" s="110"/>
      <c r="QQA293" s="110"/>
      <c r="QQB293" s="110"/>
      <c r="QQC293" s="110"/>
      <c r="QQD293" s="110"/>
      <c r="QQE293" s="110"/>
      <c r="QQF293" s="110"/>
      <c r="QQG293" s="110"/>
      <c r="QQH293" s="110"/>
      <c r="QQI293" s="110"/>
      <c r="QQJ293" s="110"/>
      <c r="QQK293" s="110"/>
      <c r="QQL293" s="110"/>
      <c r="QQM293" s="110"/>
      <c r="QQN293" s="110"/>
      <c r="QQO293" s="110"/>
      <c r="QQP293" s="110"/>
      <c r="QQQ293" s="110"/>
      <c r="QQR293" s="110"/>
      <c r="QQS293" s="110"/>
      <c r="QQT293" s="110"/>
      <c r="QQU293" s="110"/>
      <c r="QQV293" s="110"/>
      <c r="QQW293" s="110"/>
      <c r="QQX293" s="110"/>
      <c r="QQY293" s="110"/>
      <c r="QQZ293" s="110"/>
      <c r="QRA293" s="110"/>
      <c r="QRB293" s="110"/>
      <c r="QRC293" s="110"/>
      <c r="QRD293" s="110"/>
      <c r="QRE293" s="110"/>
      <c r="QRF293" s="110"/>
      <c r="QRG293" s="110"/>
      <c r="QRH293" s="110"/>
      <c r="QRI293" s="110"/>
      <c r="QRJ293" s="110"/>
      <c r="QRK293" s="110"/>
      <c r="QRL293" s="110"/>
      <c r="QRM293" s="110"/>
      <c r="QRN293" s="110"/>
      <c r="QRO293" s="110"/>
      <c r="QRP293" s="110"/>
      <c r="QRQ293" s="110"/>
      <c r="QRR293" s="110"/>
      <c r="QRS293" s="110"/>
      <c r="QRT293" s="110"/>
      <c r="QRU293" s="110"/>
      <c r="QRV293" s="110"/>
      <c r="QRW293" s="110"/>
      <c r="QRX293" s="110"/>
      <c r="QRY293" s="110"/>
      <c r="QRZ293" s="110"/>
      <c r="QSA293" s="110"/>
      <c r="QSB293" s="110"/>
      <c r="QSC293" s="110"/>
      <c r="QSD293" s="110"/>
      <c r="QSE293" s="110"/>
      <c r="QSF293" s="110"/>
      <c r="QSG293" s="110"/>
      <c r="QSH293" s="110"/>
      <c r="QSI293" s="110"/>
      <c r="QSJ293" s="110"/>
      <c r="QSK293" s="110"/>
      <c r="QSL293" s="110"/>
      <c r="QSM293" s="110"/>
      <c r="QSN293" s="110"/>
      <c r="QSO293" s="110"/>
      <c r="QSP293" s="110"/>
      <c r="QSQ293" s="110"/>
      <c r="QSR293" s="110"/>
      <c r="QSS293" s="110"/>
      <c r="QST293" s="110"/>
      <c r="QSU293" s="110"/>
      <c r="QSV293" s="110"/>
      <c r="QSW293" s="110"/>
      <c r="QSX293" s="110"/>
      <c r="QSY293" s="110"/>
      <c r="QSZ293" s="110"/>
      <c r="QTA293" s="110"/>
      <c r="QTB293" s="110"/>
      <c r="QTC293" s="110"/>
      <c r="QTD293" s="110"/>
      <c r="QTE293" s="110"/>
      <c r="QTF293" s="110"/>
      <c r="QTG293" s="110"/>
      <c r="QTH293" s="110"/>
      <c r="QTI293" s="110"/>
      <c r="QTJ293" s="110"/>
      <c r="QTK293" s="110"/>
      <c r="QTL293" s="110"/>
      <c r="QTM293" s="110"/>
      <c r="QTN293" s="110"/>
      <c r="QTO293" s="110"/>
      <c r="QTP293" s="110"/>
      <c r="QTQ293" s="110"/>
      <c r="QTR293" s="110"/>
      <c r="QTS293" s="110"/>
      <c r="QTT293" s="110"/>
      <c r="QTU293" s="110"/>
      <c r="QTV293" s="110"/>
      <c r="QTW293" s="110"/>
      <c r="QTX293" s="110"/>
      <c r="QTY293" s="110"/>
      <c r="QTZ293" s="110"/>
      <c r="QUA293" s="110"/>
      <c r="QUB293" s="110"/>
      <c r="QUC293" s="110"/>
      <c r="QUD293" s="110"/>
      <c r="QUE293" s="110"/>
      <c r="QUF293" s="110"/>
      <c r="QUG293" s="110"/>
      <c r="QUH293" s="110"/>
      <c r="QUI293" s="110"/>
      <c r="QUJ293" s="110"/>
      <c r="QUK293" s="110"/>
      <c r="QUL293" s="110"/>
      <c r="QUM293" s="110"/>
      <c r="QUN293" s="110"/>
      <c r="QUO293" s="110"/>
      <c r="QUP293" s="110"/>
      <c r="QUQ293" s="110"/>
      <c r="QUR293" s="110"/>
      <c r="QUS293" s="110"/>
      <c r="QUT293" s="110"/>
      <c r="QUU293" s="110"/>
      <c r="QUV293" s="110"/>
      <c r="QUW293" s="110"/>
      <c r="QUX293" s="110"/>
      <c r="QUY293" s="110"/>
      <c r="QUZ293" s="110"/>
      <c r="QVA293" s="110"/>
      <c r="QVB293" s="110"/>
      <c r="QVC293" s="110"/>
      <c r="QVD293" s="110"/>
      <c r="QVE293" s="110"/>
      <c r="QVF293" s="110"/>
      <c r="QVG293" s="110"/>
      <c r="QVH293" s="110"/>
      <c r="QVI293" s="110"/>
      <c r="QVJ293" s="110"/>
      <c r="QVK293" s="110"/>
      <c r="QVL293" s="110"/>
      <c r="QVM293" s="110"/>
      <c r="QVN293" s="110"/>
      <c r="QVO293" s="110"/>
      <c r="QVP293" s="110"/>
      <c r="QVQ293" s="110"/>
      <c r="QVR293" s="110"/>
      <c r="QVS293" s="110"/>
      <c r="QVT293" s="110"/>
      <c r="QVU293" s="110"/>
      <c r="QVV293" s="110"/>
      <c r="QVW293" s="110"/>
      <c r="QVX293" s="110"/>
      <c r="QVY293" s="110"/>
      <c r="QVZ293" s="110"/>
      <c r="QWA293" s="110"/>
      <c r="QWB293" s="110"/>
      <c r="QWC293" s="110"/>
      <c r="QWD293" s="110"/>
      <c r="QWE293" s="110"/>
      <c r="QWF293" s="110"/>
      <c r="QWG293" s="110"/>
      <c r="QWH293" s="110"/>
      <c r="QWI293" s="110"/>
      <c r="QWJ293" s="110"/>
      <c r="QWK293" s="110"/>
      <c r="QWL293" s="110"/>
      <c r="QWM293" s="110"/>
      <c r="QWN293" s="110"/>
      <c r="QWO293" s="110"/>
      <c r="QWP293" s="110"/>
      <c r="QWQ293" s="110"/>
      <c r="QWR293" s="110"/>
      <c r="QWS293" s="110"/>
      <c r="QWT293" s="110"/>
      <c r="QWU293" s="110"/>
      <c r="QWV293" s="110"/>
      <c r="QWW293" s="110"/>
      <c r="QWX293" s="110"/>
      <c r="QWY293" s="110"/>
      <c r="QWZ293" s="110"/>
      <c r="QXA293" s="110"/>
      <c r="QXB293" s="110"/>
      <c r="QXC293" s="110"/>
      <c r="QXD293" s="110"/>
      <c r="QXE293" s="110"/>
      <c r="QXF293" s="110"/>
      <c r="QXG293" s="110"/>
      <c r="QXH293" s="110"/>
      <c r="QXI293" s="110"/>
      <c r="QXJ293" s="110"/>
      <c r="QXK293" s="110"/>
      <c r="QXL293" s="110"/>
      <c r="QXM293" s="110"/>
      <c r="QXN293" s="110"/>
      <c r="QXO293" s="110"/>
      <c r="QXP293" s="110"/>
      <c r="QXQ293" s="110"/>
      <c r="QXR293" s="110"/>
      <c r="QXS293" s="110"/>
      <c r="QXT293" s="110"/>
      <c r="QXU293" s="110"/>
      <c r="QXV293" s="110"/>
      <c r="QXW293" s="110"/>
      <c r="QXX293" s="110"/>
      <c r="QXY293" s="110"/>
      <c r="QXZ293" s="110"/>
      <c r="QYA293" s="110"/>
      <c r="QYB293" s="110"/>
      <c r="QYC293" s="110"/>
      <c r="QYD293" s="110"/>
      <c r="QYE293" s="110"/>
      <c r="QYF293" s="110"/>
      <c r="QYG293" s="110"/>
      <c r="QYH293" s="110"/>
      <c r="QYI293" s="110"/>
      <c r="QYJ293" s="110"/>
      <c r="QYK293" s="110"/>
      <c r="QYL293" s="110"/>
      <c r="QYM293" s="110"/>
      <c r="QYN293" s="110"/>
      <c r="QYO293" s="110"/>
      <c r="QYP293" s="110"/>
      <c r="QYQ293" s="110"/>
      <c r="QYR293" s="110"/>
      <c r="QYS293" s="110"/>
      <c r="QYT293" s="110"/>
      <c r="QYU293" s="110"/>
      <c r="QYV293" s="110"/>
      <c r="QYW293" s="110"/>
      <c r="QYX293" s="110"/>
      <c r="QYY293" s="110"/>
      <c r="QYZ293" s="110"/>
      <c r="QZA293" s="110"/>
      <c r="QZB293" s="110"/>
      <c r="QZC293" s="110"/>
      <c r="QZD293" s="110"/>
      <c r="QZE293" s="110"/>
      <c r="QZF293" s="110"/>
      <c r="QZG293" s="110"/>
      <c r="QZH293" s="110"/>
      <c r="QZI293" s="110"/>
      <c r="QZJ293" s="110"/>
      <c r="QZK293" s="110"/>
      <c r="QZL293" s="110"/>
      <c r="QZM293" s="110"/>
      <c r="QZN293" s="110"/>
      <c r="QZO293" s="110"/>
      <c r="QZP293" s="110"/>
      <c r="QZQ293" s="110"/>
      <c r="QZR293" s="110"/>
      <c r="QZS293" s="110"/>
      <c r="QZT293" s="110"/>
      <c r="QZU293" s="110"/>
      <c r="QZV293" s="110"/>
      <c r="QZW293" s="110"/>
      <c r="QZX293" s="110"/>
      <c r="QZY293" s="110"/>
      <c r="QZZ293" s="110"/>
      <c r="RAA293" s="110"/>
      <c r="RAB293" s="110"/>
      <c r="RAC293" s="110"/>
      <c r="RAD293" s="110"/>
      <c r="RAE293" s="110"/>
      <c r="RAF293" s="110"/>
      <c r="RAG293" s="110"/>
      <c r="RAH293" s="110"/>
      <c r="RAI293" s="110"/>
      <c r="RAJ293" s="110"/>
      <c r="RAK293" s="110"/>
      <c r="RAL293" s="110"/>
      <c r="RAM293" s="110"/>
      <c r="RAN293" s="110"/>
      <c r="RAO293" s="110"/>
      <c r="RAP293" s="110"/>
      <c r="RAQ293" s="110"/>
      <c r="RAR293" s="110"/>
      <c r="RAS293" s="110"/>
      <c r="RAT293" s="110"/>
      <c r="RAU293" s="110"/>
      <c r="RAV293" s="110"/>
      <c r="RAW293" s="110"/>
      <c r="RAX293" s="110"/>
      <c r="RAY293" s="110"/>
      <c r="RAZ293" s="110"/>
      <c r="RBA293" s="110"/>
      <c r="RBB293" s="110"/>
      <c r="RBC293" s="110"/>
      <c r="RBD293" s="110"/>
      <c r="RBE293" s="110"/>
      <c r="RBF293" s="110"/>
      <c r="RBG293" s="110"/>
      <c r="RBH293" s="110"/>
      <c r="RBI293" s="110"/>
      <c r="RBJ293" s="110"/>
      <c r="RBK293" s="110"/>
      <c r="RBL293" s="110"/>
      <c r="RBM293" s="110"/>
      <c r="RBN293" s="110"/>
      <c r="RBO293" s="110"/>
      <c r="RBP293" s="110"/>
      <c r="RBQ293" s="110"/>
      <c r="RBR293" s="110"/>
      <c r="RBS293" s="110"/>
      <c r="RBT293" s="110"/>
      <c r="RBU293" s="110"/>
      <c r="RBV293" s="110"/>
      <c r="RBW293" s="110"/>
      <c r="RBX293" s="110"/>
      <c r="RBY293" s="110"/>
      <c r="RBZ293" s="110"/>
      <c r="RCA293" s="110"/>
      <c r="RCB293" s="110"/>
      <c r="RCC293" s="110"/>
      <c r="RCD293" s="110"/>
      <c r="RCE293" s="110"/>
      <c r="RCF293" s="110"/>
      <c r="RCG293" s="110"/>
      <c r="RCH293" s="110"/>
      <c r="RCI293" s="110"/>
      <c r="RCJ293" s="110"/>
      <c r="RCK293" s="110"/>
      <c r="RCL293" s="110"/>
      <c r="RCM293" s="110"/>
      <c r="RCN293" s="110"/>
      <c r="RCO293" s="110"/>
      <c r="RCP293" s="110"/>
      <c r="RCQ293" s="110"/>
      <c r="RCR293" s="110"/>
      <c r="RCS293" s="110"/>
      <c r="RCT293" s="110"/>
      <c r="RCU293" s="110"/>
      <c r="RCV293" s="110"/>
      <c r="RCW293" s="110"/>
      <c r="RCX293" s="110"/>
      <c r="RCY293" s="110"/>
      <c r="RCZ293" s="110"/>
      <c r="RDA293" s="110"/>
      <c r="RDB293" s="110"/>
      <c r="RDC293" s="110"/>
      <c r="RDD293" s="110"/>
      <c r="RDE293" s="110"/>
      <c r="RDF293" s="110"/>
      <c r="RDG293" s="110"/>
      <c r="RDH293" s="110"/>
      <c r="RDI293" s="110"/>
      <c r="RDJ293" s="110"/>
      <c r="RDK293" s="110"/>
      <c r="RDL293" s="110"/>
      <c r="RDM293" s="110"/>
      <c r="RDN293" s="110"/>
      <c r="RDO293" s="110"/>
      <c r="RDP293" s="110"/>
      <c r="RDQ293" s="110"/>
      <c r="RDR293" s="110"/>
      <c r="RDS293" s="110"/>
      <c r="RDT293" s="110"/>
      <c r="RDU293" s="110"/>
      <c r="RDV293" s="110"/>
      <c r="RDW293" s="110"/>
      <c r="RDX293" s="110"/>
      <c r="RDY293" s="110"/>
      <c r="RDZ293" s="110"/>
      <c r="REA293" s="110"/>
      <c r="REB293" s="110"/>
      <c r="REC293" s="110"/>
      <c r="RED293" s="110"/>
      <c r="REE293" s="110"/>
      <c r="REF293" s="110"/>
      <c r="REG293" s="110"/>
      <c r="REH293" s="110"/>
      <c r="REI293" s="110"/>
      <c r="REJ293" s="110"/>
      <c r="REK293" s="110"/>
      <c r="REL293" s="110"/>
      <c r="REM293" s="110"/>
      <c r="REN293" s="110"/>
      <c r="REO293" s="110"/>
      <c r="REP293" s="110"/>
      <c r="REQ293" s="110"/>
      <c r="RER293" s="110"/>
      <c r="RES293" s="110"/>
      <c r="RET293" s="110"/>
      <c r="REU293" s="110"/>
      <c r="REV293" s="110"/>
      <c r="REW293" s="110"/>
      <c r="REX293" s="110"/>
      <c r="REY293" s="110"/>
      <c r="REZ293" s="110"/>
      <c r="RFA293" s="110"/>
      <c r="RFB293" s="110"/>
      <c r="RFC293" s="110"/>
      <c r="RFD293" s="110"/>
      <c r="RFE293" s="110"/>
      <c r="RFF293" s="110"/>
      <c r="RFG293" s="110"/>
      <c r="RFH293" s="110"/>
      <c r="RFI293" s="110"/>
      <c r="RFJ293" s="110"/>
      <c r="RFK293" s="110"/>
      <c r="RFL293" s="110"/>
      <c r="RFM293" s="110"/>
      <c r="RFN293" s="110"/>
      <c r="RFO293" s="110"/>
      <c r="RFP293" s="110"/>
      <c r="RFQ293" s="110"/>
      <c r="RFR293" s="110"/>
      <c r="RFS293" s="110"/>
      <c r="RFT293" s="110"/>
      <c r="RFU293" s="110"/>
      <c r="RFV293" s="110"/>
      <c r="RFW293" s="110"/>
      <c r="RFX293" s="110"/>
      <c r="RFY293" s="110"/>
      <c r="RFZ293" s="110"/>
      <c r="RGA293" s="110"/>
      <c r="RGB293" s="110"/>
      <c r="RGC293" s="110"/>
      <c r="RGD293" s="110"/>
      <c r="RGE293" s="110"/>
      <c r="RGF293" s="110"/>
      <c r="RGG293" s="110"/>
      <c r="RGH293" s="110"/>
      <c r="RGI293" s="110"/>
      <c r="RGJ293" s="110"/>
      <c r="RGK293" s="110"/>
      <c r="RGL293" s="110"/>
      <c r="RGM293" s="110"/>
      <c r="RGN293" s="110"/>
      <c r="RGO293" s="110"/>
      <c r="RGP293" s="110"/>
      <c r="RGQ293" s="110"/>
      <c r="RGR293" s="110"/>
      <c r="RGS293" s="110"/>
      <c r="RGT293" s="110"/>
      <c r="RGU293" s="110"/>
      <c r="RGV293" s="110"/>
      <c r="RGW293" s="110"/>
      <c r="RGX293" s="110"/>
      <c r="RGY293" s="110"/>
      <c r="RGZ293" s="110"/>
      <c r="RHA293" s="110"/>
      <c r="RHB293" s="110"/>
      <c r="RHC293" s="110"/>
      <c r="RHD293" s="110"/>
      <c r="RHE293" s="110"/>
      <c r="RHF293" s="110"/>
      <c r="RHG293" s="110"/>
      <c r="RHH293" s="110"/>
      <c r="RHI293" s="110"/>
      <c r="RHJ293" s="110"/>
      <c r="RHK293" s="110"/>
      <c r="RHL293" s="110"/>
      <c r="RHM293" s="110"/>
      <c r="RHN293" s="110"/>
      <c r="RHO293" s="110"/>
      <c r="RHP293" s="110"/>
      <c r="RHQ293" s="110"/>
      <c r="RHR293" s="110"/>
      <c r="RHS293" s="110"/>
      <c r="RHT293" s="110"/>
      <c r="RHU293" s="110"/>
      <c r="RHV293" s="110"/>
      <c r="RHW293" s="110"/>
      <c r="RHX293" s="110"/>
      <c r="RHY293" s="110"/>
      <c r="RHZ293" s="110"/>
      <c r="RIA293" s="110"/>
      <c r="RIB293" s="110"/>
      <c r="RIC293" s="110"/>
      <c r="RID293" s="110"/>
      <c r="RIE293" s="110"/>
      <c r="RIF293" s="110"/>
      <c r="RIG293" s="110"/>
      <c r="RIH293" s="110"/>
      <c r="RII293" s="110"/>
      <c r="RIJ293" s="110"/>
      <c r="RIK293" s="110"/>
      <c r="RIL293" s="110"/>
      <c r="RIM293" s="110"/>
      <c r="RIN293" s="110"/>
      <c r="RIO293" s="110"/>
      <c r="RIP293" s="110"/>
      <c r="RIQ293" s="110"/>
      <c r="RIR293" s="110"/>
      <c r="RIS293" s="110"/>
      <c r="RIT293" s="110"/>
      <c r="RIU293" s="110"/>
      <c r="RIV293" s="110"/>
      <c r="RIW293" s="110"/>
      <c r="RIX293" s="110"/>
      <c r="RIY293" s="110"/>
      <c r="RIZ293" s="110"/>
      <c r="RJA293" s="110"/>
      <c r="RJB293" s="110"/>
      <c r="RJC293" s="110"/>
      <c r="RJD293" s="110"/>
      <c r="RJE293" s="110"/>
      <c r="RJF293" s="110"/>
      <c r="RJG293" s="110"/>
      <c r="RJH293" s="110"/>
      <c r="RJI293" s="110"/>
      <c r="RJJ293" s="110"/>
      <c r="RJK293" s="110"/>
      <c r="RJL293" s="110"/>
      <c r="RJM293" s="110"/>
      <c r="RJN293" s="110"/>
      <c r="RJO293" s="110"/>
      <c r="RJP293" s="110"/>
      <c r="RJQ293" s="110"/>
      <c r="RJR293" s="110"/>
      <c r="RJS293" s="110"/>
      <c r="RJT293" s="110"/>
      <c r="RJU293" s="110"/>
      <c r="RJV293" s="110"/>
      <c r="RJW293" s="110"/>
      <c r="RJX293" s="110"/>
      <c r="RJY293" s="110"/>
      <c r="RJZ293" s="110"/>
      <c r="RKA293" s="110"/>
      <c r="RKB293" s="110"/>
      <c r="RKC293" s="110"/>
      <c r="RKD293" s="110"/>
      <c r="RKE293" s="110"/>
      <c r="RKF293" s="110"/>
      <c r="RKG293" s="110"/>
      <c r="RKH293" s="110"/>
      <c r="RKI293" s="110"/>
      <c r="RKJ293" s="110"/>
      <c r="RKK293" s="110"/>
      <c r="RKL293" s="110"/>
      <c r="RKM293" s="110"/>
      <c r="RKN293" s="110"/>
      <c r="RKO293" s="110"/>
      <c r="RKP293" s="110"/>
      <c r="RKQ293" s="110"/>
      <c r="RKR293" s="110"/>
      <c r="RKS293" s="110"/>
      <c r="RKT293" s="110"/>
      <c r="RKU293" s="110"/>
      <c r="RKV293" s="110"/>
      <c r="RKW293" s="110"/>
      <c r="RKX293" s="110"/>
      <c r="RKY293" s="110"/>
      <c r="RKZ293" s="110"/>
      <c r="RLA293" s="110"/>
      <c r="RLB293" s="110"/>
      <c r="RLC293" s="110"/>
      <c r="RLD293" s="110"/>
      <c r="RLE293" s="110"/>
      <c r="RLF293" s="110"/>
      <c r="RLG293" s="110"/>
      <c r="RLH293" s="110"/>
      <c r="RLI293" s="110"/>
      <c r="RLJ293" s="110"/>
      <c r="RLK293" s="110"/>
      <c r="RLL293" s="110"/>
      <c r="RLM293" s="110"/>
      <c r="RLN293" s="110"/>
      <c r="RLO293" s="110"/>
      <c r="RLP293" s="110"/>
      <c r="RLQ293" s="110"/>
      <c r="RLR293" s="110"/>
      <c r="RLS293" s="110"/>
      <c r="RLT293" s="110"/>
      <c r="RLU293" s="110"/>
      <c r="RLV293" s="110"/>
      <c r="RLW293" s="110"/>
      <c r="RLX293" s="110"/>
      <c r="RLY293" s="110"/>
      <c r="RLZ293" s="110"/>
      <c r="RMA293" s="110"/>
      <c r="RMB293" s="110"/>
      <c r="RMC293" s="110"/>
      <c r="RMD293" s="110"/>
      <c r="RME293" s="110"/>
      <c r="RMF293" s="110"/>
      <c r="RMG293" s="110"/>
      <c r="RMH293" s="110"/>
      <c r="RMI293" s="110"/>
      <c r="RMJ293" s="110"/>
      <c r="RMK293" s="110"/>
      <c r="RML293" s="110"/>
      <c r="RMM293" s="110"/>
      <c r="RMN293" s="110"/>
      <c r="RMO293" s="110"/>
      <c r="RMP293" s="110"/>
      <c r="RMQ293" s="110"/>
      <c r="RMR293" s="110"/>
      <c r="RMS293" s="110"/>
      <c r="RMT293" s="110"/>
      <c r="RMU293" s="110"/>
      <c r="RMV293" s="110"/>
      <c r="RMW293" s="110"/>
      <c r="RMX293" s="110"/>
      <c r="RMY293" s="110"/>
      <c r="RMZ293" s="110"/>
      <c r="RNA293" s="110"/>
      <c r="RNB293" s="110"/>
      <c r="RNC293" s="110"/>
      <c r="RND293" s="110"/>
      <c r="RNE293" s="110"/>
      <c r="RNF293" s="110"/>
      <c r="RNG293" s="110"/>
      <c r="RNH293" s="110"/>
      <c r="RNI293" s="110"/>
      <c r="RNJ293" s="110"/>
      <c r="RNK293" s="110"/>
      <c r="RNL293" s="110"/>
      <c r="RNM293" s="110"/>
      <c r="RNN293" s="110"/>
      <c r="RNO293" s="110"/>
      <c r="RNP293" s="110"/>
      <c r="RNQ293" s="110"/>
      <c r="RNR293" s="110"/>
      <c r="RNS293" s="110"/>
      <c r="RNT293" s="110"/>
      <c r="RNU293" s="110"/>
      <c r="RNV293" s="110"/>
      <c r="RNW293" s="110"/>
      <c r="RNX293" s="110"/>
      <c r="RNY293" s="110"/>
      <c r="RNZ293" s="110"/>
      <c r="ROA293" s="110"/>
      <c r="ROB293" s="110"/>
      <c r="ROC293" s="110"/>
      <c r="ROD293" s="110"/>
      <c r="ROE293" s="110"/>
      <c r="ROF293" s="110"/>
      <c r="ROG293" s="110"/>
      <c r="ROH293" s="110"/>
      <c r="ROI293" s="110"/>
      <c r="ROJ293" s="110"/>
      <c r="ROK293" s="110"/>
      <c r="ROL293" s="110"/>
      <c r="ROM293" s="110"/>
      <c r="RON293" s="110"/>
      <c r="ROO293" s="110"/>
      <c r="ROP293" s="110"/>
      <c r="ROQ293" s="110"/>
      <c r="ROR293" s="110"/>
      <c r="ROS293" s="110"/>
      <c r="ROT293" s="110"/>
      <c r="ROU293" s="110"/>
      <c r="ROV293" s="110"/>
      <c r="ROW293" s="110"/>
      <c r="ROX293" s="110"/>
      <c r="ROY293" s="110"/>
      <c r="ROZ293" s="110"/>
      <c r="RPA293" s="110"/>
      <c r="RPB293" s="110"/>
      <c r="RPC293" s="110"/>
      <c r="RPD293" s="110"/>
      <c r="RPE293" s="110"/>
      <c r="RPF293" s="110"/>
      <c r="RPG293" s="110"/>
      <c r="RPH293" s="110"/>
      <c r="RPI293" s="110"/>
      <c r="RPJ293" s="110"/>
      <c r="RPK293" s="110"/>
      <c r="RPL293" s="110"/>
      <c r="RPM293" s="110"/>
      <c r="RPN293" s="110"/>
      <c r="RPO293" s="110"/>
      <c r="RPP293" s="110"/>
      <c r="RPQ293" s="110"/>
      <c r="RPR293" s="110"/>
      <c r="RPS293" s="110"/>
      <c r="RPT293" s="110"/>
      <c r="RPU293" s="110"/>
      <c r="RPV293" s="110"/>
      <c r="RPW293" s="110"/>
      <c r="RPX293" s="110"/>
      <c r="RPY293" s="110"/>
      <c r="RPZ293" s="110"/>
      <c r="RQA293" s="110"/>
      <c r="RQB293" s="110"/>
      <c r="RQC293" s="110"/>
      <c r="RQD293" s="110"/>
      <c r="RQE293" s="110"/>
      <c r="RQF293" s="110"/>
      <c r="RQG293" s="110"/>
      <c r="RQH293" s="110"/>
      <c r="RQI293" s="110"/>
      <c r="RQJ293" s="110"/>
      <c r="RQK293" s="110"/>
      <c r="RQL293" s="110"/>
      <c r="RQM293" s="110"/>
      <c r="RQN293" s="110"/>
      <c r="RQO293" s="110"/>
      <c r="RQP293" s="110"/>
      <c r="RQQ293" s="110"/>
      <c r="RQR293" s="110"/>
      <c r="RQS293" s="110"/>
      <c r="RQT293" s="110"/>
      <c r="RQU293" s="110"/>
      <c r="RQV293" s="110"/>
      <c r="RQW293" s="110"/>
      <c r="RQX293" s="110"/>
      <c r="RQY293" s="110"/>
      <c r="RQZ293" s="110"/>
      <c r="RRA293" s="110"/>
      <c r="RRB293" s="110"/>
      <c r="RRC293" s="110"/>
      <c r="RRD293" s="110"/>
      <c r="RRE293" s="110"/>
      <c r="RRF293" s="110"/>
      <c r="RRG293" s="110"/>
      <c r="RRH293" s="110"/>
      <c r="RRI293" s="110"/>
      <c r="RRJ293" s="110"/>
      <c r="RRK293" s="110"/>
      <c r="RRL293" s="110"/>
      <c r="RRM293" s="110"/>
      <c r="RRN293" s="110"/>
      <c r="RRO293" s="110"/>
      <c r="RRP293" s="110"/>
      <c r="RRQ293" s="110"/>
      <c r="RRR293" s="110"/>
      <c r="RRS293" s="110"/>
      <c r="RRT293" s="110"/>
      <c r="RRU293" s="110"/>
      <c r="RRV293" s="110"/>
      <c r="RRW293" s="110"/>
      <c r="RRX293" s="110"/>
      <c r="RRY293" s="110"/>
      <c r="RRZ293" s="110"/>
      <c r="RSA293" s="110"/>
      <c r="RSB293" s="110"/>
      <c r="RSC293" s="110"/>
      <c r="RSD293" s="110"/>
      <c r="RSE293" s="110"/>
      <c r="RSF293" s="110"/>
      <c r="RSG293" s="110"/>
      <c r="RSH293" s="110"/>
      <c r="RSI293" s="110"/>
      <c r="RSJ293" s="110"/>
      <c r="RSK293" s="110"/>
      <c r="RSL293" s="110"/>
      <c r="RSM293" s="110"/>
      <c r="RSN293" s="110"/>
      <c r="RSO293" s="110"/>
      <c r="RSP293" s="110"/>
      <c r="RSQ293" s="110"/>
      <c r="RSR293" s="110"/>
      <c r="RSS293" s="110"/>
      <c r="RST293" s="110"/>
      <c r="RSU293" s="110"/>
      <c r="RSV293" s="110"/>
      <c r="RSW293" s="110"/>
      <c r="RSX293" s="110"/>
      <c r="RSY293" s="110"/>
      <c r="RSZ293" s="110"/>
      <c r="RTA293" s="110"/>
      <c r="RTB293" s="110"/>
      <c r="RTC293" s="110"/>
      <c r="RTD293" s="110"/>
      <c r="RTE293" s="110"/>
      <c r="RTF293" s="110"/>
      <c r="RTG293" s="110"/>
      <c r="RTH293" s="110"/>
      <c r="RTI293" s="110"/>
      <c r="RTJ293" s="110"/>
      <c r="RTK293" s="110"/>
      <c r="RTL293" s="110"/>
      <c r="RTM293" s="110"/>
      <c r="RTN293" s="110"/>
      <c r="RTO293" s="110"/>
      <c r="RTP293" s="110"/>
      <c r="RTQ293" s="110"/>
      <c r="RTR293" s="110"/>
      <c r="RTS293" s="110"/>
      <c r="RTT293" s="110"/>
      <c r="RTU293" s="110"/>
      <c r="RTV293" s="110"/>
      <c r="RTW293" s="110"/>
      <c r="RTX293" s="110"/>
      <c r="RTY293" s="110"/>
      <c r="RTZ293" s="110"/>
      <c r="RUA293" s="110"/>
      <c r="RUB293" s="110"/>
      <c r="RUC293" s="110"/>
      <c r="RUD293" s="110"/>
      <c r="RUE293" s="110"/>
      <c r="RUF293" s="110"/>
      <c r="RUG293" s="110"/>
      <c r="RUH293" s="110"/>
      <c r="RUI293" s="110"/>
      <c r="RUJ293" s="110"/>
      <c r="RUK293" s="110"/>
      <c r="RUL293" s="110"/>
      <c r="RUM293" s="110"/>
      <c r="RUN293" s="110"/>
      <c r="RUO293" s="110"/>
      <c r="RUP293" s="110"/>
      <c r="RUQ293" s="110"/>
      <c r="RUR293" s="110"/>
      <c r="RUS293" s="110"/>
      <c r="RUT293" s="110"/>
      <c r="RUU293" s="110"/>
      <c r="RUV293" s="110"/>
      <c r="RUW293" s="110"/>
      <c r="RUX293" s="110"/>
      <c r="RUY293" s="110"/>
      <c r="RUZ293" s="110"/>
      <c r="RVA293" s="110"/>
      <c r="RVB293" s="110"/>
      <c r="RVC293" s="110"/>
      <c r="RVD293" s="110"/>
      <c r="RVE293" s="110"/>
      <c r="RVF293" s="110"/>
      <c r="RVG293" s="110"/>
      <c r="RVH293" s="110"/>
      <c r="RVI293" s="110"/>
      <c r="RVJ293" s="110"/>
      <c r="RVK293" s="110"/>
      <c r="RVL293" s="110"/>
      <c r="RVM293" s="110"/>
      <c r="RVN293" s="110"/>
      <c r="RVO293" s="110"/>
      <c r="RVP293" s="110"/>
      <c r="RVQ293" s="110"/>
      <c r="RVR293" s="110"/>
      <c r="RVS293" s="110"/>
      <c r="RVT293" s="110"/>
      <c r="RVU293" s="110"/>
      <c r="RVV293" s="110"/>
      <c r="RVW293" s="110"/>
      <c r="RVX293" s="110"/>
      <c r="RVY293" s="110"/>
      <c r="RVZ293" s="110"/>
      <c r="RWA293" s="110"/>
      <c r="RWB293" s="110"/>
      <c r="RWC293" s="110"/>
      <c r="RWD293" s="110"/>
      <c r="RWE293" s="110"/>
      <c r="RWF293" s="110"/>
      <c r="RWG293" s="110"/>
      <c r="RWH293" s="110"/>
      <c r="RWI293" s="110"/>
      <c r="RWJ293" s="110"/>
      <c r="RWK293" s="110"/>
      <c r="RWL293" s="110"/>
      <c r="RWM293" s="110"/>
      <c r="RWN293" s="110"/>
      <c r="RWO293" s="110"/>
      <c r="RWP293" s="110"/>
      <c r="RWQ293" s="110"/>
      <c r="RWR293" s="110"/>
      <c r="RWS293" s="110"/>
      <c r="RWT293" s="110"/>
      <c r="RWU293" s="110"/>
      <c r="RWV293" s="110"/>
      <c r="RWW293" s="110"/>
      <c r="RWX293" s="110"/>
      <c r="RWY293" s="110"/>
      <c r="RWZ293" s="110"/>
      <c r="RXA293" s="110"/>
      <c r="RXB293" s="110"/>
      <c r="RXC293" s="110"/>
      <c r="RXD293" s="110"/>
      <c r="RXE293" s="110"/>
      <c r="RXF293" s="110"/>
      <c r="RXG293" s="110"/>
      <c r="RXH293" s="110"/>
      <c r="RXI293" s="110"/>
      <c r="RXJ293" s="110"/>
      <c r="RXK293" s="110"/>
      <c r="RXL293" s="110"/>
      <c r="RXM293" s="110"/>
      <c r="RXN293" s="110"/>
      <c r="RXO293" s="110"/>
      <c r="RXP293" s="110"/>
      <c r="RXQ293" s="110"/>
      <c r="RXR293" s="110"/>
      <c r="RXS293" s="110"/>
      <c r="RXT293" s="110"/>
      <c r="RXU293" s="110"/>
      <c r="RXV293" s="110"/>
      <c r="RXW293" s="110"/>
      <c r="RXX293" s="110"/>
      <c r="RXY293" s="110"/>
      <c r="RXZ293" s="110"/>
      <c r="RYA293" s="110"/>
      <c r="RYB293" s="110"/>
      <c r="RYC293" s="110"/>
      <c r="RYD293" s="110"/>
      <c r="RYE293" s="110"/>
      <c r="RYF293" s="110"/>
      <c r="RYG293" s="110"/>
      <c r="RYH293" s="110"/>
      <c r="RYI293" s="110"/>
      <c r="RYJ293" s="110"/>
      <c r="RYK293" s="110"/>
      <c r="RYL293" s="110"/>
      <c r="RYM293" s="110"/>
      <c r="RYN293" s="110"/>
      <c r="RYO293" s="110"/>
      <c r="RYP293" s="110"/>
      <c r="RYQ293" s="110"/>
      <c r="RYR293" s="110"/>
      <c r="RYS293" s="110"/>
      <c r="RYT293" s="110"/>
      <c r="RYU293" s="110"/>
      <c r="RYV293" s="110"/>
      <c r="RYW293" s="110"/>
      <c r="RYX293" s="110"/>
      <c r="RYY293" s="110"/>
      <c r="RYZ293" s="110"/>
      <c r="RZA293" s="110"/>
      <c r="RZB293" s="110"/>
      <c r="RZC293" s="110"/>
      <c r="RZD293" s="110"/>
      <c r="RZE293" s="110"/>
      <c r="RZF293" s="110"/>
      <c r="RZG293" s="110"/>
      <c r="RZH293" s="110"/>
      <c r="RZI293" s="110"/>
      <c r="RZJ293" s="110"/>
      <c r="RZK293" s="110"/>
      <c r="RZL293" s="110"/>
      <c r="RZM293" s="110"/>
      <c r="RZN293" s="110"/>
      <c r="RZO293" s="110"/>
      <c r="RZP293" s="110"/>
      <c r="RZQ293" s="110"/>
      <c r="RZR293" s="110"/>
      <c r="RZS293" s="110"/>
      <c r="RZT293" s="110"/>
      <c r="RZU293" s="110"/>
      <c r="RZV293" s="110"/>
      <c r="RZW293" s="110"/>
      <c r="RZX293" s="110"/>
      <c r="RZY293" s="110"/>
      <c r="RZZ293" s="110"/>
      <c r="SAA293" s="110"/>
      <c r="SAB293" s="110"/>
      <c r="SAC293" s="110"/>
      <c r="SAD293" s="110"/>
      <c r="SAE293" s="110"/>
      <c r="SAF293" s="110"/>
      <c r="SAG293" s="110"/>
      <c r="SAH293" s="110"/>
      <c r="SAI293" s="110"/>
      <c r="SAJ293" s="110"/>
      <c r="SAK293" s="110"/>
      <c r="SAL293" s="110"/>
      <c r="SAM293" s="110"/>
      <c r="SAN293" s="110"/>
      <c r="SAO293" s="110"/>
      <c r="SAP293" s="110"/>
      <c r="SAQ293" s="110"/>
      <c r="SAR293" s="110"/>
      <c r="SAS293" s="110"/>
      <c r="SAT293" s="110"/>
      <c r="SAU293" s="110"/>
      <c r="SAV293" s="110"/>
      <c r="SAW293" s="110"/>
      <c r="SAX293" s="110"/>
      <c r="SAY293" s="110"/>
      <c r="SAZ293" s="110"/>
      <c r="SBA293" s="110"/>
      <c r="SBB293" s="110"/>
      <c r="SBC293" s="110"/>
      <c r="SBD293" s="110"/>
      <c r="SBE293" s="110"/>
      <c r="SBF293" s="110"/>
      <c r="SBG293" s="110"/>
      <c r="SBH293" s="110"/>
      <c r="SBI293" s="110"/>
      <c r="SBJ293" s="110"/>
      <c r="SBK293" s="110"/>
      <c r="SBL293" s="110"/>
      <c r="SBM293" s="110"/>
      <c r="SBN293" s="110"/>
      <c r="SBO293" s="110"/>
      <c r="SBP293" s="110"/>
      <c r="SBQ293" s="110"/>
      <c r="SBR293" s="110"/>
      <c r="SBS293" s="110"/>
      <c r="SBT293" s="110"/>
      <c r="SBU293" s="110"/>
      <c r="SBV293" s="110"/>
      <c r="SBW293" s="110"/>
      <c r="SBX293" s="110"/>
      <c r="SBY293" s="110"/>
      <c r="SBZ293" s="110"/>
      <c r="SCA293" s="110"/>
      <c r="SCB293" s="110"/>
      <c r="SCC293" s="110"/>
      <c r="SCD293" s="110"/>
      <c r="SCE293" s="110"/>
      <c r="SCF293" s="110"/>
      <c r="SCG293" s="110"/>
      <c r="SCH293" s="110"/>
      <c r="SCI293" s="110"/>
      <c r="SCJ293" s="110"/>
      <c r="SCK293" s="110"/>
      <c r="SCL293" s="110"/>
      <c r="SCM293" s="110"/>
      <c r="SCN293" s="110"/>
      <c r="SCO293" s="110"/>
      <c r="SCP293" s="110"/>
      <c r="SCQ293" s="110"/>
      <c r="SCR293" s="110"/>
      <c r="SCS293" s="110"/>
      <c r="SCT293" s="110"/>
      <c r="SCU293" s="110"/>
      <c r="SCV293" s="110"/>
      <c r="SCW293" s="110"/>
      <c r="SCX293" s="110"/>
      <c r="SCY293" s="110"/>
      <c r="SCZ293" s="110"/>
      <c r="SDA293" s="110"/>
      <c r="SDB293" s="110"/>
      <c r="SDC293" s="110"/>
      <c r="SDD293" s="110"/>
      <c r="SDE293" s="110"/>
      <c r="SDF293" s="110"/>
      <c r="SDG293" s="110"/>
      <c r="SDH293" s="110"/>
      <c r="SDI293" s="110"/>
      <c r="SDJ293" s="110"/>
      <c r="SDK293" s="110"/>
      <c r="SDL293" s="110"/>
      <c r="SDM293" s="110"/>
      <c r="SDN293" s="110"/>
      <c r="SDO293" s="110"/>
      <c r="SDP293" s="110"/>
      <c r="SDQ293" s="110"/>
      <c r="SDR293" s="110"/>
      <c r="SDS293" s="110"/>
      <c r="SDT293" s="110"/>
      <c r="SDU293" s="110"/>
      <c r="SDV293" s="110"/>
      <c r="SDW293" s="110"/>
      <c r="SDX293" s="110"/>
      <c r="SDY293" s="110"/>
      <c r="SDZ293" s="110"/>
      <c r="SEA293" s="110"/>
      <c r="SEB293" s="110"/>
      <c r="SEC293" s="110"/>
      <c r="SED293" s="110"/>
      <c r="SEE293" s="110"/>
      <c r="SEF293" s="110"/>
      <c r="SEG293" s="110"/>
      <c r="SEH293" s="110"/>
      <c r="SEI293" s="110"/>
      <c r="SEJ293" s="110"/>
      <c r="SEK293" s="110"/>
      <c r="SEL293" s="110"/>
      <c r="SEM293" s="110"/>
      <c r="SEN293" s="110"/>
      <c r="SEO293" s="110"/>
      <c r="SEP293" s="110"/>
      <c r="SEQ293" s="110"/>
      <c r="SER293" s="110"/>
      <c r="SES293" s="110"/>
      <c r="SET293" s="110"/>
      <c r="SEU293" s="110"/>
      <c r="SEV293" s="110"/>
      <c r="SEW293" s="110"/>
      <c r="SEX293" s="110"/>
      <c r="SEY293" s="110"/>
      <c r="SEZ293" s="110"/>
      <c r="SFA293" s="110"/>
      <c r="SFB293" s="110"/>
      <c r="SFC293" s="110"/>
      <c r="SFD293" s="110"/>
      <c r="SFE293" s="110"/>
      <c r="SFF293" s="110"/>
      <c r="SFG293" s="110"/>
      <c r="SFH293" s="110"/>
      <c r="SFI293" s="110"/>
      <c r="SFJ293" s="110"/>
      <c r="SFK293" s="110"/>
      <c r="SFL293" s="110"/>
      <c r="SFM293" s="110"/>
      <c r="SFN293" s="110"/>
      <c r="SFO293" s="110"/>
      <c r="SFP293" s="110"/>
      <c r="SFQ293" s="110"/>
      <c r="SFR293" s="110"/>
      <c r="SFS293" s="110"/>
      <c r="SFT293" s="110"/>
      <c r="SFU293" s="110"/>
      <c r="SFV293" s="110"/>
      <c r="SFW293" s="110"/>
      <c r="SFX293" s="110"/>
      <c r="SFY293" s="110"/>
      <c r="SFZ293" s="110"/>
      <c r="SGA293" s="110"/>
      <c r="SGB293" s="110"/>
      <c r="SGC293" s="110"/>
      <c r="SGD293" s="110"/>
      <c r="SGE293" s="110"/>
      <c r="SGF293" s="110"/>
      <c r="SGG293" s="110"/>
      <c r="SGH293" s="110"/>
      <c r="SGI293" s="110"/>
      <c r="SGJ293" s="110"/>
      <c r="SGK293" s="110"/>
      <c r="SGL293" s="110"/>
      <c r="SGM293" s="110"/>
      <c r="SGN293" s="110"/>
      <c r="SGO293" s="110"/>
      <c r="SGP293" s="110"/>
      <c r="SGQ293" s="110"/>
      <c r="SGR293" s="110"/>
      <c r="SGS293" s="110"/>
      <c r="SGT293" s="110"/>
      <c r="SGU293" s="110"/>
      <c r="SGV293" s="110"/>
      <c r="SGW293" s="110"/>
      <c r="SGX293" s="110"/>
      <c r="SGY293" s="110"/>
      <c r="SGZ293" s="110"/>
      <c r="SHA293" s="110"/>
      <c r="SHB293" s="110"/>
      <c r="SHC293" s="110"/>
      <c r="SHD293" s="110"/>
      <c r="SHE293" s="110"/>
      <c r="SHF293" s="110"/>
      <c r="SHG293" s="110"/>
      <c r="SHH293" s="110"/>
      <c r="SHI293" s="110"/>
      <c r="SHJ293" s="110"/>
      <c r="SHK293" s="110"/>
      <c r="SHL293" s="110"/>
      <c r="SHM293" s="110"/>
      <c r="SHN293" s="110"/>
      <c r="SHO293" s="110"/>
      <c r="SHP293" s="110"/>
      <c r="SHQ293" s="110"/>
      <c r="SHR293" s="110"/>
      <c r="SHS293" s="110"/>
      <c r="SHT293" s="110"/>
      <c r="SHU293" s="110"/>
      <c r="SHV293" s="110"/>
      <c r="SHW293" s="110"/>
      <c r="SHX293" s="110"/>
      <c r="SHY293" s="110"/>
      <c r="SHZ293" s="110"/>
      <c r="SIA293" s="110"/>
      <c r="SIB293" s="110"/>
      <c r="SIC293" s="110"/>
      <c r="SID293" s="110"/>
      <c r="SIE293" s="110"/>
      <c r="SIF293" s="110"/>
      <c r="SIG293" s="110"/>
      <c r="SIH293" s="110"/>
      <c r="SII293" s="110"/>
      <c r="SIJ293" s="110"/>
      <c r="SIK293" s="110"/>
      <c r="SIL293" s="110"/>
      <c r="SIM293" s="110"/>
      <c r="SIN293" s="110"/>
      <c r="SIO293" s="110"/>
      <c r="SIP293" s="110"/>
      <c r="SIQ293" s="110"/>
      <c r="SIR293" s="110"/>
      <c r="SIS293" s="110"/>
      <c r="SIT293" s="110"/>
      <c r="SIU293" s="110"/>
      <c r="SIV293" s="110"/>
      <c r="SIW293" s="110"/>
      <c r="SIX293" s="110"/>
      <c r="SIY293" s="110"/>
      <c r="SIZ293" s="110"/>
      <c r="SJA293" s="110"/>
      <c r="SJB293" s="110"/>
      <c r="SJC293" s="110"/>
      <c r="SJD293" s="110"/>
      <c r="SJE293" s="110"/>
      <c r="SJF293" s="110"/>
      <c r="SJG293" s="110"/>
      <c r="SJH293" s="110"/>
      <c r="SJI293" s="110"/>
      <c r="SJJ293" s="110"/>
      <c r="SJK293" s="110"/>
      <c r="SJL293" s="110"/>
      <c r="SJM293" s="110"/>
      <c r="SJN293" s="110"/>
      <c r="SJO293" s="110"/>
      <c r="SJP293" s="110"/>
      <c r="SJQ293" s="110"/>
      <c r="SJR293" s="110"/>
      <c r="SJS293" s="110"/>
      <c r="SJT293" s="110"/>
      <c r="SJU293" s="110"/>
      <c r="SJV293" s="110"/>
      <c r="SJW293" s="110"/>
      <c r="SJX293" s="110"/>
      <c r="SJY293" s="110"/>
      <c r="SJZ293" s="110"/>
      <c r="SKA293" s="110"/>
      <c r="SKB293" s="110"/>
      <c r="SKC293" s="110"/>
      <c r="SKD293" s="110"/>
      <c r="SKE293" s="110"/>
      <c r="SKF293" s="110"/>
      <c r="SKG293" s="110"/>
      <c r="SKH293" s="110"/>
      <c r="SKI293" s="110"/>
      <c r="SKJ293" s="110"/>
      <c r="SKK293" s="110"/>
      <c r="SKL293" s="110"/>
      <c r="SKM293" s="110"/>
      <c r="SKN293" s="110"/>
      <c r="SKO293" s="110"/>
      <c r="SKP293" s="110"/>
      <c r="SKQ293" s="110"/>
      <c r="SKR293" s="110"/>
      <c r="SKS293" s="110"/>
      <c r="SKT293" s="110"/>
      <c r="SKU293" s="110"/>
      <c r="SKV293" s="110"/>
      <c r="SKW293" s="110"/>
      <c r="SKX293" s="110"/>
      <c r="SKY293" s="110"/>
      <c r="SKZ293" s="110"/>
      <c r="SLA293" s="110"/>
      <c r="SLB293" s="110"/>
      <c r="SLC293" s="110"/>
      <c r="SLD293" s="110"/>
      <c r="SLE293" s="110"/>
      <c r="SLF293" s="110"/>
      <c r="SLG293" s="110"/>
      <c r="SLH293" s="110"/>
      <c r="SLI293" s="110"/>
      <c r="SLJ293" s="110"/>
      <c r="SLK293" s="110"/>
      <c r="SLL293" s="110"/>
      <c r="SLM293" s="110"/>
      <c r="SLN293" s="110"/>
      <c r="SLO293" s="110"/>
      <c r="SLP293" s="110"/>
      <c r="SLQ293" s="110"/>
      <c r="SLR293" s="110"/>
      <c r="SLS293" s="110"/>
      <c r="SLT293" s="110"/>
      <c r="SLU293" s="110"/>
      <c r="SLV293" s="110"/>
      <c r="SLW293" s="110"/>
      <c r="SLX293" s="110"/>
      <c r="SLY293" s="110"/>
      <c r="SLZ293" s="110"/>
      <c r="SMA293" s="110"/>
      <c r="SMB293" s="110"/>
      <c r="SMC293" s="110"/>
      <c r="SMD293" s="110"/>
      <c r="SME293" s="110"/>
      <c r="SMF293" s="110"/>
      <c r="SMG293" s="110"/>
      <c r="SMH293" s="110"/>
      <c r="SMI293" s="110"/>
      <c r="SMJ293" s="110"/>
      <c r="SMK293" s="110"/>
      <c r="SML293" s="110"/>
      <c r="SMM293" s="110"/>
      <c r="SMN293" s="110"/>
      <c r="SMO293" s="110"/>
      <c r="SMP293" s="110"/>
      <c r="SMQ293" s="110"/>
      <c r="SMR293" s="110"/>
      <c r="SMS293" s="110"/>
      <c r="SMT293" s="110"/>
      <c r="SMU293" s="110"/>
      <c r="SMV293" s="110"/>
      <c r="SMW293" s="110"/>
      <c r="SMX293" s="110"/>
      <c r="SMY293" s="110"/>
      <c r="SMZ293" s="110"/>
      <c r="SNA293" s="110"/>
      <c r="SNB293" s="110"/>
      <c r="SNC293" s="110"/>
      <c r="SND293" s="110"/>
      <c r="SNE293" s="110"/>
      <c r="SNF293" s="110"/>
      <c r="SNG293" s="110"/>
      <c r="SNH293" s="110"/>
      <c r="SNI293" s="110"/>
      <c r="SNJ293" s="110"/>
      <c r="SNK293" s="110"/>
      <c r="SNL293" s="110"/>
      <c r="SNM293" s="110"/>
      <c r="SNN293" s="110"/>
      <c r="SNO293" s="110"/>
      <c r="SNP293" s="110"/>
      <c r="SNQ293" s="110"/>
      <c r="SNR293" s="110"/>
      <c r="SNS293" s="110"/>
      <c r="SNT293" s="110"/>
      <c r="SNU293" s="110"/>
      <c r="SNV293" s="110"/>
      <c r="SNW293" s="110"/>
      <c r="SNX293" s="110"/>
      <c r="SNY293" s="110"/>
      <c r="SNZ293" s="110"/>
      <c r="SOA293" s="110"/>
      <c r="SOB293" s="110"/>
      <c r="SOC293" s="110"/>
      <c r="SOD293" s="110"/>
      <c r="SOE293" s="110"/>
      <c r="SOF293" s="110"/>
      <c r="SOG293" s="110"/>
      <c r="SOH293" s="110"/>
      <c r="SOI293" s="110"/>
      <c r="SOJ293" s="110"/>
      <c r="SOK293" s="110"/>
      <c r="SOL293" s="110"/>
      <c r="SOM293" s="110"/>
      <c r="SON293" s="110"/>
      <c r="SOO293" s="110"/>
      <c r="SOP293" s="110"/>
      <c r="SOQ293" s="110"/>
      <c r="SOR293" s="110"/>
      <c r="SOS293" s="110"/>
      <c r="SOT293" s="110"/>
      <c r="SOU293" s="110"/>
      <c r="SOV293" s="110"/>
      <c r="SOW293" s="110"/>
      <c r="SOX293" s="110"/>
      <c r="SOY293" s="110"/>
      <c r="SOZ293" s="110"/>
      <c r="SPA293" s="110"/>
      <c r="SPB293" s="110"/>
      <c r="SPC293" s="110"/>
      <c r="SPD293" s="110"/>
      <c r="SPE293" s="110"/>
      <c r="SPF293" s="110"/>
      <c r="SPG293" s="110"/>
      <c r="SPH293" s="110"/>
      <c r="SPI293" s="110"/>
      <c r="SPJ293" s="110"/>
      <c r="SPK293" s="110"/>
      <c r="SPL293" s="110"/>
      <c r="SPM293" s="110"/>
      <c r="SPN293" s="110"/>
      <c r="SPO293" s="110"/>
      <c r="SPP293" s="110"/>
      <c r="SPQ293" s="110"/>
      <c r="SPR293" s="110"/>
      <c r="SPS293" s="110"/>
      <c r="SPT293" s="110"/>
      <c r="SPU293" s="110"/>
      <c r="SPV293" s="110"/>
      <c r="SPW293" s="110"/>
      <c r="SPX293" s="110"/>
      <c r="SPY293" s="110"/>
      <c r="SPZ293" s="110"/>
      <c r="SQA293" s="110"/>
      <c r="SQB293" s="110"/>
      <c r="SQC293" s="110"/>
      <c r="SQD293" s="110"/>
      <c r="SQE293" s="110"/>
      <c r="SQF293" s="110"/>
      <c r="SQG293" s="110"/>
      <c r="SQH293" s="110"/>
      <c r="SQI293" s="110"/>
      <c r="SQJ293" s="110"/>
      <c r="SQK293" s="110"/>
      <c r="SQL293" s="110"/>
      <c r="SQM293" s="110"/>
      <c r="SQN293" s="110"/>
      <c r="SQO293" s="110"/>
      <c r="SQP293" s="110"/>
      <c r="SQQ293" s="110"/>
      <c r="SQR293" s="110"/>
      <c r="SQS293" s="110"/>
      <c r="SQT293" s="110"/>
      <c r="SQU293" s="110"/>
      <c r="SQV293" s="110"/>
      <c r="SQW293" s="110"/>
      <c r="SQX293" s="110"/>
      <c r="SQY293" s="110"/>
      <c r="SQZ293" s="110"/>
      <c r="SRA293" s="110"/>
      <c r="SRB293" s="110"/>
      <c r="SRC293" s="110"/>
      <c r="SRD293" s="110"/>
      <c r="SRE293" s="110"/>
      <c r="SRF293" s="110"/>
      <c r="SRG293" s="110"/>
      <c r="SRH293" s="110"/>
      <c r="SRI293" s="110"/>
      <c r="SRJ293" s="110"/>
      <c r="SRK293" s="110"/>
      <c r="SRL293" s="110"/>
      <c r="SRM293" s="110"/>
      <c r="SRN293" s="110"/>
      <c r="SRO293" s="110"/>
      <c r="SRP293" s="110"/>
      <c r="SRQ293" s="110"/>
      <c r="SRR293" s="110"/>
      <c r="SRS293" s="110"/>
      <c r="SRT293" s="110"/>
      <c r="SRU293" s="110"/>
      <c r="SRV293" s="110"/>
      <c r="SRW293" s="110"/>
      <c r="SRX293" s="110"/>
      <c r="SRY293" s="110"/>
      <c r="SRZ293" s="110"/>
      <c r="SSA293" s="110"/>
      <c r="SSB293" s="110"/>
      <c r="SSC293" s="110"/>
      <c r="SSD293" s="110"/>
      <c r="SSE293" s="110"/>
      <c r="SSF293" s="110"/>
      <c r="SSG293" s="110"/>
      <c r="SSH293" s="110"/>
      <c r="SSI293" s="110"/>
      <c r="SSJ293" s="110"/>
      <c r="SSK293" s="110"/>
      <c r="SSL293" s="110"/>
      <c r="SSM293" s="110"/>
      <c r="SSN293" s="110"/>
      <c r="SSO293" s="110"/>
      <c r="SSP293" s="110"/>
      <c r="SSQ293" s="110"/>
      <c r="SSR293" s="110"/>
      <c r="SSS293" s="110"/>
      <c r="SST293" s="110"/>
      <c r="SSU293" s="110"/>
      <c r="SSV293" s="110"/>
      <c r="SSW293" s="110"/>
      <c r="SSX293" s="110"/>
      <c r="SSY293" s="110"/>
      <c r="SSZ293" s="110"/>
      <c r="STA293" s="110"/>
      <c r="STB293" s="110"/>
      <c r="STC293" s="110"/>
      <c r="STD293" s="110"/>
      <c r="STE293" s="110"/>
      <c r="STF293" s="110"/>
      <c r="STG293" s="110"/>
      <c r="STH293" s="110"/>
      <c r="STI293" s="110"/>
      <c r="STJ293" s="110"/>
      <c r="STK293" s="110"/>
      <c r="STL293" s="110"/>
      <c r="STM293" s="110"/>
      <c r="STN293" s="110"/>
      <c r="STO293" s="110"/>
      <c r="STP293" s="110"/>
      <c r="STQ293" s="110"/>
      <c r="STR293" s="110"/>
      <c r="STS293" s="110"/>
      <c r="STT293" s="110"/>
      <c r="STU293" s="110"/>
      <c r="STV293" s="110"/>
      <c r="STW293" s="110"/>
      <c r="STX293" s="110"/>
      <c r="STY293" s="110"/>
      <c r="STZ293" s="110"/>
      <c r="SUA293" s="110"/>
      <c r="SUB293" s="110"/>
      <c r="SUC293" s="110"/>
      <c r="SUD293" s="110"/>
      <c r="SUE293" s="110"/>
      <c r="SUF293" s="110"/>
      <c r="SUG293" s="110"/>
      <c r="SUH293" s="110"/>
      <c r="SUI293" s="110"/>
      <c r="SUJ293" s="110"/>
      <c r="SUK293" s="110"/>
      <c r="SUL293" s="110"/>
      <c r="SUM293" s="110"/>
      <c r="SUN293" s="110"/>
      <c r="SUO293" s="110"/>
      <c r="SUP293" s="110"/>
      <c r="SUQ293" s="110"/>
      <c r="SUR293" s="110"/>
      <c r="SUS293" s="110"/>
      <c r="SUT293" s="110"/>
      <c r="SUU293" s="110"/>
      <c r="SUV293" s="110"/>
      <c r="SUW293" s="110"/>
      <c r="SUX293" s="110"/>
      <c r="SUY293" s="110"/>
      <c r="SUZ293" s="110"/>
      <c r="SVA293" s="110"/>
      <c r="SVB293" s="110"/>
      <c r="SVC293" s="110"/>
      <c r="SVD293" s="110"/>
      <c r="SVE293" s="110"/>
      <c r="SVF293" s="110"/>
      <c r="SVG293" s="110"/>
      <c r="SVH293" s="110"/>
      <c r="SVI293" s="110"/>
      <c r="SVJ293" s="110"/>
      <c r="SVK293" s="110"/>
      <c r="SVL293" s="110"/>
      <c r="SVM293" s="110"/>
      <c r="SVN293" s="110"/>
      <c r="SVO293" s="110"/>
      <c r="SVP293" s="110"/>
      <c r="SVQ293" s="110"/>
      <c r="SVR293" s="110"/>
      <c r="SVS293" s="110"/>
      <c r="SVT293" s="110"/>
      <c r="SVU293" s="110"/>
      <c r="SVV293" s="110"/>
      <c r="SVW293" s="110"/>
      <c r="SVX293" s="110"/>
      <c r="SVY293" s="110"/>
      <c r="SVZ293" s="110"/>
      <c r="SWA293" s="110"/>
      <c r="SWB293" s="110"/>
      <c r="SWC293" s="110"/>
      <c r="SWD293" s="110"/>
      <c r="SWE293" s="110"/>
      <c r="SWF293" s="110"/>
      <c r="SWG293" s="110"/>
      <c r="SWH293" s="110"/>
      <c r="SWI293" s="110"/>
      <c r="SWJ293" s="110"/>
      <c r="SWK293" s="110"/>
      <c r="SWL293" s="110"/>
      <c r="SWM293" s="110"/>
      <c r="SWN293" s="110"/>
      <c r="SWO293" s="110"/>
      <c r="SWP293" s="110"/>
      <c r="SWQ293" s="110"/>
      <c r="SWR293" s="110"/>
      <c r="SWS293" s="110"/>
      <c r="SWT293" s="110"/>
      <c r="SWU293" s="110"/>
      <c r="SWV293" s="110"/>
      <c r="SWW293" s="110"/>
      <c r="SWX293" s="110"/>
      <c r="SWY293" s="110"/>
      <c r="SWZ293" s="110"/>
      <c r="SXA293" s="110"/>
      <c r="SXB293" s="110"/>
      <c r="SXC293" s="110"/>
      <c r="SXD293" s="110"/>
      <c r="SXE293" s="110"/>
      <c r="SXF293" s="110"/>
      <c r="SXG293" s="110"/>
      <c r="SXH293" s="110"/>
      <c r="SXI293" s="110"/>
      <c r="SXJ293" s="110"/>
      <c r="SXK293" s="110"/>
      <c r="SXL293" s="110"/>
      <c r="SXM293" s="110"/>
      <c r="SXN293" s="110"/>
      <c r="SXO293" s="110"/>
      <c r="SXP293" s="110"/>
      <c r="SXQ293" s="110"/>
      <c r="SXR293" s="110"/>
      <c r="SXS293" s="110"/>
      <c r="SXT293" s="110"/>
      <c r="SXU293" s="110"/>
      <c r="SXV293" s="110"/>
      <c r="SXW293" s="110"/>
      <c r="SXX293" s="110"/>
      <c r="SXY293" s="110"/>
      <c r="SXZ293" s="110"/>
      <c r="SYA293" s="110"/>
      <c r="SYB293" s="110"/>
      <c r="SYC293" s="110"/>
      <c r="SYD293" s="110"/>
      <c r="SYE293" s="110"/>
      <c r="SYF293" s="110"/>
      <c r="SYG293" s="110"/>
      <c r="SYH293" s="110"/>
      <c r="SYI293" s="110"/>
      <c r="SYJ293" s="110"/>
      <c r="SYK293" s="110"/>
      <c r="SYL293" s="110"/>
      <c r="SYM293" s="110"/>
      <c r="SYN293" s="110"/>
      <c r="SYO293" s="110"/>
      <c r="SYP293" s="110"/>
      <c r="SYQ293" s="110"/>
      <c r="SYR293" s="110"/>
      <c r="SYS293" s="110"/>
      <c r="SYT293" s="110"/>
      <c r="SYU293" s="110"/>
      <c r="SYV293" s="110"/>
      <c r="SYW293" s="110"/>
      <c r="SYX293" s="110"/>
      <c r="SYY293" s="110"/>
      <c r="SYZ293" s="110"/>
      <c r="SZA293" s="110"/>
      <c r="SZB293" s="110"/>
      <c r="SZC293" s="110"/>
      <c r="SZD293" s="110"/>
      <c r="SZE293" s="110"/>
      <c r="SZF293" s="110"/>
      <c r="SZG293" s="110"/>
      <c r="SZH293" s="110"/>
      <c r="SZI293" s="110"/>
      <c r="SZJ293" s="110"/>
      <c r="SZK293" s="110"/>
      <c r="SZL293" s="110"/>
      <c r="SZM293" s="110"/>
      <c r="SZN293" s="110"/>
      <c r="SZO293" s="110"/>
      <c r="SZP293" s="110"/>
      <c r="SZQ293" s="110"/>
      <c r="SZR293" s="110"/>
      <c r="SZS293" s="110"/>
      <c r="SZT293" s="110"/>
      <c r="SZU293" s="110"/>
      <c r="SZV293" s="110"/>
      <c r="SZW293" s="110"/>
      <c r="SZX293" s="110"/>
      <c r="SZY293" s="110"/>
      <c r="SZZ293" s="110"/>
      <c r="TAA293" s="110"/>
      <c r="TAB293" s="110"/>
      <c r="TAC293" s="110"/>
      <c r="TAD293" s="110"/>
      <c r="TAE293" s="110"/>
      <c r="TAF293" s="110"/>
      <c r="TAG293" s="110"/>
      <c r="TAH293" s="110"/>
      <c r="TAI293" s="110"/>
      <c r="TAJ293" s="110"/>
      <c r="TAK293" s="110"/>
      <c r="TAL293" s="110"/>
      <c r="TAM293" s="110"/>
      <c r="TAN293" s="110"/>
      <c r="TAO293" s="110"/>
      <c r="TAP293" s="110"/>
      <c r="TAQ293" s="110"/>
      <c r="TAR293" s="110"/>
      <c r="TAS293" s="110"/>
      <c r="TAT293" s="110"/>
      <c r="TAU293" s="110"/>
      <c r="TAV293" s="110"/>
      <c r="TAW293" s="110"/>
      <c r="TAX293" s="110"/>
      <c r="TAY293" s="110"/>
      <c r="TAZ293" s="110"/>
      <c r="TBA293" s="110"/>
      <c r="TBB293" s="110"/>
      <c r="TBC293" s="110"/>
      <c r="TBD293" s="110"/>
      <c r="TBE293" s="110"/>
      <c r="TBF293" s="110"/>
      <c r="TBG293" s="110"/>
      <c r="TBH293" s="110"/>
      <c r="TBI293" s="110"/>
      <c r="TBJ293" s="110"/>
      <c r="TBK293" s="110"/>
      <c r="TBL293" s="110"/>
      <c r="TBM293" s="110"/>
      <c r="TBN293" s="110"/>
      <c r="TBO293" s="110"/>
      <c r="TBP293" s="110"/>
      <c r="TBQ293" s="110"/>
      <c r="TBR293" s="110"/>
      <c r="TBS293" s="110"/>
      <c r="TBT293" s="110"/>
      <c r="TBU293" s="110"/>
      <c r="TBV293" s="110"/>
      <c r="TBW293" s="110"/>
      <c r="TBX293" s="110"/>
      <c r="TBY293" s="110"/>
      <c r="TBZ293" s="110"/>
      <c r="TCA293" s="110"/>
      <c r="TCB293" s="110"/>
      <c r="TCC293" s="110"/>
      <c r="TCD293" s="110"/>
      <c r="TCE293" s="110"/>
      <c r="TCF293" s="110"/>
      <c r="TCG293" s="110"/>
      <c r="TCH293" s="110"/>
      <c r="TCI293" s="110"/>
      <c r="TCJ293" s="110"/>
      <c r="TCK293" s="110"/>
      <c r="TCL293" s="110"/>
      <c r="TCM293" s="110"/>
      <c r="TCN293" s="110"/>
      <c r="TCO293" s="110"/>
      <c r="TCP293" s="110"/>
      <c r="TCQ293" s="110"/>
      <c r="TCR293" s="110"/>
      <c r="TCS293" s="110"/>
      <c r="TCT293" s="110"/>
      <c r="TCU293" s="110"/>
      <c r="TCV293" s="110"/>
      <c r="TCW293" s="110"/>
      <c r="TCX293" s="110"/>
      <c r="TCY293" s="110"/>
      <c r="TCZ293" s="110"/>
      <c r="TDA293" s="110"/>
      <c r="TDB293" s="110"/>
      <c r="TDC293" s="110"/>
      <c r="TDD293" s="110"/>
      <c r="TDE293" s="110"/>
      <c r="TDF293" s="110"/>
      <c r="TDG293" s="110"/>
      <c r="TDH293" s="110"/>
      <c r="TDI293" s="110"/>
      <c r="TDJ293" s="110"/>
      <c r="TDK293" s="110"/>
      <c r="TDL293" s="110"/>
      <c r="TDM293" s="110"/>
      <c r="TDN293" s="110"/>
      <c r="TDO293" s="110"/>
      <c r="TDP293" s="110"/>
      <c r="TDQ293" s="110"/>
      <c r="TDR293" s="110"/>
      <c r="TDS293" s="110"/>
      <c r="TDT293" s="110"/>
      <c r="TDU293" s="110"/>
      <c r="TDV293" s="110"/>
      <c r="TDW293" s="110"/>
      <c r="TDX293" s="110"/>
      <c r="TDY293" s="110"/>
      <c r="TDZ293" s="110"/>
      <c r="TEA293" s="110"/>
      <c r="TEB293" s="110"/>
      <c r="TEC293" s="110"/>
      <c r="TED293" s="110"/>
      <c r="TEE293" s="110"/>
      <c r="TEF293" s="110"/>
      <c r="TEG293" s="110"/>
      <c r="TEH293" s="110"/>
      <c r="TEI293" s="110"/>
      <c r="TEJ293" s="110"/>
      <c r="TEK293" s="110"/>
      <c r="TEL293" s="110"/>
      <c r="TEM293" s="110"/>
      <c r="TEN293" s="110"/>
      <c r="TEO293" s="110"/>
      <c r="TEP293" s="110"/>
      <c r="TEQ293" s="110"/>
      <c r="TER293" s="110"/>
      <c r="TES293" s="110"/>
      <c r="TET293" s="110"/>
      <c r="TEU293" s="110"/>
      <c r="TEV293" s="110"/>
      <c r="TEW293" s="110"/>
      <c r="TEX293" s="110"/>
      <c r="TEY293" s="110"/>
      <c r="TEZ293" s="110"/>
      <c r="TFA293" s="110"/>
      <c r="TFB293" s="110"/>
      <c r="TFC293" s="110"/>
      <c r="TFD293" s="110"/>
      <c r="TFE293" s="110"/>
      <c r="TFF293" s="110"/>
      <c r="TFG293" s="110"/>
      <c r="TFH293" s="110"/>
      <c r="TFI293" s="110"/>
      <c r="TFJ293" s="110"/>
      <c r="TFK293" s="110"/>
      <c r="TFL293" s="110"/>
      <c r="TFM293" s="110"/>
      <c r="TFN293" s="110"/>
      <c r="TFO293" s="110"/>
      <c r="TFP293" s="110"/>
      <c r="TFQ293" s="110"/>
      <c r="TFR293" s="110"/>
      <c r="TFS293" s="110"/>
      <c r="TFT293" s="110"/>
      <c r="TFU293" s="110"/>
      <c r="TFV293" s="110"/>
      <c r="TFW293" s="110"/>
      <c r="TFX293" s="110"/>
      <c r="TFY293" s="110"/>
      <c r="TFZ293" s="110"/>
      <c r="TGA293" s="110"/>
      <c r="TGB293" s="110"/>
      <c r="TGC293" s="110"/>
      <c r="TGD293" s="110"/>
      <c r="TGE293" s="110"/>
      <c r="TGF293" s="110"/>
      <c r="TGG293" s="110"/>
      <c r="TGH293" s="110"/>
      <c r="TGI293" s="110"/>
      <c r="TGJ293" s="110"/>
      <c r="TGK293" s="110"/>
      <c r="TGL293" s="110"/>
      <c r="TGM293" s="110"/>
      <c r="TGN293" s="110"/>
      <c r="TGO293" s="110"/>
      <c r="TGP293" s="110"/>
      <c r="TGQ293" s="110"/>
      <c r="TGR293" s="110"/>
      <c r="TGS293" s="110"/>
      <c r="TGT293" s="110"/>
      <c r="TGU293" s="110"/>
      <c r="TGV293" s="110"/>
      <c r="TGW293" s="110"/>
      <c r="TGX293" s="110"/>
      <c r="TGY293" s="110"/>
      <c r="TGZ293" s="110"/>
      <c r="THA293" s="110"/>
      <c r="THB293" s="110"/>
      <c r="THC293" s="110"/>
      <c r="THD293" s="110"/>
      <c r="THE293" s="110"/>
      <c r="THF293" s="110"/>
      <c r="THG293" s="110"/>
      <c r="THH293" s="110"/>
      <c r="THI293" s="110"/>
      <c r="THJ293" s="110"/>
      <c r="THK293" s="110"/>
      <c r="THL293" s="110"/>
      <c r="THM293" s="110"/>
      <c r="THN293" s="110"/>
      <c r="THO293" s="110"/>
      <c r="THP293" s="110"/>
      <c r="THQ293" s="110"/>
      <c r="THR293" s="110"/>
      <c r="THS293" s="110"/>
      <c r="THT293" s="110"/>
      <c r="THU293" s="110"/>
      <c r="THV293" s="110"/>
      <c r="THW293" s="110"/>
      <c r="THX293" s="110"/>
      <c r="THY293" s="110"/>
      <c r="THZ293" s="110"/>
      <c r="TIA293" s="110"/>
      <c r="TIB293" s="110"/>
      <c r="TIC293" s="110"/>
      <c r="TID293" s="110"/>
      <c r="TIE293" s="110"/>
      <c r="TIF293" s="110"/>
      <c r="TIG293" s="110"/>
      <c r="TIH293" s="110"/>
      <c r="TII293" s="110"/>
      <c r="TIJ293" s="110"/>
      <c r="TIK293" s="110"/>
      <c r="TIL293" s="110"/>
      <c r="TIM293" s="110"/>
      <c r="TIN293" s="110"/>
      <c r="TIO293" s="110"/>
      <c r="TIP293" s="110"/>
      <c r="TIQ293" s="110"/>
      <c r="TIR293" s="110"/>
      <c r="TIS293" s="110"/>
      <c r="TIT293" s="110"/>
      <c r="TIU293" s="110"/>
      <c r="TIV293" s="110"/>
      <c r="TIW293" s="110"/>
      <c r="TIX293" s="110"/>
      <c r="TIY293" s="110"/>
      <c r="TIZ293" s="110"/>
      <c r="TJA293" s="110"/>
      <c r="TJB293" s="110"/>
      <c r="TJC293" s="110"/>
      <c r="TJD293" s="110"/>
      <c r="TJE293" s="110"/>
      <c r="TJF293" s="110"/>
      <c r="TJG293" s="110"/>
      <c r="TJH293" s="110"/>
      <c r="TJI293" s="110"/>
      <c r="TJJ293" s="110"/>
      <c r="TJK293" s="110"/>
      <c r="TJL293" s="110"/>
      <c r="TJM293" s="110"/>
      <c r="TJN293" s="110"/>
      <c r="TJO293" s="110"/>
      <c r="TJP293" s="110"/>
      <c r="TJQ293" s="110"/>
      <c r="TJR293" s="110"/>
      <c r="TJS293" s="110"/>
      <c r="TJT293" s="110"/>
      <c r="TJU293" s="110"/>
      <c r="TJV293" s="110"/>
      <c r="TJW293" s="110"/>
      <c r="TJX293" s="110"/>
      <c r="TJY293" s="110"/>
      <c r="TJZ293" s="110"/>
      <c r="TKA293" s="110"/>
      <c r="TKB293" s="110"/>
      <c r="TKC293" s="110"/>
      <c r="TKD293" s="110"/>
      <c r="TKE293" s="110"/>
      <c r="TKF293" s="110"/>
      <c r="TKG293" s="110"/>
      <c r="TKH293" s="110"/>
      <c r="TKI293" s="110"/>
      <c r="TKJ293" s="110"/>
      <c r="TKK293" s="110"/>
      <c r="TKL293" s="110"/>
      <c r="TKM293" s="110"/>
      <c r="TKN293" s="110"/>
      <c r="TKO293" s="110"/>
      <c r="TKP293" s="110"/>
      <c r="TKQ293" s="110"/>
      <c r="TKR293" s="110"/>
      <c r="TKS293" s="110"/>
      <c r="TKT293" s="110"/>
      <c r="TKU293" s="110"/>
      <c r="TKV293" s="110"/>
      <c r="TKW293" s="110"/>
      <c r="TKX293" s="110"/>
      <c r="TKY293" s="110"/>
      <c r="TKZ293" s="110"/>
      <c r="TLA293" s="110"/>
      <c r="TLB293" s="110"/>
      <c r="TLC293" s="110"/>
      <c r="TLD293" s="110"/>
      <c r="TLE293" s="110"/>
      <c r="TLF293" s="110"/>
      <c r="TLG293" s="110"/>
      <c r="TLH293" s="110"/>
      <c r="TLI293" s="110"/>
      <c r="TLJ293" s="110"/>
      <c r="TLK293" s="110"/>
      <c r="TLL293" s="110"/>
      <c r="TLM293" s="110"/>
      <c r="TLN293" s="110"/>
      <c r="TLO293" s="110"/>
      <c r="TLP293" s="110"/>
      <c r="TLQ293" s="110"/>
      <c r="TLR293" s="110"/>
      <c r="TLS293" s="110"/>
      <c r="TLT293" s="110"/>
      <c r="TLU293" s="110"/>
      <c r="TLV293" s="110"/>
      <c r="TLW293" s="110"/>
      <c r="TLX293" s="110"/>
      <c r="TLY293" s="110"/>
      <c r="TLZ293" s="110"/>
      <c r="TMA293" s="110"/>
      <c r="TMB293" s="110"/>
      <c r="TMC293" s="110"/>
      <c r="TMD293" s="110"/>
      <c r="TME293" s="110"/>
      <c r="TMF293" s="110"/>
      <c r="TMG293" s="110"/>
      <c r="TMH293" s="110"/>
      <c r="TMI293" s="110"/>
      <c r="TMJ293" s="110"/>
      <c r="TMK293" s="110"/>
      <c r="TML293" s="110"/>
      <c r="TMM293" s="110"/>
      <c r="TMN293" s="110"/>
      <c r="TMO293" s="110"/>
      <c r="TMP293" s="110"/>
      <c r="TMQ293" s="110"/>
      <c r="TMR293" s="110"/>
      <c r="TMS293" s="110"/>
      <c r="TMT293" s="110"/>
      <c r="TMU293" s="110"/>
      <c r="TMV293" s="110"/>
      <c r="TMW293" s="110"/>
      <c r="TMX293" s="110"/>
      <c r="TMY293" s="110"/>
      <c r="TMZ293" s="110"/>
      <c r="TNA293" s="110"/>
      <c r="TNB293" s="110"/>
      <c r="TNC293" s="110"/>
      <c r="TND293" s="110"/>
      <c r="TNE293" s="110"/>
      <c r="TNF293" s="110"/>
      <c r="TNG293" s="110"/>
      <c r="TNH293" s="110"/>
      <c r="TNI293" s="110"/>
      <c r="TNJ293" s="110"/>
      <c r="TNK293" s="110"/>
      <c r="TNL293" s="110"/>
      <c r="TNM293" s="110"/>
      <c r="TNN293" s="110"/>
      <c r="TNO293" s="110"/>
      <c r="TNP293" s="110"/>
      <c r="TNQ293" s="110"/>
      <c r="TNR293" s="110"/>
      <c r="TNS293" s="110"/>
      <c r="TNT293" s="110"/>
      <c r="TNU293" s="110"/>
      <c r="TNV293" s="110"/>
      <c r="TNW293" s="110"/>
      <c r="TNX293" s="110"/>
      <c r="TNY293" s="110"/>
      <c r="TNZ293" s="110"/>
      <c r="TOA293" s="110"/>
      <c r="TOB293" s="110"/>
      <c r="TOC293" s="110"/>
      <c r="TOD293" s="110"/>
      <c r="TOE293" s="110"/>
      <c r="TOF293" s="110"/>
      <c r="TOG293" s="110"/>
      <c r="TOH293" s="110"/>
      <c r="TOI293" s="110"/>
      <c r="TOJ293" s="110"/>
      <c r="TOK293" s="110"/>
      <c r="TOL293" s="110"/>
      <c r="TOM293" s="110"/>
      <c r="TON293" s="110"/>
      <c r="TOO293" s="110"/>
      <c r="TOP293" s="110"/>
      <c r="TOQ293" s="110"/>
      <c r="TOR293" s="110"/>
      <c r="TOS293" s="110"/>
      <c r="TOT293" s="110"/>
      <c r="TOU293" s="110"/>
      <c r="TOV293" s="110"/>
      <c r="TOW293" s="110"/>
      <c r="TOX293" s="110"/>
      <c r="TOY293" s="110"/>
      <c r="TOZ293" s="110"/>
      <c r="TPA293" s="110"/>
      <c r="TPB293" s="110"/>
      <c r="TPC293" s="110"/>
      <c r="TPD293" s="110"/>
      <c r="TPE293" s="110"/>
      <c r="TPF293" s="110"/>
      <c r="TPG293" s="110"/>
      <c r="TPH293" s="110"/>
      <c r="TPI293" s="110"/>
      <c r="TPJ293" s="110"/>
      <c r="TPK293" s="110"/>
      <c r="TPL293" s="110"/>
      <c r="TPM293" s="110"/>
      <c r="TPN293" s="110"/>
      <c r="TPO293" s="110"/>
      <c r="TPP293" s="110"/>
      <c r="TPQ293" s="110"/>
      <c r="TPR293" s="110"/>
      <c r="TPS293" s="110"/>
      <c r="TPT293" s="110"/>
      <c r="TPU293" s="110"/>
      <c r="TPV293" s="110"/>
      <c r="TPW293" s="110"/>
      <c r="TPX293" s="110"/>
      <c r="TPY293" s="110"/>
      <c r="TPZ293" s="110"/>
      <c r="TQA293" s="110"/>
      <c r="TQB293" s="110"/>
      <c r="TQC293" s="110"/>
      <c r="TQD293" s="110"/>
      <c r="TQE293" s="110"/>
      <c r="TQF293" s="110"/>
      <c r="TQG293" s="110"/>
      <c r="TQH293" s="110"/>
      <c r="TQI293" s="110"/>
      <c r="TQJ293" s="110"/>
      <c r="TQK293" s="110"/>
      <c r="TQL293" s="110"/>
      <c r="TQM293" s="110"/>
      <c r="TQN293" s="110"/>
      <c r="TQO293" s="110"/>
      <c r="TQP293" s="110"/>
      <c r="TQQ293" s="110"/>
      <c r="TQR293" s="110"/>
      <c r="TQS293" s="110"/>
      <c r="TQT293" s="110"/>
      <c r="TQU293" s="110"/>
      <c r="TQV293" s="110"/>
      <c r="TQW293" s="110"/>
      <c r="TQX293" s="110"/>
      <c r="TQY293" s="110"/>
      <c r="TQZ293" s="110"/>
      <c r="TRA293" s="110"/>
      <c r="TRB293" s="110"/>
      <c r="TRC293" s="110"/>
      <c r="TRD293" s="110"/>
      <c r="TRE293" s="110"/>
      <c r="TRF293" s="110"/>
      <c r="TRG293" s="110"/>
      <c r="TRH293" s="110"/>
      <c r="TRI293" s="110"/>
      <c r="TRJ293" s="110"/>
      <c r="TRK293" s="110"/>
      <c r="TRL293" s="110"/>
      <c r="TRM293" s="110"/>
      <c r="TRN293" s="110"/>
      <c r="TRO293" s="110"/>
      <c r="TRP293" s="110"/>
      <c r="TRQ293" s="110"/>
      <c r="TRR293" s="110"/>
      <c r="TRS293" s="110"/>
      <c r="TRT293" s="110"/>
      <c r="TRU293" s="110"/>
      <c r="TRV293" s="110"/>
      <c r="TRW293" s="110"/>
      <c r="TRX293" s="110"/>
      <c r="TRY293" s="110"/>
      <c r="TRZ293" s="110"/>
      <c r="TSA293" s="110"/>
      <c r="TSB293" s="110"/>
      <c r="TSC293" s="110"/>
      <c r="TSD293" s="110"/>
      <c r="TSE293" s="110"/>
      <c r="TSF293" s="110"/>
      <c r="TSG293" s="110"/>
      <c r="TSH293" s="110"/>
      <c r="TSI293" s="110"/>
      <c r="TSJ293" s="110"/>
      <c r="TSK293" s="110"/>
      <c r="TSL293" s="110"/>
      <c r="TSM293" s="110"/>
      <c r="TSN293" s="110"/>
      <c r="TSO293" s="110"/>
      <c r="TSP293" s="110"/>
      <c r="TSQ293" s="110"/>
      <c r="TSR293" s="110"/>
      <c r="TSS293" s="110"/>
      <c r="TST293" s="110"/>
      <c r="TSU293" s="110"/>
      <c r="TSV293" s="110"/>
      <c r="TSW293" s="110"/>
      <c r="TSX293" s="110"/>
      <c r="TSY293" s="110"/>
      <c r="TSZ293" s="110"/>
      <c r="TTA293" s="110"/>
      <c r="TTB293" s="110"/>
      <c r="TTC293" s="110"/>
      <c r="TTD293" s="110"/>
      <c r="TTE293" s="110"/>
      <c r="TTF293" s="110"/>
      <c r="TTG293" s="110"/>
      <c r="TTH293" s="110"/>
      <c r="TTI293" s="110"/>
      <c r="TTJ293" s="110"/>
      <c r="TTK293" s="110"/>
      <c r="TTL293" s="110"/>
      <c r="TTM293" s="110"/>
      <c r="TTN293" s="110"/>
      <c r="TTO293" s="110"/>
      <c r="TTP293" s="110"/>
      <c r="TTQ293" s="110"/>
      <c r="TTR293" s="110"/>
      <c r="TTS293" s="110"/>
      <c r="TTT293" s="110"/>
      <c r="TTU293" s="110"/>
      <c r="TTV293" s="110"/>
      <c r="TTW293" s="110"/>
      <c r="TTX293" s="110"/>
      <c r="TTY293" s="110"/>
      <c r="TTZ293" s="110"/>
      <c r="TUA293" s="110"/>
      <c r="TUB293" s="110"/>
      <c r="TUC293" s="110"/>
      <c r="TUD293" s="110"/>
      <c r="TUE293" s="110"/>
      <c r="TUF293" s="110"/>
      <c r="TUG293" s="110"/>
      <c r="TUH293" s="110"/>
      <c r="TUI293" s="110"/>
      <c r="TUJ293" s="110"/>
      <c r="TUK293" s="110"/>
      <c r="TUL293" s="110"/>
      <c r="TUM293" s="110"/>
      <c r="TUN293" s="110"/>
      <c r="TUO293" s="110"/>
      <c r="TUP293" s="110"/>
      <c r="TUQ293" s="110"/>
      <c r="TUR293" s="110"/>
      <c r="TUS293" s="110"/>
      <c r="TUT293" s="110"/>
      <c r="TUU293" s="110"/>
      <c r="TUV293" s="110"/>
      <c r="TUW293" s="110"/>
      <c r="TUX293" s="110"/>
      <c r="TUY293" s="110"/>
      <c r="TUZ293" s="110"/>
      <c r="TVA293" s="110"/>
      <c r="TVB293" s="110"/>
      <c r="TVC293" s="110"/>
      <c r="TVD293" s="110"/>
      <c r="TVE293" s="110"/>
      <c r="TVF293" s="110"/>
      <c r="TVG293" s="110"/>
      <c r="TVH293" s="110"/>
      <c r="TVI293" s="110"/>
      <c r="TVJ293" s="110"/>
      <c r="TVK293" s="110"/>
      <c r="TVL293" s="110"/>
      <c r="TVM293" s="110"/>
      <c r="TVN293" s="110"/>
      <c r="TVO293" s="110"/>
      <c r="TVP293" s="110"/>
      <c r="TVQ293" s="110"/>
      <c r="TVR293" s="110"/>
      <c r="TVS293" s="110"/>
      <c r="TVT293" s="110"/>
      <c r="TVU293" s="110"/>
      <c r="TVV293" s="110"/>
      <c r="TVW293" s="110"/>
      <c r="TVX293" s="110"/>
      <c r="TVY293" s="110"/>
      <c r="TVZ293" s="110"/>
      <c r="TWA293" s="110"/>
      <c r="TWB293" s="110"/>
      <c r="TWC293" s="110"/>
      <c r="TWD293" s="110"/>
      <c r="TWE293" s="110"/>
      <c r="TWF293" s="110"/>
      <c r="TWG293" s="110"/>
      <c r="TWH293" s="110"/>
      <c r="TWI293" s="110"/>
      <c r="TWJ293" s="110"/>
      <c r="TWK293" s="110"/>
      <c r="TWL293" s="110"/>
      <c r="TWM293" s="110"/>
      <c r="TWN293" s="110"/>
      <c r="TWO293" s="110"/>
      <c r="TWP293" s="110"/>
      <c r="TWQ293" s="110"/>
      <c r="TWR293" s="110"/>
      <c r="TWS293" s="110"/>
      <c r="TWT293" s="110"/>
      <c r="TWU293" s="110"/>
      <c r="TWV293" s="110"/>
      <c r="TWW293" s="110"/>
      <c r="TWX293" s="110"/>
      <c r="TWY293" s="110"/>
      <c r="TWZ293" s="110"/>
      <c r="TXA293" s="110"/>
      <c r="TXB293" s="110"/>
      <c r="TXC293" s="110"/>
      <c r="TXD293" s="110"/>
      <c r="TXE293" s="110"/>
      <c r="TXF293" s="110"/>
      <c r="TXG293" s="110"/>
      <c r="TXH293" s="110"/>
      <c r="TXI293" s="110"/>
      <c r="TXJ293" s="110"/>
      <c r="TXK293" s="110"/>
      <c r="TXL293" s="110"/>
      <c r="TXM293" s="110"/>
      <c r="TXN293" s="110"/>
      <c r="TXO293" s="110"/>
      <c r="TXP293" s="110"/>
      <c r="TXQ293" s="110"/>
      <c r="TXR293" s="110"/>
      <c r="TXS293" s="110"/>
      <c r="TXT293" s="110"/>
      <c r="TXU293" s="110"/>
      <c r="TXV293" s="110"/>
      <c r="TXW293" s="110"/>
      <c r="TXX293" s="110"/>
      <c r="TXY293" s="110"/>
      <c r="TXZ293" s="110"/>
      <c r="TYA293" s="110"/>
      <c r="TYB293" s="110"/>
      <c r="TYC293" s="110"/>
      <c r="TYD293" s="110"/>
      <c r="TYE293" s="110"/>
      <c r="TYF293" s="110"/>
      <c r="TYG293" s="110"/>
      <c r="TYH293" s="110"/>
      <c r="TYI293" s="110"/>
      <c r="TYJ293" s="110"/>
      <c r="TYK293" s="110"/>
      <c r="TYL293" s="110"/>
      <c r="TYM293" s="110"/>
      <c r="TYN293" s="110"/>
      <c r="TYO293" s="110"/>
      <c r="TYP293" s="110"/>
      <c r="TYQ293" s="110"/>
      <c r="TYR293" s="110"/>
      <c r="TYS293" s="110"/>
      <c r="TYT293" s="110"/>
      <c r="TYU293" s="110"/>
      <c r="TYV293" s="110"/>
      <c r="TYW293" s="110"/>
      <c r="TYX293" s="110"/>
      <c r="TYY293" s="110"/>
      <c r="TYZ293" s="110"/>
      <c r="TZA293" s="110"/>
      <c r="TZB293" s="110"/>
      <c r="TZC293" s="110"/>
      <c r="TZD293" s="110"/>
      <c r="TZE293" s="110"/>
      <c r="TZF293" s="110"/>
      <c r="TZG293" s="110"/>
      <c r="TZH293" s="110"/>
      <c r="TZI293" s="110"/>
      <c r="TZJ293" s="110"/>
      <c r="TZK293" s="110"/>
      <c r="TZL293" s="110"/>
      <c r="TZM293" s="110"/>
      <c r="TZN293" s="110"/>
      <c r="TZO293" s="110"/>
      <c r="TZP293" s="110"/>
      <c r="TZQ293" s="110"/>
      <c r="TZR293" s="110"/>
      <c r="TZS293" s="110"/>
      <c r="TZT293" s="110"/>
      <c r="TZU293" s="110"/>
      <c r="TZV293" s="110"/>
      <c r="TZW293" s="110"/>
      <c r="TZX293" s="110"/>
      <c r="TZY293" s="110"/>
      <c r="TZZ293" s="110"/>
      <c r="UAA293" s="110"/>
      <c r="UAB293" s="110"/>
      <c r="UAC293" s="110"/>
      <c r="UAD293" s="110"/>
      <c r="UAE293" s="110"/>
      <c r="UAF293" s="110"/>
      <c r="UAG293" s="110"/>
      <c r="UAH293" s="110"/>
      <c r="UAI293" s="110"/>
      <c r="UAJ293" s="110"/>
      <c r="UAK293" s="110"/>
      <c r="UAL293" s="110"/>
      <c r="UAM293" s="110"/>
      <c r="UAN293" s="110"/>
      <c r="UAO293" s="110"/>
      <c r="UAP293" s="110"/>
      <c r="UAQ293" s="110"/>
      <c r="UAR293" s="110"/>
      <c r="UAS293" s="110"/>
      <c r="UAT293" s="110"/>
      <c r="UAU293" s="110"/>
      <c r="UAV293" s="110"/>
      <c r="UAW293" s="110"/>
      <c r="UAX293" s="110"/>
      <c r="UAY293" s="110"/>
      <c r="UAZ293" s="110"/>
      <c r="UBA293" s="110"/>
      <c r="UBB293" s="110"/>
      <c r="UBC293" s="110"/>
      <c r="UBD293" s="110"/>
      <c r="UBE293" s="110"/>
      <c r="UBF293" s="110"/>
      <c r="UBG293" s="110"/>
      <c r="UBH293" s="110"/>
      <c r="UBI293" s="110"/>
      <c r="UBJ293" s="110"/>
      <c r="UBK293" s="110"/>
      <c r="UBL293" s="110"/>
      <c r="UBM293" s="110"/>
      <c r="UBN293" s="110"/>
      <c r="UBO293" s="110"/>
      <c r="UBP293" s="110"/>
      <c r="UBQ293" s="110"/>
      <c r="UBR293" s="110"/>
      <c r="UBS293" s="110"/>
      <c r="UBT293" s="110"/>
      <c r="UBU293" s="110"/>
      <c r="UBV293" s="110"/>
      <c r="UBW293" s="110"/>
      <c r="UBX293" s="110"/>
      <c r="UBY293" s="110"/>
      <c r="UBZ293" s="110"/>
      <c r="UCA293" s="110"/>
      <c r="UCB293" s="110"/>
      <c r="UCC293" s="110"/>
      <c r="UCD293" s="110"/>
      <c r="UCE293" s="110"/>
      <c r="UCF293" s="110"/>
      <c r="UCG293" s="110"/>
      <c r="UCH293" s="110"/>
      <c r="UCI293" s="110"/>
      <c r="UCJ293" s="110"/>
      <c r="UCK293" s="110"/>
      <c r="UCL293" s="110"/>
      <c r="UCM293" s="110"/>
      <c r="UCN293" s="110"/>
      <c r="UCO293" s="110"/>
      <c r="UCP293" s="110"/>
      <c r="UCQ293" s="110"/>
      <c r="UCR293" s="110"/>
      <c r="UCS293" s="110"/>
      <c r="UCT293" s="110"/>
      <c r="UCU293" s="110"/>
      <c r="UCV293" s="110"/>
      <c r="UCW293" s="110"/>
      <c r="UCX293" s="110"/>
      <c r="UCY293" s="110"/>
      <c r="UCZ293" s="110"/>
      <c r="UDA293" s="110"/>
      <c r="UDB293" s="110"/>
      <c r="UDC293" s="110"/>
      <c r="UDD293" s="110"/>
      <c r="UDE293" s="110"/>
      <c r="UDF293" s="110"/>
      <c r="UDG293" s="110"/>
      <c r="UDH293" s="110"/>
      <c r="UDI293" s="110"/>
      <c r="UDJ293" s="110"/>
      <c r="UDK293" s="110"/>
      <c r="UDL293" s="110"/>
      <c r="UDM293" s="110"/>
      <c r="UDN293" s="110"/>
      <c r="UDO293" s="110"/>
      <c r="UDP293" s="110"/>
      <c r="UDQ293" s="110"/>
      <c r="UDR293" s="110"/>
      <c r="UDS293" s="110"/>
      <c r="UDT293" s="110"/>
      <c r="UDU293" s="110"/>
      <c r="UDV293" s="110"/>
      <c r="UDW293" s="110"/>
      <c r="UDX293" s="110"/>
      <c r="UDY293" s="110"/>
      <c r="UDZ293" s="110"/>
      <c r="UEA293" s="110"/>
      <c r="UEB293" s="110"/>
      <c r="UEC293" s="110"/>
      <c r="UED293" s="110"/>
      <c r="UEE293" s="110"/>
      <c r="UEF293" s="110"/>
      <c r="UEG293" s="110"/>
      <c r="UEH293" s="110"/>
      <c r="UEI293" s="110"/>
      <c r="UEJ293" s="110"/>
      <c r="UEK293" s="110"/>
      <c r="UEL293" s="110"/>
      <c r="UEM293" s="110"/>
      <c r="UEN293" s="110"/>
      <c r="UEO293" s="110"/>
      <c r="UEP293" s="110"/>
      <c r="UEQ293" s="110"/>
      <c r="UER293" s="110"/>
      <c r="UES293" s="110"/>
      <c r="UET293" s="110"/>
      <c r="UEU293" s="110"/>
      <c r="UEV293" s="110"/>
      <c r="UEW293" s="110"/>
      <c r="UEX293" s="110"/>
      <c r="UEY293" s="110"/>
      <c r="UEZ293" s="110"/>
      <c r="UFA293" s="110"/>
      <c r="UFB293" s="110"/>
      <c r="UFC293" s="110"/>
      <c r="UFD293" s="110"/>
      <c r="UFE293" s="110"/>
      <c r="UFF293" s="110"/>
      <c r="UFG293" s="110"/>
      <c r="UFH293" s="110"/>
      <c r="UFI293" s="110"/>
      <c r="UFJ293" s="110"/>
      <c r="UFK293" s="110"/>
      <c r="UFL293" s="110"/>
      <c r="UFM293" s="110"/>
      <c r="UFN293" s="110"/>
      <c r="UFO293" s="110"/>
      <c r="UFP293" s="110"/>
      <c r="UFQ293" s="110"/>
      <c r="UFR293" s="110"/>
      <c r="UFS293" s="110"/>
      <c r="UFT293" s="110"/>
      <c r="UFU293" s="110"/>
      <c r="UFV293" s="110"/>
      <c r="UFW293" s="110"/>
      <c r="UFX293" s="110"/>
      <c r="UFY293" s="110"/>
      <c r="UFZ293" s="110"/>
      <c r="UGA293" s="110"/>
      <c r="UGB293" s="110"/>
      <c r="UGC293" s="110"/>
      <c r="UGD293" s="110"/>
      <c r="UGE293" s="110"/>
      <c r="UGF293" s="110"/>
      <c r="UGG293" s="110"/>
      <c r="UGH293" s="110"/>
      <c r="UGI293" s="110"/>
      <c r="UGJ293" s="110"/>
      <c r="UGK293" s="110"/>
      <c r="UGL293" s="110"/>
      <c r="UGM293" s="110"/>
      <c r="UGN293" s="110"/>
      <c r="UGO293" s="110"/>
      <c r="UGP293" s="110"/>
      <c r="UGQ293" s="110"/>
      <c r="UGR293" s="110"/>
      <c r="UGS293" s="110"/>
      <c r="UGT293" s="110"/>
      <c r="UGU293" s="110"/>
      <c r="UGV293" s="110"/>
      <c r="UGW293" s="110"/>
      <c r="UGX293" s="110"/>
      <c r="UGY293" s="110"/>
      <c r="UGZ293" s="110"/>
      <c r="UHA293" s="110"/>
      <c r="UHB293" s="110"/>
      <c r="UHC293" s="110"/>
      <c r="UHD293" s="110"/>
      <c r="UHE293" s="110"/>
      <c r="UHF293" s="110"/>
      <c r="UHG293" s="110"/>
      <c r="UHH293" s="110"/>
      <c r="UHI293" s="110"/>
      <c r="UHJ293" s="110"/>
      <c r="UHK293" s="110"/>
      <c r="UHL293" s="110"/>
      <c r="UHM293" s="110"/>
      <c r="UHN293" s="110"/>
      <c r="UHO293" s="110"/>
      <c r="UHP293" s="110"/>
      <c r="UHQ293" s="110"/>
      <c r="UHR293" s="110"/>
      <c r="UHS293" s="110"/>
      <c r="UHT293" s="110"/>
      <c r="UHU293" s="110"/>
      <c r="UHV293" s="110"/>
      <c r="UHW293" s="110"/>
      <c r="UHX293" s="110"/>
      <c r="UHY293" s="110"/>
      <c r="UHZ293" s="110"/>
      <c r="UIA293" s="110"/>
      <c r="UIB293" s="110"/>
      <c r="UIC293" s="110"/>
      <c r="UID293" s="110"/>
      <c r="UIE293" s="110"/>
      <c r="UIF293" s="110"/>
      <c r="UIG293" s="110"/>
      <c r="UIH293" s="110"/>
      <c r="UII293" s="110"/>
      <c r="UIJ293" s="110"/>
      <c r="UIK293" s="110"/>
      <c r="UIL293" s="110"/>
      <c r="UIM293" s="110"/>
      <c r="UIN293" s="110"/>
      <c r="UIO293" s="110"/>
      <c r="UIP293" s="110"/>
      <c r="UIQ293" s="110"/>
      <c r="UIR293" s="110"/>
      <c r="UIS293" s="110"/>
      <c r="UIT293" s="110"/>
      <c r="UIU293" s="110"/>
      <c r="UIV293" s="110"/>
      <c r="UIW293" s="110"/>
      <c r="UIX293" s="110"/>
      <c r="UIY293" s="110"/>
      <c r="UIZ293" s="110"/>
      <c r="UJA293" s="110"/>
      <c r="UJB293" s="110"/>
      <c r="UJC293" s="110"/>
      <c r="UJD293" s="110"/>
      <c r="UJE293" s="110"/>
      <c r="UJF293" s="110"/>
      <c r="UJG293" s="110"/>
      <c r="UJH293" s="110"/>
      <c r="UJI293" s="110"/>
      <c r="UJJ293" s="110"/>
      <c r="UJK293" s="110"/>
      <c r="UJL293" s="110"/>
      <c r="UJM293" s="110"/>
      <c r="UJN293" s="110"/>
      <c r="UJO293" s="110"/>
      <c r="UJP293" s="110"/>
      <c r="UJQ293" s="110"/>
      <c r="UJR293" s="110"/>
      <c r="UJS293" s="110"/>
      <c r="UJT293" s="110"/>
      <c r="UJU293" s="110"/>
      <c r="UJV293" s="110"/>
      <c r="UJW293" s="110"/>
      <c r="UJX293" s="110"/>
      <c r="UJY293" s="110"/>
      <c r="UJZ293" s="110"/>
      <c r="UKA293" s="110"/>
      <c r="UKB293" s="110"/>
      <c r="UKC293" s="110"/>
      <c r="UKD293" s="110"/>
      <c r="UKE293" s="110"/>
      <c r="UKF293" s="110"/>
      <c r="UKG293" s="110"/>
      <c r="UKH293" s="110"/>
      <c r="UKI293" s="110"/>
      <c r="UKJ293" s="110"/>
      <c r="UKK293" s="110"/>
      <c r="UKL293" s="110"/>
      <c r="UKM293" s="110"/>
      <c r="UKN293" s="110"/>
      <c r="UKO293" s="110"/>
      <c r="UKP293" s="110"/>
      <c r="UKQ293" s="110"/>
      <c r="UKR293" s="110"/>
      <c r="UKS293" s="110"/>
      <c r="UKT293" s="110"/>
      <c r="UKU293" s="110"/>
      <c r="UKV293" s="110"/>
      <c r="UKW293" s="110"/>
      <c r="UKX293" s="110"/>
      <c r="UKY293" s="110"/>
      <c r="UKZ293" s="110"/>
      <c r="ULA293" s="110"/>
      <c r="ULB293" s="110"/>
      <c r="ULC293" s="110"/>
      <c r="ULD293" s="110"/>
      <c r="ULE293" s="110"/>
      <c r="ULF293" s="110"/>
      <c r="ULG293" s="110"/>
      <c r="ULH293" s="110"/>
      <c r="ULI293" s="110"/>
      <c r="ULJ293" s="110"/>
      <c r="ULK293" s="110"/>
      <c r="ULL293" s="110"/>
      <c r="ULM293" s="110"/>
      <c r="ULN293" s="110"/>
      <c r="ULO293" s="110"/>
      <c r="ULP293" s="110"/>
      <c r="ULQ293" s="110"/>
      <c r="ULR293" s="110"/>
      <c r="ULS293" s="110"/>
      <c r="ULT293" s="110"/>
      <c r="ULU293" s="110"/>
      <c r="ULV293" s="110"/>
      <c r="ULW293" s="110"/>
      <c r="ULX293" s="110"/>
      <c r="ULY293" s="110"/>
      <c r="ULZ293" s="110"/>
      <c r="UMA293" s="110"/>
      <c r="UMB293" s="110"/>
      <c r="UMC293" s="110"/>
      <c r="UMD293" s="110"/>
      <c r="UME293" s="110"/>
      <c r="UMF293" s="110"/>
      <c r="UMG293" s="110"/>
      <c r="UMH293" s="110"/>
      <c r="UMI293" s="110"/>
      <c r="UMJ293" s="110"/>
      <c r="UMK293" s="110"/>
      <c r="UML293" s="110"/>
      <c r="UMM293" s="110"/>
      <c r="UMN293" s="110"/>
      <c r="UMO293" s="110"/>
      <c r="UMP293" s="110"/>
      <c r="UMQ293" s="110"/>
      <c r="UMR293" s="110"/>
      <c r="UMS293" s="110"/>
      <c r="UMT293" s="110"/>
      <c r="UMU293" s="110"/>
      <c r="UMV293" s="110"/>
      <c r="UMW293" s="110"/>
      <c r="UMX293" s="110"/>
      <c r="UMY293" s="110"/>
      <c r="UMZ293" s="110"/>
      <c r="UNA293" s="110"/>
      <c r="UNB293" s="110"/>
      <c r="UNC293" s="110"/>
      <c r="UND293" s="110"/>
      <c r="UNE293" s="110"/>
      <c r="UNF293" s="110"/>
      <c r="UNG293" s="110"/>
      <c r="UNH293" s="110"/>
      <c r="UNI293" s="110"/>
      <c r="UNJ293" s="110"/>
      <c r="UNK293" s="110"/>
      <c r="UNL293" s="110"/>
      <c r="UNM293" s="110"/>
      <c r="UNN293" s="110"/>
      <c r="UNO293" s="110"/>
      <c r="UNP293" s="110"/>
      <c r="UNQ293" s="110"/>
      <c r="UNR293" s="110"/>
      <c r="UNS293" s="110"/>
      <c r="UNT293" s="110"/>
      <c r="UNU293" s="110"/>
      <c r="UNV293" s="110"/>
      <c r="UNW293" s="110"/>
      <c r="UNX293" s="110"/>
      <c r="UNY293" s="110"/>
      <c r="UNZ293" s="110"/>
      <c r="UOA293" s="110"/>
      <c r="UOB293" s="110"/>
      <c r="UOC293" s="110"/>
      <c r="UOD293" s="110"/>
      <c r="UOE293" s="110"/>
      <c r="UOF293" s="110"/>
      <c r="UOG293" s="110"/>
      <c r="UOH293" s="110"/>
      <c r="UOI293" s="110"/>
      <c r="UOJ293" s="110"/>
      <c r="UOK293" s="110"/>
      <c r="UOL293" s="110"/>
      <c r="UOM293" s="110"/>
      <c r="UON293" s="110"/>
      <c r="UOO293" s="110"/>
      <c r="UOP293" s="110"/>
      <c r="UOQ293" s="110"/>
      <c r="UOR293" s="110"/>
      <c r="UOS293" s="110"/>
      <c r="UOT293" s="110"/>
      <c r="UOU293" s="110"/>
      <c r="UOV293" s="110"/>
      <c r="UOW293" s="110"/>
      <c r="UOX293" s="110"/>
      <c r="UOY293" s="110"/>
      <c r="UOZ293" s="110"/>
      <c r="UPA293" s="110"/>
      <c r="UPB293" s="110"/>
      <c r="UPC293" s="110"/>
      <c r="UPD293" s="110"/>
      <c r="UPE293" s="110"/>
      <c r="UPF293" s="110"/>
      <c r="UPG293" s="110"/>
      <c r="UPH293" s="110"/>
      <c r="UPI293" s="110"/>
      <c r="UPJ293" s="110"/>
      <c r="UPK293" s="110"/>
      <c r="UPL293" s="110"/>
      <c r="UPM293" s="110"/>
      <c r="UPN293" s="110"/>
      <c r="UPO293" s="110"/>
      <c r="UPP293" s="110"/>
      <c r="UPQ293" s="110"/>
      <c r="UPR293" s="110"/>
      <c r="UPS293" s="110"/>
      <c r="UPT293" s="110"/>
      <c r="UPU293" s="110"/>
      <c r="UPV293" s="110"/>
      <c r="UPW293" s="110"/>
      <c r="UPX293" s="110"/>
      <c r="UPY293" s="110"/>
      <c r="UPZ293" s="110"/>
      <c r="UQA293" s="110"/>
      <c r="UQB293" s="110"/>
      <c r="UQC293" s="110"/>
      <c r="UQD293" s="110"/>
      <c r="UQE293" s="110"/>
      <c r="UQF293" s="110"/>
      <c r="UQG293" s="110"/>
      <c r="UQH293" s="110"/>
      <c r="UQI293" s="110"/>
      <c r="UQJ293" s="110"/>
      <c r="UQK293" s="110"/>
      <c r="UQL293" s="110"/>
      <c r="UQM293" s="110"/>
      <c r="UQN293" s="110"/>
      <c r="UQO293" s="110"/>
      <c r="UQP293" s="110"/>
      <c r="UQQ293" s="110"/>
      <c r="UQR293" s="110"/>
      <c r="UQS293" s="110"/>
      <c r="UQT293" s="110"/>
      <c r="UQU293" s="110"/>
      <c r="UQV293" s="110"/>
      <c r="UQW293" s="110"/>
      <c r="UQX293" s="110"/>
      <c r="UQY293" s="110"/>
      <c r="UQZ293" s="110"/>
      <c r="URA293" s="110"/>
      <c r="URB293" s="110"/>
      <c r="URC293" s="110"/>
      <c r="URD293" s="110"/>
      <c r="URE293" s="110"/>
      <c r="URF293" s="110"/>
      <c r="URG293" s="110"/>
      <c r="URH293" s="110"/>
      <c r="URI293" s="110"/>
      <c r="URJ293" s="110"/>
      <c r="URK293" s="110"/>
      <c r="URL293" s="110"/>
      <c r="URM293" s="110"/>
      <c r="URN293" s="110"/>
      <c r="URO293" s="110"/>
      <c r="URP293" s="110"/>
      <c r="URQ293" s="110"/>
      <c r="URR293" s="110"/>
      <c r="URS293" s="110"/>
      <c r="URT293" s="110"/>
      <c r="URU293" s="110"/>
      <c r="URV293" s="110"/>
      <c r="URW293" s="110"/>
      <c r="URX293" s="110"/>
      <c r="URY293" s="110"/>
      <c r="URZ293" s="110"/>
      <c r="USA293" s="110"/>
      <c r="USB293" s="110"/>
      <c r="USC293" s="110"/>
      <c r="USD293" s="110"/>
      <c r="USE293" s="110"/>
      <c r="USF293" s="110"/>
      <c r="USG293" s="110"/>
      <c r="USH293" s="110"/>
      <c r="USI293" s="110"/>
      <c r="USJ293" s="110"/>
      <c r="USK293" s="110"/>
      <c r="USL293" s="110"/>
      <c r="USM293" s="110"/>
      <c r="USN293" s="110"/>
      <c r="USO293" s="110"/>
      <c r="USP293" s="110"/>
      <c r="USQ293" s="110"/>
      <c r="USR293" s="110"/>
      <c r="USS293" s="110"/>
      <c r="UST293" s="110"/>
      <c r="USU293" s="110"/>
      <c r="USV293" s="110"/>
      <c r="USW293" s="110"/>
      <c r="USX293" s="110"/>
      <c r="USY293" s="110"/>
      <c r="USZ293" s="110"/>
      <c r="UTA293" s="110"/>
      <c r="UTB293" s="110"/>
      <c r="UTC293" s="110"/>
      <c r="UTD293" s="110"/>
      <c r="UTE293" s="110"/>
      <c r="UTF293" s="110"/>
      <c r="UTG293" s="110"/>
      <c r="UTH293" s="110"/>
      <c r="UTI293" s="110"/>
      <c r="UTJ293" s="110"/>
      <c r="UTK293" s="110"/>
      <c r="UTL293" s="110"/>
      <c r="UTM293" s="110"/>
      <c r="UTN293" s="110"/>
      <c r="UTO293" s="110"/>
      <c r="UTP293" s="110"/>
      <c r="UTQ293" s="110"/>
      <c r="UTR293" s="110"/>
      <c r="UTS293" s="110"/>
      <c r="UTT293" s="110"/>
      <c r="UTU293" s="110"/>
      <c r="UTV293" s="110"/>
      <c r="UTW293" s="110"/>
      <c r="UTX293" s="110"/>
      <c r="UTY293" s="110"/>
      <c r="UTZ293" s="110"/>
      <c r="UUA293" s="110"/>
      <c r="UUB293" s="110"/>
      <c r="UUC293" s="110"/>
      <c r="UUD293" s="110"/>
      <c r="UUE293" s="110"/>
      <c r="UUF293" s="110"/>
      <c r="UUG293" s="110"/>
      <c r="UUH293" s="110"/>
      <c r="UUI293" s="110"/>
      <c r="UUJ293" s="110"/>
      <c r="UUK293" s="110"/>
      <c r="UUL293" s="110"/>
      <c r="UUM293" s="110"/>
      <c r="UUN293" s="110"/>
      <c r="UUO293" s="110"/>
      <c r="UUP293" s="110"/>
      <c r="UUQ293" s="110"/>
      <c r="UUR293" s="110"/>
      <c r="UUS293" s="110"/>
      <c r="UUT293" s="110"/>
      <c r="UUU293" s="110"/>
      <c r="UUV293" s="110"/>
      <c r="UUW293" s="110"/>
      <c r="UUX293" s="110"/>
      <c r="UUY293" s="110"/>
      <c r="UUZ293" s="110"/>
      <c r="UVA293" s="110"/>
      <c r="UVB293" s="110"/>
      <c r="UVC293" s="110"/>
      <c r="UVD293" s="110"/>
      <c r="UVE293" s="110"/>
      <c r="UVF293" s="110"/>
      <c r="UVG293" s="110"/>
      <c r="UVH293" s="110"/>
      <c r="UVI293" s="110"/>
      <c r="UVJ293" s="110"/>
      <c r="UVK293" s="110"/>
      <c r="UVL293" s="110"/>
      <c r="UVM293" s="110"/>
      <c r="UVN293" s="110"/>
      <c r="UVO293" s="110"/>
      <c r="UVP293" s="110"/>
      <c r="UVQ293" s="110"/>
      <c r="UVR293" s="110"/>
      <c r="UVS293" s="110"/>
      <c r="UVT293" s="110"/>
      <c r="UVU293" s="110"/>
      <c r="UVV293" s="110"/>
      <c r="UVW293" s="110"/>
      <c r="UVX293" s="110"/>
      <c r="UVY293" s="110"/>
      <c r="UVZ293" s="110"/>
      <c r="UWA293" s="110"/>
      <c r="UWB293" s="110"/>
      <c r="UWC293" s="110"/>
      <c r="UWD293" s="110"/>
      <c r="UWE293" s="110"/>
      <c r="UWF293" s="110"/>
      <c r="UWG293" s="110"/>
      <c r="UWH293" s="110"/>
      <c r="UWI293" s="110"/>
      <c r="UWJ293" s="110"/>
      <c r="UWK293" s="110"/>
      <c r="UWL293" s="110"/>
      <c r="UWM293" s="110"/>
      <c r="UWN293" s="110"/>
      <c r="UWO293" s="110"/>
      <c r="UWP293" s="110"/>
      <c r="UWQ293" s="110"/>
      <c r="UWR293" s="110"/>
      <c r="UWS293" s="110"/>
      <c r="UWT293" s="110"/>
      <c r="UWU293" s="110"/>
      <c r="UWV293" s="110"/>
      <c r="UWW293" s="110"/>
      <c r="UWX293" s="110"/>
      <c r="UWY293" s="110"/>
      <c r="UWZ293" s="110"/>
      <c r="UXA293" s="110"/>
      <c r="UXB293" s="110"/>
      <c r="UXC293" s="110"/>
      <c r="UXD293" s="110"/>
      <c r="UXE293" s="110"/>
      <c r="UXF293" s="110"/>
      <c r="UXG293" s="110"/>
      <c r="UXH293" s="110"/>
      <c r="UXI293" s="110"/>
      <c r="UXJ293" s="110"/>
      <c r="UXK293" s="110"/>
      <c r="UXL293" s="110"/>
      <c r="UXM293" s="110"/>
      <c r="UXN293" s="110"/>
      <c r="UXO293" s="110"/>
      <c r="UXP293" s="110"/>
      <c r="UXQ293" s="110"/>
      <c r="UXR293" s="110"/>
      <c r="UXS293" s="110"/>
      <c r="UXT293" s="110"/>
      <c r="UXU293" s="110"/>
      <c r="UXV293" s="110"/>
      <c r="UXW293" s="110"/>
      <c r="UXX293" s="110"/>
      <c r="UXY293" s="110"/>
      <c r="UXZ293" s="110"/>
      <c r="UYA293" s="110"/>
      <c r="UYB293" s="110"/>
      <c r="UYC293" s="110"/>
      <c r="UYD293" s="110"/>
      <c r="UYE293" s="110"/>
      <c r="UYF293" s="110"/>
      <c r="UYG293" s="110"/>
      <c r="UYH293" s="110"/>
      <c r="UYI293" s="110"/>
      <c r="UYJ293" s="110"/>
      <c r="UYK293" s="110"/>
      <c r="UYL293" s="110"/>
      <c r="UYM293" s="110"/>
      <c r="UYN293" s="110"/>
      <c r="UYO293" s="110"/>
      <c r="UYP293" s="110"/>
      <c r="UYQ293" s="110"/>
      <c r="UYR293" s="110"/>
      <c r="UYS293" s="110"/>
      <c r="UYT293" s="110"/>
      <c r="UYU293" s="110"/>
      <c r="UYV293" s="110"/>
      <c r="UYW293" s="110"/>
      <c r="UYX293" s="110"/>
      <c r="UYY293" s="110"/>
      <c r="UYZ293" s="110"/>
      <c r="UZA293" s="110"/>
      <c r="UZB293" s="110"/>
      <c r="UZC293" s="110"/>
      <c r="UZD293" s="110"/>
      <c r="UZE293" s="110"/>
      <c r="UZF293" s="110"/>
      <c r="UZG293" s="110"/>
      <c r="UZH293" s="110"/>
      <c r="UZI293" s="110"/>
      <c r="UZJ293" s="110"/>
      <c r="UZK293" s="110"/>
      <c r="UZL293" s="110"/>
      <c r="UZM293" s="110"/>
      <c r="UZN293" s="110"/>
      <c r="UZO293" s="110"/>
      <c r="UZP293" s="110"/>
      <c r="UZQ293" s="110"/>
      <c r="UZR293" s="110"/>
      <c r="UZS293" s="110"/>
      <c r="UZT293" s="110"/>
      <c r="UZU293" s="110"/>
      <c r="UZV293" s="110"/>
      <c r="UZW293" s="110"/>
      <c r="UZX293" s="110"/>
      <c r="UZY293" s="110"/>
      <c r="UZZ293" s="110"/>
      <c r="VAA293" s="110"/>
      <c r="VAB293" s="110"/>
      <c r="VAC293" s="110"/>
      <c r="VAD293" s="110"/>
      <c r="VAE293" s="110"/>
      <c r="VAF293" s="110"/>
      <c r="VAG293" s="110"/>
      <c r="VAH293" s="110"/>
      <c r="VAI293" s="110"/>
      <c r="VAJ293" s="110"/>
      <c r="VAK293" s="110"/>
      <c r="VAL293" s="110"/>
      <c r="VAM293" s="110"/>
      <c r="VAN293" s="110"/>
      <c r="VAO293" s="110"/>
      <c r="VAP293" s="110"/>
      <c r="VAQ293" s="110"/>
      <c r="VAR293" s="110"/>
      <c r="VAS293" s="110"/>
      <c r="VAT293" s="110"/>
      <c r="VAU293" s="110"/>
      <c r="VAV293" s="110"/>
      <c r="VAW293" s="110"/>
      <c r="VAX293" s="110"/>
      <c r="VAY293" s="110"/>
      <c r="VAZ293" s="110"/>
      <c r="VBA293" s="110"/>
      <c r="VBB293" s="110"/>
      <c r="VBC293" s="110"/>
      <c r="VBD293" s="110"/>
      <c r="VBE293" s="110"/>
      <c r="VBF293" s="110"/>
      <c r="VBG293" s="110"/>
      <c r="VBH293" s="110"/>
      <c r="VBI293" s="110"/>
      <c r="VBJ293" s="110"/>
      <c r="VBK293" s="110"/>
      <c r="VBL293" s="110"/>
      <c r="VBM293" s="110"/>
      <c r="VBN293" s="110"/>
      <c r="VBO293" s="110"/>
      <c r="VBP293" s="110"/>
      <c r="VBQ293" s="110"/>
      <c r="VBR293" s="110"/>
      <c r="VBS293" s="110"/>
      <c r="VBT293" s="110"/>
      <c r="VBU293" s="110"/>
      <c r="VBV293" s="110"/>
      <c r="VBW293" s="110"/>
      <c r="VBX293" s="110"/>
      <c r="VBY293" s="110"/>
      <c r="VBZ293" s="110"/>
      <c r="VCA293" s="110"/>
      <c r="VCB293" s="110"/>
      <c r="VCC293" s="110"/>
      <c r="VCD293" s="110"/>
      <c r="VCE293" s="110"/>
      <c r="VCF293" s="110"/>
      <c r="VCG293" s="110"/>
      <c r="VCH293" s="110"/>
      <c r="VCI293" s="110"/>
      <c r="VCJ293" s="110"/>
      <c r="VCK293" s="110"/>
      <c r="VCL293" s="110"/>
      <c r="VCM293" s="110"/>
      <c r="VCN293" s="110"/>
      <c r="VCO293" s="110"/>
      <c r="VCP293" s="110"/>
      <c r="VCQ293" s="110"/>
      <c r="VCR293" s="110"/>
      <c r="VCS293" s="110"/>
      <c r="VCT293" s="110"/>
      <c r="VCU293" s="110"/>
      <c r="VCV293" s="110"/>
      <c r="VCW293" s="110"/>
      <c r="VCX293" s="110"/>
      <c r="VCY293" s="110"/>
      <c r="VCZ293" s="110"/>
      <c r="VDA293" s="110"/>
      <c r="VDB293" s="110"/>
      <c r="VDC293" s="110"/>
      <c r="VDD293" s="110"/>
      <c r="VDE293" s="110"/>
      <c r="VDF293" s="110"/>
      <c r="VDG293" s="110"/>
      <c r="VDH293" s="110"/>
      <c r="VDI293" s="110"/>
      <c r="VDJ293" s="110"/>
      <c r="VDK293" s="110"/>
      <c r="VDL293" s="110"/>
      <c r="VDM293" s="110"/>
      <c r="VDN293" s="110"/>
      <c r="VDO293" s="110"/>
      <c r="VDP293" s="110"/>
      <c r="VDQ293" s="110"/>
      <c r="VDR293" s="110"/>
      <c r="VDS293" s="110"/>
      <c r="VDT293" s="110"/>
      <c r="VDU293" s="110"/>
      <c r="VDV293" s="110"/>
      <c r="VDW293" s="110"/>
      <c r="VDX293" s="110"/>
      <c r="VDY293" s="110"/>
      <c r="VDZ293" s="110"/>
      <c r="VEA293" s="110"/>
      <c r="VEB293" s="110"/>
      <c r="VEC293" s="110"/>
      <c r="VED293" s="110"/>
      <c r="VEE293" s="110"/>
      <c r="VEF293" s="110"/>
      <c r="VEG293" s="110"/>
      <c r="VEH293" s="110"/>
      <c r="VEI293" s="110"/>
      <c r="VEJ293" s="110"/>
      <c r="VEK293" s="110"/>
      <c r="VEL293" s="110"/>
      <c r="VEM293" s="110"/>
      <c r="VEN293" s="110"/>
      <c r="VEO293" s="110"/>
      <c r="VEP293" s="110"/>
      <c r="VEQ293" s="110"/>
      <c r="VER293" s="110"/>
      <c r="VES293" s="110"/>
      <c r="VET293" s="110"/>
      <c r="VEU293" s="110"/>
      <c r="VEV293" s="110"/>
      <c r="VEW293" s="110"/>
      <c r="VEX293" s="110"/>
      <c r="VEY293" s="110"/>
      <c r="VEZ293" s="110"/>
      <c r="VFA293" s="110"/>
      <c r="VFB293" s="110"/>
      <c r="VFC293" s="110"/>
      <c r="VFD293" s="110"/>
      <c r="VFE293" s="110"/>
      <c r="VFF293" s="110"/>
      <c r="VFG293" s="110"/>
      <c r="VFH293" s="110"/>
      <c r="VFI293" s="110"/>
      <c r="VFJ293" s="110"/>
      <c r="VFK293" s="110"/>
      <c r="VFL293" s="110"/>
      <c r="VFM293" s="110"/>
      <c r="VFN293" s="110"/>
      <c r="VFO293" s="110"/>
      <c r="VFP293" s="110"/>
      <c r="VFQ293" s="110"/>
      <c r="VFR293" s="110"/>
      <c r="VFS293" s="110"/>
      <c r="VFT293" s="110"/>
      <c r="VFU293" s="110"/>
      <c r="VFV293" s="110"/>
      <c r="VFW293" s="110"/>
      <c r="VFX293" s="110"/>
      <c r="VFY293" s="110"/>
      <c r="VFZ293" s="110"/>
      <c r="VGA293" s="110"/>
      <c r="VGB293" s="110"/>
      <c r="VGC293" s="110"/>
      <c r="VGD293" s="110"/>
      <c r="VGE293" s="110"/>
      <c r="VGF293" s="110"/>
      <c r="VGG293" s="110"/>
      <c r="VGH293" s="110"/>
      <c r="VGI293" s="110"/>
      <c r="VGJ293" s="110"/>
      <c r="VGK293" s="110"/>
      <c r="VGL293" s="110"/>
      <c r="VGM293" s="110"/>
      <c r="VGN293" s="110"/>
      <c r="VGO293" s="110"/>
      <c r="VGP293" s="110"/>
      <c r="VGQ293" s="110"/>
      <c r="VGR293" s="110"/>
      <c r="VGS293" s="110"/>
      <c r="VGT293" s="110"/>
      <c r="VGU293" s="110"/>
      <c r="VGV293" s="110"/>
      <c r="VGW293" s="110"/>
      <c r="VGX293" s="110"/>
      <c r="VGY293" s="110"/>
      <c r="VGZ293" s="110"/>
      <c r="VHA293" s="110"/>
      <c r="VHB293" s="110"/>
      <c r="VHC293" s="110"/>
      <c r="VHD293" s="110"/>
      <c r="VHE293" s="110"/>
      <c r="VHF293" s="110"/>
      <c r="VHG293" s="110"/>
      <c r="VHH293" s="110"/>
      <c r="VHI293" s="110"/>
      <c r="VHJ293" s="110"/>
      <c r="VHK293" s="110"/>
      <c r="VHL293" s="110"/>
      <c r="VHM293" s="110"/>
      <c r="VHN293" s="110"/>
      <c r="VHO293" s="110"/>
      <c r="VHP293" s="110"/>
      <c r="VHQ293" s="110"/>
      <c r="VHR293" s="110"/>
      <c r="VHS293" s="110"/>
      <c r="VHT293" s="110"/>
      <c r="VHU293" s="110"/>
      <c r="VHV293" s="110"/>
      <c r="VHW293" s="110"/>
      <c r="VHX293" s="110"/>
      <c r="VHY293" s="110"/>
      <c r="VHZ293" s="110"/>
      <c r="VIA293" s="110"/>
      <c r="VIB293" s="110"/>
      <c r="VIC293" s="110"/>
      <c r="VID293" s="110"/>
      <c r="VIE293" s="110"/>
      <c r="VIF293" s="110"/>
      <c r="VIG293" s="110"/>
      <c r="VIH293" s="110"/>
      <c r="VII293" s="110"/>
      <c r="VIJ293" s="110"/>
      <c r="VIK293" s="110"/>
      <c r="VIL293" s="110"/>
      <c r="VIM293" s="110"/>
      <c r="VIN293" s="110"/>
      <c r="VIO293" s="110"/>
      <c r="VIP293" s="110"/>
      <c r="VIQ293" s="110"/>
      <c r="VIR293" s="110"/>
      <c r="VIS293" s="110"/>
      <c r="VIT293" s="110"/>
      <c r="VIU293" s="110"/>
      <c r="VIV293" s="110"/>
      <c r="VIW293" s="110"/>
      <c r="VIX293" s="110"/>
      <c r="VIY293" s="110"/>
      <c r="VIZ293" s="110"/>
      <c r="VJA293" s="110"/>
      <c r="VJB293" s="110"/>
      <c r="VJC293" s="110"/>
      <c r="VJD293" s="110"/>
      <c r="VJE293" s="110"/>
      <c r="VJF293" s="110"/>
      <c r="VJG293" s="110"/>
      <c r="VJH293" s="110"/>
      <c r="VJI293" s="110"/>
      <c r="VJJ293" s="110"/>
      <c r="VJK293" s="110"/>
      <c r="VJL293" s="110"/>
      <c r="VJM293" s="110"/>
      <c r="VJN293" s="110"/>
      <c r="VJO293" s="110"/>
      <c r="VJP293" s="110"/>
      <c r="VJQ293" s="110"/>
      <c r="VJR293" s="110"/>
      <c r="VJS293" s="110"/>
      <c r="VJT293" s="110"/>
      <c r="VJU293" s="110"/>
      <c r="VJV293" s="110"/>
      <c r="VJW293" s="110"/>
      <c r="VJX293" s="110"/>
      <c r="VJY293" s="110"/>
      <c r="VJZ293" s="110"/>
      <c r="VKA293" s="110"/>
      <c r="VKB293" s="110"/>
      <c r="VKC293" s="110"/>
      <c r="VKD293" s="110"/>
      <c r="VKE293" s="110"/>
      <c r="VKF293" s="110"/>
      <c r="VKG293" s="110"/>
      <c r="VKH293" s="110"/>
      <c r="VKI293" s="110"/>
      <c r="VKJ293" s="110"/>
      <c r="VKK293" s="110"/>
      <c r="VKL293" s="110"/>
      <c r="VKM293" s="110"/>
      <c r="VKN293" s="110"/>
      <c r="VKO293" s="110"/>
      <c r="VKP293" s="110"/>
      <c r="VKQ293" s="110"/>
      <c r="VKR293" s="110"/>
      <c r="VKS293" s="110"/>
      <c r="VKT293" s="110"/>
      <c r="VKU293" s="110"/>
      <c r="VKV293" s="110"/>
      <c r="VKW293" s="110"/>
      <c r="VKX293" s="110"/>
      <c r="VKY293" s="110"/>
      <c r="VKZ293" s="110"/>
      <c r="VLA293" s="110"/>
      <c r="VLB293" s="110"/>
      <c r="VLC293" s="110"/>
      <c r="VLD293" s="110"/>
      <c r="VLE293" s="110"/>
      <c r="VLF293" s="110"/>
      <c r="VLG293" s="110"/>
      <c r="VLH293" s="110"/>
      <c r="VLI293" s="110"/>
      <c r="VLJ293" s="110"/>
      <c r="VLK293" s="110"/>
      <c r="VLL293" s="110"/>
      <c r="VLM293" s="110"/>
      <c r="VLN293" s="110"/>
      <c r="VLO293" s="110"/>
      <c r="VLP293" s="110"/>
      <c r="VLQ293" s="110"/>
      <c r="VLR293" s="110"/>
      <c r="VLS293" s="110"/>
      <c r="VLT293" s="110"/>
      <c r="VLU293" s="110"/>
      <c r="VLV293" s="110"/>
      <c r="VLW293" s="110"/>
      <c r="VLX293" s="110"/>
      <c r="VLY293" s="110"/>
      <c r="VLZ293" s="110"/>
      <c r="VMA293" s="110"/>
      <c r="VMB293" s="110"/>
      <c r="VMC293" s="110"/>
      <c r="VMD293" s="110"/>
      <c r="VME293" s="110"/>
      <c r="VMF293" s="110"/>
      <c r="VMG293" s="110"/>
      <c r="VMH293" s="110"/>
      <c r="VMI293" s="110"/>
      <c r="VMJ293" s="110"/>
      <c r="VMK293" s="110"/>
      <c r="VML293" s="110"/>
      <c r="VMM293" s="110"/>
      <c r="VMN293" s="110"/>
      <c r="VMO293" s="110"/>
      <c r="VMP293" s="110"/>
      <c r="VMQ293" s="110"/>
      <c r="VMR293" s="110"/>
      <c r="VMS293" s="110"/>
      <c r="VMT293" s="110"/>
      <c r="VMU293" s="110"/>
      <c r="VMV293" s="110"/>
      <c r="VMW293" s="110"/>
      <c r="VMX293" s="110"/>
      <c r="VMY293" s="110"/>
      <c r="VMZ293" s="110"/>
      <c r="VNA293" s="110"/>
      <c r="VNB293" s="110"/>
      <c r="VNC293" s="110"/>
      <c r="VND293" s="110"/>
      <c r="VNE293" s="110"/>
      <c r="VNF293" s="110"/>
      <c r="VNG293" s="110"/>
      <c r="VNH293" s="110"/>
      <c r="VNI293" s="110"/>
      <c r="VNJ293" s="110"/>
      <c r="VNK293" s="110"/>
      <c r="VNL293" s="110"/>
      <c r="VNM293" s="110"/>
      <c r="VNN293" s="110"/>
      <c r="VNO293" s="110"/>
      <c r="VNP293" s="110"/>
      <c r="VNQ293" s="110"/>
      <c r="VNR293" s="110"/>
      <c r="VNS293" s="110"/>
      <c r="VNT293" s="110"/>
      <c r="VNU293" s="110"/>
      <c r="VNV293" s="110"/>
      <c r="VNW293" s="110"/>
      <c r="VNX293" s="110"/>
      <c r="VNY293" s="110"/>
      <c r="VNZ293" s="110"/>
      <c r="VOA293" s="110"/>
      <c r="VOB293" s="110"/>
      <c r="VOC293" s="110"/>
      <c r="VOD293" s="110"/>
      <c r="VOE293" s="110"/>
      <c r="VOF293" s="110"/>
      <c r="VOG293" s="110"/>
      <c r="VOH293" s="110"/>
      <c r="VOI293" s="110"/>
      <c r="VOJ293" s="110"/>
      <c r="VOK293" s="110"/>
      <c r="VOL293" s="110"/>
      <c r="VOM293" s="110"/>
      <c r="VON293" s="110"/>
      <c r="VOO293" s="110"/>
      <c r="VOP293" s="110"/>
      <c r="VOQ293" s="110"/>
      <c r="VOR293" s="110"/>
      <c r="VOS293" s="110"/>
      <c r="VOT293" s="110"/>
      <c r="VOU293" s="110"/>
      <c r="VOV293" s="110"/>
      <c r="VOW293" s="110"/>
      <c r="VOX293" s="110"/>
      <c r="VOY293" s="110"/>
      <c r="VOZ293" s="110"/>
      <c r="VPA293" s="110"/>
      <c r="VPB293" s="110"/>
      <c r="VPC293" s="110"/>
      <c r="VPD293" s="110"/>
      <c r="VPE293" s="110"/>
      <c r="VPF293" s="110"/>
      <c r="VPG293" s="110"/>
      <c r="VPH293" s="110"/>
      <c r="VPI293" s="110"/>
      <c r="VPJ293" s="110"/>
      <c r="VPK293" s="110"/>
      <c r="VPL293" s="110"/>
      <c r="VPM293" s="110"/>
      <c r="VPN293" s="110"/>
      <c r="VPO293" s="110"/>
      <c r="VPP293" s="110"/>
      <c r="VPQ293" s="110"/>
      <c r="VPR293" s="110"/>
      <c r="VPS293" s="110"/>
      <c r="VPT293" s="110"/>
      <c r="VPU293" s="110"/>
      <c r="VPV293" s="110"/>
      <c r="VPW293" s="110"/>
      <c r="VPX293" s="110"/>
      <c r="VPY293" s="110"/>
      <c r="VPZ293" s="110"/>
      <c r="VQA293" s="110"/>
      <c r="VQB293" s="110"/>
      <c r="VQC293" s="110"/>
      <c r="VQD293" s="110"/>
      <c r="VQE293" s="110"/>
      <c r="VQF293" s="110"/>
      <c r="VQG293" s="110"/>
      <c r="VQH293" s="110"/>
      <c r="VQI293" s="110"/>
      <c r="VQJ293" s="110"/>
      <c r="VQK293" s="110"/>
      <c r="VQL293" s="110"/>
      <c r="VQM293" s="110"/>
      <c r="VQN293" s="110"/>
      <c r="VQO293" s="110"/>
      <c r="VQP293" s="110"/>
      <c r="VQQ293" s="110"/>
      <c r="VQR293" s="110"/>
      <c r="VQS293" s="110"/>
      <c r="VQT293" s="110"/>
      <c r="VQU293" s="110"/>
      <c r="VQV293" s="110"/>
      <c r="VQW293" s="110"/>
      <c r="VQX293" s="110"/>
      <c r="VQY293" s="110"/>
      <c r="VQZ293" s="110"/>
      <c r="VRA293" s="110"/>
      <c r="VRB293" s="110"/>
      <c r="VRC293" s="110"/>
      <c r="VRD293" s="110"/>
      <c r="VRE293" s="110"/>
      <c r="VRF293" s="110"/>
      <c r="VRG293" s="110"/>
      <c r="VRH293" s="110"/>
      <c r="VRI293" s="110"/>
      <c r="VRJ293" s="110"/>
      <c r="VRK293" s="110"/>
      <c r="VRL293" s="110"/>
      <c r="VRM293" s="110"/>
      <c r="VRN293" s="110"/>
      <c r="VRO293" s="110"/>
      <c r="VRP293" s="110"/>
      <c r="VRQ293" s="110"/>
      <c r="VRR293" s="110"/>
      <c r="VRS293" s="110"/>
      <c r="VRT293" s="110"/>
      <c r="VRU293" s="110"/>
      <c r="VRV293" s="110"/>
      <c r="VRW293" s="110"/>
      <c r="VRX293" s="110"/>
      <c r="VRY293" s="110"/>
      <c r="VRZ293" s="110"/>
      <c r="VSA293" s="110"/>
      <c r="VSB293" s="110"/>
      <c r="VSC293" s="110"/>
      <c r="VSD293" s="110"/>
      <c r="VSE293" s="110"/>
      <c r="VSF293" s="110"/>
      <c r="VSG293" s="110"/>
      <c r="VSH293" s="110"/>
      <c r="VSI293" s="110"/>
      <c r="VSJ293" s="110"/>
      <c r="VSK293" s="110"/>
      <c r="VSL293" s="110"/>
      <c r="VSM293" s="110"/>
      <c r="VSN293" s="110"/>
      <c r="VSO293" s="110"/>
      <c r="VSP293" s="110"/>
      <c r="VSQ293" s="110"/>
      <c r="VSR293" s="110"/>
      <c r="VSS293" s="110"/>
      <c r="VST293" s="110"/>
      <c r="VSU293" s="110"/>
      <c r="VSV293" s="110"/>
      <c r="VSW293" s="110"/>
      <c r="VSX293" s="110"/>
      <c r="VSY293" s="110"/>
      <c r="VSZ293" s="110"/>
      <c r="VTA293" s="110"/>
      <c r="VTB293" s="110"/>
      <c r="VTC293" s="110"/>
      <c r="VTD293" s="110"/>
      <c r="VTE293" s="110"/>
      <c r="VTF293" s="110"/>
      <c r="VTG293" s="110"/>
      <c r="VTH293" s="110"/>
      <c r="VTI293" s="110"/>
      <c r="VTJ293" s="110"/>
      <c r="VTK293" s="110"/>
      <c r="VTL293" s="110"/>
      <c r="VTM293" s="110"/>
      <c r="VTN293" s="110"/>
      <c r="VTO293" s="110"/>
      <c r="VTP293" s="110"/>
      <c r="VTQ293" s="110"/>
      <c r="VTR293" s="110"/>
      <c r="VTS293" s="110"/>
      <c r="VTT293" s="110"/>
      <c r="VTU293" s="110"/>
      <c r="VTV293" s="110"/>
      <c r="VTW293" s="110"/>
      <c r="VTX293" s="110"/>
      <c r="VTY293" s="110"/>
      <c r="VTZ293" s="110"/>
      <c r="VUA293" s="110"/>
      <c r="VUB293" s="110"/>
      <c r="VUC293" s="110"/>
      <c r="VUD293" s="110"/>
      <c r="VUE293" s="110"/>
      <c r="VUF293" s="110"/>
      <c r="VUG293" s="110"/>
      <c r="VUH293" s="110"/>
      <c r="VUI293" s="110"/>
      <c r="VUJ293" s="110"/>
      <c r="VUK293" s="110"/>
      <c r="VUL293" s="110"/>
      <c r="VUM293" s="110"/>
      <c r="VUN293" s="110"/>
      <c r="VUO293" s="110"/>
      <c r="VUP293" s="110"/>
      <c r="VUQ293" s="110"/>
      <c r="VUR293" s="110"/>
      <c r="VUS293" s="110"/>
      <c r="VUT293" s="110"/>
      <c r="VUU293" s="110"/>
      <c r="VUV293" s="110"/>
      <c r="VUW293" s="110"/>
      <c r="VUX293" s="110"/>
      <c r="VUY293" s="110"/>
      <c r="VUZ293" s="110"/>
      <c r="VVA293" s="110"/>
      <c r="VVB293" s="110"/>
      <c r="VVC293" s="110"/>
      <c r="VVD293" s="110"/>
      <c r="VVE293" s="110"/>
      <c r="VVF293" s="110"/>
      <c r="VVG293" s="110"/>
      <c r="VVH293" s="110"/>
      <c r="VVI293" s="110"/>
      <c r="VVJ293" s="110"/>
      <c r="VVK293" s="110"/>
      <c r="VVL293" s="110"/>
      <c r="VVM293" s="110"/>
      <c r="VVN293" s="110"/>
      <c r="VVO293" s="110"/>
      <c r="VVP293" s="110"/>
      <c r="VVQ293" s="110"/>
      <c r="VVR293" s="110"/>
      <c r="VVS293" s="110"/>
      <c r="VVT293" s="110"/>
      <c r="VVU293" s="110"/>
      <c r="VVV293" s="110"/>
      <c r="VVW293" s="110"/>
      <c r="VVX293" s="110"/>
      <c r="VVY293" s="110"/>
      <c r="VVZ293" s="110"/>
      <c r="VWA293" s="110"/>
      <c r="VWB293" s="110"/>
      <c r="VWC293" s="110"/>
      <c r="VWD293" s="110"/>
      <c r="VWE293" s="110"/>
      <c r="VWF293" s="110"/>
      <c r="VWG293" s="110"/>
      <c r="VWH293" s="110"/>
      <c r="VWI293" s="110"/>
      <c r="VWJ293" s="110"/>
      <c r="VWK293" s="110"/>
      <c r="VWL293" s="110"/>
      <c r="VWM293" s="110"/>
      <c r="VWN293" s="110"/>
      <c r="VWO293" s="110"/>
      <c r="VWP293" s="110"/>
      <c r="VWQ293" s="110"/>
      <c r="VWR293" s="110"/>
      <c r="VWS293" s="110"/>
      <c r="VWT293" s="110"/>
      <c r="VWU293" s="110"/>
      <c r="VWV293" s="110"/>
      <c r="VWW293" s="110"/>
      <c r="VWX293" s="110"/>
      <c r="VWY293" s="110"/>
      <c r="VWZ293" s="110"/>
      <c r="VXA293" s="110"/>
      <c r="VXB293" s="110"/>
      <c r="VXC293" s="110"/>
      <c r="VXD293" s="110"/>
      <c r="VXE293" s="110"/>
      <c r="VXF293" s="110"/>
      <c r="VXG293" s="110"/>
      <c r="VXH293" s="110"/>
      <c r="VXI293" s="110"/>
      <c r="VXJ293" s="110"/>
      <c r="VXK293" s="110"/>
      <c r="VXL293" s="110"/>
      <c r="VXM293" s="110"/>
      <c r="VXN293" s="110"/>
      <c r="VXO293" s="110"/>
      <c r="VXP293" s="110"/>
      <c r="VXQ293" s="110"/>
      <c r="VXR293" s="110"/>
      <c r="VXS293" s="110"/>
      <c r="VXT293" s="110"/>
      <c r="VXU293" s="110"/>
      <c r="VXV293" s="110"/>
      <c r="VXW293" s="110"/>
      <c r="VXX293" s="110"/>
      <c r="VXY293" s="110"/>
      <c r="VXZ293" s="110"/>
      <c r="VYA293" s="110"/>
      <c r="VYB293" s="110"/>
      <c r="VYC293" s="110"/>
      <c r="VYD293" s="110"/>
      <c r="VYE293" s="110"/>
      <c r="VYF293" s="110"/>
      <c r="VYG293" s="110"/>
      <c r="VYH293" s="110"/>
      <c r="VYI293" s="110"/>
      <c r="VYJ293" s="110"/>
      <c r="VYK293" s="110"/>
      <c r="VYL293" s="110"/>
      <c r="VYM293" s="110"/>
      <c r="VYN293" s="110"/>
      <c r="VYO293" s="110"/>
      <c r="VYP293" s="110"/>
      <c r="VYQ293" s="110"/>
      <c r="VYR293" s="110"/>
      <c r="VYS293" s="110"/>
      <c r="VYT293" s="110"/>
      <c r="VYU293" s="110"/>
      <c r="VYV293" s="110"/>
      <c r="VYW293" s="110"/>
      <c r="VYX293" s="110"/>
      <c r="VYY293" s="110"/>
      <c r="VYZ293" s="110"/>
      <c r="VZA293" s="110"/>
      <c r="VZB293" s="110"/>
      <c r="VZC293" s="110"/>
      <c r="VZD293" s="110"/>
      <c r="VZE293" s="110"/>
      <c r="VZF293" s="110"/>
      <c r="VZG293" s="110"/>
      <c r="VZH293" s="110"/>
      <c r="VZI293" s="110"/>
      <c r="VZJ293" s="110"/>
      <c r="VZK293" s="110"/>
      <c r="VZL293" s="110"/>
      <c r="VZM293" s="110"/>
      <c r="VZN293" s="110"/>
      <c r="VZO293" s="110"/>
      <c r="VZP293" s="110"/>
      <c r="VZQ293" s="110"/>
      <c r="VZR293" s="110"/>
      <c r="VZS293" s="110"/>
      <c r="VZT293" s="110"/>
      <c r="VZU293" s="110"/>
      <c r="VZV293" s="110"/>
      <c r="VZW293" s="110"/>
      <c r="VZX293" s="110"/>
      <c r="VZY293" s="110"/>
      <c r="VZZ293" s="110"/>
      <c r="WAA293" s="110"/>
      <c r="WAB293" s="110"/>
      <c r="WAC293" s="110"/>
      <c r="WAD293" s="110"/>
      <c r="WAE293" s="110"/>
      <c r="WAF293" s="110"/>
      <c r="WAG293" s="110"/>
      <c r="WAH293" s="110"/>
      <c r="WAI293" s="110"/>
      <c r="WAJ293" s="110"/>
      <c r="WAK293" s="110"/>
      <c r="WAL293" s="110"/>
      <c r="WAM293" s="110"/>
      <c r="WAN293" s="110"/>
      <c r="WAO293" s="110"/>
      <c r="WAP293" s="110"/>
      <c r="WAQ293" s="110"/>
      <c r="WAR293" s="110"/>
      <c r="WAS293" s="110"/>
      <c r="WAT293" s="110"/>
      <c r="WAU293" s="110"/>
      <c r="WAV293" s="110"/>
      <c r="WAW293" s="110"/>
      <c r="WAX293" s="110"/>
      <c r="WAY293" s="110"/>
      <c r="WAZ293" s="110"/>
      <c r="WBA293" s="110"/>
      <c r="WBB293" s="110"/>
      <c r="WBC293" s="110"/>
      <c r="WBD293" s="110"/>
      <c r="WBE293" s="110"/>
      <c r="WBF293" s="110"/>
      <c r="WBG293" s="110"/>
      <c r="WBH293" s="110"/>
      <c r="WBI293" s="110"/>
      <c r="WBJ293" s="110"/>
      <c r="WBK293" s="110"/>
      <c r="WBL293" s="110"/>
      <c r="WBM293" s="110"/>
      <c r="WBN293" s="110"/>
      <c r="WBO293" s="110"/>
      <c r="WBP293" s="110"/>
      <c r="WBQ293" s="110"/>
      <c r="WBR293" s="110"/>
      <c r="WBS293" s="110"/>
      <c r="WBT293" s="110"/>
      <c r="WBU293" s="110"/>
      <c r="WBV293" s="110"/>
      <c r="WBW293" s="110"/>
      <c r="WBX293" s="110"/>
      <c r="WBY293" s="110"/>
      <c r="WBZ293" s="110"/>
      <c r="WCA293" s="110"/>
      <c r="WCB293" s="110"/>
      <c r="WCC293" s="110"/>
      <c r="WCD293" s="110"/>
      <c r="WCE293" s="110"/>
      <c r="WCF293" s="110"/>
      <c r="WCG293" s="110"/>
      <c r="WCH293" s="110"/>
      <c r="WCI293" s="110"/>
      <c r="WCJ293" s="110"/>
      <c r="WCK293" s="110"/>
      <c r="WCL293" s="110"/>
      <c r="WCM293" s="110"/>
      <c r="WCN293" s="110"/>
      <c r="WCO293" s="110"/>
      <c r="WCP293" s="110"/>
      <c r="WCQ293" s="110"/>
      <c r="WCR293" s="110"/>
      <c r="WCS293" s="110"/>
      <c r="WCT293" s="110"/>
      <c r="WCU293" s="110"/>
      <c r="WCV293" s="110"/>
      <c r="WCW293" s="110"/>
      <c r="WCX293" s="110"/>
      <c r="WCY293" s="110"/>
      <c r="WCZ293" s="110"/>
      <c r="WDA293" s="110"/>
      <c r="WDB293" s="110"/>
      <c r="WDC293" s="110"/>
      <c r="WDD293" s="110"/>
      <c r="WDE293" s="110"/>
      <c r="WDF293" s="110"/>
      <c r="WDG293" s="110"/>
      <c r="WDH293" s="110"/>
      <c r="WDI293" s="110"/>
      <c r="WDJ293" s="110"/>
      <c r="WDK293" s="110"/>
      <c r="WDL293" s="110"/>
      <c r="WDM293" s="110"/>
      <c r="WDN293" s="110"/>
      <c r="WDO293" s="110"/>
      <c r="WDP293" s="110"/>
      <c r="WDQ293" s="110"/>
      <c r="WDR293" s="110"/>
      <c r="WDS293" s="110"/>
      <c r="WDT293" s="110"/>
      <c r="WDU293" s="110"/>
      <c r="WDV293" s="110"/>
      <c r="WDW293" s="110"/>
      <c r="WDX293" s="110"/>
      <c r="WDY293" s="110"/>
      <c r="WDZ293" s="110"/>
      <c r="WEA293" s="110"/>
      <c r="WEB293" s="110"/>
      <c r="WEC293" s="110"/>
      <c r="WED293" s="110"/>
      <c r="WEE293" s="110"/>
      <c r="WEF293" s="110"/>
      <c r="WEG293" s="110"/>
      <c r="WEH293" s="110"/>
      <c r="WEI293" s="110"/>
      <c r="WEJ293" s="110"/>
      <c r="WEK293" s="110"/>
      <c r="WEL293" s="110"/>
      <c r="WEM293" s="110"/>
      <c r="WEN293" s="110"/>
      <c r="WEO293" s="110"/>
      <c r="WEP293" s="110"/>
      <c r="WEQ293" s="110"/>
      <c r="WER293" s="110"/>
      <c r="WES293" s="110"/>
      <c r="WET293" s="110"/>
      <c r="WEU293" s="110"/>
      <c r="WEV293" s="110"/>
      <c r="WEW293" s="110"/>
      <c r="WEX293" s="110"/>
      <c r="WEY293" s="110"/>
      <c r="WEZ293" s="110"/>
      <c r="WFA293" s="110"/>
      <c r="WFB293" s="110"/>
      <c r="WFC293" s="110"/>
      <c r="WFD293" s="110"/>
      <c r="WFE293" s="110"/>
      <c r="WFF293" s="110"/>
      <c r="WFG293" s="110"/>
      <c r="WFH293" s="110"/>
      <c r="WFI293" s="110"/>
      <c r="WFJ293" s="110"/>
      <c r="WFK293" s="110"/>
      <c r="WFL293" s="110"/>
      <c r="WFM293" s="110"/>
      <c r="WFN293" s="110"/>
      <c r="WFO293" s="110"/>
      <c r="WFP293" s="110"/>
      <c r="WFQ293" s="110"/>
      <c r="WFR293" s="110"/>
      <c r="WFS293" s="110"/>
      <c r="WFT293" s="110"/>
      <c r="WFU293" s="110"/>
      <c r="WFV293" s="110"/>
      <c r="WFW293" s="110"/>
      <c r="WFX293" s="110"/>
      <c r="WFY293" s="110"/>
      <c r="WFZ293" s="110"/>
      <c r="WGA293" s="110"/>
      <c r="WGB293" s="110"/>
      <c r="WGC293" s="110"/>
      <c r="WGD293" s="110"/>
      <c r="WGE293" s="110"/>
      <c r="WGF293" s="110"/>
      <c r="WGG293" s="110"/>
      <c r="WGH293" s="110"/>
      <c r="WGI293" s="110"/>
      <c r="WGJ293" s="110"/>
      <c r="WGK293" s="110"/>
      <c r="WGL293" s="110"/>
      <c r="WGM293" s="110"/>
      <c r="WGN293" s="110"/>
      <c r="WGO293" s="110"/>
      <c r="WGP293" s="110"/>
      <c r="WGQ293" s="110"/>
      <c r="WGR293" s="110"/>
      <c r="WGS293" s="110"/>
      <c r="WGT293" s="110"/>
      <c r="WGU293" s="110"/>
      <c r="WGV293" s="110"/>
      <c r="WGW293" s="110"/>
      <c r="WGX293" s="110"/>
      <c r="WGY293" s="110"/>
      <c r="WGZ293" s="110"/>
      <c r="WHA293" s="110"/>
      <c r="WHB293" s="110"/>
      <c r="WHC293" s="110"/>
      <c r="WHD293" s="110"/>
      <c r="WHE293" s="110"/>
      <c r="WHF293" s="110"/>
      <c r="WHG293" s="110"/>
      <c r="WHH293" s="110"/>
      <c r="WHI293" s="110"/>
      <c r="WHJ293" s="110"/>
      <c r="WHK293" s="110"/>
      <c r="WHL293" s="110"/>
      <c r="WHM293" s="110"/>
      <c r="WHN293" s="110"/>
      <c r="WHO293" s="110"/>
      <c r="WHP293" s="110"/>
      <c r="WHQ293" s="110"/>
      <c r="WHR293" s="110"/>
      <c r="WHS293" s="110"/>
      <c r="WHT293" s="110"/>
      <c r="WHU293" s="110"/>
      <c r="WHV293" s="110"/>
      <c r="WHW293" s="110"/>
      <c r="WHX293" s="110"/>
      <c r="WHY293" s="110"/>
      <c r="WHZ293" s="110"/>
      <c r="WIA293" s="110"/>
      <c r="WIB293" s="110"/>
      <c r="WIC293" s="110"/>
      <c r="WID293" s="110"/>
      <c r="WIE293" s="110"/>
      <c r="WIF293" s="110"/>
      <c r="WIG293" s="110"/>
      <c r="WIH293" s="110"/>
      <c r="WII293" s="110"/>
      <c r="WIJ293" s="110"/>
      <c r="WIK293" s="110"/>
      <c r="WIL293" s="110"/>
      <c r="WIM293" s="110"/>
      <c r="WIN293" s="110"/>
      <c r="WIO293" s="110"/>
      <c r="WIP293" s="110"/>
      <c r="WIQ293" s="110"/>
      <c r="WIR293" s="110"/>
      <c r="WIS293" s="110"/>
      <c r="WIT293" s="110"/>
      <c r="WIU293" s="110"/>
      <c r="WIV293" s="110"/>
      <c r="WIW293" s="110"/>
      <c r="WIX293" s="110"/>
      <c r="WIY293" s="110"/>
      <c r="WIZ293" s="110"/>
      <c r="WJA293" s="110"/>
      <c r="WJB293" s="110"/>
      <c r="WJC293" s="110"/>
      <c r="WJD293" s="110"/>
      <c r="WJE293" s="110"/>
      <c r="WJF293" s="110"/>
      <c r="WJG293" s="110"/>
      <c r="WJH293" s="110"/>
      <c r="WJI293" s="110"/>
      <c r="WJJ293" s="110"/>
      <c r="WJK293" s="110"/>
      <c r="WJL293" s="110"/>
      <c r="WJM293" s="110"/>
      <c r="WJN293" s="110"/>
      <c r="WJO293" s="110"/>
      <c r="WJP293" s="110"/>
      <c r="WJQ293" s="110"/>
      <c r="WJR293" s="110"/>
      <c r="WJS293" s="110"/>
      <c r="WJT293" s="110"/>
      <c r="WJU293" s="110"/>
      <c r="WJV293" s="110"/>
      <c r="WJW293" s="110"/>
      <c r="WJX293" s="110"/>
      <c r="WJY293" s="110"/>
      <c r="WJZ293" s="110"/>
      <c r="WKA293" s="110"/>
      <c r="WKB293" s="110"/>
      <c r="WKC293" s="110"/>
      <c r="WKD293" s="110"/>
      <c r="WKE293" s="110"/>
      <c r="WKF293" s="110"/>
      <c r="WKG293" s="110"/>
      <c r="WKH293" s="110"/>
      <c r="WKI293" s="110"/>
      <c r="WKJ293" s="110"/>
      <c r="WKK293" s="110"/>
      <c r="WKL293" s="110"/>
      <c r="WKM293" s="110"/>
      <c r="WKN293" s="110"/>
      <c r="WKO293" s="110"/>
      <c r="WKP293" s="110"/>
      <c r="WKQ293" s="110"/>
      <c r="WKR293" s="110"/>
      <c r="WKS293" s="110"/>
      <c r="WKT293" s="110"/>
      <c r="WKU293" s="110"/>
      <c r="WKV293" s="110"/>
      <c r="WKW293" s="110"/>
      <c r="WKX293" s="110"/>
      <c r="WKY293" s="110"/>
      <c r="WKZ293" s="110"/>
      <c r="WLA293" s="110"/>
      <c r="WLB293" s="110"/>
      <c r="WLC293" s="110"/>
      <c r="WLD293" s="110"/>
      <c r="WLE293" s="110"/>
      <c r="WLF293" s="110"/>
      <c r="WLG293" s="110"/>
      <c r="WLH293" s="110"/>
      <c r="WLI293" s="110"/>
      <c r="WLJ293" s="110"/>
      <c r="WLK293" s="110"/>
      <c r="WLL293" s="110"/>
      <c r="WLM293" s="110"/>
      <c r="WLN293" s="110"/>
      <c r="WLO293" s="110"/>
      <c r="WLP293" s="110"/>
      <c r="WLQ293" s="110"/>
      <c r="WLR293" s="110"/>
      <c r="WLS293" s="110"/>
      <c r="WLT293" s="110"/>
      <c r="WLU293" s="110"/>
      <c r="WLV293" s="110"/>
      <c r="WLW293" s="110"/>
      <c r="WLX293" s="110"/>
      <c r="WLY293" s="110"/>
      <c r="WLZ293" s="110"/>
      <c r="WMA293" s="110"/>
      <c r="WMB293" s="110"/>
      <c r="WMC293" s="110"/>
      <c r="WMD293" s="110"/>
      <c r="WME293" s="110"/>
      <c r="WMF293" s="110"/>
      <c r="WMG293" s="110"/>
      <c r="WMH293" s="110"/>
      <c r="WMI293" s="110"/>
      <c r="WMJ293" s="110"/>
      <c r="WMK293" s="110"/>
      <c r="WML293" s="110"/>
      <c r="WMM293" s="110"/>
      <c r="WMN293" s="110"/>
      <c r="WMO293" s="110"/>
      <c r="WMP293" s="110"/>
      <c r="WMQ293" s="110"/>
      <c r="WMR293" s="110"/>
      <c r="WMS293" s="110"/>
      <c r="WMT293" s="110"/>
      <c r="WMU293" s="110"/>
      <c r="WMV293" s="110"/>
      <c r="WMW293" s="110"/>
      <c r="WMX293" s="110"/>
      <c r="WMY293" s="110"/>
      <c r="WMZ293" s="110"/>
      <c r="WNA293" s="110"/>
      <c r="WNB293" s="110"/>
      <c r="WNC293" s="110"/>
      <c r="WND293" s="110"/>
      <c r="WNE293" s="110"/>
      <c r="WNF293" s="110"/>
      <c r="WNG293" s="110"/>
      <c r="WNH293" s="110"/>
      <c r="WNI293" s="110"/>
      <c r="WNJ293" s="110"/>
      <c r="WNK293" s="110"/>
      <c r="WNL293" s="110"/>
      <c r="WNM293" s="110"/>
      <c r="WNN293" s="110"/>
      <c r="WNO293" s="110"/>
      <c r="WNP293" s="110"/>
      <c r="WNQ293" s="110"/>
      <c r="WNR293" s="110"/>
      <c r="WNS293" s="110"/>
      <c r="WNT293" s="110"/>
      <c r="WNU293" s="110"/>
      <c r="WNV293" s="110"/>
      <c r="WNW293" s="110"/>
      <c r="WNX293" s="110"/>
      <c r="WNY293" s="110"/>
      <c r="WNZ293" s="110"/>
      <c r="WOA293" s="110"/>
      <c r="WOB293" s="110"/>
      <c r="WOC293" s="110"/>
      <c r="WOD293" s="110"/>
      <c r="WOE293" s="110"/>
      <c r="WOF293" s="110"/>
      <c r="WOG293" s="110"/>
      <c r="WOH293" s="110"/>
      <c r="WOI293" s="110"/>
      <c r="WOJ293" s="110"/>
      <c r="WOK293" s="110"/>
      <c r="WOL293" s="110"/>
      <c r="WOM293" s="110"/>
      <c r="WON293" s="110"/>
      <c r="WOO293" s="110"/>
      <c r="WOP293" s="110"/>
      <c r="WOQ293" s="110"/>
      <c r="WOR293" s="110"/>
      <c r="WOS293" s="110"/>
      <c r="WOT293" s="110"/>
      <c r="WOU293" s="110"/>
      <c r="WOV293" s="110"/>
      <c r="WOW293" s="110"/>
      <c r="WOX293" s="110"/>
      <c r="WOY293" s="110"/>
      <c r="WOZ293" s="110"/>
      <c r="WPA293" s="110"/>
      <c r="WPB293" s="110"/>
      <c r="WPC293" s="110"/>
      <c r="WPD293" s="110"/>
      <c r="WPE293" s="110"/>
      <c r="WPF293" s="110"/>
      <c r="WPG293" s="110"/>
      <c r="WPH293" s="110"/>
      <c r="WPI293" s="110"/>
      <c r="WPJ293" s="110"/>
      <c r="WPK293" s="110"/>
      <c r="WPL293" s="110"/>
      <c r="WPM293" s="110"/>
      <c r="WPN293" s="110"/>
      <c r="WPO293" s="110"/>
      <c r="WPP293" s="110"/>
      <c r="WPQ293" s="110"/>
      <c r="WPR293" s="110"/>
      <c r="WPS293" s="110"/>
      <c r="WPT293" s="110"/>
      <c r="WPU293" s="110"/>
      <c r="WPV293" s="110"/>
      <c r="WPW293" s="110"/>
      <c r="WPX293" s="110"/>
      <c r="WPY293" s="110"/>
      <c r="WPZ293" s="110"/>
      <c r="WQA293" s="110"/>
      <c r="WQB293" s="110"/>
      <c r="WQC293" s="110"/>
      <c r="WQD293" s="110"/>
      <c r="WQE293" s="110"/>
      <c r="WQF293" s="110"/>
      <c r="WQG293" s="110"/>
      <c r="WQH293" s="110"/>
      <c r="WQI293" s="110"/>
      <c r="WQJ293" s="110"/>
      <c r="WQK293" s="110"/>
      <c r="WQL293" s="110"/>
      <c r="WQM293" s="110"/>
      <c r="WQN293" s="110"/>
      <c r="WQO293" s="110"/>
      <c r="WQP293" s="110"/>
      <c r="WQQ293" s="110"/>
      <c r="WQR293" s="110"/>
      <c r="WQS293" s="110"/>
      <c r="WQT293" s="110"/>
      <c r="WQU293" s="110"/>
      <c r="WQV293" s="110"/>
      <c r="WQW293" s="110"/>
      <c r="WQX293" s="110"/>
      <c r="WQY293" s="110"/>
      <c r="WQZ293" s="110"/>
      <c r="WRA293" s="110"/>
      <c r="WRB293" s="110"/>
      <c r="WRC293" s="110"/>
      <c r="WRD293" s="110"/>
      <c r="WRE293" s="110"/>
      <c r="WRF293" s="110"/>
      <c r="WRG293" s="110"/>
      <c r="WRH293" s="110"/>
      <c r="WRI293" s="110"/>
      <c r="WRJ293" s="110"/>
      <c r="WRK293" s="110"/>
      <c r="WRL293" s="110"/>
      <c r="WRM293" s="110"/>
      <c r="WRN293" s="110"/>
      <c r="WRO293" s="110"/>
      <c r="WRP293" s="110"/>
      <c r="WRQ293" s="110"/>
      <c r="WRR293" s="110"/>
      <c r="WRS293" s="110"/>
      <c r="WRT293" s="110"/>
      <c r="WRU293" s="110"/>
      <c r="WRV293" s="110"/>
      <c r="WRW293" s="110"/>
      <c r="WRX293" s="110"/>
      <c r="WRY293" s="110"/>
      <c r="WRZ293" s="110"/>
      <c r="WSA293" s="110"/>
      <c r="WSB293" s="110"/>
      <c r="WSC293" s="110"/>
      <c r="WSD293" s="110"/>
      <c r="WSE293" s="110"/>
      <c r="WSF293" s="110"/>
      <c r="WSG293" s="110"/>
      <c r="WSH293" s="110"/>
      <c r="WSI293" s="110"/>
      <c r="WSJ293" s="110"/>
      <c r="WSK293" s="110"/>
      <c r="WSL293" s="110"/>
      <c r="WSM293" s="110"/>
      <c r="WSN293" s="110"/>
      <c r="WSO293" s="110"/>
      <c r="WSP293" s="110"/>
      <c r="WSQ293" s="110"/>
      <c r="WSR293" s="110"/>
      <c r="WSS293" s="110"/>
      <c r="WST293" s="110"/>
      <c r="WSU293" s="110"/>
      <c r="WSV293" s="110"/>
      <c r="WSW293" s="110"/>
      <c r="WSX293" s="110"/>
      <c r="WSY293" s="110"/>
      <c r="WSZ293" s="110"/>
      <c r="WTA293" s="110"/>
      <c r="WTB293" s="110"/>
      <c r="WTC293" s="110"/>
      <c r="WTD293" s="110"/>
      <c r="WTE293" s="110"/>
      <c r="WTF293" s="110"/>
      <c r="WTG293" s="110"/>
      <c r="WTH293" s="110"/>
      <c r="WTI293" s="110"/>
      <c r="WTJ293" s="110"/>
      <c r="WTK293" s="110"/>
      <c r="WTL293" s="110"/>
      <c r="WTM293" s="110"/>
      <c r="WTN293" s="110"/>
      <c r="WTO293" s="110"/>
      <c r="WTP293" s="110"/>
      <c r="WTQ293" s="110"/>
      <c r="WTR293" s="110"/>
      <c r="WTS293" s="110"/>
      <c r="WTT293" s="110"/>
      <c r="WTU293" s="110"/>
      <c r="WTV293" s="110"/>
      <c r="WTW293" s="110"/>
      <c r="WTX293" s="110"/>
      <c r="WTY293" s="110"/>
      <c r="WTZ293" s="110"/>
      <c r="WUA293" s="110"/>
      <c r="WUB293" s="110"/>
      <c r="WUC293" s="110"/>
      <c r="WUD293" s="110"/>
      <c r="WUE293" s="110"/>
      <c r="WUF293" s="110"/>
      <c r="WUG293" s="110"/>
      <c r="WUH293" s="110"/>
      <c r="WUI293" s="110"/>
      <c r="WUJ293" s="110"/>
      <c r="WUK293" s="110"/>
      <c r="WUL293" s="110"/>
      <c r="WUM293" s="110"/>
      <c r="WUN293" s="110"/>
      <c r="WUO293" s="110"/>
      <c r="WUP293" s="110"/>
      <c r="WUQ293" s="110"/>
      <c r="WUR293" s="110"/>
      <c r="WUS293" s="110"/>
      <c r="WUT293" s="110"/>
      <c r="WUU293" s="110"/>
      <c r="WUV293" s="110"/>
      <c r="WUW293" s="110"/>
      <c r="WUX293" s="110"/>
      <c r="WUY293" s="110"/>
      <c r="WUZ293" s="110"/>
      <c r="WVA293" s="110"/>
      <c r="WVB293" s="110"/>
      <c r="WVC293" s="110"/>
      <c r="WVD293" s="110"/>
      <c r="WVE293" s="110"/>
      <c r="WVF293" s="110"/>
      <c r="WVG293" s="110"/>
      <c r="WVH293" s="110"/>
      <c r="WVI293" s="110"/>
      <c r="WVJ293" s="110"/>
      <c r="WVK293" s="110"/>
      <c r="WVL293" s="110"/>
      <c r="WVM293" s="110"/>
      <c r="WVN293" s="110"/>
      <c r="WVO293" s="110"/>
      <c r="WVP293" s="110"/>
      <c r="WVQ293" s="110"/>
      <c r="WVR293" s="110"/>
      <c r="WVS293" s="110"/>
      <c r="WVT293" s="110"/>
      <c r="WVU293" s="110"/>
      <c r="WVV293" s="110"/>
      <c r="WVW293" s="110"/>
      <c r="WVX293" s="110"/>
      <c r="WVY293" s="110"/>
      <c r="WVZ293" s="110"/>
      <c r="WWA293" s="110"/>
      <c r="WWB293" s="110"/>
      <c r="WWC293" s="110"/>
      <c r="WWD293" s="110"/>
      <c r="WWE293" s="110"/>
      <c r="WWF293" s="110"/>
      <c r="WWG293" s="110"/>
      <c r="WWH293" s="110"/>
      <c r="WWI293" s="110"/>
      <c r="WWJ293" s="110"/>
      <c r="WWK293" s="110"/>
      <c r="WWL293" s="110"/>
      <c r="WWM293" s="110"/>
      <c r="WWN293" s="110"/>
      <c r="WWO293" s="110"/>
      <c r="WWP293" s="110"/>
      <c r="WWQ293" s="110"/>
      <c r="WWR293" s="110"/>
      <c r="WWS293" s="110"/>
      <c r="WWT293" s="110"/>
      <c r="WWU293" s="110"/>
      <c r="WWV293" s="110"/>
      <c r="WWW293" s="110"/>
      <c r="WWX293" s="110"/>
      <c r="WWY293" s="110"/>
      <c r="WWZ293" s="110"/>
      <c r="WXA293" s="110"/>
      <c r="WXB293" s="110"/>
      <c r="WXC293" s="110"/>
      <c r="WXD293" s="110"/>
      <c r="WXE293" s="110"/>
      <c r="WXF293" s="110"/>
      <c r="WXG293" s="110"/>
      <c r="WXH293" s="110"/>
      <c r="WXI293" s="110"/>
      <c r="WXJ293" s="110"/>
      <c r="WXK293" s="110"/>
      <c r="WXL293" s="110"/>
      <c r="WXM293" s="110"/>
      <c r="WXN293" s="110"/>
      <c r="WXO293" s="110"/>
      <c r="WXP293" s="110"/>
      <c r="WXQ293" s="110"/>
      <c r="WXR293" s="110"/>
      <c r="WXS293" s="110"/>
      <c r="WXT293" s="110"/>
      <c r="WXU293" s="110"/>
      <c r="WXV293" s="110"/>
      <c r="WXW293" s="110"/>
      <c r="WXX293" s="110"/>
      <c r="WXY293" s="110"/>
      <c r="WXZ293" s="110"/>
      <c r="WYA293" s="110"/>
      <c r="WYB293" s="110"/>
      <c r="WYC293" s="110"/>
      <c r="WYD293" s="110"/>
      <c r="WYE293" s="110"/>
      <c r="WYF293" s="110"/>
      <c r="WYG293" s="110"/>
      <c r="WYH293" s="110"/>
      <c r="WYI293" s="110"/>
      <c r="WYJ293" s="110"/>
      <c r="WYK293" s="110"/>
      <c r="WYL293" s="110"/>
      <c r="WYM293" s="110"/>
      <c r="WYN293" s="110"/>
      <c r="WYO293" s="110"/>
      <c r="WYP293" s="110"/>
      <c r="WYQ293" s="110"/>
      <c r="WYR293" s="110"/>
      <c r="WYS293" s="110"/>
      <c r="WYT293" s="110"/>
      <c r="WYU293" s="110"/>
      <c r="WYV293" s="110"/>
      <c r="WYW293" s="110"/>
      <c r="WYX293" s="110"/>
      <c r="WYY293" s="110"/>
      <c r="WYZ293" s="110"/>
      <c r="WZA293" s="110"/>
      <c r="WZB293" s="110"/>
      <c r="WZC293" s="110"/>
      <c r="WZD293" s="110"/>
      <c r="WZE293" s="110"/>
      <c r="WZF293" s="110"/>
      <c r="WZG293" s="110"/>
      <c r="WZH293" s="110"/>
      <c r="WZI293" s="110"/>
      <c r="WZJ293" s="110"/>
      <c r="WZK293" s="110"/>
      <c r="WZL293" s="110"/>
      <c r="WZM293" s="110"/>
      <c r="WZN293" s="110"/>
      <c r="WZO293" s="110"/>
      <c r="WZP293" s="110"/>
      <c r="WZQ293" s="110"/>
      <c r="WZR293" s="110"/>
      <c r="WZS293" s="110"/>
      <c r="WZT293" s="110"/>
      <c r="WZU293" s="110"/>
      <c r="WZV293" s="110"/>
      <c r="WZW293" s="110"/>
      <c r="WZX293" s="110"/>
      <c r="WZY293" s="110"/>
      <c r="WZZ293" s="110"/>
      <c r="XAA293" s="110"/>
      <c r="XAB293" s="110"/>
      <c r="XAC293" s="110"/>
      <c r="XAD293" s="110"/>
      <c r="XAE293" s="110"/>
      <c r="XAF293" s="110"/>
      <c r="XAG293" s="110"/>
      <c r="XAH293" s="110"/>
      <c r="XAI293" s="110"/>
      <c r="XAJ293" s="110"/>
      <c r="XAK293" s="110"/>
      <c r="XAL293" s="110"/>
      <c r="XAM293" s="110"/>
      <c r="XAN293" s="110"/>
      <c r="XAO293" s="110"/>
      <c r="XAP293" s="110"/>
      <c r="XAQ293" s="110"/>
      <c r="XAR293" s="110"/>
      <c r="XAS293" s="110"/>
      <c r="XAT293" s="110"/>
      <c r="XAU293" s="110"/>
      <c r="XAV293" s="110"/>
      <c r="XAW293" s="110"/>
      <c r="XAX293" s="110"/>
      <c r="XAY293" s="110"/>
      <c r="XAZ293" s="110"/>
      <c r="XBA293" s="110"/>
      <c r="XBB293" s="110"/>
      <c r="XBC293" s="110"/>
      <c r="XBD293" s="110"/>
      <c r="XBE293" s="110"/>
      <c r="XBF293" s="110"/>
      <c r="XBG293" s="110"/>
      <c r="XBH293" s="110"/>
      <c r="XBI293" s="110"/>
      <c r="XBJ293" s="110"/>
      <c r="XBK293" s="110"/>
      <c r="XBL293" s="110"/>
      <c r="XBM293" s="110"/>
      <c r="XBN293" s="110"/>
      <c r="XBO293" s="110"/>
      <c r="XBP293" s="110"/>
      <c r="XBQ293" s="110"/>
      <c r="XBR293" s="110"/>
      <c r="XBS293" s="110"/>
      <c r="XBT293" s="110"/>
      <c r="XBU293" s="110"/>
      <c r="XBV293" s="110"/>
      <c r="XBW293" s="110"/>
      <c r="XBX293" s="110"/>
      <c r="XBY293" s="110"/>
      <c r="XBZ293" s="110"/>
      <c r="XCA293" s="110"/>
      <c r="XCB293" s="110"/>
      <c r="XCC293" s="110"/>
      <c r="XCD293" s="110"/>
      <c r="XCE293" s="110"/>
      <c r="XCF293" s="110"/>
      <c r="XCG293" s="110"/>
      <c r="XCH293" s="110"/>
      <c r="XCI293" s="110"/>
      <c r="XCJ293" s="110"/>
      <c r="XCK293" s="110"/>
      <c r="XCL293" s="110"/>
      <c r="XCM293" s="110"/>
      <c r="XCN293" s="110"/>
      <c r="XCO293" s="110"/>
      <c r="XCP293" s="110"/>
      <c r="XCQ293" s="110"/>
      <c r="XCR293" s="110"/>
      <c r="XCS293" s="110"/>
      <c r="XCT293" s="110"/>
      <c r="XCU293" s="110"/>
      <c r="XCV293" s="110"/>
      <c r="XCW293" s="110"/>
      <c r="XCX293" s="110"/>
      <c r="XCY293" s="110"/>
      <c r="XCZ293" s="110"/>
      <c r="XDA293" s="110"/>
      <c r="XDB293" s="110"/>
      <c r="XDC293" s="110"/>
      <c r="XDD293" s="110"/>
      <c r="XDE293" s="110"/>
      <c r="XDF293" s="110"/>
      <c r="XDG293" s="110"/>
      <c r="XDH293" s="110"/>
      <c r="XDI293" s="110"/>
      <c r="XDJ293" s="110"/>
      <c r="XDK293" s="110"/>
      <c r="XDL293" s="110"/>
      <c r="XDM293" s="110"/>
      <c r="XDN293" s="110"/>
      <c r="XDO293" s="110"/>
      <c r="XDP293" s="110"/>
      <c r="XDQ293" s="110"/>
      <c r="XDR293" s="110"/>
      <c r="XDS293" s="110"/>
      <c r="XDT293" s="110"/>
      <c r="XDU293" s="110"/>
      <c r="XDV293" s="110"/>
      <c r="XDW293" s="110"/>
      <c r="XDX293" s="110"/>
      <c r="XDY293" s="110"/>
      <c r="XDZ293" s="110"/>
      <c r="XEA293" s="110"/>
      <c r="XEB293" s="110"/>
      <c r="XEC293" s="110"/>
      <c r="XED293" s="110"/>
      <c r="XEE293" s="110"/>
      <c r="XEF293" s="110"/>
      <c r="XEG293" s="110"/>
      <c r="XEH293" s="110"/>
      <c r="XEI293" s="110"/>
      <c r="XEJ293" s="110"/>
      <c r="XEK293" s="110"/>
      <c r="XEL293" s="110"/>
      <c r="XEM293" s="110"/>
      <c r="XEN293" s="110"/>
      <c r="XEO293" s="110"/>
      <c r="XEP293" s="110"/>
      <c r="XEQ293" s="110"/>
      <c r="XER293" s="110"/>
      <c r="XES293" s="110"/>
      <c r="XET293" s="110"/>
      <c r="XEU293" s="110"/>
      <c r="XEV293" s="110"/>
      <c r="XEW293" s="110"/>
      <c r="XEX293" s="110"/>
      <c r="XEY293" s="110"/>
      <c r="XEZ293" s="110"/>
      <c r="XFA293" s="110"/>
      <c r="XFB293" s="110"/>
      <c r="XFC293" s="110"/>
      <c r="XFD293" s="110"/>
    </row>
    <row r="294" spans="1:16384" s="104" customFormat="1" ht="14.25" hidden="1" customHeight="1" outlineLevel="1" x14ac:dyDescent="0.25">
      <c r="A294" s="18">
        <v>19</v>
      </c>
      <c r="B294" s="110" t="s">
        <v>50</v>
      </c>
      <c r="C294" s="111"/>
      <c r="D294" s="112"/>
      <c r="E294" s="102"/>
      <c r="F294" s="210"/>
      <c r="G294" s="102"/>
      <c r="H294" s="210"/>
      <c r="I294" s="102"/>
      <c r="J294" s="102"/>
      <c r="K294" s="102"/>
      <c r="L294" s="210"/>
      <c r="M294" s="210"/>
      <c r="N294" s="102"/>
      <c r="O294" s="210"/>
      <c r="P294" s="102"/>
      <c r="Q294" s="107"/>
      <c r="R294" s="210"/>
      <c r="S294" s="31">
        <v>-44006793.459603339</v>
      </c>
      <c r="T294" s="102"/>
      <c r="U294" s="108"/>
      <c r="V294" s="210"/>
      <c r="W294" s="31">
        <v>-2002495.3100000003</v>
      </c>
      <c r="X294" s="102"/>
      <c r="Y294" s="31">
        <f>W294+S294</f>
        <v>-46009288.769603342</v>
      </c>
      <c r="Z294" s="209"/>
      <c r="AA294" s="102"/>
      <c r="AB294" s="102"/>
    </row>
    <row r="295" spans="1:16384" s="105" customFormat="1" ht="14.25" hidden="1" customHeight="1" outlineLevel="1" x14ac:dyDescent="0.25">
      <c r="A295" s="96"/>
      <c r="B295" s="206"/>
      <c r="C295" s="111"/>
      <c r="D295" s="112"/>
      <c r="E295" s="102"/>
      <c r="F295" s="210"/>
      <c r="G295" s="102"/>
      <c r="H295" s="210"/>
      <c r="I295" s="102"/>
      <c r="J295" s="102"/>
      <c r="K295" s="102"/>
      <c r="L295" s="210"/>
      <c r="M295" s="210"/>
      <c r="N295" s="102"/>
      <c r="O295" s="210"/>
      <c r="P295" s="102"/>
      <c r="Q295" s="107"/>
      <c r="R295" s="210"/>
      <c r="S295" s="102"/>
      <c r="T295" s="102"/>
      <c r="U295" s="108"/>
      <c r="V295" s="210"/>
      <c r="W295" s="102"/>
      <c r="X295" s="102"/>
      <c r="Y295" s="102"/>
      <c r="Z295" s="209"/>
      <c r="AA295" s="102"/>
      <c r="AB295" s="102"/>
      <c r="AC295" s="104"/>
    </row>
    <row r="296" spans="1:16384" s="2" customFormat="1" ht="12.75" hidden="1" customHeight="1" outlineLevel="1" x14ac:dyDescent="0.2">
      <c r="A296" s="18">
        <v>20</v>
      </c>
      <c r="B296" s="23">
        <v>44197</v>
      </c>
      <c r="C296" s="200"/>
      <c r="D296" s="81">
        <v>75836019</v>
      </c>
      <c r="E296" s="47">
        <f>D296</f>
        <v>75836019</v>
      </c>
      <c r="F296" s="81">
        <v>70297670.733524993</v>
      </c>
      <c r="G296" s="47">
        <f>F296</f>
        <v>70297670.733524993</v>
      </c>
      <c r="H296" s="81">
        <f>D296-F296</f>
        <v>5538348.2664750069</v>
      </c>
      <c r="I296" s="47">
        <f>E296-G296</f>
        <v>5538348.2664750069</v>
      </c>
      <c r="J296" s="81">
        <v>-1740.7028601532802</v>
      </c>
      <c r="K296" s="47">
        <f>J296</f>
        <v>-1740.7028601532802</v>
      </c>
      <c r="L296" s="81">
        <f>H296+J296</f>
        <v>5536607.5636148537</v>
      </c>
      <c r="M296" s="63">
        <f>L296</f>
        <v>5536607.5636148537</v>
      </c>
      <c r="N296" s="47"/>
      <c r="O296" s="81">
        <v>5536607.5636148602</v>
      </c>
      <c r="P296" s="47">
        <f>O296</f>
        <v>5536607.5636148602</v>
      </c>
      <c r="Q296" s="44"/>
      <c r="R296" s="81">
        <v>0</v>
      </c>
      <c r="S296" s="47">
        <f>R296</f>
        <v>0</v>
      </c>
      <c r="T296" s="81">
        <f t="shared" ref="T296:U307" si="221">O296+R296</f>
        <v>5536607.5636148602</v>
      </c>
      <c r="U296" s="76">
        <f t="shared" si="221"/>
        <v>5536607.5636148602</v>
      </c>
      <c r="V296" s="81">
        <v>121470.8</v>
      </c>
      <c r="W296" s="47">
        <f>V296</f>
        <v>121470.8</v>
      </c>
      <c r="X296" s="81">
        <f t="shared" ref="X296:X307" si="222">R296+V296</f>
        <v>121470.8</v>
      </c>
      <c r="Y296" s="47">
        <f>X296</f>
        <v>121470.8</v>
      </c>
      <c r="Z296" s="113"/>
      <c r="AA296" s="31"/>
      <c r="AB296" s="31"/>
      <c r="AC296" s="73"/>
      <c r="AE296" s="52"/>
    </row>
    <row r="297" spans="1:16384" s="2" customFormat="1" ht="13.5" hidden="1" customHeight="1" outlineLevel="1" x14ac:dyDescent="0.2">
      <c r="A297" s="18">
        <v>20</v>
      </c>
      <c r="B297" s="23">
        <v>44228</v>
      </c>
      <c r="C297" s="200"/>
      <c r="D297" s="29">
        <v>72761314.339999989</v>
      </c>
      <c r="E297" s="30">
        <f t="shared" ref="E297:E307" si="223">E296+D297</f>
        <v>148597333.33999997</v>
      </c>
      <c r="F297" s="29">
        <v>70656752.734983996</v>
      </c>
      <c r="G297" s="30">
        <f t="shared" ref="G297:G306" si="224">G296+F297</f>
        <v>140954423.46850899</v>
      </c>
      <c r="H297" s="29">
        <f t="shared" ref="H297:I306" si="225">D297-F297</f>
        <v>2104561.6050159931</v>
      </c>
      <c r="I297" s="30">
        <f t="shared" si="225"/>
        <v>7642909.8714909852</v>
      </c>
      <c r="J297" s="29">
        <v>-661.46371245663613</v>
      </c>
      <c r="K297" s="30">
        <f t="shared" ref="K297:K306" si="226">K296+J297</f>
        <v>-2402.1665726099163</v>
      </c>
      <c r="L297" s="29">
        <f t="shared" ref="L297:L305" si="227">H297+J297</f>
        <v>2103900.1413035365</v>
      </c>
      <c r="M297" s="31">
        <f t="shared" ref="M297:M307" si="228">M296+L297</f>
        <v>7640507.7049183901</v>
      </c>
      <c r="N297" s="30"/>
      <c r="O297" s="29">
        <v>2103900.1413035244</v>
      </c>
      <c r="P297" s="30">
        <f t="shared" ref="P297:P307" si="229">P296+O297</f>
        <v>7640507.7049183846</v>
      </c>
      <c r="Q297" s="44"/>
      <c r="R297" s="29">
        <v>0</v>
      </c>
      <c r="S297" s="30">
        <f t="shared" ref="S297:S307" si="230">R297+S296</f>
        <v>0</v>
      </c>
      <c r="T297" s="29">
        <f t="shared" si="221"/>
        <v>2103900.1413035244</v>
      </c>
      <c r="U297" s="77">
        <f t="shared" si="221"/>
        <v>7640507.7049183846</v>
      </c>
      <c r="V297" s="29">
        <v>109715.56</v>
      </c>
      <c r="W297" s="30">
        <f t="shared" ref="W297:W307" si="231">W296+V297</f>
        <v>231186.36</v>
      </c>
      <c r="X297" s="29">
        <f t="shared" si="222"/>
        <v>109715.56</v>
      </c>
      <c r="Y297" s="30">
        <f t="shared" ref="Y297:Y302" si="232">X297+Y296</f>
        <v>231186.36</v>
      </c>
      <c r="Z297" s="113"/>
      <c r="AA297" s="31"/>
      <c r="AB297" s="31"/>
      <c r="AC297" s="73"/>
    </row>
    <row r="298" spans="1:16384" s="2" customFormat="1" ht="13.5" hidden="1" customHeight="1" outlineLevel="1" x14ac:dyDescent="0.2">
      <c r="A298" s="18">
        <v>20</v>
      </c>
      <c r="B298" s="23">
        <v>44256</v>
      </c>
      <c r="C298" s="200"/>
      <c r="D298" s="29">
        <v>71284087.680000022</v>
      </c>
      <c r="E298" s="30">
        <f t="shared" si="223"/>
        <v>219881421.01999998</v>
      </c>
      <c r="F298" s="31">
        <v>67552631.491176993</v>
      </c>
      <c r="G298" s="30">
        <f t="shared" si="224"/>
        <v>208507054.95968598</v>
      </c>
      <c r="H298" s="31">
        <f>D298-F298</f>
        <v>3731456.1888230294</v>
      </c>
      <c r="I298" s="31">
        <f t="shared" si="225"/>
        <v>11374366.060314</v>
      </c>
      <c r="J298" s="29">
        <v>-1172.7966801468283</v>
      </c>
      <c r="K298" s="31">
        <f t="shared" si="226"/>
        <v>-3574.9632527567446</v>
      </c>
      <c r="L298" s="29">
        <f>H298+J298</f>
        <v>3730283.3921428826</v>
      </c>
      <c r="M298" s="31">
        <f t="shared" si="228"/>
        <v>11370791.097061273</v>
      </c>
      <c r="N298" s="31"/>
      <c r="O298" s="29">
        <v>3730283.3921428919</v>
      </c>
      <c r="P298" s="31">
        <f t="shared" si="229"/>
        <v>11370791.097061276</v>
      </c>
      <c r="Q298" s="44"/>
      <c r="R298" s="29">
        <v>0</v>
      </c>
      <c r="S298" s="31">
        <f t="shared" si="230"/>
        <v>0</v>
      </c>
      <c r="T298" s="29">
        <f t="shared" si="221"/>
        <v>3730283.3921428919</v>
      </c>
      <c r="U298" s="78">
        <f t="shared" si="221"/>
        <v>11370791.097061276</v>
      </c>
      <c r="V298" s="29">
        <v>121470.8</v>
      </c>
      <c r="W298" s="31">
        <f t="shared" si="231"/>
        <v>352657.16</v>
      </c>
      <c r="X298" s="29">
        <f t="shared" si="222"/>
        <v>121470.8</v>
      </c>
      <c r="Y298" s="30">
        <f t="shared" si="232"/>
        <v>352657.16</v>
      </c>
      <c r="Z298" s="113"/>
      <c r="AA298" s="31"/>
      <c r="AB298" s="31"/>
      <c r="AC298" s="73"/>
    </row>
    <row r="299" spans="1:16384" s="2" customFormat="1" ht="13.5" hidden="1" customHeight="1" outlineLevel="1" x14ac:dyDescent="0.2">
      <c r="A299" s="18">
        <v>20</v>
      </c>
      <c r="B299" s="23">
        <v>44287</v>
      </c>
      <c r="C299" s="200"/>
      <c r="D299" s="29">
        <v>54378822</v>
      </c>
      <c r="E299" s="30">
        <f t="shared" si="223"/>
        <v>274260243.01999998</v>
      </c>
      <c r="F299" s="31">
        <v>55457975.178070001</v>
      </c>
      <c r="G299" s="30">
        <f t="shared" si="224"/>
        <v>263965030.13775599</v>
      </c>
      <c r="H299" s="29">
        <f t="shared" si="225"/>
        <v>-1079153.1780700013</v>
      </c>
      <c r="I299" s="30">
        <f t="shared" si="225"/>
        <v>10295212.882243991</v>
      </c>
      <c r="J299" s="29">
        <v>339.17784386733547</v>
      </c>
      <c r="K299" s="30">
        <f t="shared" si="226"/>
        <v>-3235.7854088894092</v>
      </c>
      <c r="L299" s="29">
        <f t="shared" si="227"/>
        <v>-1078814.000226134</v>
      </c>
      <c r="M299" s="31">
        <f t="shared" si="228"/>
        <v>10291977.096835138</v>
      </c>
      <c r="N299" s="31"/>
      <c r="O299" s="29">
        <v>-1078814.00022614</v>
      </c>
      <c r="P299" s="30">
        <f t="shared" si="229"/>
        <v>10291977.096835136</v>
      </c>
      <c r="Q299" s="44"/>
      <c r="R299" s="29">
        <v>0</v>
      </c>
      <c r="S299" s="30">
        <f t="shared" si="230"/>
        <v>0</v>
      </c>
      <c r="T299" s="29">
        <f t="shared" si="221"/>
        <v>-1078814.00022614</v>
      </c>
      <c r="U299" s="77">
        <f t="shared" si="221"/>
        <v>10291977.096835136</v>
      </c>
      <c r="V299" s="29">
        <v>117552.39</v>
      </c>
      <c r="W299" s="30">
        <f t="shared" si="231"/>
        <v>470209.55</v>
      </c>
      <c r="X299" s="29">
        <f t="shared" si="222"/>
        <v>117552.39</v>
      </c>
      <c r="Y299" s="30">
        <f t="shared" si="232"/>
        <v>470209.55</v>
      </c>
      <c r="Z299" s="113"/>
      <c r="AA299" s="31"/>
      <c r="AB299" s="31"/>
      <c r="AC299" s="73"/>
    </row>
    <row r="300" spans="1:16384" s="2" customFormat="1" ht="13.5" hidden="1" customHeight="1" outlineLevel="1" x14ac:dyDescent="0.2">
      <c r="A300" s="18">
        <v>20</v>
      </c>
      <c r="B300" s="23">
        <v>44317</v>
      </c>
      <c r="C300" s="200"/>
      <c r="D300" s="29">
        <v>55481396.600000001</v>
      </c>
      <c r="E300" s="30">
        <f t="shared" si="223"/>
        <v>329741639.62</v>
      </c>
      <c r="F300" s="29">
        <v>48615122.417084813</v>
      </c>
      <c r="G300" s="30">
        <f t="shared" si="224"/>
        <v>312580152.5548408</v>
      </c>
      <c r="H300" s="29">
        <f t="shared" si="225"/>
        <v>6866274.1829151884</v>
      </c>
      <c r="I300" s="30">
        <f t="shared" si="225"/>
        <v>17161487.065159202</v>
      </c>
      <c r="J300" s="29">
        <v>-2158.0699756899849</v>
      </c>
      <c r="K300" s="30">
        <f t="shared" si="226"/>
        <v>-5393.855384579394</v>
      </c>
      <c r="L300" s="29">
        <f t="shared" si="227"/>
        <v>6864116.1129394984</v>
      </c>
      <c r="M300" s="31">
        <f t="shared" si="228"/>
        <v>17156093.209774636</v>
      </c>
      <c r="N300" s="31"/>
      <c r="O300" s="29">
        <v>6786069.5080521852</v>
      </c>
      <c r="P300" s="30">
        <f t="shared" si="229"/>
        <v>17078046.604887322</v>
      </c>
      <c r="Q300" s="44"/>
      <c r="R300" s="29">
        <v>78046.604887321591</v>
      </c>
      <c r="S300" s="30">
        <f t="shared" si="230"/>
        <v>78046.604887321591</v>
      </c>
      <c r="T300" s="29">
        <f t="shared" si="221"/>
        <v>6864116.1129395068</v>
      </c>
      <c r="U300" s="77">
        <f t="shared" si="221"/>
        <v>17156093.209774643</v>
      </c>
      <c r="V300" s="29">
        <v>121477.75</v>
      </c>
      <c r="W300" s="30">
        <f t="shared" si="231"/>
        <v>591687.30000000005</v>
      </c>
      <c r="X300" s="29">
        <f t="shared" si="222"/>
        <v>199524.35488732159</v>
      </c>
      <c r="Y300" s="30">
        <f t="shared" si="232"/>
        <v>669733.90488732164</v>
      </c>
      <c r="Z300" s="113"/>
      <c r="AA300" s="31"/>
      <c r="AB300" s="31"/>
      <c r="AC300" s="73"/>
    </row>
    <row r="301" spans="1:16384" s="2" customFormat="1" ht="12.75" hidden="1" customHeight="1" outlineLevel="1" x14ac:dyDescent="0.2">
      <c r="A301" s="18">
        <v>20</v>
      </c>
      <c r="B301" s="23">
        <v>44348</v>
      </c>
      <c r="C301" s="73"/>
      <c r="D301" s="29">
        <v>69036897</v>
      </c>
      <c r="E301" s="30">
        <f>E300+D301</f>
        <v>398778536.62</v>
      </c>
      <c r="F301" s="29">
        <v>55689066.571189269</v>
      </c>
      <c r="G301" s="30">
        <f t="shared" si="224"/>
        <v>368269219.12603009</v>
      </c>
      <c r="H301" s="29">
        <f t="shared" si="225"/>
        <v>13347830.428810731</v>
      </c>
      <c r="I301" s="30">
        <f t="shared" si="225"/>
        <v>30509317.493969917</v>
      </c>
      <c r="J301" s="29">
        <v>-4195.2231037747115</v>
      </c>
      <c r="K301" s="30">
        <f t="shared" si="226"/>
        <v>-9589.0784883541055</v>
      </c>
      <c r="L301" s="29">
        <f t="shared" si="227"/>
        <v>13343635.205706956</v>
      </c>
      <c r="M301" s="31">
        <f t="shared" si="228"/>
        <v>30499728.41548159</v>
      </c>
      <c r="N301" s="31"/>
      <c r="O301" s="29">
        <v>6671817.602853477</v>
      </c>
      <c r="P301" s="30">
        <f t="shared" si="229"/>
        <v>23749864.207740799</v>
      </c>
      <c r="Q301" s="44"/>
      <c r="R301" s="29">
        <v>6671817.602853477</v>
      </c>
      <c r="S301" s="30">
        <f t="shared" si="230"/>
        <v>6749864.2077407986</v>
      </c>
      <c r="T301" s="29">
        <f t="shared" si="221"/>
        <v>13343635.205706954</v>
      </c>
      <c r="U301" s="77">
        <f t="shared" si="221"/>
        <v>30499728.415481597</v>
      </c>
      <c r="V301" s="29">
        <v>118354.94</v>
      </c>
      <c r="W301" s="30">
        <f>W300+V301</f>
        <v>710042.24</v>
      </c>
      <c r="X301" s="29">
        <f t="shared" si="222"/>
        <v>6790172.5428534774</v>
      </c>
      <c r="Y301" s="30">
        <f t="shared" si="232"/>
        <v>7459906.4477407988</v>
      </c>
      <c r="Z301" s="113"/>
      <c r="AA301" s="31"/>
      <c r="AB301" s="31"/>
      <c r="AC301" s="73"/>
    </row>
    <row r="302" spans="1:16384" s="2" customFormat="1" ht="12.75" hidden="1" customHeight="1" outlineLevel="1" x14ac:dyDescent="0.2">
      <c r="A302" s="18">
        <v>20</v>
      </c>
      <c r="B302" s="23">
        <v>44378</v>
      </c>
      <c r="C302" s="200"/>
      <c r="D302" s="29">
        <v>81653742.599999994</v>
      </c>
      <c r="E302" s="30">
        <f t="shared" si="223"/>
        <v>480432279.22000003</v>
      </c>
      <c r="F302" s="29">
        <v>57986855.571651995</v>
      </c>
      <c r="G302" s="30">
        <f t="shared" si="224"/>
        <v>426256074.69768208</v>
      </c>
      <c r="H302" s="29">
        <f t="shared" si="225"/>
        <v>23666887.028347999</v>
      </c>
      <c r="I302" s="30">
        <f t="shared" si="225"/>
        <v>54176204.522317946</v>
      </c>
      <c r="J302" s="29">
        <v>-8860.4091656729579</v>
      </c>
      <c r="K302" s="30">
        <f t="shared" si="226"/>
        <v>-18449.487654027063</v>
      </c>
      <c r="L302" s="29">
        <f t="shared" si="227"/>
        <v>23658026.619182326</v>
      </c>
      <c r="M302" s="31">
        <f t="shared" si="228"/>
        <v>54157755.034663916</v>
      </c>
      <c r="N302" s="31"/>
      <c r="O302" s="109">
        <v>6165911.2957255989</v>
      </c>
      <c r="P302" s="30">
        <f t="shared" si="229"/>
        <v>29915775.503466398</v>
      </c>
      <c r="Q302" s="44"/>
      <c r="R302" s="109">
        <v>17492115.32345672</v>
      </c>
      <c r="S302" s="30">
        <f t="shared" si="230"/>
        <v>24241979.531197518</v>
      </c>
      <c r="T302" s="29">
        <f t="shared" si="221"/>
        <v>23658026.619182318</v>
      </c>
      <c r="U302" s="77">
        <f t="shared" si="221"/>
        <v>54157755.034663916</v>
      </c>
      <c r="V302" s="109">
        <v>141659.80000000002</v>
      </c>
      <c r="W302" s="30">
        <f t="shared" si="231"/>
        <v>851702.04</v>
      </c>
      <c r="X302" s="29">
        <f t="shared" si="222"/>
        <v>17633775.12345672</v>
      </c>
      <c r="Y302" s="30">
        <f t="shared" si="232"/>
        <v>25093681.571197517</v>
      </c>
      <c r="Z302" s="113"/>
      <c r="AA302" s="31"/>
      <c r="AB302" s="31"/>
      <c r="AC302" s="73"/>
    </row>
    <row r="303" spans="1:16384" s="2" customFormat="1" ht="12.75" hidden="1" customHeight="1" outlineLevel="1" x14ac:dyDescent="0.2">
      <c r="A303" s="18">
        <v>20</v>
      </c>
      <c r="B303" s="23">
        <v>44409</v>
      </c>
      <c r="C303" s="200"/>
      <c r="D303" s="29">
        <v>62042873.300000004</v>
      </c>
      <c r="E303" s="30">
        <f t="shared" si="223"/>
        <v>542475152.51999998</v>
      </c>
      <c r="F303" s="29">
        <v>59871348.640732996</v>
      </c>
      <c r="G303" s="30">
        <f t="shared" si="224"/>
        <v>486127423.33841509</v>
      </c>
      <c r="H303" s="29">
        <f t="shared" si="225"/>
        <v>2171524.6592670083</v>
      </c>
      <c r="I303" s="30">
        <f t="shared" si="225"/>
        <v>56347729.181584895</v>
      </c>
      <c r="J303" s="29">
        <v>-812.97540193656459</v>
      </c>
      <c r="K303" s="30">
        <f t="shared" si="226"/>
        <v>-19262.463055963628</v>
      </c>
      <c r="L303" s="29">
        <f t="shared" si="227"/>
        <v>2170711.6838650717</v>
      </c>
      <c r="M303" s="31">
        <f t="shared" si="228"/>
        <v>56328466.718528986</v>
      </c>
      <c r="N303" s="31"/>
      <c r="O303" s="29">
        <v>217071.16838650405</v>
      </c>
      <c r="P303" s="30">
        <f t="shared" si="229"/>
        <v>30132846.671852902</v>
      </c>
      <c r="Q303" s="44"/>
      <c r="R303" s="29">
        <v>1953640.5154785663</v>
      </c>
      <c r="S303" s="30">
        <f t="shared" si="230"/>
        <v>26195620.046676084</v>
      </c>
      <c r="T303" s="29">
        <f t="shared" si="221"/>
        <v>2170711.6838650703</v>
      </c>
      <c r="U303" s="77">
        <f t="shared" si="221"/>
        <v>56328466.718528986</v>
      </c>
      <c r="V303" s="29">
        <v>188559.27</v>
      </c>
      <c r="W303" s="30">
        <f t="shared" si="231"/>
        <v>1040261.31</v>
      </c>
      <c r="X303" s="29">
        <f t="shared" si="222"/>
        <v>2142199.7854785663</v>
      </c>
      <c r="Y303" s="30">
        <f>X303+Y302</f>
        <v>27235881.356676083</v>
      </c>
      <c r="Z303" s="113"/>
      <c r="AA303" s="31"/>
      <c r="AB303" s="31"/>
      <c r="AC303" s="73"/>
    </row>
    <row r="304" spans="1:16384" s="2" customFormat="1" ht="12.75" hidden="1" customHeight="1" outlineLevel="1" x14ac:dyDescent="0.2">
      <c r="A304" s="18">
        <v>20</v>
      </c>
      <c r="B304" s="23">
        <v>44440</v>
      </c>
      <c r="C304" s="200"/>
      <c r="D304" s="29">
        <v>47613269</v>
      </c>
      <c r="E304" s="30">
        <f t="shared" si="223"/>
        <v>590088421.51999998</v>
      </c>
      <c r="F304" s="29">
        <v>54204222.459764995</v>
      </c>
      <c r="G304" s="30">
        <f t="shared" si="224"/>
        <v>540331645.7981801</v>
      </c>
      <c r="H304" s="29">
        <f>D304-F304</f>
        <v>-6590953.4597649947</v>
      </c>
      <c r="I304" s="30">
        <f t="shared" si="225"/>
        <v>49756775.721819878</v>
      </c>
      <c r="J304" s="29">
        <v>2467.521156267263</v>
      </c>
      <c r="K304" s="30">
        <f t="shared" si="226"/>
        <v>-16794.941899696365</v>
      </c>
      <c r="L304" s="29">
        <f>H304+J304</f>
        <v>-6588485.9386087274</v>
      </c>
      <c r="M304" s="31">
        <f t="shared" si="228"/>
        <v>49739980.779920258</v>
      </c>
      <c r="N304" s="31"/>
      <c r="O304" s="29">
        <v>-658848.59386087954</v>
      </c>
      <c r="P304" s="30">
        <f t="shared" si="229"/>
        <v>29473998.077992022</v>
      </c>
      <c r="Q304" s="44"/>
      <c r="R304" s="29">
        <v>-5929637.3447478563</v>
      </c>
      <c r="S304" s="30">
        <f t="shared" si="230"/>
        <v>20265982.701928228</v>
      </c>
      <c r="T304" s="29">
        <f t="shared" si="221"/>
        <v>-6588485.9386087358</v>
      </c>
      <c r="U304" s="77">
        <f t="shared" si="221"/>
        <v>49739980.77992025</v>
      </c>
      <c r="V304" s="29">
        <v>186999.02000000002</v>
      </c>
      <c r="W304" s="30">
        <f>W303+V304</f>
        <v>1227260.33</v>
      </c>
      <c r="X304" s="29">
        <f t="shared" si="222"/>
        <v>-5742638.3247478567</v>
      </c>
      <c r="Y304" s="30">
        <f>X304+Y303</f>
        <v>21493243.031928226</v>
      </c>
      <c r="Z304" s="113"/>
      <c r="AA304" s="31"/>
      <c r="AB304" s="31"/>
      <c r="AC304" s="73"/>
    </row>
    <row r="305" spans="1:31" s="2" customFormat="1" ht="12.75" hidden="1" customHeight="1" outlineLevel="1" x14ac:dyDescent="0.2">
      <c r="A305" s="18">
        <v>20</v>
      </c>
      <c r="B305" s="23">
        <v>44470</v>
      </c>
      <c r="C305" s="200"/>
      <c r="D305" s="29">
        <v>67819542.599999994</v>
      </c>
      <c r="E305" s="30">
        <f>E304+D305</f>
        <v>657907964.12</v>
      </c>
      <c r="F305" s="29">
        <v>64061949.840825997</v>
      </c>
      <c r="G305" s="30">
        <f t="shared" si="224"/>
        <v>604393595.63900614</v>
      </c>
      <c r="H305" s="29">
        <f>D305-F305</f>
        <v>3757592.7591739967</v>
      </c>
      <c r="I305" s="30">
        <f t="shared" si="225"/>
        <v>53514368.480993867</v>
      </c>
      <c r="J305" s="29">
        <v>-1406.7675771797076</v>
      </c>
      <c r="K305" s="30">
        <f t="shared" si="226"/>
        <v>-18201.709476876073</v>
      </c>
      <c r="L305" s="29">
        <f t="shared" si="227"/>
        <v>3756185.991596817</v>
      </c>
      <c r="M305" s="31">
        <f t="shared" si="228"/>
        <v>53496166.771517076</v>
      </c>
      <c r="N305" s="31"/>
      <c r="O305" s="29">
        <v>375618.59915968776</v>
      </c>
      <c r="P305" s="30">
        <f t="shared" si="229"/>
        <v>29849616.67715171</v>
      </c>
      <c r="Q305" s="44"/>
      <c r="R305" s="29">
        <v>3380567.3924371302</v>
      </c>
      <c r="S305" s="30">
        <f t="shared" si="230"/>
        <v>23646550.094365358</v>
      </c>
      <c r="T305" s="29">
        <f t="shared" si="221"/>
        <v>3756185.991596818</v>
      </c>
      <c r="U305" s="77">
        <f t="shared" si="221"/>
        <v>53496166.771517068</v>
      </c>
      <c r="V305" s="29">
        <v>177711.47999999998</v>
      </c>
      <c r="W305" s="30">
        <f t="shared" si="231"/>
        <v>1404971.81</v>
      </c>
      <c r="X305" s="29">
        <f t="shared" si="222"/>
        <v>3558278.8724371302</v>
      </c>
      <c r="Y305" s="30">
        <f>X305+Y304</f>
        <v>25051521.904365357</v>
      </c>
      <c r="Z305" s="113"/>
      <c r="AA305" s="31"/>
      <c r="AB305" s="31"/>
      <c r="AC305" s="73"/>
    </row>
    <row r="306" spans="1:31" s="2" customFormat="1" ht="12.75" hidden="1" customHeight="1" outlineLevel="1" x14ac:dyDescent="0.2">
      <c r="A306" s="18">
        <v>20</v>
      </c>
      <c r="B306" s="23">
        <v>44501</v>
      </c>
      <c r="C306" s="200"/>
      <c r="D306" s="29">
        <v>70293164.450000018</v>
      </c>
      <c r="E306" s="30">
        <f t="shared" si="223"/>
        <v>728201128.57000005</v>
      </c>
      <c r="F306" s="29">
        <v>68579744.455393568</v>
      </c>
      <c r="G306" s="30">
        <f t="shared" si="224"/>
        <v>672973340.09439969</v>
      </c>
      <c r="H306" s="29">
        <f>D306-F306</f>
        <v>1713419.9946064502</v>
      </c>
      <c r="I306" s="30">
        <f t="shared" si="225"/>
        <v>55227788.475600362</v>
      </c>
      <c r="J306" s="29">
        <v>-641.4701775808353</v>
      </c>
      <c r="K306" s="30">
        <f t="shared" si="226"/>
        <v>-18843.179654456908</v>
      </c>
      <c r="L306" s="29">
        <f>H306+J306</f>
        <v>1712778.5244288694</v>
      </c>
      <c r="M306" s="31">
        <f t="shared" si="228"/>
        <v>55208945.295945942</v>
      </c>
      <c r="N306" s="31"/>
      <c r="O306" s="29">
        <v>171277.85244289041</v>
      </c>
      <c r="P306" s="30">
        <f t="shared" si="229"/>
        <v>30020894.5295946</v>
      </c>
      <c r="Q306" s="44"/>
      <c r="R306" s="29">
        <v>1541500.6719859838</v>
      </c>
      <c r="S306" s="30">
        <f t="shared" si="230"/>
        <v>25188050.766351342</v>
      </c>
      <c r="T306" s="29">
        <f t="shared" si="221"/>
        <v>1712778.5244288743</v>
      </c>
      <c r="U306" s="77">
        <f t="shared" si="221"/>
        <v>55208945.295945942</v>
      </c>
      <c r="V306" s="29">
        <v>180855.09</v>
      </c>
      <c r="W306" s="30">
        <f t="shared" si="231"/>
        <v>1585826.9000000001</v>
      </c>
      <c r="X306" s="29">
        <f t="shared" si="222"/>
        <v>1722355.7619859839</v>
      </c>
      <c r="Y306" s="30">
        <f>X306+Y305</f>
        <v>26773877.666351341</v>
      </c>
      <c r="Z306" s="113"/>
      <c r="AA306" s="31"/>
      <c r="AB306" s="31"/>
      <c r="AC306" s="73"/>
    </row>
    <row r="307" spans="1:31" s="2" customFormat="1" ht="12.75" hidden="1" customHeight="1" outlineLevel="1" x14ac:dyDescent="0.2">
      <c r="A307" s="18">
        <v>20</v>
      </c>
      <c r="B307" s="23">
        <v>44531</v>
      </c>
      <c r="C307" s="200"/>
      <c r="D307" s="29">
        <v>96995754.599999994</v>
      </c>
      <c r="E307" s="30">
        <f t="shared" si="223"/>
        <v>825196883.17000008</v>
      </c>
      <c r="F307" s="29">
        <v>84197668.749439374</v>
      </c>
      <c r="G307" s="30">
        <f>G306+F307</f>
        <v>757171008.84383905</v>
      </c>
      <c r="H307" s="29">
        <f>D307-F307</f>
        <v>12798085.85056062</v>
      </c>
      <c r="I307" s="30">
        <f>E307-G307</f>
        <v>68025874.326161027</v>
      </c>
      <c r="J307" s="29">
        <v>-4791.3473807331175</v>
      </c>
      <c r="K307" s="30">
        <f>K306+J307</f>
        <v>-23634.527035190025</v>
      </c>
      <c r="L307" s="29">
        <f>H307+J307</f>
        <v>12793294.503179887</v>
      </c>
      <c r="M307" s="31">
        <f t="shared" si="228"/>
        <v>68002239.799125835</v>
      </c>
      <c r="N307" s="31"/>
      <c r="O307" s="29">
        <v>1279329.4503179789</v>
      </c>
      <c r="P307" s="30">
        <f t="shared" si="229"/>
        <v>31300223.979912579</v>
      </c>
      <c r="Q307" s="44"/>
      <c r="R307" s="29">
        <v>11513965.052861914</v>
      </c>
      <c r="S307" s="30">
        <f t="shared" si="230"/>
        <v>36702015.819213256</v>
      </c>
      <c r="T307" s="29">
        <f t="shared" si="221"/>
        <v>12793294.503179893</v>
      </c>
      <c r="U307" s="77">
        <f t="shared" si="221"/>
        <v>68002239.799125835</v>
      </c>
      <c r="V307" s="29">
        <v>70551.14</v>
      </c>
      <c r="W307" s="30">
        <f t="shared" si="231"/>
        <v>1656378.04</v>
      </c>
      <c r="X307" s="29">
        <f t="shared" si="222"/>
        <v>11584516.192861915</v>
      </c>
      <c r="Y307" s="30">
        <f>X307+Y306</f>
        <v>38358393.859213255</v>
      </c>
      <c r="Z307" s="113"/>
      <c r="AA307" s="31"/>
      <c r="AB307" s="31"/>
      <c r="AC307" s="73"/>
    </row>
    <row r="308" spans="1:31" s="2" customFormat="1" ht="10.5" customHeight="1" collapsed="1" x14ac:dyDescent="0.2">
      <c r="A308" s="18"/>
      <c r="B308" s="56"/>
      <c r="C308" s="65"/>
      <c r="D308" s="61"/>
      <c r="E308" s="63"/>
      <c r="F308" s="63"/>
      <c r="G308" s="63"/>
      <c r="H308" s="61"/>
      <c r="I308" s="61"/>
      <c r="J308" s="63"/>
      <c r="K308" s="63"/>
      <c r="L308" s="61"/>
      <c r="M308" s="63"/>
      <c r="N308" s="61"/>
      <c r="O308" s="63"/>
      <c r="P308" s="63"/>
      <c r="Q308" s="85"/>
      <c r="R308" s="63"/>
      <c r="S308" s="63"/>
      <c r="T308" s="63"/>
      <c r="U308" s="86"/>
      <c r="V308" s="61"/>
      <c r="W308" s="63"/>
      <c r="X308" s="63"/>
      <c r="Y308" s="61"/>
      <c r="Z308" s="69"/>
      <c r="AA308" s="31"/>
      <c r="AB308" s="64"/>
      <c r="AC308" s="73"/>
    </row>
    <row r="309" spans="1:31" s="2" customFormat="1" ht="12.75" customHeight="1" x14ac:dyDescent="0.2">
      <c r="A309" s="18">
        <v>21</v>
      </c>
      <c r="B309" s="56">
        <v>44562</v>
      </c>
      <c r="C309" s="65"/>
      <c r="D309" s="59">
        <v>87335143.599999994</v>
      </c>
      <c r="E309" s="47">
        <f>D309</f>
        <v>87335143.599999994</v>
      </c>
      <c r="F309" s="81">
        <v>86428752.554588974</v>
      </c>
      <c r="G309" s="47">
        <f>F309</f>
        <v>86428752.554588974</v>
      </c>
      <c r="H309" s="59">
        <f>D309-F309</f>
        <v>906391.04541102052</v>
      </c>
      <c r="I309" s="60">
        <f>E309-G309</f>
        <v>906391.04541102052</v>
      </c>
      <c r="J309" s="59">
        <v>-339.33467958099209</v>
      </c>
      <c r="K309" s="47">
        <f>J309</f>
        <v>-339.33467958099209</v>
      </c>
      <c r="L309" s="59">
        <f>H309+J309</f>
        <v>906051.71073143953</v>
      </c>
      <c r="M309" s="63">
        <f>L309</f>
        <v>906051.71073143953</v>
      </c>
      <c r="N309" s="60"/>
      <c r="O309" s="81">
        <v>906051.71073144674</v>
      </c>
      <c r="P309" s="47">
        <f>O309</f>
        <v>906051.71073144674</v>
      </c>
      <c r="Q309" s="44"/>
      <c r="R309" s="81">
        <v>0</v>
      </c>
      <c r="S309" s="47">
        <f>R309</f>
        <v>0</v>
      </c>
      <c r="T309" s="81">
        <f t="shared" ref="T309:U320" si="233">O309+R309</f>
        <v>906051.71073144674</v>
      </c>
      <c r="U309" s="76">
        <f t="shared" si="233"/>
        <v>906051.71073144674</v>
      </c>
      <c r="V309" s="81">
        <v>101307.62000000001</v>
      </c>
      <c r="W309" s="47">
        <f>V309</f>
        <v>101307.62000000001</v>
      </c>
      <c r="X309" s="81">
        <f t="shared" ref="X309:X320" si="234">R309+V309</f>
        <v>101307.62000000001</v>
      </c>
      <c r="Y309" s="60">
        <f>X309</f>
        <v>101307.62000000001</v>
      </c>
      <c r="Z309" s="69"/>
      <c r="AA309" s="31"/>
      <c r="AB309" s="64"/>
      <c r="AC309" s="31"/>
      <c r="AD309" s="52"/>
      <c r="AE309" s="52"/>
    </row>
    <row r="310" spans="1:31" s="2" customFormat="1" ht="13.5" customHeight="1" x14ac:dyDescent="0.2">
      <c r="A310" s="18">
        <v>21</v>
      </c>
      <c r="B310" s="56">
        <v>44593</v>
      </c>
      <c r="C310" s="65"/>
      <c r="D310" s="62">
        <v>80758901.870000005</v>
      </c>
      <c r="E310" s="30">
        <f t="shared" ref="E310:E317" si="235">E309+D310</f>
        <v>168094045.47</v>
      </c>
      <c r="F310" s="29">
        <v>73404682.794733286</v>
      </c>
      <c r="G310" s="30">
        <f t="shared" ref="G310:G319" si="236">G309+F310</f>
        <v>159833435.34932226</v>
      </c>
      <c r="H310" s="62">
        <f t="shared" ref="H310:I319" si="237">D310-F310</f>
        <v>7354219.0752667189</v>
      </c>
      <c r="I310" s="66">
        <f t="shared" si="237"/>
        <v>8260610.1206777394</v>
      </c>
      <c r="J310" s="62">
        <v>-2753.2725373981521</v>
      </c>
      <c r="K310" s="30">
        <f t="shared" ref="K310:K319" si="238">K309+J310</f>
        <v>-3092.6072169791441</v>
      </c>
      <c r="L310" s="62">
        <f t="shared" ref="L310" si="239">H310+J310</f>
        <v>7351465.8027293207</v>
      </c>
      <c r="M310" s="31">
        <f t="shared" ref="M310:M320" si="240">M309+L310</f>
        <v>8257517.51346076</v>
      </c>
      <c r="N310" s="66"/>
      <c r="O310" s="29">
        <v>7351465.8027293086</v>
      </c>
      <c r="P310" s="30">
        <f t="shared" ref="P310:P320" si="241">P309+O310</f>
        <v>8257517.5134607553</v>
      </c>
      <c r="Q310" s="44"/>
      <c r="R310" s="29">
        <v>0</v>
      </c>
      <c r="S310" s="30">
        <f t="shared" ref="S310:S320" si="242">R310+S309</f>
        <v>0</v>
      </c>
      <c r="T310" s="29">
        <f t="shared" si="233"/>
        <v>7351465.8027293086</v>
      </c>
      <c r="U310" s="77">
        <f t="shared" si="233"/>
        <v>8257517.5134607553</v>
      </c>
      <c r="V310" s="29">
        <v>91503.66</v>
      </c>
      <c r="W310" s="30">
        <f t="shared" ref="W310:W313" si="243">W309+V310</f>
        <v>192811.28000000003</v>
      </c>
      <c r="X310" s="29">
        <f t="shared" si="234"/>
        <v>91503.66</v>
      </c>
      <c r="Y310" s="66">
        <f t="shared" ref="Y310:Y315" si="244">X310+Y309</f>
        <v>192811.28000000003</v>
      </c>
      <c r="Z310" s="69"/>
      <c r="AA310" s="31"/>
      <c r="AB310" s="64"/>
      <c r="AC310" s="31"/>
      <c r="AD310" s="52"/>
    </row>
    <row r="311" spans="1:31" s="2" customFormat="1" ht="13.5" customHeight="1" x14ac:dyDescent="0.2">
      <c r="A311" s="18">
        <v>21</v>
      </c>
      <c r="B311" s="56">
        <v>44621</v>
      </c>
      <c r="C311" s="65"/>
      <c r="D311" s="29">
        <v>71262315.200000003</v>
      </c>
      <c r="E311" s="30">
        <f>E310+D311</f>
        <v>239356360.67000002</v>
      </c>
      <c r="F311" s="31">
        <v>68889910.343984768</v>
      </c>
      <c r="G311" s="30">
        <f t="shared" si="236"/>
        <v>228723345.69330704</v>
      </c>
      <c r="H311" s="64">
        <f>D311-F311</f>
        <v>2372404.8560152352</v>
      </c>
      <c r="I311" s="31">
        <f t="shared" si="237"/>
        <v>10633014.976692975</v>
      </c>
      <c r="J311" s="29">
        <v>-888.18092999514192</v>
      </c>
      <c r="K311" s="31">
        <f t="shared" si="238"/>
        <v>-3980.7881469742861</v>
      </c>
      <c r="L311" s="29">
        <f>H311+J311</f>
        <v>2371516.67508524</v>
      </c>
      <c r="M311" s="31">
        <f t="shared" si="240"/>
        <v>10629034.188546</v>
      </c>
      <c r="N311" s="31"/>
      <c r="O311" s="29">
        <v>2371516.6750852466</v>
      </c>
      <c r="P311" s="31">
        <f t="shared" si="241"/>
        <v>10629034.188546002</v>
      </c>
      <c r="Q311" s="44"/>
      <c r="R311" s="29">
        <v>0</v>
      </c>
      <c r="S311" s="31">
        <f t="shared" si="242"/>
        <v>0</v>
      </c>
      <c r="T311" s="29">
        <f t="shared" si="233"/>
        <v>2371516.6750852466</v>
      </c>
      <c r="U311" s="78">
        <f t="shared" si="233"/>
        <v>10629034.188546002</v>
      </c>
      <c r="V311" s="29">
        <v>101307.62000000001</v>
      </c>
      <c r="W311" s="31">
        <f t="shared" si="243"/>
        <v>294118.90000000002</v>
      </c>
      <c r="X311" s="29">
        <f t="shared" si="234"/>
        <v>101307.62000000001</v>
      </c>
      <c r="Y311" s="30">
        <f t="shared" si="244"/>
        <v>294118.90000000002</v>
      </c>
      <c r="Z311" s="69"/>
      <c r="AA311" s="31"/>
      <c r="AB311" s="64"/>
      <c r="AC311" s="31"/>
      <c r="AD311" s="52"/>
    </row>
    <row r="312" spans="1:31" s="2" customFormat="1" ht="13.5" customHeight="1" x14ac:dyDescent="0.2">
      <c r="A312" s="18">
        <v>21</v>
      </c>
      <c r="B312" s="56">
        <v>44652</v>
      </c>
      <c r="C312" s="65"/>
      <c r="D312" s="29">
        <v>78975887.109999999</v>
      </c>
      <c r="E312" s="30">
        <f t="shared" si="235"/>
        <v>318332247.78000003</v>
      </c>
      <c r="F312" s="31">
        <v>68661751.565170005</v>
      </c>
      <c r="G312" s="30">
        <f t="shared" si="236"/>
        <v>297385097.25847703</v>
      </c>
      <c r="H312" s="62">
        <f t="shared" ref="H312:H316" si="245">D312-F312</f>
        <v>10314135.544829994</v>
      </c>
      <c r="I312" s="66">
        <f t="shared" si="237"/>
        <v>20947150.521522999</v>
      </c>
      <c r="J312" s="62">
        <v>-3861.40606527403</v>
      </c>
      <c r="K312" s="30">
        <f t="shared" si="238"/>
        <v>-7842.194212248316</v>
      </c>
      <c r="L312" s="62">
        <f t="shared" ref="L312:L316" si="246">H312+J312</f>
        <v>10310274.13876472</v>
      </c>
      <c r="M312" s="31">
        <f t="shared" si="240"/>
        <v>20939308.327310719</v>
      </c>
      <c r="N312" s="64"/>
      <c r="O312" s="29">
        <v>8340619.9751093537</v>
      </c>
      <c r="P312" s="30">
        <f t="shared" si="241"/>
        <v>18969654.163655356</v>
      </c>
      <c r="Q312" s="44"/>
      <c r="R312" s="29">
        <v>1969654.1636553556</v>
      </c>
      <c r="S312" s="30">
        <f t="shared" si="242"/>
        <v>1969654.1636553556</v>
      </c>
      <c r="T312" s="29">
        <f t="shared" si="233"/>
        <v>10310274.138764709</v>
      </c>
      <c r="U312" s="77">
        <f t="shared" si="233"/>
        <v>20939308.327310711</v>
      </c>
      <c r="V312" s="29">
        <v>98215.01</v>
      </c>
      <c r="W312" s="30">
        <f t="shared" si="243"/>
        <v>392333.91000000003</v>
      </c>
      <c r="X312" s="29">
        <f t="shared" si="234"/>
        <v>2067869.1736553556</v>
      </c>
      <c r="Y312" s="66">
        <f t="shared" si="244"/>
        <v>2361988.0736553557</v>
      </c>
      <c r="Z312" s="69"/>
      <c r="AA312" s="31"/>
      <c r="AB312" s="64"/>
      <c r="AC312" s="31"/>
      <c r="AD312" s="52"/>
    </row>
    <row r="313" spans="1:31" s="2" customFormat="1" ht="13.5" customHeight="1" x14ac:dyDescent="0.2">
      <c r="A313" s="18">
        <v>21</v>
      </c>
      <c r="B313" s="56">
        <v>44682</v>
      </c>
      <c r="C313" s="65"/>
      <c r="D313" s="29">
        <v>64428624.600000001</v>
      </c>
      <c r="E313" s="30">
        <f t="shared" si="235"/>
        <v>382760872.38000005</v>
      </c>
      <c r="F313" s="29">
        <v>59705446.394808866</v>
      </c>
      <c r="G313" s="30">
        <f t="shared" si="236"/>
        <v>357090543.65328592</v>
      </c>
      <c r="H313" s="29">
        <f t="shared" si="245"/>
        <v>4723178.2051911354</v>
      </c>
      <c r="I313" s="30">
        <f t="shared" si="237"/>
        <v>25670328.726714134</v>
      </c>
      <c r="J313" s="29">
        <v>-1768.2634564591572</v>
      </c>
      <c r="K313" s="30">
        <f t="shared" si="238"/>
        <v>-9610.4576687074732</v>
      </c>
      <c r="L313" s="29">
        <f>H313+J313</f>
        <v>4721409.9417346762</v>
      </c>
      <c r="M313" s="31">
        <f t="shared" si="240"/>
        <v>25660718.269045394</v>
      </c>
      <c r="N313" s="31"/>
      <c r="O313" s="29">
        <v>2360704.9708673507</v>
      </c>
      <c r="P313" s="30">
        <f t="shared" si="241"/>
        <v>21330359.134522706</v>
      </c>
      <c r="Q313" s="44"/>
      <c r="R313" s="29">
        <v>2360704.9708673432</v>
      </c>
      <c r="S313" s="30">
        <f t="shared" si="242"/>
        <v>4330359.1345226988</v>
      </c>
      <c r="T313" s="29">
        <f t="shared" si="233"/>
        <v>4721409.9417346939</v>
      </c>
      <c r="U313" s="77">
        <f t="shared" si="233"/>
        <v>25660718.269045405</v>
      </c>
      <c r="V313" s="29">
        <v>106954.61</v>
      </c>
      <c r="W313" s="30">
        <f t="shared" si="243"/>
        <v>499288.52</v>
      </c>
      <c r="X313" s="29">
        <f t="shared" si="234"/>
        <v>2467659.5808673431</v>
      </c>
      <c r="Y313" s="66">
        <f t="shared" si="244"/>
        <v>4829647.6545226984</v>
      </c>
      <c r="Z313" s="69"/>
      <c r="AA313" s="31"/>
      <c r="AB313" s="64"/>
      <c r="AC313" s="31"/>
      <c r="AD313" s="52"/>
    </row>
    <row r="314" spans="1:31" s="2" customFormat="1" ht="12.75" customHeight="1" x14ac:dyDescent="0.2">
      <c r="A314" s="18">
        <v>21</v>
      </c>
      <c r="B314" s="56">
        <v>44713</v>
      </c>
      <c r="C314" s="5"/>
      <c r="D314" s="62">
        <v>55715652.659999996</v>
      </c>
      <c r="E314" s="30">
        <f t="shared" si="235"/>
        <v>438476525.04000008</v>
      </c>
      <c r="F314" s="29">
        <v>54813356.289424621</v>
      </c>
      <c r="G314" s="30">
        <f t="shared" si="236"/>
        <v>411903899.94271052</v>
      </c>
      <c r="H314" s="29">
        <f t="shared" si="245"/>
        <v>902296.37057537585</v>
      </c>
      <c r="I314" s="30">
        <f t="shared" si="237"/>
        <v>26572625.097289562</v>
      </c>
      <c r="J314" s="29">
        <v>-337.80171521601733</v>
      </c>
      <c r="K314" s="30">
        <f t="shared" si="238"/>
        <v>-9948.2593839234905</v>
      </c>
      <c r="L314" s="29">
        <f t="shared" si="246"/>
        <v>901958.56886015984</v>
      </c>
      <c r="M314" s="31">
        <f t="shared" si="240"/>
        <v>26562676.837905552</v>
      </c>
      <c r="N314" s="31"/>
      <c r="O314" s="29">
        <v>450979.28443007171</v>
      </c>
      <c r="P314" s="30">
        <f t="shared" si="241"/>
        <v>21781338.418952778</v>
      </c>
      <c r="Q314" s="44"/>
      <c r="R314" s="29">
        <v>450979.28443007916</v>
      </c>
      <c r="S314" s="30">
        <f t="shared" si="242"/>
        <v>4781338.418952778</v>
      </c>
      <c r="T314" s="29">
        <f t="shared" si="233"/>
        <v>901958.56886015087</v>
      </c>
      <c r="U314" s="77">
        <f t="shared" si="233"/>
        <v>26562676.837905556</v>
      </c>
      <c r="V314" s="29">
        <v>109647.18000000001</v>
      </c>
      <c r="W314" s="30">
        <f>W313+V314</f>
        <v>608935.70000000007</v>
      </c>
      <c r="X314" s="29">
        <f t="shared" si="234"/>
        <v>560626.46443007921</v>
      </c>
      <c r="Y314" s="66">
        <f t="shared" si="244"/>
        <v>5390274.1189527772</v>
      </c>
      <c r="Z314" s="69"/>
      <c r="AA314" s="31"/>
      <c r="AB314" s="64"/>
      <c r="AC314" s="31"/>
      <c r="AD314" s="52"/>
    </row>
    <row r="315" spans="1:31" s="2" customFormat="1" ht="12.75" customHeight="1" x14ac:dyDescent="0.2">
      <c r="A315" s="18">
        <v>21</v>
      </c>
      <c r="B315" s="56">
        <v>44743</v>
      </c>
      <c r="C315" s="65"/>
      <c r="D315" s="62">
        <v>62334764.190000005</v>
      </c>
      <c r="E315" s="30">
        <f t="shared" si="235"/>
        <v>500811289.23000008</v>
      </c>
      <c r="F315" s="29">
        <v>61274500.110172026</v>
      </c>
      <c r="G315" s="30">
        <f t="shared" si="236"/>
        <v>473178400.05288255</v>
      </c>
      <c r="H315" s="29">
        <f t="shared" si="245"/>
        <v>1060264.0798279792</v>
      </c>
      <c r="I315" s="30">
        <f t="shared" si="237"/>
        <v>27632889.177117527</v>
      </c>
      <c r="J315" s="29">
        <v>-396.94166620611213</v>
      </c>
      <c r="K315" s="30">
        <f t="shared" si="238"/>
        <v>-10345.201050129603</v>
      </c>
      <c r="L315" s="29">
        <f t="shared" si="246"/>
        <v>1059867.1381617731</v>
      </c>
      <c r="M315" s="31">
        <f t="shared" si="240"/>
        <v>27622543.976067327</v>
      </c>
      <c r="N315" s="31"/>
      <c r="O315" s="29">
        <v>529933.56908088923</v>
      </c>
      <c r="P315" s="30">
        <f t="shared" si="241"/>
        <v>22311271.988033667</v>
      </c>
      <c r="Q315" s="44"/>
      <c r="R315" s="29">
        <v>529933.56908088923</v>
      </c>
      <c r="S315" s="30">
        <f t="shared" si="242"/>
        <v>5311271.9880336672</v>
      </c>
      <c r="T315" s="29">
        <f t="shared" si="233"/>
        <v>1059867.1381617785</v>
      </c>
      <c r="U315" s="77">
        <f t="shared" si="233"/>
        <v>27622543.976067334</v>
      </c>
      <c r="V315" s="109">
        <v>126889.05</v>
      </c>
      <c r="W315" s="30">
        <f t="shared" ref="W315:W316" si="247">W314+V315</f>
        <v>735824.75000000012</v>
      </c>
      <c r="X315" s="29">
        <f t="shared" si="234"/>
        <v>656822.61908088927</v>
      </c>
      <c r="Y315" s="66">
        <f t="shared" si="244"/>
        <v>6047096.7380336663</v>
      </c>
      <c r="Z315" s="69"/>
      <c r="AA315" s="31"/>
      <c r="AB315" s="64"/>
      <c r="AC315" s="31"/>
      <c r="AD315" s="52"/>
    </row>
    <row r="316" spans="1:31" s="2" customFormat="1" ht="12.6" customHeight="1" x14ac:dyDescent="0.2">
      <c r="A316" s="18">
        <v>21</v>
      </c>
      <c r="B316" s="56">
        <v>44774</v>
      </c>
      <c r="C316" s="65"/>
      <c r="D316" s="62">
        <v>64812732.600000001</v>
      </c>
      <c r="E316" s="30">
        <f t="shared" si="235"/>
        <v>565624021.83000004</v>
      </c>
      <c r="F316" s="29">
        <v>63561108.991051756</v>
      </c>
      <c r="G316" s="30">
        <f t="shared" si="236"/>
        <v>536739509.04393429</v>
      </c>
      <c r="H316" s="62">
        <f t="shared" si="245"/>
        <v>1251623.6089482456</v>
      </c>
      <c r="I316" s="66">
        <f t="shared" si="237"/>
        <v>28884512.786065757</v>
      </c>
      <c r="J316" s="62">
        <v>-468.58284671814181</v>
      </c>
      <c r="K316" s="30">
        <f t="shared" si="238"/>
        <v>-10813.783896847744</v>
      </c>
      <c r="L316" s="62">
        <f t="shared" si="246"/>
        <v>1251155.0261015275</v>
      </c>
      <c r="M316" s="31">
        <f t="shared" si="240"/>
        <v>28873699.002168853</v>
      </c>
      <c r="N316" s="64"/>
      <c r="O316" s="29">
        <v>625577.5130507499</v>
      </c>
      <c r="P316" s="30">
        <f t="shared" si="241"/>
        <v>22936849.501084417</v>
      </c>
      <c r="Q316" s="44"/>
      <c r="R316" s="29">
        <v>625577.51305075735</v>
      </c>
      <c r="S316" s="30">
        <f t="shared" si="242"/>
        <v>5936849.5010844246</v>
      </c>
      <c r="T316" s="29">
        <f t="shared" si="233"/>
        <v>1251155.0261015072</v>
      </c>
      <c r="U316" s="77">
        <f t="shared" si="233"/>
        <v>28873699.002168842</v>
      </c>
      <c r="V316" s="29">
        <v>128518.76999999999</v>
      </c>
      <c r="W316" s="30">
        <f t="shared" si="247"/>
        <v>864343.52000000014</v>
      </c>
      <c r="X316" s="29">
        <f t="shared" si="234"/>
        <v>754096.28305075737</v>
      </c>
      <c r="Y316" s="66">
        <f>X316+Y315</f>
        <v>6801193.0210844241</v>
      </c>
      <c r="Z316" s="69"/>
      <c r="AA316" s="31"/>
      <c r="AB316" s="64"/>
      <c r="AC316" s="31"/>
      <c r="AD316" s="52"/>
    </row>
    <row r="317" spans="1:31" s="2" customFormat="1" ht="12.6" customHeight="1" x14ac:dyDescent="0.2">
      <c r="A317" s="18">
        <v>21</v>
      </c>
      <c r="B317" s="56">
        <v>44805</v>
      </c>
      <c r="C317" s="65"/>
      <c r="D317" s="62">
        <v>38714938</v>
      </c>
      <c r="E317" s="30">
        <f t="shared" si="235"/>
        <v>604338959.83000004</v>
      </c>
      <c r="F317" s="29">
        <v>55065723.486913994</v>
      </c>
      <c r="G317" s="30">
        <f t="shared" si="236"/>
        <v>591805232.53084826</v>
      </c>
      <c r="H317" s="62">
        <f>D317-F317</f>
        <v>-16350785.486913994</v>
      </c>
      <c r="I317" s="66">
        <f t="shared" si="237"/>
        <v>12533727.299151778</v>
      </c>
      <c r="J317" s="62">
        <v>6121.4070705901831</v>
      </c>
      <c r="K317" s="30">
        <f t="shared" si="238"/>
        <v>-4692.3768262575613</v>
      </c>
      <c r="L317" s="62">
        <f>H317+J317</f>
        <v>-16344664.079843404</v>
      </c>
      <c r="M317" s="31">
        <f t="shared" si="240"/>
        <v>12529034.922325449</v>
      </c>
      <c r="N317" s="64"/>
      <c r="O317" s="29">
        <v>-10407814.57875897</v>
      </c>
      <c r="P317" s="30">
        <f t="shared" si="241"/>
        <v>12529034.922325447</v>
      </c>
      <c r="Q317" s="44"/>
      <c r="R317" s="29">
        <v>-5936849.5010844246</v>
      </c>
      <c r="S317" s="30">
        <f t="shared" si="242"/>
        <v>0</v>
      </c>
      <c r="T317" s="29">
        <f t="shared" si="233"/>
        <v>-16344664.079843394</v>
      </c>
      <c r="U317" s="77">
        <f t="shared" si="233"/>
        <v>12529034.922325447</v>
      </c>
      <c r="V317" s="29">
        <v>125578.76</v>
      </c>
      <c r="W317" s="30">
        <f>W316+V317</f>
        <v>989922.28000000014</v>
      </c>
      <c r="X317" s="29">
        <f t="shared" si="234"/>
        <v>-5811270.7410844248</v>
      </c>
      <c r="Y317" s="66">
        <f>X317+Y316</f>
        <v>989922.27999999933</v>
      </c>
      <c r="Z317" s="69"/>
      <c r="AA317" s="31"/>
      <c r="AB317" s="64"/>
      <c r="AC317" s="31"/>
      <c r="AD317" s="52"/>
    </row>
    <row r="318" spans="1:31" s="2" customFormat="1" ht="12.75" customHeight="1" x14ac:dyDescent="0.2">
      <c r="A318" s="18">
        <v>21</v>
      </c>
      <c r="B318" s="56">
        <v>44835</v>
      </c>
      <c r="C318" s="65"/>
      <c r="D318" s="62">
        <v>71308361.599999994</v>
      </c>
      <c r="E318" s="30">
        <f>E317+D318</f>
        <v>675647321.43000007</v>
      </c>
      <c r="F318" s="29">
        <v>59372343.631333672</v>
      </c>
      <c r="G318" s="30">
        <f>G317+F318</f>
        <v>651177576.16218197</v>
      </c>
      <c r="H318" s="62">
        <f>D318-F318</f>
        <v>11936017.968666323</v>
      </c>
      <c r="I318" s="66">
        <f t="shared" si="237"/>
        <v>24469745.267818093</v>
      </c>
      <c r="J318" s="29">
        <v>-4468.606407109648</v>
      </c>
      <c r="K318" s="30">
        <f t="shared" si="238"/>
        <v>-9160.9832333672093</v>
      </c>
      <c r="L318" s="62">
        <f t="shared" ref="L318" si="248">H318+J318</f>
        <v>11931549.362259213</v>
      </c>
      <c r="M318" s="31">
        <f t="shared" si="240"/>
        <v>24460584.284584664</v>
      </c>
      <c r="N318" s="64"/>
      <c r="O318" s="29">
        <v>8201257.2199668884</v>
      </c>
      <c r="P318" s="30">
        <f t="shared" si="241"/>
        <v>20730292.142292336</v>
      </c>
      <c r="Q318" s="44"/>
      <c r="R318" s="29">
        <v>3730292.1422923356</v>
      </c>
      <c r="S318" s="30">
        <f t="shared" si="242"/>
        <v>3730292.1422923356</v>
      </c>
      <c r="T318" s="29">
        <f t="shared" si="233"/>
        <v>11931549.362259224</v>
      </c>
      <c r="U318" s="77">
        <f t="shared" si="233"/>
        <v>24460584.284584671</v>
      </c>
      <c r="V318" s="29">
        <v>153554.24000000002</v>
      </c>
      <c r="W318" s="30">
        <f t="shared" ref="W318:W320" si="249">W317+V318</f>
        <v>1143476.5200000003</v>
      </c>
      <c r="X318" s="29">
        <f t="shared" si="234"/>
        <v>3883846.3822923359</v>
      </c>
      <c r="Y318" s="66">
        <f>X318+Y317</f>
        <v>4873768.6622923352</v>
      </c>
      <c r="Z318" s="69"/>
      <c r="AA318" s="31"/>
      <c r="AB318" s="64"/>
      <c r="AC318" s="31"/>
      <c r="AD318" s="52"/>
    </row>
    <row r="319" spans="1:31" s="2" customFormat="1" ht="12.75" customHeight="1" x14ac:dyDescent="0.2">
      <c r="A319" s="18">
        <v>21</v>
      </c>
      <c r="B319" s="56">
        <v>44866</v>
      </c>
      <c r="C319" s="65"/>
      <c r="D319" s="62">
        <v>96396775</v>
      </c>
      <c r="E319" s="30">
        <f t="shared" ref="E319:E320" si="250">E318+D319</f>
        <v>772044096.43000007</v>
      </c>
      <c r="F319" s="29">
        <v>78738975.173134595</v>
      </c>
      <c r="G319" s="30">
        <f t="shared" si="236"/>
        <v>729916551.33531654</v>
      </c>
      <c r="H319" s="62">
        <f>D319-F319</f>
        <v>17657799.826865405</v>
      </c>
      <c r="I319" s="30">
        <f t="shared" si="237"/>
        <v>42127545.094683528</v>
      </c>
      <c r="J319" s="29">
        <v>-6610.7270991802216</v>
      </c>
      <c r="K319" s="30">
        <f t="shared" si="238"/>
        <v>-15771.710332547431</v>
      </c>
      <c r="L319" s="62">
        <f>H319+J319</f>
        <v>17651189.099766225</v>
      </c>
      <c r="M319" s="31">
        <f t="shared" si="240"/>
        <v>42111773.384350888</v>
      </c>
      <c r="N319" s="64"/>
      <c r="O319" s="29">
        <v>7980885.196142748</v>
      </c>
      <c r="P319" s="30">
        <f t="shared" si="241"/>
        <v>28711177.338435084</v>
      </c>
      <c r="Q319" s="44"/>
      <c r="R319" s="29">
        <v>9670303.9036234617</v>
      </c>
      <c r="S319" s="30">
        <f t="shared" si="242"/>
        <v>13400596.045915797</v>
      </c>
      <c r="T319" s="29">
        <f t="shared" si="233"/>
        <v>17651189.09976621</v>
      </c>
      <c r="U319" s="77">
        <f t="shared" si="233"/>
        <v>42111773.384350881</v>
      </c>
      <c r="V319" s="29">
        <v>164470.13999999998</v>
      </c>
      <c r="W319" s="30">
        <f t="shared" si="249"/>
        <v>1307946.6600000001</v>
      </c>
      <c r="X319" s="29">
        <f t="shared" si="234"/>
        <v>9834774.0436234623</v>
      </c>
      <c r="Y319" s="66">
        <f>X319+Y318</f>
        <v>14708542.705915798</v>
      </c>
      <c r="Z319" s="69"/>
      <c r="AA319" s="31"/>
      <c r="AB319" s="64"/>
      <c r="AC319" s="31"/>
      <c r="AD319" s="52"/>
    </row>
    <row r="320" spans="1:31" s="2" customFormat="1" ht="12.75" customHeight="1" x14ac:dyDescent="0.2">
      <c r="A320" s="18">
        <v>21</v>
      </c>
      <c r="B320" s="56">
        <v>44896</v>
      </c>
      <c r="C320" s="65"/>
      <c r="D320" s="62">
        <v>152926975.90000001</v>
      </c>
      <c r="E320" s="30">
        <f t="shared" si="250"/>
        <v>924971072.33000004</v>
      </c>
      <c r="F320" s="29">
        <v>84875915.289450154</v>
      </c>
      <c r="G320" s="30">
        <f>G319+F320</f>
        <v>814792466.62476671</v>
      </c>
      <c r="H320" s="62">
        <f>D320-F320</f>
        <v>68051060.610549852</v>
      </c>
      <c r="I320" s="66">
        <f>E320-G320</f>
        <v>110178605.70523334</v>
      </c>
      <c r="J320" s="29">
        <v>-25476.956071376801</v>
      </c>
      <c r="K320" s="30">
        <f>K319+J320</f>
        <v>-41248.666403924231</v>
      </c>
      <c r="L320" s="62">
        <f>H320+J320</f>
        <v>68025583.654478475</v>
      </c>
      <c r="M320" s="31">
        <f t="shared" si="240"/>
        <v>110137357.03882936</v>
      </c>
      <c r="N320" s="64"/>
      <c r="O320" s="29">
        <v>6802558.365447849</v>
      </c>
      <c r="P320" s="30">
        <f t="shared" si="241"/>
        <v>35513735.703882933</v>
      </c>
      <c r="Q320" s="44"/>
      <c r="R320" s="29">
        <v>61223025.289030626</v>
      </c>
      <c r="S320" s="30">
        <f t="shared" si="242"/>
        <v>74623621.334946424</v>
      </c>
      <c r="T320" s="29">
        <f t="shared" si="233"/>
        <v>68025583.654478475</v>
      </c>
      <c r="U320" s="77">
        <f t="shared" si="233"/>
        <v>110137357.03882936</v>
      </c>
      <c r="V320" s="29">
        <v>217170.51</v>
      </c>
      <c r="W320" s="30">
        <f t="shared" si="249"/>
        <v>1525117.1700000002</v>
      </c>
      <c r="X320" s="29">
        <f t="shared" si="234"/>
        <v>61440195.799030624</v>
      </c>
      <c r="Y320" s="66">
        <f>X320+Y319</f>
        <v>76148738.504946426</v>
      </c>
      <c r="Z320" s="69"/>
      <c r="AA320" s="31"/>
      <c r="AB320" s="64"/>
      <c r="AC320" s="31"/>
      <c r="AD320" s="52"/>
    </row>
    <row r="321" spans="1:31" s="2" customFormat="1" ht="15" customHeight="1" x14ac:dyDescent="0.2">
      <c r="A321" s="18"/>
      <c r="B321" s="56"/>
      <c r="C321" s="65"/>
      <c r="D321" s="61"/>
      <c r="E321" s="63"/>
      <c r="F321" s="63"/>
      <c r="G321" s="63"/>
      <c r="H321" s="61"/>
      <c r="I321" s="61"/>
      <c r="J321" s="63"/>
      <c r="K321" s="63"/>
      <c r="L321" s="61"/>
      <c r="M321" s="63"/>
      <c r="N321" s="61"/>
      <c r="O321" s="63"/>
      <c r="P321" s="63"/>
      <c r="Q321" s="85"/>
      <c r="R321" s="63"/>
      <c r="S321" s="63"/>
      <c r="T321" s="63"/>
      <c r="U321" s="86"/>
      <c r="V321" s="61"/>
      <c r="W321" s="63"/>
      <c r="X321" s="63"/>
      <c r="Y321" s="61"/>
      <c r="Z321" s="69"/>
      <c r="AA321" s="31"/>
      <c r="AB321" s="64"/>
      <c r="AC321" s="73"/>
    </row>
    <row r="322" spans="1:31" s="73" customFormat="1" ht="15" customHeight="1" x14ac:dyDescent="0.25">
      <c r="A322" s="18">
        <v>20</v>
      </c>
      <c r="B322" s="110" t="s">
        <v>50</v>
      </c>
      <c r="C322" s="111"/>
      <c r="D322" s="112"/>
      <c r="E322" s="31"/>
      <c r="F322" s="31"/>
      <c r="G322" s="31"/>
      <c r="H322" s="31"/>
      <c r="I322" s="31"/>
      <c r="J322" s="31"/>
      <c r="K322" s="31"/>
      <c r="L322" s="31"/>
      <c r="M322" s="31"/>
      <c r="N322" s="31"/>
      <c r="O322" s="31"/>
      <c r="P322" s="31"/>
      <c r="Q322" s="44"/>
      <c r="R322" s="31"/>
      <c r="S322" s="31">
        <v>-36702015.819213256</v>
      </c>
      <c r="T322" s="31"/>
      <c r="U322" s="78"/>
      <c r="V322" s="31"/>
      <c r="W322" s="31">
        <v>-1656378.040000001</v>
      </c>
      <c r="X322" s="31"/>
      <c r="Y322" s="31">
        <f>W322+S322</f>
        <v>-38358393.859213255</v>
      </c>
      <c r="Z322" s="113"/>
      <c r="AA322" s="31"/>
      <c r="AB322" s="31"/>
    </row>
    <row r="323" spans="1:31" s="73" customFormat="1" ht="15" customHeight="1" x14ac:dyDescent="0.25">
      <c r="A323" s="18"/>
      <c r="B323" s="110" t="s">
        <v>53</v>
      </c>
      <c r="C323" s="111"/>
      <c r="D323" s="112"/>
      <c r="E323" s="31"/>
      <c r="F323" s="31"/>
      <c r="G323" s="31"/>
      <c r="H323" s="31"/>
      <c r="I323" s="31"/>
      <c r="J323" s="31"/>
      <c r="K323" s="31"/>
      <c r="L323" s="31"/>
      <c r="M323" s="31"/>
      <c r="N323" s="31"/>
      <c r="O323" s="31"/>
      <c r="P323" s="31"/>
      <c r="Q323" s="44"/>
      <c r="R323" s="31"/>
      <c r="S323" s="31">
        <v>-3547111.21</v>
      </c>
      <c r="T323" s="31"/>
      <c r="U323" s="78"/>
      <c r="V323" s="31"/>
      <c r="W323" s="31"/>
      <c r="X323" s="31"/>
      <c r="Y323" s="31">
        <f>W323+S323</f>
        <v>-3547111.21</v>
      </c>
      <c r="Z323" s="113"/>
      <c r="AA323" s="31"/>
      <c r="AB323" s="31"/>
    </row>
    <row r="324" spans="1:31" s="2" customFormat="1" ht="15" customHeight="1" x14ac:dyDescent="0.2">
      <c r="A324" s="18"/>
      <c r="B324" s="56"/>
      <c r="C324" s="65"/>
      <c r="D324" s="64"/>
      <c r="E324" s="31"/>
      <c r="F324" s="31"/>
      <c r="G324" s="31"/>
      <c r="H324" s="64"/>
      <c r="I324" s="64"/>
      <c r="J324" s="31"/>
      <c r="K324" s="31"/>
      <c r="L324" s="64"/>
      <c r="M324" s="31"/>
      <c r="N324" s="64"/>
      <c r="O324" s="31"/>
      <c r="P324" s="31"/>
      <c r="Q324" s="44"/>
      <c r="R324" s="31"/>
      <c r="S324" s="31"/>
      <c r="T324" s="31"/>
      <c r="U324" s="78"/>
      <c r="V324" s="64"/>
      <c r="W324" s="31"/>
      <c r="X324" s="31"/>
      <c r="Y324" s="64"/>
      <c r="Z324" s="69"/>
      <c r="AA324" s="31"/>
      <c r="AB324" s="64"/>
      <c r="AC324" s="73"/>
    </row>
    <row r="325" spans="1:31" s="2" customFormat="1" ht="12.75" customHeight="1" x14ac:dyDescent="0.2">
      <c r="A325" s="18">
        <v>22</v>
      </c>
      <c r="B325" s="56">
        <v>44927</v>
      </c>
      <c r="C325" s="65"/>
      <c r="D325" s="59">
        <f>Schedule_B!F$20</f>
        <v>83592369.599999994</v>
      </c>
      <c r="E325" s="47">
        <f>D325</f>
        <v>83592369.599999994</v>
      </c>
      <c r="F325" s="81">
        <f>Schedule_B!F$31</f>
        <v>91730018.852659434</v>
      </c>
      <c r="G325" s="47">
        <f>F325</f>
        <v>91730018.852659434</v>
      </c>
      <c r="H325" s="59">
        <f>D325-F325</f>
        <v>-8137649.25265944</v>
      </c>
      <c r="I325" s="60">
        <f>E325-G325</f>
        <v>-8137649.25265944</v>
      </c>
      <c r="J325" s="59">
        <f>+(Schedule_B!F38+Schedule_B!F37)-Schedule_B!F34</f>
        <v>2807.3813651930541</v>
      </c>
      <c r="K325" s="47">
        <f>J325</f>
        <v>2807.3813651930541</v>
      </c>
      <c r="L325" s="59">
        <f>H325+J325</f>
        <v>-8134841.871294247</v>
      </c>
      <c r="M325" s="63">
        <f>L325</f>
        <v>-8134841.871294247</v>
      </c>
      <c r="N325" s="60"/>
      <c r="O325" s="81">
        <v>-8134841.87129426</v>
      </c>
      <c r="P325" s="47">
        <f>O325</f>
        <v>-8134841.87129426</v>
      </c>
      <c r="Q325" s="44"/>
      <c r="R325" s="81">
        <v>6.5192580223083496E-9</v>
      </c>
      <c r="S325" s="47">
        <f>R325</f>
        <v>6.5192580223083496E-9</v>
      </c>
      <c r="T325" s="81">
        <f t="shared" ref="T325:U336" si="251">O325+R325</f>
        <v>-8134841.8712942535</v>
      </c>
      <c r="U325" s="76">
        <f t="shared" si="251"/>
        <v>-8134841.8712942535</v>
      </c>
      <c r="V325" s="81">
        <v>380911.67</v>
      </c>
      <c r="W325" s="47">
        <f>V325</f>
        <v>380911.67</v>
      </c>
      <c r="X325" s="81">
        <f>R325+V325</f>
        <v>380911.6700000065</v>
      </c>
      <c r="Y325" s="60">
        <f>X325</f>
        <v>380911.6700000065</v>
      </c>
      <c r="Z325" s="69"/>
      <c r="AA325" s="31"/>
      <c r="AB325" s="64"/>
      <c r="AC325" s="31"/>
      <c r="AD325" s="52"/>
      <c r="AE325" s="52"/>
    </row>
    <row r="326" spans="1:31" s="2" customFormat="1" ht="13.5" customHeight="1" x14ac:dyDescent="0.2">
      <c r="A326" s="18">
        <v>22</v>
      </c>
      <c r="B326" s="56">
        <v>44958</v>
      </c>
      <c r="C326" s="65"/>
      <c r="D326" s="62">
        <f>Schedule_B!G$20</f>
        <v>94304387.799999997</v>
      </c>
      <c r="E326" s="30">
        <f t="shared" ref="E326" si="252">E325+D326</f>
        <v>177896757.39999998</v>
      </c>
      <c r="F326" s="29">
        <f>Schedule_B!G$31</f>
        <v>91498321.672765046</v>
      </c>
      <c r="G326" s="30">
        <f t="shared" ref="G326:G333" si="253">G325+F326</f>
        <v>183228340.52542448</v>
      </c>
      <c r="H326" s="62">
        <f>D326-F326</f>
        <v>2806066.1272349507</v>
      </c>
      <c r="I326" s="66">
        <f t="shared" ref="I326:I335" si="254">E326-G326</f>
        <v>-5331583.1254245043</v>
      </c>
      <c r="J326" s="62">
        <f>+Schedule_B!G38-Schedule_B!G34</f>
        <v>-928.77982745366171</v>
      </c>
      <c r="K326" s="30">
        <f t="shared" ref="K326:K335" si="255">K325+J326</f>
        <v>1878.6015377393924</v>
      </c>
      <c r="L326" s="62">
        <f>H326+J326</f>
        <v>2805137.347407497</v>
      </c>
      <c r="M326" s="31">
        <f t="shared" ref="M326:M336" si="256">M325+L326</f>
        <v>-5329704.5238867495</v>
      </c>
      <c r="N326" s="66"/>
      <c r="O326" s="29">
        <v>2805137.3474075198</v>
      </c>
      <c r="P326" s="30">
        <f t="shared" ref="P326:P336" si="257">P325+O326</f>
        <v>-5329704.5238867402</v>
      </c>
      <c r="Q326" s="44"/>
      <c r="R326" s="29">
        <v>0</v>
      </c>
      <c r="S326" s="30">
        <f>R326+S325</f>
        <v>6.5192580223083496E-9</v>
      </c>
      <c r="T326" s="29">
        <f t="shared" si="251"/>
        <v>2805137.3474075198</v>
      </c>
      <c r="U326" s="77">
        <f t="shared" si="251"/>
        <v>-5329704.5238867337</v>
      </c>
      <c r="V326" s="29">
        <v>344049.25</v>
      </c>
      <c r="W326" s="30">
        <f>W325+V326</f>
        <v>724960.91999999993</v>
      </c>
      <c r="X326" s="29">
        <f t="shared" ref="X326:X336" si="258">R326+V326</f>
        <v>344049.25</v>
      </c>
      <c r="Y326" s="66">
        <f t="shared" ref="Y326:Y331" si="259">X326+Y325</f>
        <v>724960.92000000644</v>
      </c>
      <c r="Z326" s="69"/>
      <c r="AA326" s="31"/>
      <c r="AB326" s="64"/>
      <c r="AC326" s="31"/>
      <c r="AD326" s="52"/>
    </row>
    <row r="327" spans="1:31" s="2" customFormat="1" ht="13.5" customHeight="1" x14ac:dyDescent="0.2">
      <c r="A327" s="18">
        <v>22</v>
      </c>
      <c r="B327" s="56">
        <v>44986</v>
      </c>
      <c r="C327" s="65"/>
      <c r="D327" s="29">
        <f>Schedule_B!H$20</f>
        <v>82709018.200000003</v>
      </c>
      <c r="E327" s="30">
        <f>E326+D327</f>
        <v>260605775.59999996</v>
      </c>
      <c r="F327" s="31">
        <f>Schedule_B!H$31</f>
        <v>90282513.940840006</v>
      </c>
      <c r="G327" s="30">
        <f t="shared" si="253"/>
        <v>273510854.46626449</v>
      </c>
      <c r="H327" s="64">
        <f>D327-F327</f>
        <v>-7573495.7408400029</v>
      </c>
      <c r="I327" s="31">
        <f t="shared" si="254"/>
        <v>-12905078.866264522</v>
      </c>
      <c r="J327" s="29">
        <f>Schedule_B!H38-Schedule_B!H34</f>
        <v>2506.7513552606106</v>
      </c>
      <c r="K327" s="31">
        <f t="shared" si="255"/>
        <v>4385.352893000003</v>
      </c>
      <c r="L327" s="29">
        <f>H327+J327</f>
        <v>-7570988.9894847423</v>
      </c>
      <c r="M327" s="31">
        <f t="shared" si="256"/>
        <v>-12900693.513371492</v>
      </c>
      <c r="N327" s="31"/>
      <c r="O327" s="29">
        <v>-7570988.9894847572</v>
      </c>
      <c r="P327" s="31">
        <f>P326+O327</f>
        <v>-12900693.513371497</v>
      </c>
      <c r="Q327" s="44"/>
      <c r="R327" s="29">
        <v>0</v>
      </c>
      <c r="S327" s="31">
        <f t="shared" ref="S327:S336" si="260">R327+S326</f>
        <v>6.5192580223083496E-9</v>
      </c>
      <c r="T327" s="29">
        <f t="shared" si="251"/>
        <v>-7570988.9894847572</v>
      </c>
      <c r="U327" s="78">
        <f t="shared" si="251"/>
        <v>-12900693.51337149</v>
      </c>
      <c r="V327" s="29">
        <v>380911.67</v>
      </c>
      <c r="W327" s="31">
        <f t="shared" ref="W327:W329" si="261">W326+V327</f>
        <v>1105872.5899999999</v>
      </c>
      <c r="X327" s="29">
        <f t="shared" si="258"/>
        <v>380911.67</v>
      </c>
      <c r="Y327" s="30">
        <f>X327+Y326</f>
        <v>1105872.5900000064</v>
      </c>
      <c r="Z327" s="69"/>
      <c r="AA327" s="31"/>
      <c r="AB327" s="64"/>
      <c r="AC327" s="31"/>
      <c r="AD327" s="52"/>
    </row>
    <row r="328" spans="1:31" s="2" customFormat="1" ht="13.5" customHeight="1" x14ac:dyDescent="0.2">
      <c r="A328" s="18">
        <v>22</v>
      </c>
      <c r="B328" s="56">
        <v>45017</v>
      </c>
      <c r="C328" s="65"/>
      <c r="D328" s="29">
        <f>Schedule_B!I$20</f>
        <v>69283241</v>
      </c>
      <c r="E328" s="30">
        <f t="shared" ref="E328:E333" si="262">E327+D328</f>
        <v>329889016.59999996</v>
      </c>
      <c r="F328" s="31">
        <f>Schedule_B!I$31</f>
        <v>83912986.074568093</v>
      </c>
      <c r="G328" s="30">
        <f t="shared" si="253"/>
        <v>357423840.54083258</v>
      </c>
      <c r="H328" s="62">
        <f t="shared" ref="H328:H332" si="263">D328-F328</f>
        <v>-14629745.074568093</v>
      </c>
      <c r="I328" s="66">
        <f t="shared" si="254"/>
        <v>-27534823.940832615</v>
      </c>
      <c r="J328" s="62">
        <f>Schedule_B!I38-Schedule_B!I34</f>
        <v>4842.299322232604</v>
      </c>
      <c r="K328" s="30">
        <f t="shared" si="255"/>
        <v>9227.652215232607</v>
      </c>
      <c r="L328" s="62">
        <f t="shared" ref="L328" si="264">H328+J328</f>
        <v>-14624902.77524586</v>
      </c>
      <c r="M328" s="31">
        <f t="shared" si="256"/>
        <v>-27525596.28861735</v>
      </c>
      <c r="N328" s="64"/>
      <c r="O328" s="29">
        <v>-7783265.1876445711</v>
      </c>
      <c r="P328" s="30">
        <f t="shared" si="257"/>
        <v>-20683958.701016068</v>
      </c>
      <c r="Q328" s="44"/>
      <c r="R328" s="29">
        <v>-6841637.5876012817</v>
      </c>
      <c r="S328" s="30">
        <f t="shared" si="260"/>
        <v>-6841637.5876012752</v>
      </c>
      <c r="T328" s="29">
        <f t="shared" si="251"/>
        <v>-14624902.775245853</v>
      </c>
      <c r="U328" s="77">
        <f t="shared" si="251"/>
        <v>-27525596.288617343</v>
      </c>
      <c r="V328" s="29">
        <v>436737.06</v>
      </c>
      <c r="W328" s="30">
        <f t="shared" si="261"/>
        <v>1542609.65</v>
      </c>
      <c r="X328" s="29">
        <f t="shared" si="258"/>
        <v>-6404900.5276012821</v>
      </c>
      <c r="Y328" s="66">
        <f t="shared" si="259"/>
        <v>-5299027.9376012757</v>
      </c>
      <c r="Z328" s="69"/>
      <c r="AA328" s="31"/>
      <c r="AB328" s="64"/>
      <c r="AC328" s="31"/>
      <c r="AD328" s="52"/>
    </row>
    <row r="329" spans="1:31" s="2" customFormat="1" ht="13.5" customHeight="1" x14ac:dyDescent="0.2">
      <c r="A329" s="18">
        <v>22</v>
      </c>
      <c r="B329" s="56">
        <v>45047</v>
      </c>
      <c r="C329" s="65"/>
      <c r="D329" s="29">
        <f>Schedule_B!J$20</f>
        <v>70212617.599999994</v>
      </c>
      <c r="E329" s="30">
        <f t="shared" si="262"/>
        <v>400101634.19999993</v>
      </c>
      <c r="F329" s="29">
        <f>Schedule_B!J$31</f>
        <v>67441931.549147993</v>
      </c>
      <c r="G329" s="30">
        <f t="shared" si="253"/>
        <v>424865772.0899806</v>
      </c>
      <c r="H329" s="29">
        <f t="shared" si="263"/>
        <v>2770686.0508520007</v>
      </c>
      <c r="I329" s="30">
        <f t="shared" si="254"/>
        <v>-24764137.889980674</v>
      </c>
      <c r="J329" s="29">
        <f>Schedule_B!J38-Schedule_B!J34</f>
        <v>-917.06937597179785</v>
      </c>
      <c r="K329" s="30">
        <f t="shared" si="255"/>
        <v>8310.5828392608091</v>
      </c>
      <c r="L329" s="29">
        <f>H329+J329</f>
        <v>2769768.9814760289</v>
      </c>
      <c r="M329" s="31">
        <f t="shared" si="256"/>
        <v>-24755827.307141323</v>
      </c>
      <c r="N329" s="31"/>
      <c r="O329" s="29">
        <v>969419.14351660013</v>
      </c>
      <c r="P329" s="30">
        <f t="shared" si="257"/>
        <v>-19714539.557499468</v>
      </c>
      <c r="Q329" s="44"/>
      <c r="R329" s="29">
        <v>1800349.8379594088</v>
      </c>
      <c r="S329" s="30">
        <f t="shared" si="260"/>
        <v>-5041287.7496418664</v>
      </c>
      <c r="T329" s="29">
        <f t="shared" si="251"/>
        <v>2769768.9814760089</v>
      </c>
      <c r="U329" s="77">
        <f t="shared" si="251"/>
        <v>-24755827.307141334</v>
      </c>
      <c r="V329" s="29">
        <v>409537.27</v>
      </c>
      <c r="W329" s="30">
        <f t="shared" si="261"/>
        <v>1952146.92</v>
      </c>
      <c r="X329" s="29">
        <f t="shared" si="258"/>
        <v>2209887.1079594088</v>
      </c>
      <c r="Y329" s="66">
        <f t="shared" si="259"/>
        <v>-3089140.829641867</v>
      </c>
      <c r="Z329" s="69"/>
      <c r="AA329" s="31"/>
      <c r="AB329" s="64"/>
      <c r="AC329" s="31"/>
      <c r="AD329" s="52"/>
    </row>
    <row r="330" spans="1:31" s="2" customFormat="1" ht="12.75" customHeight="1" x14ac:dyDescent="0.2">
      <c r="A330" s="18">
        <v>22</v>
      </c>
      <c r="B330" s="56">
        <v>45078</v>
      </c>
      <c r="C330" s="5"/>
      <c r="D330" s="62">
        <f>Schedule_B!K$20</f>
        <v>75995599</v>
      </c>
      <c r="E330" s="30">
        <f t="shared" si="262"/>
        <v>476097233.19999993</v>
      </c>
      <c r="F330" s="29">
        <f>Schedule_B!K$31</f>
        <v>63302522.868675999</v>
      </c>
      <c r="G330" s="30">
        <f t="shared" si="253"/>
        <v>488168294.95865661</v>
      </c>
      <c r="H330" s="29">
        <f t="shared" si="263"/>
        <v>12693076.131324001</v>
      </c>
      <c r="I330" s="30">
        <f t="shared" si="254"/>
        <v>-12071061.758656681</v>
      </c>
      <c r="J330" s="29">
        <f>Schedule_B!K38-Schedule_B!K34</f>
        <v>-4201.2812687065452</v>
      </c>
      <c r="K330" s="30">
        <f t="shared" si="255"/>
        <v>4109.3015705542639</v>
      </c>
      <c r="L330" s="29">
        <f t="shared" ref="L330:L332" si="265">H330+J330</f>
        <v>12688874.850055294</v>
      </c>
      <c r="M330" s="31">
        <f t="shared" si="256"/>
        <v>-12066952.457086029</v>
      </c>
      <c r="N330" s="31"/>
      <c r="O330" s="29">
        <v>7647587.1004134417</v>
      </c>
      <c r="P330" s="30">
        <f t="shared" si="257"/>
        <v>-12066952.457086027</v>
      </c>
      <c r="Q330" s="44"/>
      <c r="R330" s="29">
        <v>5041287.7496418729</v>
      </c>
      <c r="S330" s="30">
        <f t="shared" si="260"/>
        <v>0</v>
      </c>
      <c r="T330" s="29">
        <f t="shared" si="251"/>
        <v>12688874.850055315</v>
      </c>
      <c r="U330" s="77">
        <f t="shared" si="251"/>
        <v>-12066952.457086027</v>
      </c>
      <c r="V330" s="29">
        <v>408102.32</v>
      </c>
      <c r="W330" s="30">
        <f>W329+V330</f>
        <v>2360249.2399999998</v>
      </c>
      <c r="X330" s="29">
        <f t="shared" si="258"/>
        <v>5449390.0696418732</v>
      </c>
      <c r="Y330" s="66">
        <f t="shared" si="259"/>
        <v>2360249.2400000063</v>
      </c>
      <c r="Z330" s="69"/>
      <c r="AA330" s="31"/>
      <c r="AB330" s="64"/>
      <c r="AC330" s="31"/>
      <c r="AD330" s="52"/>
    </row>
    <row r="331" spans="1:31" s="2" customFormat="1" ht="12.75" customHeight="1" x14ac:dyDescent="0.2">
      <c r="A331" s="18">
        <v>22</v>
      </c>
      <c r="B331" s="56">
        <v>45108</v>
      </c>
      <c r="C331" s="65"/>
      <c r="D331" s="62">
        <f>Schedule_B!L$20</f>
        <v>51243946.600000001</v>
      </c>
      <c r="E331" s="30">
        <f t="shared" si="262"/>
        <v>527341179.79999995</v>
      </c>
      <c r="F331" s="29">
        <f>Schedule_B!L$31</f>
        <v>66523256.606091999</v>
      </c>
      <c r="G331" s="30">
        <f t="shared" si="253"/>
        <v>554691551.56474864</v>
      </c>
      <c r="H331" s="29">
        <f t="shared" si="263"/>
        <v>-15279310.006091997</v>
      </c>
      <c r="I331" s="30">
        <f t="shared" si="254"/>
        <v>-27350371.764748693</v>
      </c>
      <c r="J331" s="29">
        <f>Schedule_B!L38-Schedule_B!L34</f>
        <v>5057.2988189160824</v>
      </c>
      <c r="K331" s="30">
        <f t="shared" si="255"/>
        <v>9166.6003894703463</v>
      </c>
      <c r="L331" s="29">
        <f t="shared" si="265"/>
        <v>-15274252.707273081</v>
      </c>
      <c r="M331" s="31">
        <f t="shared" si="256"/>
        <v>-27341205.164359108</v>
      </c>
      <c r="N331" s="31"/>
      <c r="O331" s="29">
        <v>-8552469.3504396677</v>
      </c>
      <c r="P331" s="30">
        <f t="shared" si="257"/>
        <v>-20619421.807525694</v>
      </c>
      <c r="Q331" s="44"/>
      <c r="R331" s="29">
        <v>-6721783.3568334207</v>
      </c>
      <c r="S331" s="30">
        <f t="shared" si="260"/>
        <v>-6721783.3568334207</v>
      </c>
      <c r="T331" s="29">
        <f t="shared" si="251"/>
        <v>-15274252.707273088</v>
      </c>
      <c r="U331" s="77">
        <f t="shared" si="251"/>
        <v>-27341205.164359115</v>
      </c>
      <c r="V331" s="109">
        <v>482661.19</v>
      </c>
      <c r="W331" s="30">
        <f t="shared" ref="W331:W332" si="266">W330+V331</f>
        <v>2842910.4299999997</v>
      </c>
      <c r="X331" s="29">
        <f t="shared" si="258"/>
        <v>-6239122.1668334203</v>
      </c>
      <c r="Y331" s="66">
        <f t="shared" si="259"/>
        <v>-3878872.926833414</v>
      </c>
      <c r="Z331" s="69"/>
      <c r="AA331" s="31"/>
      <c r="AB331" s="64"/>
      <c r="AC331" s="31"/>
      <c r="AD331" s="52"/>
    </row>
    <row r="332" spans="1:31" s="2" customFormat="1" ht="12.6" customHeight="1" x14ac:dyDescent="0.2">
      <c r="A332" s="18">
        <v>22</v>
      </c>
      <c r="B332" s="56">
        <v>45139</v>
      </c>
      <c r="C332" s="65"/>
      <c r="D332" s="62">
        <f>Schedule_B!M$20</f>
        <v>57740968.600000001</v>
      </c>
      <c r="E332" s="30">
        <f t="shared" si="262"/>
        <v>585082148.39999998</v>
      </c>
      <c r="F332" s="29">
        <f>Schedule_B!M$31</f>
        <v>73163392.732973665</v>
      </c>
      <c r="G332" s="30">
        <f t="shared" si="253"/>
        <v>627854944.29772234</v>
      </c>
      <c r="H332" s="62">
        <f t="shared" si="263"/>
        <v>-15422424.132973664</v>
      </c>
      <c r="I332" s="66">
        <f t="shared" si="254"/>
        <v>-42772795.897722363</v>
      </c>
      <c r="J332" s="62">
        <f>Schedule_B!M38-Schedule_B!M34</f>
        <v>5104.6681637726724</v>
      </c>
      <c r="K332" s="30">
        <f t="shared" si="255"/>
        <v>14271.268553243019</v>
      </c>
      <c r="L332" s="62">
        <f t="shared" si="265"/>
        <v>-15417319.464809891</v>
      </c>
      <c r="M332" s="31">
        <f t="shared" si="256"/>
        <v>-42758524.629169002</v>
      </c>
      <c r="N332" s="64"/>
      <c r="O332" s="29">
        <v>-4706430.6553912014</v>
      </c>
      <c r="P332" s="30">
        <f t="shared" si="257"/>
        <v>-25325852.462916896</v>
      </c>
      <c r="Q332" s="44"/>
      <c r="R332" s="29">
        <v>-10710888.809418693</v>
      </c>
      <c r="S332" s="30">
        <f t="shared" si="260"/>
        <v>-17432672.166252114</v>
      </c>
      <c r="T332" s="29">
        <f>O332+R332</f>
        <v>-15417319.464809895</v>
      </c>
      <c r="U332" s="77">
        <f t="shared" si="251"/>
        <v>-42758524.62916901</v>
      </c>
      <c r="V332" s="29">
        <v>435999.2</v>
      </c>
      <c r="W332" s="30">
        <f t="shared" si="266"/>
        <v>3278909.63</v>
      </c>
      <c r="X332" s="29">
        <f>R332+V332</f>
        <v>-10274889.609418694</v>
      </c>
      <c r="Y332" s="66">
        <f>X332+Y331</f>
        <v>-14153762.536252107</v>
      </c>
      <c r="Z332" s="69"/>
      <c r="AA332" s="31"/>
      <c r="AB332" s="64"/>
      <c r="AC332" s="31"/>
      <c r="AD332" s="52"/>
    </row>
    <row r="333" spans="1:31" s="2" customFormat="1" ht="12.6" customHeight="1" x14ac:dyDescent="0.2">
      <c r="A333" s="18">
        <v>22</v>
      </c>
      <c r="B333" s="56">
        <v>45170</v>
      </c>
      <c r="C333" s="65"/>
      <c r="D333" s="62">
        <f>Schedule_B!N$20</f>
        <v>41515407</v>
      </c>
      <c r="E333" s="30">
        <f t="shared" si="262"/>
        <v>626597555.39999998</v>
      </c>
      <c r="F333" s="29">
        <f>Schedule_B!N$31</f>
        <v>64972232.112527996</v>
      </c>
      <c r="G333" s="30">
        <f t="shared" si="253"/>
        <v>692827176.41025031</v>
      </c>
      <c r="H333" s="62">
        <f>D333-F333</f>
        <v>-23456825.112527996</v>
      </c>
      <c r="I333" s="66">
        <f t="shared" si="254"/>
        <v>-66229621.01025033</v>
      </c>
      <c r="J333" s="62">
        <f>Schedule_B!N38-Schedule_B!N34</f>
        <v>7763.9745439961553</v>
      </c>
      <c r="K333" s="30">
        <f t="shared" si="255"/>
        <v>22035.243097239174</v>
      </c>
      <c r="L333" s="62">
        <f>H333+J333</f>
        <v>-23449061.137984</v>
      </c>
      <c r="M333" s="31">
        <f t="shared" si="256"/>
        <v>-66207585.767153002</v>
      </c>
      <c r="N333" s="64"/>
      <c r="O333" s="29">
        <v>-2344906.1137983948</v>
      </c>
      <c r="P333" s="30">
        <f t="shared" si="257"/>
        <v>-27670758.576715291</v>
      </c>
      <c r="Q333" s="44"/>
      <c r="R333" s="29">
        <v>-21104155.024185598</v>
      </c>
      <c r="S333" s="30">
        <f t="shared" si="260"/>
        <v>-38536827.190437712</v>
      </c>
      <c r="T333" s="29">
        <f t="shared" si="251"/>
        <v>-23449061.137983993</v>
      </c>
      <c r="U333" s="77">
        <f t="shared" si="251"/>
        <v>-66207585.767153002</v>
      </c>
      <c r="V333" s="29">
        <v>348971.29</v>
      </c>
      <c r="W333" s="30">
        <f>W332+V333</f>
        <v>3627880.92</v>
      </c>
      <c r="X333" s="29">
        <f t="shared" si="258"/>
        <v>-20755183.734185599</v>
      </c>
      <c r="Y333" s="66">
        <f>X333+Y332</f>
        <v>-34908946.270437703</v>
      </c>
      <c r="Z333" s="69"/>
      <c r="AA333" s="31"/>
      <c r="AB333" s="64"/>
      <c r="AC333" s="31"/>
      <c r="AD333" s="52"/>
    </row>
    <row r="334" spans="1:31" s="2" customFormat="1" ht="12.75" hidden="1" customHeight="1" x14ac:dyDescent="0.2">
      <c r="A334" s="18">
        <v>22</v>
      </c>
      <c r="B334" s="56">
        <v>45200</v>
      </c>
      <c r="C334" s="65"/>
      <c r="D334" s="62">
        <f>Schedule_B!O$20</f>
        <v>0</v>
      </c>
      <c r="E334" s="30">
        <f>E333+D334</f>
        <v>626597555.39999998</v>
      </c>
      <c r="F334" s="29">
        <f>Schedule_B!O$31</f>
        <v>0</v>
      </c>
      <c r="G334" s="30">
        <f>G333+F334</f>
        <v>692827176.41025031</v>
      </c>
      <c r="H334" s="62">
        <f>D334-F334</f>
        <v>0</v>
      </c>
      <c r="I334" s="66">
        <f t="shared" si="254"/>
        <v>-66229621.01025033</v>
      </c>
      <c r="J334" s="29">
        <f>Schedule_B!O38-Schedule_B!O34</f>
        <v>0</v>
      </c>
      <c r="K334" s="30">
        <f t="shared" si="255"/>
        <v>22035.243097239174</v>
      </c>
      <c r="L334" s="62">
        <f t="shared" ref="L334" si="267">H334+J334</f>
        <v>0</v>
      </c>
      <c r="M334" s="31">
        <f t="shared" si="256"/>
        <v>-66207585.767153002</v>
      </c>
      <c r="N334" s="64"/>
      <c r="O334" s="29">
        <v>0</v>
      </c>
      <c r="P334" s="30">
        <f t="shared" si="257"/>
        <v>-27670758.576715291</v>
      </c>
      <c r="Q334" s="44"/>
      <c r="R334" s="29">
        <v>0</v>
      </c>
      <c r="S334" s="30">
        <f t="shared" si="260"/>
        <v>-38536827.190437712</v>
      </c>
      <c r="T334" s="29">
        <f t="shared" si="251"/>
        <v>0</v>
      </c>
      <c r="U334" s="77">
        <f t="shared" si="251"/>
        <v>-66207585.767153002</v>
      </c>
      <c r="V334" s="29">
        <v>207273.33</v>
      </c>
      <c r="W334" s="30">
        <f t="shared" ref="W334:W336" si="268">W333+V334</f>
        <v>3835154.25</v>
      </c>
      <c r="X334" s="29">
        <f t="shared" si="258"/>
        <v>207273.33</v>
      </c>
      <c r="Y334" s="66">
        <f>X334+Y333</f>
        <v>-34701672.940437704</v>
      </c>
      <c r="Z334" s="69"/>
      <c r="AA334" s="31"/>
      <c r="AB334" s="64"/>
      <c r="AC334" s="31"/>
      <c r="AD334" s="52"/>
    </row>
    <row r="335" spans="1:31" s="2" customFormat="1" ht="12.75" hidden="1" customHeight="1" x14ac:dyDescent="0.2">
      <c r="A335" s="18">
        <v>22</v>
      </c>
      <c r="B335" s="56">
        <v>45231</v>
      </c>
      <c r="C335" s="65"/>
      <c r="D335" s="62">
        <f>Schedule_B!P$20</f>
        <v>0</v>
      </c>
      <c r="E335" s="30">
        <f t="shared" ref="E335:E336" si="269">E334+D335</f>
        <v>626597555.39999998</v>
      </c>
      <c r="F335" s="29">
        <f>Schedule_B!P$31</f>
        <v>0</v>
      </c>
      <c r="G335" s="30">
        <f t="shared" ref="G335" si="270">G334+F335</f>
        <v>692827176.41025031</v>
      </c>
      <c r="H335" s="62">
        <f>D335-F335</f>
        <v>0</v>
      </c>
      <c r="I335" s="30">
        <f t="shared" si="254"/>
        <v>-66229621.01025033</v>
      </c>
      <c r="J335" s="29">
        <f>Schedule_B!P38-Schedule_B!P34</f>
        <v>0</v>
      </c>
      <c r="K335" s="30">
        <f t="shared" si="255"/>
        <v>22035.243097239174</v>
      </c>
      <c r="L335" s="62">
        <f>H335+J335</f>
        <v>0</v>
      </c>
      <c r="M335" s="31">
        <f t="shared" si="256"/>
        <v>-66207585.767153002</v>
      </c>
      <c r="N335" s="64"/>
      <c r="O335" s="29">
        <v>0</v>
      </c>
      <c r="P335" s="30">
        <f t="shared" si="257"/>
        <v>-27670758.576715291</v>
      </c>
      <c r="Q335" s="44"/>
      <c r="R335" s="29">
        <v>0</v>
      </c>
      <c r="S335" s="30">
        <f t="shared" si="260"/>
        <v>-38536827.190437712</v>
      </c>
      <c r="T335" s="29">
        <f t="shared" si="251"/>
        <v>0</v>
      </c>
      <c r="U335" s="77">
        <f t="shared" si="251"/>
        <v>-66207585.767153002</v>
      </c>
      <c r="V335" s="29">
        <v>200587.09</v>
      </c>
      <c r="W335" s="30">
        <f t="shared" si="268"/>
        <v>4035741.34</v>
      </c>
      <c r="X335" s="29">
        <f t="shared" si="258"/>
        <v>200587.09</v>
      </c>
      <c r="Y335" s="66">
        <f>X335+Y334</f>
        <v>-34501085.850437701</v>
      </c>
      <c r="Z335" s="69"/>
      <c r="AA335" s="31"/>
      <c r="AB335" s="64"/>
      <c r="AC335" s="31"/>
      <c r="AD335" s="52"/>
    </row>
    <row r="336" spans="1:31" s="2" customFormat="1" ht="12.75" hidden="1" customHeight="1" x14ac:dyDescent="0.2">
      <c r="A336" s="18">
        <v>22</v>
      </c>
      <c r="B336" s="56">
        <v>45261</v>
      </c>
      <c r="C336" s="65"/>
      <c r="D336" s="62">
        <f>Schedule_B!Q$20</f>
        <v>0</v>
      </c>
      <c r="E336" s="30">
        <f t="shared" si="269"/>
        <v>626597555.39999998</v>
      </c>
      <c r="F336" s="29">
        <f>Schedule_B!Q$31</f>
        <v>0</v>
      </c>
      <c r="G336" s="30">
        <f>G335+F336</f>
        <v>692827176.41025031</v>
      </c>
      <c r="H336" s="62">
        <f>D336-F336</f>
        <v>0</v>
      </c>
      <c r="I336" s="66">
        <f>E336-G336</f>
        <v>-66229621.01025033</v>
      </c>
      <c r="J336" s="29">
        <f>Schedule_B!Q38-Schedule_B!Q34</f>
        <v>0</v>
      </c>
      <c r="K336" s="30">
        <f>K335+J336</f>
        <v>22035.243097239174</v>
      </c>
      <c r="L336" s="62">
        <f>H336+J336</f>
        <v>0</v>
      </c>
      <c r="M336" s="31">
        <f t="shared" si="256"/>
        <v>-66207585.767153002</v>
      </c>
      <c r="N336" s="64"/>
      <c r="O336" s="29">
        <v>0</v>
      </c>
      <c r="P336" s="30">
        <f t="shared" si="257"/>
        <v>-27670758.576715291</v>
      </c>
      <c r="Q336" s="44"/>
      <c r="R336" s="29">
        <v>0</v>
      </c>
      <c r="S336" s="30">
        <f t="shared" si="260"/>
        <v>-38536827.190437712</v>
      </c>
      <c r="T336" s="29">
        <f t="shared" si="251"/>
        <v>0</v>
      </c>
      <c r="U336" s="77">
        <f t="shared" si="251"/>
        <v>-66207585.767153002</v>
      </c>
      <c r="V336" s="29">
        <v>207273.33</v>
      </c>
      <c r="W336" s="30">
        <f t="shared" si="268"/>
        <v>4243014.67</v>
      </c>
      <c r="X336" s="29">
        <f t="shared" si="258"/>
        <v>207273.33</v>
      </c>
      <c r="Y336" s="66">
        <f>X336+Y335</f>
        <v>-34293812.520437703</v>
      </c>
      <c r="Z336" s="69"/>
      <c r="AA336" s="31"/>
      <c r="AB336" s="64"/>
      <c r="AC336" s="31"/>
      <c r="AD336" s="52"/>
    </row>
    <row r="337" spans="1:16384" s="2" customFormat="1" ht="15" customHeight="1" x14ac:dyDescent="0.2">
      <c r="A337" s="18"/>
      <c r="B337" s="56"/>
      <c r="C337" s="65"/>
      <c r="D337" s="61"/>
      <c r="E337" s="63"/>
      <c r="F337" s="63"/>
      <c r="G337" s="63"/>
      <c r="H337" s="61"/>
      <c r="I337" s="61"/>
      <c r="J337" s="63"/>
      <c r="K337" s="63"/>
      <c r="L337" s="61"/>
      <c r="M337" s="63"/>
      <c r="N337" s="61"/>
      <c r="O337" s="63"/>
      <c r="P337" s="63"/>
      <c r="Q337" s="85"/>
      <c r="R337" s="63"/>
      <c r="S337" s="63"/>
      <c r="T337" s="63"/>
      <c r="U337" s="86"/>
      <c r="V337" s="61"/>
      <c r="W337" s="63"/>
      <c r="X337" s="63"/>
      <c r="Y337" s="61"/>
      <c r="Z337" s="69"/>
      <c r="AA337" s="31"/>
      <c r="AB337" s="64"/>
      <c r="AC337" s="73"/>
    </row>
    <row r="338" spans="1:16384" s="104" customFormat="1" ht="17.100000000000001" customHeight="1" x14ac:dyDescent="0.25">
      <c r="A338" s="114"/>
      <c r="B338" s="115"/>
      <c r="C338" s="97"/>
      <c r="D338" s="106"/>
      <c r="E338" s="102"/>
      <c r="F338" s="106"/>
      <c r="G338" s="102"/>
      <c r="H338" s="106"/>
      <c r="I338" s="103"/>
      <c r="J338" s="103"/>
      <c r="K338" s="102"/>
      <c r="L338" s="106"/>
      <c r="M338" s="106"/>
      <c r="N338" s="103"/>
      <c r="O338" s="106"/>
      <c r="P338" s="102"/>
      <c r="Q338" s="107"/>
      <c r="R338" s="106"/>
      <c r="S338" s="102"/>
      <c r="T338" s="102"/>
      <c r="U338" s="108"/>
      <c r="V338" s="116"/>
      <c r="W338" s="102"/>
      <c r="X338" s="102"/>
      <c r="Y338" s="103"/>
      <c r="Z338" s="101"/>
      <c r="AA338" s="102"/>
      <c r="AB338" s="103"/>
    </row>
    <row r="339" spans="1:16384" s="2" customFormat="1" ht="21.75" customHeight="1" x14ac:dyDescent="0.2">
      <c r="A339" s="93"/>
      <c r="B339" s="56"/>
      <c r="C339" s="65"/>
      <c r="D339" s="64"/>
      <c r="E339" s="31"/>
      <c r="F339" s="31"/>
      <c r="G339" s="31"/>
      <c r="H339" s="64"/>
      <c r="I339" s="64"/>
      <c r="J339" s="64"/>
      <c r="K339" s="31"/>
      <c r="L339" s="117"/>
      <c r="M339" s="31"/>
      <c r="N339" s="64"/>
      <c r="O339" s="117"/>
      <c r="P339" s="31"/>
      <c r="Q339" s="44"/>
      <c r="R339" s="117"/>
      <c r="S339" s="31"/>
      <c r="T339" s="31"/>
      <c r="U339" s="78"/>
      <c r="V339" s="117"/>
      <c r="W339" s="31"/>
      <c r="X339" s="31"/>
      <c r="Y339" s="64"/>
      <c r="Z339" s="69"/>
      <c r="AA339" s="31"/>
      <c r="AB339" s="64"/>
      <c r="AC339" s="73"/>
    </row>
    <row r="340" spans="1:16384" s="2" customFormat="1" ht="18" customHeight="1" x14ac:dyDescent="0.2">
      <c r="A340" s="93"/>
      <c r="B340" s="56"/>
      <c r="C340" s="65"/>
      <c r="D340" s="64"/>
      <c r="E340" s="31"/>
      <c r="F340" s="31"/>
      <c r="G340" s="31"/>
      <c r="H340" s="64"/>
      <c r="I340" s="64"/>
      <c r="J340" s="64"/>
      <c r="K340" s="31"/>
      <c r="L340" s="118"/>
      <c r="M340" s="31"/>
      <c r="N340" s="64"/>
      <c r="O340" s="118"/>
      <c r="P340" s="31"/>
      <c r="Q340" s="44"/>
      <c r="R340" s="118"/>
      <c r="S340" s="31"/>
      <c r="T340" s="31"/>
      <c r="U340" s="78"/>
      <c r="V340" s="118"/>
      <c r="W340" s="31"/>
      <c r="X340" s="31"/>
      <c r="Y340" s="64"/>
      <c r="Z340" s="69"/>
      <c r="AA340" s="31"/>
      <c r="AB340" s="64"/>
      <c r="AC340" s="73"/>
    </row>
    <row r="341" spans="1:16384" s="2" customFormat="1" ht="17.45" customHeight="1" x14ac:dyDescent="0.25">
      <c r="A341" s="18"/>
      <c r="B341" s="56"/>
      <c r="C341" s="65"/>
      <c r="D341" s="119"/>
      <c r="E341" s="31"/>
      <c r="F341" s="31"/>
      <c r="G341" s="31"/>
      <c r="H341" s="64"/>
      <c r="I341" s="64"/>
      <c r="J341" s="64"/>
      <c r="K341" s="31"/>
      <c r="L341" s="64"/>
      <c r="M341" s="31"/>
      <c r="N341" s="64"/>
      <c r="O341" s="31"/>
      <c r="P341" s="31"/>
      <c r="Q341" s="44"/>
      <c r="R341" s="31"/>
      <c r="S341" s="31"/>
      <c r="T341" s="31"/>
      <c r="U341" s="78"/>
      <c r="V341" s="64"/>
      <c r="W341" s="31"/>
      <c r="X341" s="31"/>
      <c r="Y341" s="64"/>
      <c r="Z341" s="69"/>
      <c r="AA341" s="31"/>
      <c r="AB341" s="64"/>
      <c r="AC341" s="73"/>
    </row>
    <row r="342" spans="1:16384" s="2" customFormat="1" ht="12.95" customHeight="1" x14ac:dyDescent="0.25">
      <c r="A342" s="18"/>
      <c r="B342" s="56"/>
      <c r="C342" s="65"/>
      <c r="D342" s="119"/>
      <c r="E342" s="31"/>
      <c r="F342" s="31"/>
      <c r="G342" s="31"/>
      <c r="H342" s="64"/>
      <c r="I342" s="64"/>
      <c r="J342" s="64"/>
      <c r="K342" s="31"/>
      <c r="L342" s="64"/>
      <c r="M342" s="31"/>
      <c r="N342" s="64"/>
      <c r="O342" s="31"/>
      <c r="P342" s="31"/>
      <c r="Q342" s="44"/>
      <c r="R342" s="31"/>
      <c r="S342" s="31"/>
      <c r="T342" s="31"/>
      <c r="U342" s="78"/>
      <c r="V342" s="64"/>
      <c r="W342" s="31"/>
      <c r="X342" s="31"/>
      <c r="Y342" s="64"/>
      <c r="Z342" s="69"/>
      <c r="AA342" s="31"/>
      <c r="AB342" s="64"/>
      <c r="AC342" s="73"/>
    </row>
    <row r="343" spans="1:16384" s="2" customFormat="1" ht="12.95" customHeight="1" x14ac:dyDescent="0.25">
      <c r="A343" s="120"/>
      <c r="B343" s="56"/>
      <c r="C343" s="65"/>
      <c r="D343" s="119"/>
      <c r="E343" s="31"/>
      <c r="F343" s="31"/>
      <c r="G343" s="31"/>
      <c r="H343" s="64"/>
      <c r="I343" s="64"/>
      <c r="J343" s="64"/>
      <c r="K343" s="31"/>
      <c r="L343" s="64"/>
      <c r="M343" s="31"/>
      <c r="N343" s="64"/>
      <c r="O343" s="31"/>
      <c r="P343" s="31">
        <f>P277+P290+P307+P320+P333</f>
        <v>116648206.09689909</v>
      </c>
      <c r="Q343" s="44"/>
      <c r="R343" s="31"/>
      <c r="S343" s="31">
        <f>S277+S290+S294+S307+S320+S322+S323+S333</f>
        <v>32539682.878581516</v>
      </c>
      <c r="T343" s="31"/>
      <c r="U343" s="78"/>
      <c r="V343" s="64"/>
      <c r="W343" s="31">
        <f>W277+W290+W294+W307+W320+W333+W322</f>
        <v>5152998.5000000019</v>
      </c>
      <c r="X343" s="31"/>
      <c r="Y343" s="64">
        <f>Y277+Y290+Y294+Y307+Y320+Y333+Y322+Y323</f>
        <v>37692681.378581524</v>
      </c>
      <c r="Z343" s="69"/>
      <c r="AA343" s="31"/>
      <c r="AB343" s="64"/>
      <c r="AC343" s="73"/>
    </row>
    <row r="344" spans="1:16384" s="2" customFormat="1" ht="12.95" customHeight="1" x14ac:dyDescent="0.25">
      <c r="A344" s="18"/>
      <c r="B344" s="56"/>
      <c r="C344" s="65"/>
      <c r="D344" s="119"/>
      <c r="E344" s="31"/>
      <c r="F344" s="31"/>
      <c r="G344" s="31"/>
      <c r="H344" s="64"/>
      <c r="I344" s="64"/>
      <c r="J344" s="64"/>
      <c r="K344" s="31"/>
      <c r="L344" s="64"/>
      <c r="M344" s="31"/>
      <c r="N344" s="64"/>
      <c r="O344" s="31"/>
      <c r="P344" s="31"/>
      <c r="Q344" s="44"/>
      <c r="R344" s="31"/>
      <c r="S344" s="31"/>
      <c r="T344" s="31"/>
      <c r="U344" s="78"/>
      <c r="V344" s="64"/>
      <c r="W344" s="31"/>
      <c r="X344" s="31"/>
      <c r="Y344" s="64"/>
      <c r="Z344" s="69"/>
      <c r="AA344" s="31"/>
      <c r="AB344" s="64"/>
      <c r="AC344" s="73"/>
    </row>
    <row r="345" spans="1:16384" s="2" customFormat="1" ht="13.5" hidden="1" customHeight="1" x14ac:dyDescent="0.2">
      <c r="A345" s="18"/>
      <c r="B345" s="121"/>
      <c r="C345" s="65"/>
      <c r="D345" s="32"/>
      <c r="E345" s="31"/>
      <c r="F345" s="31"/>
      <c r="G345" s="31"/>
      <c r="H345" s="64"/>
      <c r="I345" s="31"/>
      <c r="J345" s="64"/>
      <c r="K345" s="31"/>
      <c r="L345" s="64"/>
      <c r="M345" s="31"/>
      <c r="N345" s="64"/>
      <c r="O345" s="31"/>
      <c r="P345" s="122">
        <v>85861285.317462802</v>
      </c>
      <c r="Q345" s="44"/>
      <c r="R345" s="31"/>
      <c r="S345" s="122"/>
      <c r="T345" s="31"/>
      <c r="U345" s="78"/>
      <c r="V345" s="64"/>
      <c r="W345" s="122">
        <v>3133527.41</v>
      </c>
      <c r="X345" s="31"/>
      <c r="Y345" s="122">
        <v>56189509.129886806</v>
      </c>
      <c r="Z345" s="69"/>
      <c r="AA345" s="31"/>
      <c r="AB345" s="64"/>
      <c r="AC345" s="73"/>
    </row>
    <row r="346" spans="1:16384" s="2" customFormat="1" ht="13.7" hidden="1" customHeight="1" x14ac:dyDescent="0.2">
      <c r="A346" s="18"/>
      <c r="B346" s="121"/>
      <c r="C346" s="65"/>
      <c r="D346" s="64"/>
      <c r="E346" s="31"/>
      <c r="F346" s="31"/>
      <c r="G346" s="31"/>
      <c r="H346" s="64"/>
      <c r="I346" s="68"/>
      <c r="J346" s="64"/>
      <c r="K346" s="31"/>
      <c r="L346" s="64"/>
      <c r="M346" s="31"/>
      <c r="N346" s="64"/>
      <c r="O346" s="31"/>
      <c r="P346" s="26">
        <f>P343-P345</f>
        <v>30786920.77943629</v>
      </c>
      <c r="Q346" s="44"/>
      <c r="R346" s="31"/>
      <c r="S346" s="26"/>
      <c r="T346" s="31"/>
      <c r="U346" s="78"/>
      <c r="V346" s="64"/>
      <c r="W346" s="26">
        <f>W343-W345</f>
        <v>2019471.0900000017</v>
      </c>
      <c r="X346" s="31"/>
      <c r="Y346" s="26">
        <f>Y343-Y345</f>
        <v>-18496827.751305282</v>
      </c>
      <c r="Z346" s="69"/>
      <c r="AA346" s="31"/>
      <c r="AB346" s="64"/>
      <c r="AC346" s="73"/>
    </row>
    <row r="347" spans="1:16384" x14ac:dyDescent="0.2">
      <c r="C347" s="1" t="s">
        <v>54</v>
      </c>
      <c r="D347" s="123"/>
      <c r="E347" s="123"/>
      <c r="F347" s="123"/>
      <c r="G347" s="123"/>
      <c r="H347" s="123"/>
      <c r="I347" s="124"/>
      <c r="M347" s="124"/>
      <c r="O347" s="124"/>
      <c r="S347" s="124"/>
      <c r="T347" s="125"/>
      <c r="U347" s="126"/>
      <c r="W347" s="124"/>
    </row>
    <row r="348" spans="1:16384" ht="8.25" customHeight="1" x14ac:dyDescent="0.2">
      <c r="C348" s="123"/>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c r="CL348" s="127"/>
      <c r="CM348" s="127"/>
      <c r="CN348" s="127"/>
      <c r="CO348" s="127"/>
      <c r="CP348" s="127"/>
      <c r="CQ348" s="127"/>
      <c r="CR348" s="127"/>
      <c r="CS348" s="127"/>
      <c r="CT348" s="127"/>
      <c r="CU348" s="127"/>
      <c r="CV348" s="127"/>
      <c r="CW348" s="127"/>
      <c r="CX348" s="127"/>
      <c r="CY348" s="127"/>
      <c r="CZ348" s="127"/>
      <c r="DA348" s="127"/>
      <c r="DB348" s="127"/>
      <c r="DC348" s="127"/>
      <c r="DD348" s="127"/>
      <c r="DE348" s="127"/>
      <c r="DF348" s="127"/>
      <c r="DG348" s="127"/>
      <c r="DH348" s="127"/>
      <c r="DI348" s="127"/>
      <c r="DJ348" s="127"/>
      <c r="DK348" s="127"/>
      <c r="DL348" s="127"/>
      <c r="DM348" s="127"/>
      <c r="DN348" s="127"/>
      <c r="DO348" s="127"/>
      <c r="DP348" s="127"/>
      <c r="DQ348" s="127"/>
      <c r="DR348" s="127"/>
      <c r="DS348" s="127"/>
      <c r="DT348" s="127"/>
      <c r="DU348" s="127"/>
      <c r="DV348" s="127"/>
      <c r="DW348" s="127"/>
      <c r="DX348" s="127"/>
      <c r="DY348" s="127"/>
      <c r="DZ348" s="127"/>
      <c r="EA348" s="127"/>
      <c r="EB348" s="127"/>
      <c r="EC348" s="127"/>
      <c r="ED348" s="127"/>
      <c r="EE348" s="127"/>
      <c r="EF348" s="127"/>
      <c r="EG348" s="127"/>
      <c r="EH348" s="127"/>
      <c r="EI348" s="127"/>
      <c r="EJ348" s="127"/>
      <c r="EK348" s="127"/>
      <c r="EL348" s="127"/>
      <c r="EM348" s="127"/>
      <c r="EN348" s="127"/>
      <c r="EO348" s="127"/>
      <c r="EP348" s="127"/>
      <c r="EQ348" s="127"/>
      <c r="ER348" s="127"/>
      <c r="ES348" s="127"/>
      <c r="ET348" s="127"/>
      <c r="EU348" s="127"/>
      <c r="EV348" s="127"/>
      <c r="EW348" s="127"/>
      <c r="EX348" s="127"/>
      <c r="EY348" s="127"/>
      <c r="EZ348" s="127"/>
      <c r="FA348" s="127"/>
      <c r="FB348" s="127"/>
      <c r="FC348" s="127"/>
      <c r="FD348" s="127"/>
      <c r="FE348" s="127"/>
      <c r="FF348" s="127"/>
      <c r="FG348" s="127"/>
      <c r="FH348" s="127"/>
      <c r="FI348" s="127"/>
      <c r="FJ348" s="127"/>
      <c r="FK348" s="127"/>
      <c r="FL348" s="127"/>
      <c r="FM348" s="127"/>
      <c r="FN348" s="127"/>
      <c r="FO348" s="127"/>
      <c r="FP348" s="127"/>
      <c r="FQ348" s="127"/>
      <c r="FR348" s="127"/>
      <c r="FS348" s="127"/>
      <c r="FT348" s="127"/>
      <c r="FU348" s="127"/>
      <c r="FV348" s="127"/>
      <c r="FW348" s="127"/>
      <c r="FX348" s="127"/>
      <c r="FY348" s="127"/>
      <c r="FZ348" s="127"/>
      <c r="GA348" s="127"/>
      <c r="GB348" s="127"/>
      <c r="GC348" s="127"/>
      <c r="GD348" s="127"/>
      <c r="GE348" s="127"/>
      <c r="GF348" s="127"/>
      <c r="GG348" s="127"/>
      <c r="GH348" s="127"/>
      <c r="GI348" s="127"/>
      <c r="GJ348" s="127"/>
      <c r="GK348" s="127"/>
      <c r="GL348" s="127"/>
      <c r="GM348" s="127"/>
      <c r="GN348" s="127"/>
      <c r="GO348" s="127"/>
      <c r="GP348" s="127"/>
      <c r="GQ348" s="127"/>
      <c r="GR348" s="127"/>
      <c r="GS348" s="127"/>
      <c r="GT348" s="127"/>
      <c r="GU348" s="127"/>
      <c r="GV348" s="127"/>
      <c r="GW348" s="127"/>
      <c r="GX348" s="127"/>
      <c r="GY348" s="127"/>
      <c r="GZ348" s="127"/>
      <c r="HA348" s="127"/>
      <c r="HB348" s="127"/>
      <c r="HC348" s="127"/>
      <c r="HD348" s="127"/>
      <c r="HE348" s="127"/>
      <c r="HF348" s="127"/>
      <c r="HG348" s="127"/>
      <c r="HH348" s="127"/>
      <c r="HI348" s="127"/>
      <c r="HJ348" s="127"/>
      <c r="HK348" s="127"/>
      <c r="HL348" s="127"/>
      <c r="HM348" s="127"/>
      <c r="HN348" s="127"/>
      <c r="HO348" s="127"/>
      <c r="HP348" s="127"/>
      <c r="HQ348" s="127"/>
      <c r="HR348" s="127"/>
      <c r="HS348" s="127"/>
      <c r="HT348" s="127"/>
      <c r="HU348" s="127"/>
      <c r="HV348" s="127"/>
      <c r="HW348" s="127"/>
      <c r="HX348" s="127"/>
      <c r="HY348" s="127"/>
      <c r="HZ348" s="127"/>
      <c r="IA348" s="127"/>
      <c r="IB348" s="127"/>
      <c r="IC348" s="127"/>
      <c r="ID348" s="127"/>
      <c r="IE348" s="127"/>
      <c r="IF348" s="127"/>
      <c r="IG348" s="127"/>
      <c r="IH348" s="127"/>
      <c r="II348" s="127"/>
      <c r="IJ348" s="127"/>
      <c r="IK348" s="127"/>
      <c r="IL348" s="127"/>
      <c r="IM348" s="127"/>
      <c r="IN348" s="127"/>
      <c r="IO348" s="127"/>
      <c r="IP348" s="127"/>
      <c r="IQ348" s="127"/>
      <c r="IR348" s="127"/>
      <c r="IS348" s="127"/>
      <c r="IT348" s="127"/>
      <c r="IU348" s="127"/>
      <c r="IV348" s="127"/>
      <c r="IW348" s="127"/>
      <c r="IX348" s="127"/>
      <c r="IY348" s="127"/>
      <c r="IZ348" s="127"/>
      <c r="JA348" s="127"/>
      <c r="JB348" s="127"/>
      <c r="JC348" s="127"/>
      <c r="JD348" s="127"/>
      <c r="JE348" s="127"/>
      <c r="JF348" s="127"/>
      <c r="JG348" s="127"/>
      <c r="JH348" s="127"/>
      <c r="JI348" s="127"/>
      <c r="JJ348" s="127"/>
      <c r="JK348" s="127"/>
      <c r="JL348" s="127"/>
      <c r="JM348" s="127"/>
      <c r="JN348" s="127"/>
      <c r="JO348" s="127"/>
      <c r="JP348" s="127"/>
      <c r="JQ348" s="127"/>
      <c r="JR348" s="127"/>
      <c r="JS348" s="127"/>
      <c r="JT348" s="127"/>
      <c r="JU348" s="127"/>
      <c r="JV348" s="127"/>
      <c r="JW348" s="127"/>
      <c r="JX348" s="127"/>
      <c r="JY348" s="127"/>
      <c r="JZ348" s="127"/>
      <c r="KA348" s="127"/>
      <c r="KB348" s="127"/>
      <c r="KC348" s="127"/>
      <c r="KD348" s="127"/>
      <c r="KE348" s="127"/>
      <c r="KF348" s="127"/>
      <c r="KG348" s="127"/>
      <c r="KH348" s="127"/>
      <c r="KI348" s="127"/>
      <c r="KJ348" s="127"/>
      <c r="KK348" s="127"/>
      <c r="KL348" s="127"/>
      <c r="KM348" s="127"/>
      <c r="KN348" s="127"/>
      <c r="KO348" s="127"/>
      <c r="KP348" s="127"/>
      <c r="KQ348" s="127"/>
      <c r="KR348" s="127"/>
      <c r="KS348" s="127"/>
      <c r="KT348" s="127"/>
      <c r="KU348" s="127"/>
      <c r="KV348" s="127"/>
      <c r="KW348" s="127"/>
      <c r="KX348" s="127"/>
      <c r="KY348" s="127"/>
      <c r="KZ348" s="127"/>
      <c r="LA348" s="127"/>
      <c r="LB348" s="127"/>
      <c r="LC348" s="127"/>
      <c r="LD348" s="127"/>
      <c r="LE348" s="127"/>
      <c r="LF348" s="127"/>
      <c r="LG348" s="127"/>
      <c r="LH348" s="127"/>
      <c r="LI348" s="127"/>
      <c r="LJ348" s="127"/>
      <c r="LK348" s="127"/>
      <c r="LL348" s="127"/>
      <c r="LM348" s="127"/>
      <c r="LN348" s="127"/>
      <c r="LO348" s="127"/>
      <c r="LP348" s="127"/>
      <c r="LQ348" s="127"/>
      <c r="LR348" s="127"/>
      <c r="LS348" s="127"/>
      <c r="LT348" s="127"/>
      <c r="LU348" s="127"/>
      <c r="LV348" s="127"/>
      <c r="LW348" s="127"/>
      <c r="LX348" s="127"/>
      <c r="LY348" s="127"/>
      <c r="LZ348" s="127"/>
      <c r="MA348" s="127"/>
      <c r="MB348" s="127"/>
      <c r="MC348" s="127"/>
      <c r="MD348" s="127"/>
      <c r="ME348" s="127"/>
      <c r="MF348" s="127"/>
      <c r="MG348" s="127"/>
      <c r="MH348" s="127"/>
      <c r="MI348" s="127"/>
      <c r="MJ348" s="127"/>
      <c r="MK348" s="127"/>
      <c r="ML348" s="127"/>
      <c r="MM348" s="127"/>
      <c r="MN348" s="127"/>
      <c r="MO348" s="127"/>
      <c r="MP348" s="127"/>
      <c r="MQ348" s="127"/>
      <c r="MR348" s="127"/>
      <c r="MS348" s="127"/>
      <c r="MT348" s="127"/>
      <c r="MU348" s="127"/>
      <c r="MV348" s="127"/>
      <c r="MW348" s="127"/>
      <c r="MX348" s="127"/>
      <c r="MY348" s="127"/>
      <c r="MZ348" s="127"/>
      <c r="NA348" s="127"/>
      <c r="NB348" s="127"/>
      <c r="NC348" s="127"/>
      <c r="ND348" s="127"/>
      <c r="NE348" s="127"/>
      <c r="NF348" s="127"/>
      <c r="NG348" s="127"/>
      <c r="NH348" s="127"/>
      <c r="NI348" s="127"/>
      <c r="NJ348" s="127"/>
      <c r="NK348" s="127"/>
      <c r="NL348" s="127"/>
      <c r="NM348" s="127"/>
      <c r="NN348" s="127"/>
      <c r="NO348" s="127"/>
      <c r="NP348" s="127"/>
      <c r="NQ348" s="127"/>
      <c r="NR348" s="127"/>
      <c r="NS348" s="127"/>
      <c r="NT348" s="127"/>
      <c r="NU348" s="127"/>
      <c r="NV348" s="127"/>
      <c r="NW348" s="127"/>
      <c r="NX348" s="127"/>
      <c r="NY348" s="127"/>
      <c r="NZ348" s="127"/>
      <c r="OA348" s="127"/>
      <c r="OB348" s="127"/>
      <c r="OC348" s="127"/>
      <c r="OD348" s="127"/>
      <c r="OE348" s="127"/>
      <c r="OF348" s="127"/>
      <c r="OG348" s="127"/>
      <c r="OH348" s="127"/>
      <c r="OI348" s="127"/>
      <c r="OJ348" s="127"/>
      <c r="OK348" s="127"/>
      <c r="OL348" s="127"/>
      <c r="OM348" s="127"/>
      <c r="ON348" s="127"/>
      <c r="OO348" s="127"/>
      <c r="OP348" s="127"/>
      <c r="OQ348" s="127"/>
      <c r="OR348" s="127"/>
      <c r="OS348" s="127"/>
      <c r="OT348" s="127"/>
      <c r="OU348" s="127"/>
      <c r="OV348" s="127"/>
      <c r="OW348" s="127"/>
      <c r="OX348" s="127"/>
      <c r="OY348" s="127"/>
      <c r="OZ348" s="127"/>
      <c r="PA348" s="127"/>
      <c r="PB348" s="127"/>
      <c r="PC348" s="127"/>
      <c r="PD348" s="127"/>
      <c r="PE348" s="127"/>
      <c r="PF348" s="127"/>
      <c r="PG348" s="127"/>
      <c r="PH348" s="127"/>
      <c r="PI348" s="127"/>
      <c r="PJ348" s="127"/>
      <c r="PK348" s="127"/>
      <c r="PL348" s="127"/>
      <c r="PM348" s="127"/>
      <c r="PN348" s="127"/>
      <c r="PO348" s="127"/>
      <c r="PP348" s="127"/>
      <c r="PQ348" s="127"/>
      <c r="PR348" s="127"/>
      <c r="PS348" s="127"/>
      <c r="PT348" s="127"/>
      <c r="PU348" s="127"/>
      <c r="PV348" s="127"/>
      <c r="PW348" s="127"/>
      <c r="PX348" s="127"/>
      <c r="PY348" s="127"/>
      <c r="PZ348" s="127"/>
      <c r="QA348" s="127"/>
      <c r="QB348" s="127"/>
      <c r="QC348" s="127"/>
      <c r="QD348" s="127"/>
      <c r="QE348" s="127"/>
      <c r="QF348" s="127"/>
      <c r="QG348" s="127"/>
      <c r="QH348" s="127"/>
      <c r="QI348" s="127"/>
      <c r="QJ348" s="127"/>
      <c r="QK348" s="127"/>
      <c r="QL348" s="127"/>
      <c r="QM348" s="127"/>
      <c r="QN348" s="127"/>
      <c r="QO348" s="127"/>
      <c r="QP348" s="127"/>
      <c r="QQ348" s="127"/>
      <c r="QR348" s="127"/>
      <c r="QS348" s="127"/>
      <c r="QT348" s="127"/>
      <c r="QU348" s="127"/>
      <c r="QV348" s="127"/>
      <c r="QW348" s="127"/>
      <c r="QX348" s="127"/>
      <c r="QY348" s="127"/>
      <c r="QZ348" s="127"/>
      <c r="RA348" s="127"/>
      <c r="RB348" s="127"/>
      <c r="RC348" s="127"/>
      <c r="RD348" s="127"/>
      <c r="RE348" s="127"/>
      <c r="RF348" s="127"/>
      <c r="RG348" s="127"/>
      <c r="RH348" s="127"/>
      <c r="RI348" s="127"/>
      <c r="RJ348" s="127"/>
      <c r="RK348" s="127"/>
      <c r="RL348" s="127"/>
      <c r="RM348" s="127"/>
      <c r="RN348" s="127"/>
      <c r="RO348" s="127"/>
      <c r="RP348" s="127"/>
      <c r="RQ348" s="127"/>
      <c r="RR348" s="127"/>
      <c r="RS348" s="127"/>
      <c r="RT348" s="127"/>
      <c r="RU348" s="127"/>
      <c r="RV348" s="127"/>
      <c r="RW348" s="127"/>
      <c r="RX348" s="127"/>
      <c r="RY348" s="127"/>
      <c r="RZ348" s="127"/>
      <c r="SA348" s="127"/>
      <c r="SB348" s="127"/>
      <c r="SC348" s="127"/>
      <c r="SD348" s="127"/>
      <c r="SE348" s="127"/>
      <c r="SF348" s="127"/>
      <c r="SG348" s="127"/>
      <c r="SH348" s="127"/>
      <c r="SI348" s="127"/>
      <c r="SJ348" s="127"/>
      <c r="SK348" s="127"/>
      <c r="SL348" s="127"/>
      <c r="SM348" s="127"/>
      <c r="SN348" s="127"/>
      <c r="SO348" s="127"/>
      <c r="SP348" s="127"/>
      <c r="SQ348" s="127"/>
      <c r="SR348" s="127"/>
      <c r="SS348" s="127"/>
      <c r="ST348" s="127"/>
      <c r="SU348" s="127"/>
      <c r="SV348" s="127"/>
      <c r="SW348" s="127"/>
      <c r="SX348" s="127"/>
      <c r="SY348" s="127"/>
      <c r="SZ348" s="127"/>
      <c r="TA348" s="127"/>
      <c r="TB348" s="127"/>
      <c r="TC348" s="127"/>
      <c r="TD348" s="127"/>
      <c r="TE348" s="127"/>
      <c r="TF348" s="127"/>
      <c r="TG348" s="127"/>
      <c r="TH348" s="127"/>
      <c r="TI348" s="127"/>
      <c r="TJ348" s="127"/>
      <c r="TK348" s="127"/>
      <c r="TL348" s="127"/>
      <c r="TM348" s="127"/>
      <c r="TN348" s="127"/>
      <c r="TO348" s="127"/>
      <c r="TP348" s="127"/>
      <c r="TQ348" s="127"/>
      <c r="TR348" s="127"/>
      <c r="TS348" s="127"/>
      <c r="TT348" s="127"/>
      <c r="TU348" s="127"/>
      <c r="TV348" s="127"/>
      <c r="TW348" s="127"/>
      <c r="TX348" s="127"/>
      <c r="TY348" s="127"/>
      <c r="TZ348" s="127"/>
      <c r="UA348" s="127"/>
      <c r="UB348" s="127"/>
      <c r="UC348" s="127"/>
      <c r="UD348" s="127"/>
      <c r="UE348" s="127"/>
      <c r="UF348" s="127"/>
      <c r="UG348" s="127"/>
      <c r="UH348" s="127"/>
      <c r="UI348" s="127"/>
      <c r="UJ348" s="127"/>
      <c r="UK348" s="127"/>
      <c r="UL348" s="127"/>
      <c r="UM348" s="127"/>
      <c r="UN348" s="127"/>
      <c r="UO348" s="127"/>
      <c r="UP348" s="127"/>
      <c r="UQ348" s="127"/>
      <c r="UR348" s="127"/>
      <c r="US348" s="127"/>
      <c r="UT348" s="127"/>
      <c r="UU348" s="127"/>
      <c r="UV348" s="127"/>
      <c r="UW348" s="127"/>
      <c r="UX348" s="127"/>
      <c r="UY348" s="127"/>
      <c r="UZ348" s="127"/>
      <c r="VA348" s="127"/>
      <c r="VB348" s="127"/>
      <c r="VC348" s="127"/>
      <c r="VD348" s="127"/>
      <c r="VE348" s="127"/>
      <c r="VF348" s="127"/>
      <c r="VG348" s="127"/>
      <c r="VH348" s="127"/>
      <c r="VI348" s="127"/>
      <c r="VJ348" s="127"/>
      <c r="VK348" s="127"/>
      <c r="VL348" s="127"/>
      <c r="VM348" s="127"/>
      <c r="VN348" s="127"/>
      <c r="VO348" s="127"/>
      <c r="VP348" s="127"/>
      <c r="VQ348" s="127"/>
      <c r="VR348" s="127"/>
      <c r="VS348" s="127"/>
      <c r="VT348" s="127"/>
      <c r="VU348" s="127"/>
      <c r="VV348" s="127"/>
      <c r="VW348" s="127"/>
      <c r="VX348" s="127"/>
      <c r="VY348" s="127"/>
      <c r="VZ348" s="127"/>
      <c r="WA348" s="127"/>
      <c r="WB348" s="127"/>
      <c r="WC348" s="127"/>
      <c r="WD348" s="127"/>
      <c r="WE348" s="127"/>
      <c r="WF348" s="127"/>
      <c r="WG348" s="127"/>
      <c r="WH348" s="127"/>
      <c r="WI348" s="127"/>
      <c r="WJ348" s="127"/>
      <c r="WK348" s="127"/>
      <c r="WL348" s="127"/>
      <c r="WM348" s="127"/>
      <c r="WN348" s="127"/>
      <c r="WO348" s="127"/>
      <c r="WP348" s="127"/>
      <c r="WQ348" s="127"/>
      <c r="WR348" s="127"/>
      <c r="WS348" s="127"/>
      <c r="WT348" s="127"/>
      <c r="WU348" s="127"/>
      <c r="WV348" s="127"/>
      <c r="WW348" s="127"/>
      <c r="WX348" s="127"/>
      <c r="WY348" s="127"/>
      <c r="WZ348" s="127"/>
      <c r="XA348" s="127"/>
      <c r="XB348" s="127"/>
      <c r="XC348" s="127"/>
      <c r="XD348" s="127"/>
      <c r="XE348" s="127"/>
      <c r="XF348" s="127"/>
      <c r="XG348" s="127"/>
      <c r="XH348" s="127"/>
      <c r="XI348" s="127"/>
      <c r="XJ348" s="127"/>
      <c r="XK348" s="127"/>
      <c r="XL348" s="127"/>
      <c r="XM348" s="127"/>
      <c r="XN348" s="127"/>
      <c r="XO348" s="127"/>
      <c r="XP348" s="127"/>
      <c r="XQ348" s="127"/>
      <c r="XR348" s="127"/>
      <c r="XS348" s="127"/>
      <c r="XT348" s="127"/>
      <c r="XU348" s="127"/>
      <c r="XV348" s="127"/>
      <c r="XW348" s="127"/>
      <c r="XX348" s="127"/>
      <c r="XY348" s="127"/>
      <c r="XZ348" s="127"/>
      <c r="YA348" s="127"/>
      <c r="YB348" s="127"/>
      <c r="YC348" s="127"/>
      <c r="YD348" s="127"/>
      <c r="YE348" s="127"/>
      <c r="YF348" s="127"/>
      <c r="YG348" s="127"/>
      <c r="YH348" s="127"/>
      <c r="YI348" s="127"/>
      <c r="YJ348" s="127"/>
      <c r="YK348" s="127"/>
      <c r="YL348" s="127"/>
      <c r="YM348" s="127"/>
      <c r="YN348" s="127"/>
      <c r="YO348" s="127"/>
      <c r="YP348" s="127"/>
      <c r="YQ348" s="127"/>
      <c r="YR348" s="127"/>
      <c r="YS348" s="127"/>
      <c r="YT348" s="127"/>
      <c r="YU348" s="127"/>
      <c r="YV348" s="127"/>
      <c r="YW348" s="127"/>
      <c r="YX348" s="127"/>
      <c r="YY348" s="127"/>
      <c r="YZ348" s="127"/>
      <c r="ZA348" s="127"/>
      <c r="ZB348" s="127"/>
      <c r="ZC348" s="127"/>
      <c r="ZD348" s="127"/>
      <c r="ZE348" s="127"/>
      <c r="ZF348" s="127"/>
      <c r="ZG348" s="127"/>
      <c r="ZH348" s="127"/>
      <c r="ZI348" s="127"/>
      <c r="ZJ348" s="127"/>
      <c r="ZK348" s="127"/>
      <c r="ZL348" s="127"/>
      <c r="ZM348" s="127"/>
      <c r="ZN348" s="127"/>
      <c r="ZO348" s="127"/>
      <c r="ZP348" s="127"/>
      <c r="ZQ348" s="127"/>
      <c r="ZR348" s="127"/>
      <c r="ZS348" s="127"/>
      <c r="ZT348" s="127"/>
      <c r="ZU348" s="127"/>
      <c r="ZV348" s="127"/>
      <c r="ZW348" s="127"/>
      <c r="ZX348" s="127"/>
      <c r="ZY348" s="127"/>
      <c r="ZZ348" s="127"/>
      <c r="AAA348" s="127"/>
      <c r="AAB348" s="127"/>
      <c r="AAC348" s="127"/>
      <c r="AAD348" s="127"/>
      <c r="AAE348" s="127"/>
      <c r="AAF348" s="127"/>
      <c r="AAG348" s="127"/>
      <c r="AAH348" s="127"/>
      <c r="AAI348" s="127"/>
      <c r="AAJ348" s="127"/>
      <c r="AAK348" s="127"/>
      <c r="AAL348" s="127"/>
      <c r="AAM348" s="127"/>
      <c r="AAN348" s="127"/>
      <c r="AAO348" s="127"/>
      <c r="AAP348" s="127"/>
      <c r="AAQ348" s="127"/>
      <c r="AAR348" s="127"/>
      <c r="AAS348" s="127"/>
      <c r="AAT348" s="127"/>
      <c r="AAU348" s="127"/>
      <c r="AAV348" s="127"/>
      <c r="AAW348" s="127"/>
      <c r="AAX348" s="127"/>
      <c r="AAY348" s="127"/>
      <c r="AAZ348" s="127"/>
      <c r="ABA348" s="127"/>
      <c r="ABB348" s="127"/>
      <c r="ABC348" s="127"/>
      <c r="ABD348" s="127"/>
      <c r="ABE348" s="127"/>
      <c r="ABF348" s="127"/>
      <c r="ABG348" s="127"/>
      <c r="ABH348" s="127"/>
      <c r="ABI348" s="127"/>
      <c r="ABJ348" s="127"/>
      <c r="ABK348" s="127"/>
      <c r="ABL348" s="127"/>
      <c r="ABM348" s="127"/>
      <c r="ABN348" s="127"/>
      <c r="ABO348" s="127"/>
      <c r="ABP348" s="127"/>
      <c r="ABQ348" s="127"/>
      <c r="ABR348" s="127"/>
      <c r="ABS348" s="127"/>
      <c r="ABT348" s="127"/>
      <c r="ABU348" s="127"/>
      <c r="ABV348" s="127"/>
      <c r="ABW348" s="127"/>
      <c r="ABX348" s="127"/>
      <c r="ABY348" s="127"/>
      <c r="ABZ348" s="127"/>
      <c r="ACA348" s="127"/>
      <c r="ACB348" s="127"/>
      <c r="ACC348" s="127"/>
      <c r="ACD348" s="127"/>
      <c r="ACE348" s="127"/>
      <c r="ACF348" s="127"/>
      <c r="ACG348" s="127"/>
      <c r="ACH348" s="127"/>
      <c r="ACI348" s="127"/>
      <c r="ACJ348" s="127"/>
      <c r="ACK348" s="127"/>
      <c r="ACL348" s="127"/>
      <c r="ACM348" s="127"/>
      <c r="ACN348" s="127"/>
      <c r="ACO348" s="127"/>
      <c r="ACP348" s="127"/>
      <c r="ACQ348" s="127"/>
      <c r="ACR348" s="127"/>
      <c r="ACS348" s="127"/>
      <c r="ACT348" s="127"/>
      <c r="ACU348" s="127"/>
      <c r="ACV348" s="127"/>
      <c r="ACW348" s="127"/>
      <c r="ACX348" s="127"/>
      <c r="ACY348" s="127"/>
      <c r="ACZ348" s="127"/>
      <c r="ADA348" s="127"/>
      <c r="ADB348" s="127"/>
      <c r="ADC348" s="127"/>
      <c r="ADD348" s="127"/>
      <c r="ADE348" s="127"/>
      <c r="ADF348" s="127"/>
      <c r="ADG348" s="127"/>
      <c r="ADH348" s="127"/>
      <c r="ADI348" s="127"/>
      <c r="ADJ348" s="127"/>
      <c r="ADK348" s="127"/>
      <c r="ADL348" s="127"/>
      <c r="ADM348" s="127"/>
      <c r="ADN348" s="127"/>
      <c r="ADO348" s="127"/>
      <c r="ADP348" s="127"/>
      <c r="ADQ348" s="127"/>
      <c r="ADR348" s="127"/>
      <c r="ADS348" s="127"/>
      <c r="ADT348" s="127"/>
      <c r="ADU348" s="127"/>
      <c r="ADV348" s="127"/>
      <c r="ADW348" s="127"/>
      <c r="ADX348" s="127"/>
      <c r="ADY348" s="127"/>
      <c r="ADZ348" s="127"/>
      <c r="AEA348" s="127"/>
      <c r="AEB348" s="127"/>
      <c r="AEC348" s="127"/>
      <c r="AED348" s="127"/>
      <c r="AEE348" s="127"/>
      <c r="AEF348" s="127"/>
      <c r="AEG348" s="127"/>
      <c r="AEH348" s="127"/>
      <c r="AEI348" s="127"/>
      <c r="AEJ348" s="127"/>
      <c r="AEK348" s="127"/>
      <c r="AEL348" s="127"/>
      <c r="AEM348" s="127"/>
      <c r="AEN348" s="127"/>
      <c r="AEO348" s="127"/>
      <c r="AEP348" s="127"/>
      <c r="AEQ348" s="127"/>
      <c r="AER348" s="127"/>
      <c r="AES348" s="127"/>
      <c r="AET348" s="127"/>
      <c r="AEU348" s="127"/>
      <c r="AEV348" s="127"/>
      <c r="AEW348" s="127"/>
      <c r="AEX348" s="127"/>
      <c r="AEY348" s="127"/>
      <c r="AEZ348" s="127"/>
      <c r="AFA348" s="127"/>
      <c r="AFB348" s="127"/>
      <c r="AFC348" s="127"/>
      <c r="AFD348" s="127"/>
      <c r="AFE348" s="127"/>
      <c r="AFF348" s="127"/>
      <c r="AFG348" s="127"/>
      <c r="AFH348" s="127"/>
      <c r="AFI348" s="127"/>
      <c r="AFJ348" s="127"/>
      <c r="AFK348" s="127"/>
      <c r="AFL348" s="127"/>
      <c r="AFM348" s="127"/>
      <c r="AFN348" s="127"/>
      <c r="AFO348" s="127"/>
      <c r="AFP348" s="127"/>
      <c r="AFQ348" s="127"/>
      <c r="AFR348" s="127"/>
      <c r="AFS348" s="127"/>
      <c r="AFT348" s="127"/>
      <c r="AFU348" s="127"/>
      <c r="AFV348" s="127"/>
      <c r="AFW348" s="127"/>
      <c r="AFX348" s="127"/>
      <c r="AFY348" s="127"/>
      <c r="AFZ348" s="127"/>
      <c r="AGA348" s="127"/>
      <c r="AGB348" s="127"/>
      <c r="AGC348" s="127"/>
      <c r="AGD348" s="127"/>
      <c r="AGE348" s="127"/>
      <c r="AGF348" s="127"/>
      <c r="AGG348" s="127"/>
      <c r="AGH348" s="127"/>
      <c r="AGI348" s="127"/>
      <c r="AGJ348" s="127"/>
      <c r="AGK348" s="127"/>
      <c r="AGL348" s="127"/>
      <c r="AGM348" s="127"/>
      <c r="AGN348" s="127"/>
      <c r="AGO348" s="127"/>
      <c r="AGP348" s="127"/>
      <c r="AGQ348" s="127"/>
      <c r="AGR348" s="127"/>
      <c r="AGS348" s="127"/>
      <c r="AGT348" s="127"/>
      <c r="AGU348" s="127"/>
      <c r="AGV348" s="127"/>
      <c r="AGW348" s="127"/>
      <c r="AGX348" s="127"/>
      <c r="AGY348" s="127"/>
      <c r="AGZ348" s="127"/>
      <c r="AHA348" s="127"/>
      <c r="AHB348" s="127"/>
      <c r="AHC348" s="127"/>
      <c r="AHD348" s="127"/>
      <c r="AHE348" s="127"/>
      <c r="AHF348" s="127"/>
      <c r="AHG348" s="127"/>
      <c r="AHH348" s="127"/>
      <c r="AHI348" s="127"/>
      <c r="AHJ348" s="127"/>
      <c r="AHK348" s="127"/>
      <c r="AHL348" s="127"/>
      <c r="AHM348" s="127"/>
      <c r="AHN348" s="127"/>
      <c r="AHO348" s="127"/>
      <c r="AHP348" s="127"/>
      <c r="AHQ348" s="127"/>
      <c r="AHR348" s="127"/>
      <c r="AHS348" s="127"/>
      <c r="AHT348" s="127"/>
      <c r="AHU348" s="127"/>
      <c r="AHV348" s="127"/>
      <c r="AHW348" s="127"/>
      <c r="AHX348" s="127"/>
      <c r="AHY348" s="127"/>
      <c r="AHZ348" s="127"/>
      <c r="AIA348" s="127"/>
      <c r="AIB348" s="127"/>
      <c r="AIC348" s="127"/>
      <c r="AID348" s="127"/>
      <c r="AIE348" s="127"/>
      <c r="AIF348" s="127"/>
      <c r="AIG348" s="127"/>
      <c r="AIH348" s="127"/>
      <c r="AII348" s="127"/>
      <c r="AIJ348" s="127"/>
      <c r="AIK348" s="127"/>
      <c r="AIL348" s="127"/>
      <c r="AIM348" s="127"/>
      <c r="AIN348" s="127"/>
      <c r="AIO348" s="127"/>
      <c r="AIP348" s="127"/>
      <c r="AIQ348" s="127"/>
      <c r="AIR348" s="127"/>
      <c r="AIS348" s="127"/>
      <c r="AIT348" s="127"/>
      <c r="AIU348" s="127"/>
      <c r="AIV348" s="127"/>
      <c r="AIW348" s="127"/>
      <c r="AIX348" s="127"/>
      <c r="AIY348" s="127"/>
      <c r="AIZ348" s="127"/>
      <c r="AJA348" s="127"/>
      <c r="AJB348" s="127"/>
      <c r="AJC348" s="127"/>
      <c r="AJD348" s="127"/>
      <c r="AJE348" s="127"/>
      <c r="AJF348" s="127"/>
      <c r="AJG348" s="127"/>
      <c r="AJH348" s="127"/>
      <c r="AJI348" s="127"/>
      <c r="AJJ348" s="127"/>
      <c r="AJK348" s="127"/>
      <c r="AJL348" s="127"/>
      <c r="AJM348" s="127"/>
      <c r="AJN348" s="127"/>
      <c r="AJO348" s="127"/>
      <c r="AJP348" s="127"/>
      <c r="AJQ348" s="127"/>
      <c r="AJR348" s="127"/>
      <c r="AJS348" s="127"/>
      <c r="AJT348" s="127"/>
      <c r="AJU348" s="127"/>
      <c r="AJV348" s="127"/>
      <c r="AJW348" s="127"/>
      <c r="AJX348" s="127"/>
      <c r="AJY348" s="127"/>
      <c r="AJZ348" s="127"/>
      <c r="AKA348" s="127"/>
      <c r="AKB348" s="127"/>
      <c r="AKC348" s="127"/>
      <c r="AKD348" s="127"/>
      <c r="AKE348" s="127"/>
      <c r="AKF348" s="127"/>
      <c r="AKG348" s="127"/>
      <c r="AKH348" s="127"/>
      <c r="AKI348" s="127"/>
      <c r="AKJ348" s="127"/>
      <c r="AKK348" s="127"/>
      <c r="AKL348" s="127"/>
      <c r="AKM348" s="127"/>
      <c r="AKN348" s="127"/>
      <c r="AKO348" s="127"/>
      <c r="AKP348" s="127"/>
      <c r="AKQ348" s="127"/>
      <c r="AKR348" s="127"/>
      <c r="AKS348" s="127"/>
      <c r="AKT348" s="127"/>
      <c r="AKU348" s="127"/>
      <c r="AKV348" s="127"/>
      <c r="AKW348" s="127"/>
      <c r="AKX348" s="127"/>
      <c r="AKY348" s="127"/>
      <c r="AKZ348" s="127"/>
      <c r="ALA348" s="127"/>
      <c r="ALB348" s="127"/>
      <c r="ALC348" s="127"/>
      <c r="ALD348" s="127"/>
      <c r="ALE348" s="127"/>
      <c r="ALF348" s="127"/>
      <c r="ALG348" s="127"/>
      <c r="ALH348" s="127"/>
      <c r="ALI348" s="127"/>
      <c r="ALJ348" s="127"/>
      <c r="ALK348" s="127"/>
      <c r="ALL348" s="127"/>
      <c r="ALM348" s="127"/>
      <c r="ALN348" s="127"/>
      <c r="ALO348" s="127"/>
      <c r="ALP348" s="127"/>
      <c r="ALQ348" s="127"/>
      <c r="ALR348" s="127"/>
      <c r="ALS348" s="127"/>
      <c r="ALT348" s="127"/>
      <c r="ALU348" s="127"/>
      <c r="ALV348" s="127"/>
      <c r="ALW348" s="127"/>
      <c r="ALX348" s="127"/>
      <c r="ALY348" s="127"/>
      <c r="ALZ348" s="127"/>
      <c r="AMA348" s="127"/>
      <c r="AMB348" s="127"/>
      <c r="AMC348" s="127"/>
      <c r="AMD348" s="127"/>
      <c r="AME348" s="127"/>
      <c r="AMF348" s="127"/>
      <c r="AMG348" s="127"/>
      <c r="AMH348" s="127"/>
      <c r="AMI348" s="127"/>
      <c r="AMJ348" s="127"/>
      <c r="AMK348" s="127"/>
      <c r="AML348" s="127"/>
      <c r="AMM348" s="127"/>
      <c r="AMN348" s="127"/>
      <c r="AMO348" s="127"/>
      <c r="AMP348" s="127"/>
      <c r="AMQ348" s="127"/>
      <c r="AMR348" s="127"/>
      <c r="AMS348" s="127"/>
      <c r="AMT348" s="127"/>
      <c r="AMU348" s="127"/>
      <c r="AMV348" s="127"/>
      <c r="AMW348" s="127"/>
      <c r="AMX348" s="127"/>
      <c r="AMY348" s="127"/>
      <c r="AMZ348" s="127"/>
      <c r="ANA348" s="127"/>
      <c r="ANB348" s="127"/>
      <c r="ANC348" s="127"/>
      <c r="AND348" s="127"/>
      <c r="ANE348" s="127"/>
      <c r="ANF348" s="127"/>
      <c r="ANG348" s="127"/>
      <c r="ANH348" s="127"/>
      <c r="ANI348" s="127"/>
      <c r="ANJ348" s="127"/>
      <c r="ANK348" s="127"/>
      <c r="ANL348" s="127"/>
      <c r="ANM348" s="127"/>
      <c r="ANN348" s="127"/>
      <c r="ANO348" s="127"/>
      <c r="ANP348" s="127"/>
      <c r="ANQ348" s="127"/>
      <c r="ANR348" s="127"/>
      <c r="ANS348" s="127"/>
      <c r="ANT348" s="127"/>
      <c r="ANU348" s="127"/>
      <c r="ANV348" s="127"/>
      <c r="ANW348" s="127"/>
      <c r="ANX348" s="127"/>
      <c r="ANY348" s="127"/>
      <c r="ANZ348" s="127"/>
      <c r="AOA348" s="127"/>
      <c r="AOB348" s="127"/>
      <c r="AOC348" s="127"/>
      <c r="AOD348" s="127"/>
      <c r="AOE348" s="127"/>
      <c r="AOF348" s="127"/>
      <c r="AOG348" s="127"/>
      <c r="AOH348" s="127"/>
      <c r="AOI348" s="127"/>
      <c r="AOJ348" s="127"/>
      <c r="AOK348" s="127"/>
      <c r="AOL348" s="127"/>
      <c r="AOM348" s="127"/>
      <c r="AON348" s="127"/>
      <c r="AOO348" s="127"/>
      <c r="AOP348" s="127"/>
      <c r="AOQ348" s="127"/>
      <c r="AOR348" s="127"/>
      <c r="AOS348" s="127"/>
      <c r="AOT348" s="127"/>
      <c r="AOU348" s="127"/>
      <c r="AOV348" s="127"/>
      <c r="AOW348" s="127"/>
      <c r="AOX348" s="127"/>
      <c r="AOY348" s="127"/>
      <c r="AOZ348" s="127"/>
      <c r="APA348" s="127"/>
      <c r="APB348" s="127"/>
      <c r="APC348" s="127"/>
      <c r="APD348" s="127"/>
      <c r="APE348" s="127"/>
      <c r="APF348" s="127"/>
      <c r="APG348" s="127"/>
      <c r="APH348" s="127"/>
      <c r="API348" s="127"/>
      <c r="APJ348" s="127"/>
      <c r="APK348" s="127"/>
      <c r="APL348" s="127"/>
      <c r="APM348" s="127"/>
      <c r="APN348" s="127"/>
      <c r="APO348" s="127"/>
      <c r="APP348" s="127"/>
      <c r="APQ348" s="127"/>
      <c r="APR348" s="127"/>
      <c r="APS348" s="127"/>
      <c r="APT348" s="127"/>
      <c r="APU348" s="127"/>
      <c r="APV348" s="127"/>
      <c r="APW348" s="127"/>
      <c r="APX348" s="127"/>
      <c r="APY348" s="127"/>
      <c r="APZ348" s="127"/>
      <c r="AQA348" s="127"/>
      <c r="AQB348" s="127"/>
      <c r="AQC348" s="127"/>
      <c r="AQD348" s="127"/>
      <c r="AQE348" s="127"/>
      <c r="AQF348" s="127"/>
      <c r="AQG348" s="127"/>
      <c r="AQH348" s="127"/>
      <c r="AQI348" s="127"/>
      <c r="AQJ348" s="127"/>
      <c r="AQK348" s="127"/>
      <c r="AQL348" s="127"/>
      <c r="AQM348" s="127"/>
      <c r="AQN348" s="127"/>
      <c r="AQO348" s="127"/>
      <c r="AQP348" s="127"/>
      <c r="AQQ348" s="127"/>
      <c r="AQR348" s="127"/>
      <c r="AQS348" s="127"/>
      <c r="AQT348" s="127"/>
      <c r="AQU348" s="127"/>
      <c r="AQV348" s="127"/>
      <c r="AQW348" s="127"/>
      <c r="AQX348" s="127"/>
      <c r="AQY348" s="127"/>
      <c r="AQZ348" s="127"/>
      <c r="ARA348" s="127"/>
      <c r="ARB348" s="127"/>
      <c r="ARC348" s="127"/>
      <c r="ARD348" s="127"/>
      <c r="ARE348" s="127"/>
      <c r="ARF348" s="127"/>
      <c r="ARG348" s="127"/>
      <c r="ARH348" s="127"/>
      <c r="ARI348" s="127"/>
      <c r="ARJ348" s="127"/>
      <c r="ARK348" s="127"/>
      <c r="ARL348" s="127"/>
      <c r="ARM348" s="127"/>
      <c r="ARN348" s="127"/>
      <c r="ARO348" s="127"/>
      <c r="ARP348" s="127"/>
      <c r="ARQ348" s="127"/>
      <c r="ARR348" s="127"/>
      <c r="ARS348" s="127"/>
      <c r="ART348" s="127"/>
      <c r="ARU348" s="127"/>
      <c r="ARV348" s="127"/>
      <c r="ARW348" s="127"/>
      <c r="ARX348" s="127"/>
      <c r="ARY348" s="127"/>
      <c r="ARZ348" s="127"/>
      <c r="ASA348" s="127"/>
      <c r="ASB348" s="127"/>
      <c r="ASC348" s="127"/>
      <c r="ASD348" s="127"/>
      <c r="ASE348" s="127"/>
      <c r="ASF348" s="127"/>
      <c r="ASG348" s="127"/>
      <c r="ASH348" s="127"/>
      <c r="ASI348" s="127"/>
      <c r="ASJ348" s="127"/>
      <c r="ASK348" s="127"/>
      <c r="ASL348" s="127"/>
      <c r="ASM348" s="127"/>
      <c r="ASN348" s="127"/>
      <c r="ASO348" s="127"/>
      <c r="ASP348" s="127"/>
      <c r="ASQ348" s="127"/>
      <c r="ASR348" s="127"/>
      <c r="ASS348" s="127"/>
      <c r="AST348" s="127"/>
      <c r="ASU348" s="127"/>
      <c r="ASV348" s="127"/>
      <c r="ASW348" s="127"/>
      <c r="ASX348" s="127"/>
      <c r="ASY348" s="127"/>
      <c r="ASZ348" s="127"/>
      <c r="ATA348" s="127"/>
      <c r="ATB348" s="127"/>
      <c r="ATC348" s="127"/>
      <c r="ATD348" s="127"/>
      <c r="ATE348" s="127"/>
      <c r="ATF348" s="127"/>
      <c r="ATG348" s="127"/>
      <c r="ATH348" s="127"/>
      <c r="ATI348" s="127"/>
      <c r="ATJ348" s="127"/>
      <c r="ATK348" s="127"/>
      <c r="ATL348" s="127"/>
      <c r="ATM348" s="127"/>
      <c r="ATN348" s="127"/>
      <c r="ATO348" s="127"/>
      <c r="ATP348" s="127"/>
      <c r="ATQ348" s="127"/>
      <c r="ATR348" s="127"/>
      <c r="ATS348" s="127"/>
      <c r="ATT348" s="127"/>
      <c r="ATU348" s="127"/>
      <c r="ATV348" s="127"/>
      <c r="ATW348" s="127"/>
      <c r="ATX348" s="127"/>
      <c r="ATY348" s="127"/>
      <c r="ATZ348" s="127"/>
      <c r="AUA348" s="127"/>
      <c r="AUB348" s="127"/>
      <c r="AUC348" s="127"/>
      <c r="AUD348" s="127"/>
      <c r="AUE348" s="127"/>
      <c r="AUF348" s="127"/>
      <c r="AUG348" s="127"/>
      <c r="AUH348" s="127"/>
      <c r="AUI348" s="127"/>
      <c r="AUJ348" s="127"/>
      <c r="AUK348" s="127"/>
      <c r="AUL348" s="127"/>
      <c r="AUM348" s="127"/>
      <c r="AUN348" s="127"/>
      <c r="AUO348" s="127"/>
      <c r="AUP348" s="127"/>
      <c r="AUQ348" s="127"/>
      <c r="AUR348" s="127"/>
      <c r="AUS348" s="127"/>
      <c r="AUT348" s="127"/>
      <c r="AUU348" s="127"/>
      <c r="AUV348" s="127"/>
      <c r="AUW348" s="127"/>
      <c r="AUX348" s="127"/>
      <c r="AUY348" s="127"/>
      <c r="AUZ348" s="127"/>
      <c r="AVA348" s="127"/>
      <c r="AVB348" s="127"/>
      <c r="AVC348" s="127"/>
      <c r="AVD348" s="127"/>
      <c r="AVE348" s="127"/>
      <c r="AVF348" s="127"/>
      <c r="AVG348" s="127"/>
      <c r="AVH348" s="127"/>
      <c r="AVI348" s="127"/>
      <c r="AVJ348" s="127"/>
      <c r="AVK348" s="127"/>
      <c r="AVL348" s="127"/>
      <c r="AVM348" s="127"/>
      <c r="AVN348" s="127"/>
      <c r="AVO348" s="127"/>
      <c r="AVP348" s="127"/>
      <c r="AVQ348" s="127"/>
      <c r="AVR348" s="127"/>
      <c r="AVS348" s="127"/>
      <c r="AVT348" s="127"/>
      <c r="AVU348" s="127"/>
      <c r="AVV348" s="127"/>
      <c r="AVW348" s="127"/>
      <c r="AVX348" s="127"/>
      <c r="AVY348" s="127"/>
      <c r="AVZ348" s="127"/>
      <c r="AWA348" s="127"/>
      <c r="AWB348" s="127"/>
      <c r="AWC348" s="127"/>
      <c r="AWD348" s="127"/>
      <c r="AWE348" s="127"/>
      <c r="AWF348" s="127"/>
      <c r="AWG348" s="127"/>
      <c r="AWH348" s="127"/>
      <c r="AWI348" s="127"/>
      <c r="AWJ348" s="127"/>
      <c r="AWK348" s="127"/>
      <c r="AWL348" s="127"/>
      <c r="AWM348" s="127"/>
      <c r="AWN348" s="127"/>
      <c r="AWO348" s="127"/>
      <c r="AWP348" s="127"/>
      <c r="AWQ348" s="127"/>
      <c r="AWR348" s="127"/>
      <c r="AWS348" s="127"/>
      <c r="AWT348" s="127"/>
      <c r="AWU348" s="127"/>
      <c r="AWV348" s="127"/>
      <c r="AWW348" s="127"/>
      <c r="AWX348" s="127"/>
      <c r="AWY348" s="127"/>
      <c r="AWZ348" s="127"/>
      <c r="AXA348" s="127"/>
      <c r="AXB348" s="127"/>
      <c r="AXC348" s="127"/>
      <c r="AXD348" s="127"/>
      <c r="AXE348" s="127"/>
      <c r="AXF348" s="127"/>
      <c r="AXG348" s="127"/>
      <c r="AXH348" s="127"/>
      <c r="AXI348" s="127"/>
      <c r="AXJ348" s="127"/>
      <c r="AXK348" s="127"/>
      <c r="AXL348" s="127"/>
      <c r="AXM348" s="127"/>
      <c r="AXN348" s="127"/>
      <c r="AXO348" s="127"/>
      <c r="AXP348" s="127"/>
      <c r="AXQ348" s="127"/>
      <c r="AXR348" s="127"/>
      <c r="AXS348" s="127"/>
      <c r="AXT348" s="127"/>
      <c r="AXU348" s="127"/>
      <c r="AXV348" s="127"/>
      <c r="AXW348" s="127"/>
      <c r="AXX348" s="127"/>
      <c r="AXY348" s="127"/>
      <c r="AXZ348" s="127"/>
      <c r="AYA348" s="127"/>
      <c r="AYB348" s="127"/>
      <c r="AYC348" s="127"/>
      <c r="AYD348" s="127"/>
      <c r="AYE348" s="127"/>
      <c r="AYF348" s="127"/>
      <c r="AYG348" s="127"/>
      <c r="AYH348" s="127"/>
      <c r="AYI348" s="127"/>
      <c r="AYJ348" s="127"/>
      <c r="AYK348" s="127"/>
      <c r="AYL348" s="127"/>
      <c r="AYM348" s="127"/>
      <c r="AYN348" s="127"/>
      <c r="AYO348" s="127"/>
      <c r="AYP348" s="127"/>
      <c r="AYQ348" s="127"/>
      <c r="AYR348" s="127"/>
      <c r="AYS348" s="127"/>
      <c r="AYT348" s="127"/>
      <c r="AYU348" s="127"/>
      <c r="AYV348" s="127"/>
      <c r="AYW348" s="127"/>
      <c r="AYX348" s="127"/>
      <c r="AYY348" s="127"/>
      <c r="AYZ348" s="127"/>
      <c r="AZA348" s="127"/>
      <c r="AZB348" s="127"/>
      <c r="AZC348" s="127"/>
      <c r="AZD348" s="127"/>
      <c r="AZE348" s="127"/>
      <c r="AZF348" s="127"/>
      <c r="AZG348" s="127"/>
      <c r="AZH348" s="127"/>
      <c r="AZI348" s="127"/>
      <c r="AZJ348" s="127"/>
      <c r="AZK348" s="127"/>
      <c r="AZL348" s="127"/>
      <c r="AZM348" s="127"/>
      <c r="AZN348" s="127"/>
      <c r="AZO348" s="127"/>
      <c r="AZP348" s="127"/>
      <c r="AZQ348" s="127"/>
      <c r="AZR348" s="127"/>
      <c r="AZS348" s="127"/>
      <c r="AZT348" s="127"/>
      <c r="AZU348" s="127"/>
      <c r="AZV348" s="127"/>
      <c r="AZW348" s="127"/>
      <c r="AZX348" s="127"/>
      <c r="AZY348" s="127"/>
      <c r="AZZ348" s="127"/>
      <c r="BAA348" s="127"/>
      <c r="BAB348" s="127"/>
      <c r="BAC348" s="127"/>
      <c r="BAD348" s="127"/>
      <c r="BAE348" s="127"/>
      <c r="BAF348" s="127"/>
      <c r="BAG348" s="127"/>
      <c r="BAH348" s="127"/>
      <c r="BAI348" s="127"/>
      <c r="BAJ348" s="127"/>
      <c r="BAK348" s="127"/>
      <c r="BAL348" s="127"/>
      <c r="BAM348" s="127"/>
      <c r="BAN348" s="127"/>
      <c r="BAO348" s="127"/>
      <c r="BAP348" s="127"/>
      <c r="BAQ348" s="127"/>
      <c r="BAR348" s="127"/>
      <c r="BAS348" s="127"/>
      <c r="BAT348" s="127"/>
      <c r="BAU348" s="127"/>
      <c r="BAV348" s="127"/>
      <c r="BAW348" s="127"/>
      <c r="BAX348" s="127"/>
      <c r="BAY348" s="127"/>
      <c r="BAZ348" s="127"/>
      <c r="BBA348" s="127"/>
      <c r="BBB348" s="127"/>
      <c r="BBC348" s="127"/>
      <c r="BBD348" s="127"/>
      <c r="BBE348" s="127"/>
      <c r="BBF348" s="127"/>
      <c r="BBG348" s="127"/>
      <c r="BBH348" s="127"/>
      <c r="BBI348" s="127"/>
      <c r="BBJ348" s="127"/>
      <c r="BBK348" s="127"/>
      <c r="BBL348" s="127"/>
      <c r="BBM348" s="127"/>
      <c r="BBN348" s="127"/>
      <c r="BBO348" s="127"/>
      <c r="BBP348" s="127"/>
      <c r="BBQ348" s="127"/>
      <c r="BBR348" s="127"/>
      <c r="BBS348" s="127"/>
      <c r="BBT348" s="127"/>
      <c r="BBU348" s="127"/>
      <c r="BBV348" s="127"/>
      <c r="BBW348" s="127"/>
      <c r="BBX348" s="127"/>
      <c r="BBY348" s="127"/>
      <c r="BBZ348" s="127"/>
      <c r="BCA348" s="127"/>
      <c r="BCB348" s="127"/>
      <c r="BCC348" s="127"/>
      <c r="BCD348" s="127"/>
      <c r="BCE348" s="127"/>
      <c r="BCF348" s="127"/>
      <c r="BCG348" s="127"/>
      <c r="BCH348" s="127"/>
      <c r="BCI348" s="127"/>
      <c r="BCJ348" s="127"/>
      <c r="BCK348" s="127"/>
      <c r="BCL348" s="127"/>
      <c r="BCM348" s="127"/>
      <c r="BCN348" s="127"/>
      <c r="BCO348" s="127"/>
      <c r="BCP348" s="127"/>
      <c r="BCQ348" s="127"/>
      <c r="BCR348" s="127"/>
      <c r="BCS348" s="127"/>
      <c r="BCT348" s="127"/>
      <c r="BCU348" s="127"/>
      <c r="BCV348" s="127"/>
      <c r="BCW348" s="127"/>
      <c r="BCX348" s="127"/>
      <c r="BCY348" s="127"/>
      <c r="BCZ348" s="127"/>
      <c r="BDA348" s="127"/>
      <c r="BDB348" s="127"/>
      <c r="BDC348" s="127"/>
      <c r="BDD348" s="127"/>
      <c r="BDE348" s="127"/>
      <c r="BDF348" s="127"/>
      <c r="BDG348" s="127"/>
      <c r="BDH348" s="127"/>
      <c r="BDI348" s="127"/>
      <c r="BDJ348" s="127"/>
      <c r="BDK348" s="127"/>
      <c r="BDL348" s="127"/>
      <c r="BDM348" s="127"/>
      <c r="BDN348" s="127"/>
      <c r="BDO348" s="127"/>
      <c r="BDP348" s="127"/>
      <c r="BDQ348" s="127"/>
      <c r="BDR348" s="127"/>
      <c r="BDS348" s="127"/>
      <c r="BDT348" s="127"/>
      <c r="BDU348" s="127"/>
      <c r="BDV348" s="127"/>
      <c r="BDW348" s="127"/>
      <c r="BDX348" s="127"/>
      <c r="BDY348" s="127"/>
      <c r="BDZ348" s="127"/>
      <c r="BEA348" s="127"/>
      <c r="BEB348" s="127"/>
      <c r="BEC348" s="127"/>
      <c r="BED348" s="127"/>
      <c r="BEE348" s="127"/>
      <c r="BEF348" s="127"/>
      <c r="BEG348" s="127"/>
      <c r="BEH348" s="127"/>
      <c r="BEI348" s="127"/>
      <c r="BEJ348" s="127"/>
      <c r="BEK348" s="127"/>
      <c r="BEL348" s="127"/>
      <c r="BEM348" s="127"/>
      <c r="BEN348" s="127"/>
      <c r="BEO348" s="127"/>
      <c r="BEP348" s="127"/>
      <c r="BEQ348" s="127"/>
      <c r="BER348" s="127"/>
      <c r="BES348" s="127"/>
      <c r="BET348" s="127"/>
      <c r="BEU348" s="127"/>
      <c r="BEV348" s="127"/>
      <c r="BEW348" s="127"/>
      <c r="BEX348" s="127"/>
      <c r="BEY348" s="127"/>
      <c r="BEZ348" s="127"/>
      <c r="BFA348" s="127"/>
      <c r="BFB348" s="127"/>
      <c r="BFC348" s="127"/>
      <c r="BFD348" s="127"/>
      <c r="BFE348" s="127"/>
      <c r="BFF348" s="127"/>
      <c r="BFG348" s="127"/>
      <c r="BFH348" s="127"/>
      <c r="BFI348" s="127"/>
      <c r="BFJ348" s="127"/>
      <c r="BFK348" s="127"/>
      <c r="BFL348" s="127"/>
      <c r="BFM348" s="127"/>
      <c r="BFN348" s="127"/>
      <c r="BFO348" s="127"/>
      <c r="BFP348" s="127"/>
      <c r="BFQ348" s="127"/>
      <c r="BFR348" s="127"/>
      <c r="BFS348" s="127"/>
      <c r="BFT348" s="127"/>
      <c r="BFU348" s="127"/>
      <c r="BFV348" s="127"/>
      <c r="BFW348" s="127"/>
      <c r="BFX348" s="127"/>
      <c r="BFY348" s="127"/>
      <c r="BFZ348" s="127"/>
      <c r="BGA348" s="127"/>
      <c r="BGB348" s="127"/>
      <c r="BGC348" s="127"/>
      <c r="BGD348" s="127"/>
      <c r="BGE348" s="127"/>
      <c r="BGF348" s="127"/>
      <c r="BGG348" s="127"/>
      <c r="BGH348" s="127"/>
      <c r="BGI348" s="127"/>
      <c r="BGJ348" s="127"/>
      <c r="BGK348" s="127"/>
      <c r="BGL348" s="127"/>
      <c r="BGM348" s="127"/>
      <c r="BGN348" s="127"/>
      <c r="BGO348" s="127"/>
      <c r="BGP348" s="127"/>
      <c r="BGQ348" s="127"/>
      <c r="BGR348" s="127"/>
      <c r="BGS348" s="127"/>
      <c r="BGT348" s="127"/>
      <c r="BGU348" s="127"/>
      <c r="BGV348" s="127"/>
      <c r="BGW348" s="127"/>
      <c r="BGX348" s="127"/>
      <c r="BGY348" s="127"/>
      <c r="BGZ348" s="127"/>
      <c r="BHA348" s="127"/>
      <c r="BHB348" s="127"/>
      <c r="BHC348" s="127"/>
      <c r="BHD348" s="127"/>
      <c r="BHE348" s="127"/>
      <c r="BHF348" s="127"/>
      <c r="BHG348" s="127"/>
      <c r="BHH348" s="127"/>
      <c r="BHI348" s="127"/>
      <c r="BHJ348" s="127"/>
      <c r="BHK348" s="127"/>
      <c r="BHL348" s="127"/>
      <c r="BHM348" s="127"/>
      <c r="BHN348" s="127"/>
      <c r="BHO348" s="127"/>
      <c r="BHP348" s="127"/>
      <c r="BHQ348" s="127"/>
      <c r="BHR348" s="127"/>
      <c r="BHS348" s="127"/>
      <c r="BHT348" s="127"/>
      <c r="BHU348" s="127"/>
      <c r="BHV348" s="127"/>
      <c r="BHW348" s="127"/>
      <c r="BHX348" s="127"/>
      <c r="BHY348" s="127"/>
      <c r="BHZ348" s="127"/>
      <c r="BIA348" s="127"/>
      <c r="BIB348" s="127"/>
      <c r="BIC348" s="127"/>
      <c r="BID348" s="127"/>
      <c r="BIE348" s="127"/>
      <c r="BIF348" s="127"/>
      <c r="BIG348" s="127"/>
      <c r="BIH348" s="127"/>
      <c r="BII348" s="127"/>
      <c r="BIJ348" s="127"/>
      <c r="BIK348" s="127"/>
      <c r="BIL348" s="127"/>
      <c r="BIM348" s="127"/>
      <c r="BIN348" s="127"/>
      <c r="BIO348" s="127"/>
      <c r="BIP348" s="127"/>
      <c r="BIQ348" s="127"/>
      <c r="BIR348" s="127"/>
      <c r="BIS348" s="127"/>
      <c r="BIT348" s="127"/>
      <c r="BIU348" s="127"/>
      <c r="BIV348" s="127"/>
      <c r="BIW348" s="127"/>
      <c r="BIX348" s="127"/>
      <c r="BIY348" s="127"/>
      <c r="BIZ348" s="127"/>
      <c r="BJA348" s="127"/>
      <c r="BJB348" s="127"/>
      <c r="BJC348" s="127"/>
      <c r="BJD348" s="127"/>
      <c r="BJE348" s="127"/>
      <c r="BJF348" s="127"/>
      <c r="BJG348" s="127"/>
      <c r="BJH348" s="127"/>
      <c r="BJI348" s="127"/>
      <c r="BJJ348" s="127"/>
      <c r="BJK348" s="127"/>
      <c r="BJL348" s="127"/>
      <c r="BJM348" s="127"/>
      <c r="BJN348" s="127"/>
      <c r="BJO348" s="127"/>
      <c r="BJP348" s="127"/>
      <c r="BJQ348" s="127"/>
      <c r="BJR348" s="127"/>
      <c r="BJS348" s="127"/>
      <c r="BJT348" s="127"/>
      <c r="BJU348" s="127"/>
      <c r="BJV348" s="127"/>
      <c r="BJW348" s="127"/>
      <c r="BJX348" s="127"/>
      <c r="BJY348" s="127"/>
      <c r="BJZ348" s="127"/>
      <c r="BKA348" s="127"/>
      <c r="BKB348" s="127"/>
      <c r="BKC348" s="127"/>
      <c r="BKD348" s="127"/>
      <c r="BKE348" s="127"/>
      <c r="BKF348" s="127"/>
      <c r="BKG348" s="127"/>
      <c r="BKH348" s="127"/>
      <c r="BKI348" s="127"/>
      <c r="BKJ348" s="127"/>
      <c r="BKK348" s="127"/>
      <c r="BKL348" s="127"/>
      <c r="BKM348" s="127"/>
      <c r="BKN348" s="127"/>
      <c r="BKO348" s="127"/>
      <c r="BKP348" s="127"/>
      <c r="BKQ348" s="127"/>
      <c r="BKR348" s="127"/>
      <c r="BKS348" s="127"/>
      <c r="BKT348" s="127"/>
      <c r="BKU348" s="127"/>
      <c r="BKV348" s="127"/>
      <c r="BKW348" s="127"/>
      <c r="BKX348" s="127"/>
      <c r="BKY348" s="127"/>
      <c r="BKZ348" s="127"/>
      <c r="BLA348" s="127"/>
      <c r="BLB348" s="127"/>
      <c r="BLC348" s="127"/>
      <c r="BLD348" s="127"/>
      <c r="BLE348" s="127"/>
      <c r="BLF348" s="127"/>
      <c r="BLG348" s="127"/>
      <c r="BLH348" s="127"/>
      <c r="BLI348" s="127"/>
      <c r="BLJ348" s="127"/>
      <c r="BLK348" s="127"/>
      <c r="BLL348" s="127"/>
      <c r="BLM348" s="127"/>
      <c r="BLN348" s="127"/>
      <c r="BLO348" s="127"/>
      <c r="BLP348" s="127"/>
      <c r="BLQ348" s="127"/>
      <c r="BLR348" s="127"/>
      <c r="BLS348" s="127"/>
      <c r="BLT348" s="127"/>
      <c r="BLU348" s="127"/>
      <c r="BLV348" s="127"/>
      <c r="BLW348" s="127"/>
      <c r="BLX348" s="127"/>
      <c r="BLY348" s="127"/>
      <c r="BLZ348" s="127"/>
      <c r="BMA348" s="127"/>
      <c r="BMB348" s="127"/>
      <c r="BMC348" s="127"/>
      <c r="BMD348" s="127"/>
      <c r="BME348" s="127"/>
      <c r="BMF348" s="127"/>
      <c r="BMG348" s="127"/>
      <c r="BMH348" s="127"/>
      <c r="BMI348" s="127"/>
      <c r="BMJ348" s="127"/>
      <c r="BMK348" s="127"/>
      <c r="BML348" s="127"/>
      <c r="BMM348" s="127"/>
      <c r="BMN348" s="127"/>
      <c r="BMO348" s="127"/>
      <c r="BMP348" s="127"/>
      <c r="BMQ348" s="127"/>
      <c r="BMR348" s="127"/>
      <c r="BMS348" s="127"/>
      <c r="BMT348" s="127"/>
      <c r="BMU348" s="127"/>
      <c r="BMV348" s="127"/>
      <c r="BMW348" s="127"/>
      <c r="BMX348" s="127"/>
      <c r="BMY348" s="127"/>
      <c r="BMZ348" s="127"/>
      <c r="BNA348" s="127"/>
      <c r="BNB348" s="127"/>
      <c r="BNC348" s="127"/>
      <c r="BND348" s="127"/>
      <c r="BNE348" s="127"/>
      <c r="BNF348" s="127"/>
      <c r="BNG348" s="127"/>
      <c r="BNH348" s="127"/>
      <c r="BNI348" s="127"/>
      <c r="BNJ348" s="127"/>
      <c r="BNK348" s="127"/>
      <c r="BNL348" s="127"/>
      <c r="BNM348" s="127"/>
      <c r="BNN348" s="127"/>
      <c r="BNO348" s="127"/>
      <c r="BNP348" s="127"/>
      <c r="BNQ348" s="127"/>
      <c r="BNR348" s="127"/>
      <c r="BNS348" s="127"/>
      <c r="BNT348" s="127"/>
      <c r="BNU348" s="127"/>
      <c r="BNV348" s="127"/>
      <c r="BNW348" s="127"/>
      <c r="BNX348" s="127"/>
      <c r="BNY348" s="127"/>
      <c r="BNZ348" s="127"/>
      <c r="BOA348" s="127"/>
      <c r="BOB348" s="127"/>
      <c r="BOC348" s="127"/>
      <c r="BOD348" s="127"/>
      <c r="BOE348" s="127"/>
      <c r="BOF348" s="127"/>
      <c r="BOG348" s="127"/>
      <c r="BOH348" s="127"/>
      <c r="BOI348" s="127"/>
      <c r="BOJ348" s="127"/>
      <c r="BOK348" s="127"/>
      <c r="BOL348" s="127"/>
      <c r="BOM348" s="127"/>
      <c r="BON348" s="127"/>
      <c r="BOO348" s="127"/>
      <c r="BOP348" s="127"/>
      <c r="BOQ348" s="127"/>
      <c r="BOR348" s="127"/>
      <c r="BOS348" s="127"/>
      <c r="BOT348" s="127"/>
      <c r="BOU348" s="127"/>
      <c r="BOV348" s="127"/>
      <c r="BOW348" s="127"/>
      <c r="BOX348" s="127"/>
      <c r="BOY348" s="127"/>
      <c r="BOZ348" s="127"/>
      <c r="BPA348" s="127"/>
      <c r="BPB348" s="127"/>
      <c r="BPC348" s="127"/>
      <c r="BPD348" s="127"/>
      <c r="BPE348" s="127"/>
      <c r="BPF348" s="127"/>
      <c r="BPG348" s="127"/>
      <c r="BPH348" s="127"/>
      <c r="BPI348" s="127"/>
      <c r="BPJ348" s="127"/>
      <c r="BPK348" s="127"/>
      <c r="BPL348" s="127"/>
      <c r="BPM348" s="127"/>
      <c r="BPN348" s="127"/>
      <c r="BPO348" s="127"/>
      <c r="BPP348" s="127"/>
      <c r="BPQ348" s="127"/>
      <c r="BPR348" s="127"/>
      <c r="BPS348" s="127"/>
      <c r="BPT348" s="127"/>
      <c r="BPU348" s="127"/>
      <c r="BPV348" s="127"/>
      <c r="BPW348" s="127"/>
      <c r="BPX348" s="127"/>
      <c r="BPY348" s="127"/>
      <c r="BPZ348" s="127"/>
      <c r="BQA348" s="127"/>
      <c r="BQB348" s="127"/>
      <c r="BQC348" s="127"/>
      <c r="BQD348" s="127"/>
      <c r="BQE348" s="127"/>
      <c r="BQF348" s="127"/>
      <c r="BQG348" s="127"/>
      <c r="BQH348" s="127"/>
      <c r="BQI348" s="127"/>
      <c r="BQJ348" s="127"/>
      <c r="BQK348" s="127"/>
      <c r="BQL348" s="127"/>
      <c r="BQM348" s="127"/>
      <c r="BQN348" s="127"/>
      <c r="BQO348" s="127"/>
      <c r="BQP348" s="127"/>
      <c r="BQQ348" s="127"/>
      <c r="BQR348" s="127"/>
      <c r="BQS348" s="127"/>
      <c r="BQT348" s="127"/>
      <c r="BQU348" s="127"/>
      <c r="BQV348" s="127"/>
      <c r="BQW348" s="127"/>
      <c r="BQX348" s="127"/>
      <c r="BQY348" s="127"/>
      <c r="BQZ348" s="127"/>
      <c r="BRA348" s="127"/>
      <c r="BRB348" s="127"/>
      <c r="BRC348" s="127"/>
      <c r="BRD348" s="127"/>
      <c r="BRE348" s="127"/>
      <c r="BRF348" s="127"/>
      <c r="BRG348" s="127"/>
      <c r="BRH348" s="127"/>
      <c r="BRI348" s="127"/>
      <c r="BRJ348" s="127"/>
      <c r="BRK348" s="127"/>
      <c r="BRL348" s="127"/>
      <c r="BRM348" s="127"/>
      <c r="BRN348" s="127"/>
      <c r="BRO348" s="127"/>
      <c r="BRP348" s="127"/>
      <c r="BRQ348" s="127"/>
      <c r="BRR348" s="127"/>
      <c r="BRS348" s="127"/>
      <c r="BRT348" s="127"/>
      <c r="BRU348" s="127"/>
      <c r="BRV348" s="127"/>
      <c r="BRW348" s="127"/>
      <c r="BRX348" s="127"/>
      <c r="BRY348" s="127"/>
      <c r="BRZ348" s="127"/>
      <c r="BSA348" s="127"/>
      <c r="BSB348" s="127"/>
      <c r="BSC348" s="127"/>
      <c r="BSD348" s="127"/>
      <c r="BSE348" s="127"/>
      <c r="BSF348" s="127"/>
      <c r="BSG348" s="127"/>
      <c r="BSH348" s="127"/>
      <c r="BSI348" s="127"/>
      <c r="BSJ348" s="127"/>
      <c r="BSK348" s="127"/>
      <c r="BSL348" s="127"/>
      <c r="BSM348" s="127"/>
      <c r="BSN348" s="127"/>
      <c r="BSO348" s="127"/>
      <c r="BSP348" s="127"/>
      <c r="BSQ348" s="127"/>
      <c r="BSR348" s="127"/>
      <c r="BSS348" s="127"/>
      <c r="BST348" s="127"/>
      <c r="BSU348" s="127"/>
      <c r="BSV348" s="127"/>
      <c r="BSW348" s="127"/>
      <c r="BSX348" s="127"/>
      <c r="BSY348" s="127"/>
      <c r="BSZ348" s="127"/>
      <c r="BTA348" s="127"/>
      <c r="BTB348" s="127"/>
      <c r="BTC348" s="127"/>
      <c r="BTD348" s="127"/>
      <c r="BTE348" s="127"/>
      <c r="BTF348" s="127"/>
      <c r="BTG348" s="127"/>
      <c r="BTH348" s="127"/>
      <c r="BTI348" s="127"/>
      <c r="BTJ348" s="127"/>
      <c r="BTK348" s="127"/>
      <c r="BTL348" s="127"/>
      <c r="BTM348" s="127"/>
      <c r="BTN348" s="127"/>
      <c r="BTO348" s="127"/>
      <c r="BTP348" s="127"/>
      <c r="BTQ348" s="127"/>
      <c r="BTR348" s="127"/>
      <c r="BTS348" s="127"/>
      <c r="BTT348" s="127"/>
      <c r="BTU348" s="127"/>
      <c r="BTV348" s="127"/>
      <c r="BTW348" s="127"/>
      <c r="BTX348" s="127"/>
      <c r="BTY348" s="127"/>
      <c r="BTZ348" s="127"/>
      <c r="BUA348" s="127"/>
      <c r="BUB348" s="127"/>
      <c r="BUC348" s="127"/>
      <c r="BUD348" s="127"/>
      <c r="BUE348" s="127"/>
      <c r="BUF348" s="127"/>
      <c r="BUG348" s="127"/>
      <c r="BUH348" s="127"/>
      <c r="BUI348" s="127"/>
      <c r="BUJ348" s="127"/>
      <c r="BUK348" s="127"/>
      <c r="BUL348" s="127"/>
      <c r="BUM348" s="127"/>
      <c r="BUN348" s="127"/>
      <c r="BUO348" s="127"/>
      <c r="BUP348" s="127"/>
      <c r="BUQ348" s="127"/>
      <c r="BUR348" s="127"/>
      <c r="BUS348" s="127"/>
      <c r="BUT348" s="127"/>
      <c r="BUU348" s="127"/>
      <c r="BUV348" s="127"/>
      <c r="BUW348" s="127"/>
      <c r="BUX348" s="127"/>
      <c r="BUY348" s="127"/>
      <c r="BUZ348" s="127"/>
      <c r="BVA348" s="127"/>
      <c r="BVB348" s="127"/>
      <c r="BVC348" s="127"/>
      <c r="BVD348" s="127"/>
      <c r="BVE348" s="127"/>
      <c r="BVF348" s="127"/>
      <c r="BVG348" s="127"/>
      <c r="BVH348" s="127"/>
      <c r="BVI348" s="127"/>
      <c r="BVJ348" s="127"/>
      <c r="BVK348" s="127"/>
      <c r="BVL348" s="127"/>
      <c r="BVM348" s="127"/>
      <c r="BVN348" s="127"/>
      <c r="BVO348" s="127"/>
      <c r="BVP348" s="127"/>
      <c r="BVQ348" s="127"/>
      <c r="BVR348" s="127"/>
      <c r="BVS348" s="127"/>
      <c r="BVT348" s="127"/>
      <c r="BVU348" s="127"/>
      <c r="BVV348" s="127"/>
      <c r="BVW348" s="127"/>
      <c r="BVX348" s="127"/>
      <c r="BVY348" s="127"/>
      <c r="BVZ348" s="127"/>
      <c r="BWA348" s="127"/>
      <c r="BWB348" s="127"/>
      <c r="BWC348" s="127"/>
      <c r="BWD348" s="127"/>
      <c r="BWE348" s="127"/>
      <c r="BWF348" s="127"/>
      <c r="BWG348" s="127"/>
      <c r="BWH348" s="127"/>
      <c r="BWI348" s="127"/>
      <c r="BWJ348" s="127"/>
      <c r="BWK348" s="127"/>
      <c r="BWL348" s="127"/>
      <c r="BWM348" s="127"/>
      <c r="BWN348" s="127"/>
      <c r="BWO348" s="127"/>
      <c r="BWP348" s="127"/>
      <c r="BWQ348" s="127"/>
      <c r="BWR348" s="127"/>
      <c r="BWS348" s="127"/>
      <c r="BWT348" s="127"/>
      <c r="BWU348" s="127"/>
      <c r="BWV348" s="127"/>
      <c r="BWW348" s="127"/>
      <c r="BWX348" s="127"/>
      <c r="BWY348" s="127"/>
      <c r="BWZ348" s="127"/>
      <c r="BXA348" s="127"/>
      <c r="BXB348" s="127"/>
      <c r="BXC348" s="127"/>
      <c r="BXD348" s="127"/>
      <c r="BXE348" s="127"/>
      <c r="BXF348" s="127"/>
      <c r="BXG348" s="127"/>
      <c r="BXH348" s="127"/>
      <c r="BXI348" s="127"/>
      <c r="BXJ348" s="127"/>
      <c r="BXK348" s="127"/>
      <c r="BXL348" s="127"/>
      <c r="BXM348" s="127"/>
      <c r="BXN348" s="127"/>
      <c r="BXO348" s="127"/>
      <c r="BXP348" s="127"/>
      <c r="BXQ348" s="127"/>
      <c r="BXR348" s="127"/>
      <c r="BXS348" s="127"/>
      <c r="BXT348" s="127"/>
      <c r="BXU348" s="127"/>
      <c r="BXV348" s="127"/>
      <c r="BXW348" s="127"/>
      <c r="BXX348" s="127"/>
      <c r="BXY348" s="127"/>
      <c r="BXZ348" s="127"/>
      <c r="BYA348" s="127"/>
      <c r="BYB348" s="127"/>
      <c r="BYC348" s="127"/>
      <c r="BYD348" s="127"/>
      <c r="BYE348" s="127"/>
      <c r="BYF348" s="127"/>
      <c r="BYG348" s="127"/>
      <c r="BYH348" s="127"/>
      <c r="BYI348" s="127"/>
      <c r="BYJ348" s="127"/>
      <c r="BYK348" s="127"/>
      <c r="BYL348" s="127"/>
      <c r="BYM348" s="127"/>
      <c r="BYN348" s="127"/>
      <c r="BYO348" s="127"/>
      <c r="BYP348" s="127"/>
      <c r="BYQ348" s="127"/>
      <c r="BYR348" s="127"/>
      <c r="BYS348" s="127"/>
      <c r="BYT348" s="127"/>
      <c r="BYU348" s="127"/>
      <c r="BYV348" s="127"/>
      <c r="BYW348" s="127"/>
      <c r="BYX348" s="127"/>
      <c r="BYY348" s="127"/>
      <c r="BYZ348" s="127"/>
      <c r="BZA348" s="127"/>
      <c r="BZB348" s="127"/>
      <c r="BZC348" s="127"/>
      <c r="BZD348" s="127"/>
      <c r="BZE348" s="127"/>
      <c r="BZF348" s="127"/>
      <c r="BZG348" s="127"/>
      <c r="BZH348" s="127"/>
      <c r="BZI348" s="127"/>
      <c r="BZJ348" s="127"/>
      <c r="BZK348" s="127"/>
      <c r="BZL348" s="127"/>
      <c r="BZM348" s="127"/>
      <c r="BZN348" s="127"/>
      <c r="BZO348" s="127"/>
      <c r="BZP348" s="127"/>
      <c r="BZQ348" s="127"/>
      <c r="BZR348" s="127"/>
      <c r="BZS348" s="127"/>
      <c r="BZT348" s="127"/>
      <c r="BZU348" s="127"/>
      <c r="BZV348" s="127"/>
      <c r="BZW348" s="127"/>
      <c r="BZX348" s="127"/>
      <c r="BZY348" s="127"/>
      <c r="BZZ348" s="127"/>
      <c r="CAA348" s="127"/>
      <c r="CAB348" s="127"/>
      <c r="CAC348" s="127"/>
      <c r="CAD348" s="127"/>
      <c r="CAE348" s="127"/>
      <c r="CAF348" s="127"/>
      <c r="CAG348" s="127"/>
      <c r="CAH348" s="127"/>
      <c r="CAI348" s="127"/>
      <c r="CAJ348" s="127"/>
      <c r="CAK348" s="127"/>
      <c r="CAL348" s="127"/>
      <c r="CAM348" s="127"/>
      <c r="CAN348" s="127"/>
      <c r="CAO348" s="127"/>
      <c r="CAP348" s="127"/>
      <c r="CAQ348" s="127"/>
      <c r="CAR348" s="127"/>
      <c r="CAS348" s="127"/>
      <c r="CAT348" s="127"/>
      <c r="CAU348" s="127"/>
      <c r="CAV348" s="127"/>
      <c r="CAW348" s="127"/>
      <c r="CAX348" s="127"/>
      <c r="CAY348" s="127"/>
      <c r="CAZ348" s="127"/>
      <c r="CBA348" s="127"/>
      <c r="CBB348" s="127"/>
      <c r="CBC348" s="127"/>
      <c r="CBD348" s="127"/>
      <c r="CBE348" s="127"/>
      <c r="CBF348" s="127"/>
      <c r="CBG348" s="127"/>
      <c r="CBH348" s="127"/>
      <c r="CBI348" s="127"/>
      <c r="CBJ348" s="127"/>
      <c r="CBK348" s="127"/>
      <c r="CBL348" s="127"/>
      <c r="CBM348" s="127"/>
      <c r="CBN348" s="127"/>
      <c r="CBO348" s="127"/>
      <c r="CBP348" s="127"/>
      <c r="CBQ348" s="127"/>
      <c r="CBR348" s="127"/>
      <c r="CBS348" s="127"/>
      <c r="CBT348" s="127"/>
      <c r="CBU348" s="127"/>
      <c r="CBV348" s="127"/>
      <c r="CBW348" s="127"/>
      <c r="CBX348" s="127"/>
      <c r="CBY348" s="127"/>
      <c r="CBZ348" s="127"/>
      <c r="CCA348" s="127"/>
      <c r="CCB348" s="127"/>
      <c r="CCC348" s="127"/>
      <c r="CCD348" s="127"/>
      <c r="CCE348" s="127"/>
      <c r="CCF348" s="127"/>
      <c r="CCG348" s="127"/>
      <c r="CCH348" s="127"/>
      <c r="CCI348" s="127"/>
      <c r="CCJ348" s="127"/>
      <c r="CCK348" s="127"/>
      <c r="CCL348" s="127"/>
      <c r="CCM348" s="127"/>
      <c r="CCN348" s="127"/>
      <c r="CCO348" s="127"/>
      <c r="CCP348" s="127"/>
      <c r="CCQ348" s="127"/>
      <c r="CCR348" s="127"/>
      <c r="CCS348" s="127"/>
      <c r="CCT348" s="127"/>
      <c r="CCU348" s="127"/>
      <c r="CCV348" s="127"/>
      <c r="CCW348" s="127"/>
      <c r="CCX348" s="127"/>
      <c r="CCY348" s="127"/>
      <c r="CCZ348" s="127"/>
      <c r="CDA348" s="127"/>
      <c r="CDB348" s="127"/>
      <c r="CDC348" s="127"/>
      <c r="CDD348" s="127"/>
      <c r="CDE348" s="127"/>
      <c r="CDF348" s="127"/>
      <c r="CDG348" s="127"/>
      <c r="CDH348" s="127"/>
      <c r="CDI348" s="127"/>
      <c r="CDJ348" s="127"/>
      <c r="CDK348" s="127"/>
      <c r="CDL348" s="127"/>
      <c r="CDM348" s="127"/>
      <c r="CDN348" s="127"/>
      <c r="CDO348" s="127"/>
      <c r="CDP348" s="127"/>
      <c r="CDQ348" s="127"/>
      <c r="CDR348" s="127"/>
      <c r="CDS348" s="127"/>
      <c r="CDT348" s="127"/>
      <c r="CDU348" s="127"/>
      <c r="CDV348" s="127"/>
      <c r="CDW348" s="127"/>
      <c r="CDX348" s="127"/>
      <c r="CDY348" s="127"/>
      <c r="CDZ348" s="127"/>
      <c r="CEA348" s="127"/>
      <c r="CEB348" s="127"/>
      <c r="CEC348" s="127"/>
      <c r="CED348" s="127"/>
      <c r="CEE348" s="127"/>
      <c r="CEF348" s="127"/>
      <c r="CEG348" s="127"/>
      <c r="CEH348" s="127"/>
      <c r="CEI348" s="127"/>
      <c r="CEJ348" s="127"/>
      <c r="CEK348" s="127"/>
      <c r="CEL348" s="127"/>
      <c r="CEM348" s="127"/>
      <c r="CEN348" s="127"/>
      <c r="CEO348" s="127"/>
      <c r="CEP348" s="127"/>
      <c r="CEQ348" s="127"/>
      <c r="CER348" s="127"/>
      <c r="CES348" s="127"/>
      <c r="CET348" s="127"/>
      <c r="CEU348" s="127"/>
      <c r="CEV348" s="127"/>
      <c r="CEW348" s="127"/>
      <c r="CEX348" s="127"/>
      <c r="CEY348" s="127"/>
      <c r="CEZ348" s="127"/>
      <c r="CFA348" s="127"/>
      <c r="CFB348" s="127"/>
      <c r="CFC348" s="127"/>
      <c r="CFD348" s="127"/>
      <c r="CFE348" s="127"/>
      <c r="CFF348" s="127"/>
      <c r="CFG348" s="127"/>
      <c r="CFH348" s="127"/>
      <c r="CFI348" s="127"/>
      <c r="CFJ348" s="127"/>
      <c r="CFK348" s="127"/>
      <c r="CFL348" s="127"/>
      <c r="CFM348" s="127"/>
      <c r="CFN348" s="127"/>
      <c r="CFO348" s="127"/>
      <c r="CFP348" s="127"/>
      <c r="CFQ348" s="127"/>
      <c r="CFR348" s="127"/>
      <c r="CFS348" s="127"/>
      <c r="CFT348" s="127"/>
      <c r="CFU348" s="127"/>
      <c r="CFV348" s="127"/>
      <c r="CFW348" s="127"/>
      <c r="CFX348" s="127"/>
      <c r="CFY348" s="127"/>
      <c r="CFZ348" s="127"/>
      <c r="CGA348" s="127"/>
      <c r="CGB348" s="127"/>
      <c r="CGC348" s="127"/>
      <c r="CGD348" s="127"/>
      <c r="CGE348" s="127"/>
      <c r="CGF348" s="127"/>
      <c r="CGG348" s="127"/>
      <c r="CGH348" s="127"/>
      <c r="CGI348" s="127"/>
      <c r="CGJ348" s="127"/>
      <c r="CGK348" s="127"/>
      <c r="CGL348" s="127"/>
      <c r="CGM348" s="127"/>
      <c r="CGN348" s="127"/>
      <c r="CGO348" s="127"/>
      <c r="CGP348" s="127"/>
      <c r="CGQ348" s="127"/>
      <c r="CGR348" s="127"/>
      <c r="CGS348" s="127"/>
      <c r="CGT348" s="127"/>
      <c r="CGU348" s="127"/>
      <c r="CGV348" s="127"/>
      <c r="CGW348" s="127"/>
      <c r="CGX348" s="127"/>
      <c r="CGY348" s="127"/>
      <c r="CGZ348" s="127"/>
      <c r="CHA348" s="127"/>
      <c r="CHB348" s="127"/>
      <c r="CHC348" s="127"/>
      <c r="CHD348" s="127"/>
      <c r="CHE348" s="127"/>
      <c r="CHF348" s="127"/>
      <c r="CHG348" s="127"/>
      <c r="CHH348" s="127"/>
      <c r="CHI348" s="127"/>
      <c r="CHJ348" s="127"/>
      <c r="CHK348" s="127"/>
      <c r="CHL348" s="127"/>
      <c r="CHM348" s="127"/>
      <c r="CHN348" s="127"/>
      <c r="CHO348" s="127"/>
      <c r="CHP348" s="127"/>
      <c r="CHQ348" s="127"/>
      <c r="CHR348" s="127"/>
      <c r="CHS348" s="127"/>
      <c r="CHT348" s="127"/>
      <c r="CHU348" s="127"/>
      <c r="CHV348" s="127"/>
      <c r="CHW348" s="127"/>
      <c r="CHX348" s="127"/>
      <c r="CHY348" s="127"/>
      <c r="CHZ348" s="127"/>
      <c r="CIA348" s="127"/>
      <c r="CIB348" s="127"/>
      <c r="CIC348" s="127"/>
      <c r="CID348" s="127"/>
      <c r="CIE348" s="127"/>
      <c r="CIF348" s="127"/>
      <c r="CIG348" s="127"/>
      <c r="CIH348" s="127"/>
      <c r="CII348" s="127"/>
      <c r="CIJ348" s="127"/>
      <c r="CIK348" s="127"/>
      <c r="CIL348" s="127"/>
      <c r="CIM348" s="127"/>
      <c r="CIN348" s="127"/>
      <c r="CIO348" s="127"/>
      <c r="CIP348" s="127"/>
      <c r="CIQ348" s="127"/>
      <c r="CIR348" s="127"/>
      <c r="CIS348" s="127"/>
      <c r="CIT348" s="127"/>
      <c r="CIU348" s="127"/>
      <c r="CIV348" s="127"/>
      <c r="CIW348" s="127"/>
      <c r="CIX348" s="127"/>
      <c r="CIY348" s="127"/>
      <c r="CIZ348" s="127"/>
      <c r="CJA348" s="127"/>
      <c r="CJB348" s="127"/>
      <c r="CJC348" s="127"/>
      <c r="CJD348" s="127"/>
      <c r="CJE348" s="127"/>
      <c r="CJF348" s="127"/>
      <c r="CJG348" s="127"/>
      <c r="CJH348" s="127"/>
      <c r="CJI348" s="127"/>
      <c r="CJJ348" s="127"/>
      <c r="CJK348" s="127"/>
      <c r="CJL348" s="127"/>
      <c r="CJM348" s="127"/>
      <c r="CJN348" s="127"/>
      <c r="CJO348" s="127"/>
      <c r="CJP348" s="127"/>
      <c r="CJQ348" s="127"/>
      <c r="CJR348" s="127"/>
      <c r="CJS348" s="127"/>
      <c r="CJT348" s="127"/>
      <c r="CJU348" s="127"/>
      <c r="CJV348" s="127"/>
      <c r="CJW348" s="127"/>
      <c r="CJX348" s="127"/>
      <c r="CJY348" s="127"/>
      <c r="CJZ348" s="127"/>
      <c r="CKA348" s="127"/>
      <c r="CKB348" s="127"/>
      <c r="CKC348" s="127"/>
      <c r="CKD348" s="127"/>
      <c r="CKE348" s="127"/>
      <c r="CKF348" s="127"/>
      <c r="CKG348" s="127"/>
      <c r="CKH348" s="127"/>
      <c r="CKI348" s="127"/>
      <c r="CKJ348" s="127"/>
      <c r="CKK348" s="127"/>
      <c r="CKL348" s="127"/>
      <c r="CKM348" s="127"/>
      <c r="CKN348" s="127"/>
      <c r="CKO348" s="127"/>
      <c r="CKP348" s="127"/>
      <c r="CKQ348" s="127"/>
      <c r="CKR348" s="127"/>
      <c r="CKS348" s="127"/>
      <c r="CKT348" s="127"/>
      <c r="CKU348" s="127"/>
      <c r="CKV348" s="127"/>
      <c r="CKW348" s="127"/>
      <c r="CKX348" s="127"/>
      <c r="CKY348" s="127"/>
      <c r="CKZ348" s="127"/>
      <c r="CLA348" s="127"/>
      <c r="CLB348" s="127"/>
      <c r="CLC348" s="127"/>
      <c r="CLD348" s="127"/>
      <c r="CLE348" s="127"/>
      <c r="CLF348" s="127"/>
      <c r="CLG348" s="127"/>
      <c r="CLH348" s="127"/>
      <c r="CLI348" s="127"/>
      <c r="CLJ348" s="127"/>
      <c r="CLK348" s="127"/>
      <c r="CLL348" s="127"/>
      <c r="CLM348" s="127"/>
      <c r="CLN348" s="127"/>
      <c r="CLO348" s="127"/>
      <c r="CLP348" s="127"/>
      <c r="CLQ348" s="127"/>
      <c r="CLR348" s="127"/>
      <c r="CLS348" s="127"/>
      <c r="CLT348" s="127"/>
      <c r="CLU348" s="127"/>
      <c r="CLV348" s="127"/>
      <c r="CLW348" s="127"/>
      <c r="CLX348" s="127"/>
      <c r="CLY348" s="127"/>
      <c r="CLZ348" s="127"/>
      <c r="CMA348" s="127"/>
      <c r="CMB348" s="127"/>
      <c r="CMC348" s="127"/>
      <c r="CMD348" s="127"/>
      <c r="CME348" s="127"/>
      <c r="CMF348" s="127"/>
      <c r="CMG348" s="127"/>
      <c r="CMH348" s="127"/>
      <c r="CMI348" s="127"/>
      <c r="CMJ348" s="127"/>
      <c r="CMK348" s="127"/>
      <c r="CML348" s="127"/>
      <c r="CMM348" s="127"/>
      <c r="CMN348" s="127"/>
      <c r="CMO348" s="127"/>
      <c r="CMP348" s="127"/>
      <c r="CMQ348" s="127"/>
      <c r="CMR348" s="127"/>
      <c r="CMS348" s="127"/>
      <c r="CMT348" s="127"/>
      <c r="CMU348" s="127"/>
      <c r="CMV348" s="127"/>
      <c r="CMW348" s="127"/>
      <c r="CMX348" s="127"/>
      <c r="CMY348" s="127"/>
      <c r="CMZ348" s="127"/>
      <c r="CNA348" s="127"/>
      <c r="CNB348" s="127"/>
      <c r="CNC348" s="127"/>
      <c r="CND348" s="127"/>
      <c r="CNE348" s="127"/>
      <c r="CNF348" s="127"/>
      <c r="CNG348" s="127"/>
      <c r="CNH348" s="127"/>
      <c r="CNI348" s="127"/>
      <c r="CNJ348" s="127"/>
      <c r="CNK348" s="127"/>
      <c r="CNL348" s="127"/>
      <c r="CNM348" s="127"/>
      <c r="CNN348" s="127"/>
      <c r="CNO348" s="127"/>
      <c r="CNP348" s="127"/>
      <c r="CNQ348" s="127"/>
      <c r="CNR348" s="127"/>
      <c r="CNS348" s="127"/>
      <c r="CNT348" s="127"/>
      <c r="CNU348" s="127"/>
      <c r="CNV348" s="127"/>
      <c r="CNW348" s="127"/>
      <c r="CNX348" s="127"/>
      <c r="CNY348" s="127"/>
      <c r="CNZ348" s="127"/>
      <c r="COA348" s="127"/>
      <c r="COB348" s="127"/>
      <c r="COC348" s="127"/>
      <c r="COD348" s="127"/>
      <c r="COE348" s="127"/>
      <c r="COF348" s="127"/>
      <c r="COG348" s="127"/>
      <c r="COH348" s="127"/>
      <c r="COI348" s="127"/>
      <c r="COJ348" s="127"/>
      <c r="COK348" s="127"/>
      <c r="COL348" s="127"/>
      <c r="COM348" s="127"/>
      <c r="CON348" s="127"/>
      <c r="COO348" s="127"/>
      <c r="COP348" s="127"/>
      <c r="COQ348" s="127"/>
      <c r="COR348" s="127"/>
      <c r="COS348" s="127"/>
      <c r="COT348" s="127"/>
      <c r="COU348" s="127"/>
      <c r="COV348" s="127"/>
      <c r="COW348" s="127"/>
      <c r="COX348" s="127"/>
      <c r="COY348" s="127"/>
      <c r="COZ348" s="127"/>
      <c r="CPA348" s="127"/>
      <c r="CPB348" s="127"/>
      <c r="CPC348" s="127"/>
      <c r="CPD348" s="127"/>
      <c r="CPE348" s="127"/>
      <c r="CPF348" s="127"/>
      <c r="CPG348" s="127"/>
      <c r="CPH348" s="127"/>
      <c r="CPI348" s="127"/>
      <c r="CPJ348" s="127"/>
      <c r="CPK348" s="127"/>
      <c r="CPL348" s="127"/>
      <c r="CPM348" s="127"/>
      <c r="CPN348" s="127"/>
      <c r="CPO348" s="127"/>
      <c r="CPP348" s="127"/>
      <c r="CPQ348" s="127"/>
      <c r="CPR348" s="127"/>
      <c r="CPS348" s="127"/>
      <c r="CPT348" s="127"/>
      <c r="CPU348" s="127"/>
      <c r="CPV348" s="127"/>
      <c r="CPW348" s="127"/>
      <c r="CPX348" s="127"/>
      <c r="CPY348" s="127"/>
      <c r="CPZ348" s="127"/>
      <c r="CQA348" s="127"/>
      <c r="CQB348" s="127"/>
      <c r="CQC348" s="127"/>
      <c r="CQD348" s="127"/>
      <c r="CQE348" s="127"/>
      <c r="CQF348" s="127"/>
      <c r="CQG348" s="127"/>
      <c r="CQH348" s="127"/>
      <c r="CQI348" s="127"/>
      <c r="CQJ348" s="127"/>
      <c r="CQK348" s="127"/>
      <c r="CQL348" s="127"/>
      <c r="CQM348" s="127"/>
      <c r="CQN348" s="127"/>
      <c r="CQO348" s="127"/>
      <c r="CQP348" s="127"/>
      <c r="CQQ348" s="127"/>
      <c r="CQR348" s="127"/>
      <c r="CQS348" s="127"/>
      <c r="CQT348" s="127"/>
      <c r="CQU348" s="127"/>
      <c r="CQV348" s="127"/>
      <c r="CQW348" s="127"/>
      <c r="CQX348" s="127"/>
      <c r="CQY348" s="127"/>
      <c r="CQZ348" s="127"/>
      <c r="CRA348" s="127"/>
      <c r="CRB348" s="127"/>
      <c r="CRC348" s="127"/>
      <c r="CRD348" s="127"/>
      <c r="CRE348" s="127"/>
      <c r="CRF348" s="127"/>
      <c r="CRG348" s="127"/>
      <c r="CRH348" s="127"/>
      <c r="CRI348" s="127"/>
      <c r="CRJ348" s="127"/>
      <c r="CRK348" s="127"/>
      <c r="CRL348" s="127"/>
      <c r="CRM348" s="127"/>
      <c r="CRN348" s="127"/>
      <c r="CRO348" s="127"/>
      <c r="CRP348" s="127"/>
      <c r="CRQ348" s="127"/>
      <c r="CRR348" s="127"/>
      <c r="CRS348" s="127"/>
      <c r="CRT348" s="127"/>
      <c r="CRU348" s="127"/>
      <c r="CRV348" s="127"/>
      <c r="CRW348" s="127"/>
      <c r="CRX348" s="127"/>
      <c r="CRY348" s="127"/>
      <c r="CRZ348" s="127"/>
      <c r="CSA348" s="127"/>
      <c r="CSB348" s="127"/>
      <c r="CSC348" s="127"/>
      <c r="CSD348" s="127"/>
      <c r="CSE348" s="127"/>
      <c r="CSF348" s="127"/>
      <c r="CSG348" s="127"/>
      <c r="CSH348" s="127"/>
      <c r="CSI348" s="127"/>
      <c r="CSJ348" s="127"/>
      <c r="CSK348" s="127"/>
      <c r="CSL348" s="127"/>
      <c r="CSM348" s="127"/>
      <c r="CSN348" s="127"/>
      <c r="CSO348" s="127"/>
      <c r="CSP348" s="127"/>
      <c r="CSQ348" s="127"/>
      <c r="CSR348" s="127"/>
      <c r="CSS348" s="127"/>
      <c r="CST348" s="127"/>
      <c r="CSU348" s="127"/>
      <c r="CSV348" s="127"/>
      <c r="CSW348" s="127"/>
      <c r="CSX348" s="127"/>
      <c r="CSY348" s="127"/>
      <c r="CSZ348" s="127"/>
      <c r="CTA348" s="127"/>
      <c r="CTB348" s="127"/>
      <c r="CTC348" s="127"/>
      <c r="CTD348" s="127"/>
      <c r="CTE348" s="127"/>
      <c r="CTF348" s="127"/>
      <c r="CTG348" s="127"/>
      <c r="CTH348" s="127"/>
      <c r="CTI348" s="127"/>
      <c r="CTJ348" s="127"/>
      <c r="CTK348" s="127"/>
      <c r="CTL348" s="127"/>
      <c r="CTM348" s="127"/>
      <c r="CTN348" s="127"/>
      <c r="CTO348" s="127"/>
      <c r="CTP348" s="127"/>
      <c r="CTQ348" s="127"/>
      <c r="CTR348" s="127"/>
      <c r="CTS348" s="127"/>
      <c r="CTT348" s="127"/>
      <c r="CTU348" s="127"/>
      <c r="CTV348" s="127"/>
      <c r="CTW348" s="127"/>
      <c r="CTX348" s="127"/>
      <c r="CTY348" s="127"/>
      <c r="CTZ348" s="127"/>
      <c r="CUA348" s="127"/>
      <c r="CUB348" s="127"/>
      <c r="CUC348" s="127"/>
      <c r="CUD348" s="127"/>
      <c r="CUE348" s="127"/>
      <c r="CUF348" s="127"/>
      <c r="CUG348" s="127"/>
      <c r="CUH348" s="127"/>
      <c r="CUI348" s="127"/>
      <c r="CUJ348" s="127"/>
      <c r="CUK348" s="127"/>
      <c r="CUL348" s="127"/>
      <c r="CUM348" s="127"/>
      <c r="CUN348" s="127"/>
      <c r="CUO348" s="127"/>
      <c r="CUP348" s="127"/>
      <c r="CUQ348" s="127"/>
      <c r="CUR348" s="127"/>
      <c r="CUS348" s="127"/>
      <c r="CUT348" s="127"/>
      <c r="CUU348" s="127"/>
      <c r="CUV348" s="127"/>
      <c r="CUW348" s="127"/>
      <c r="CUX348" s="127"/>
      <c r="CUY348" s="127"/>
      <c r="CUZ348" s="127"/>
      <c r="CVA348" s="127"/>
      <c r="CVB348" s="127"/>
      <c r="CVC348" s="127"/>
      <c r="CVD348" s="127"/>
      <c r="CVE348" s="127"/>
      <c r="CVF348" s="127"/>
      <c r="CVG348" s="127"/>
      <c r="CVH348" s="127"/>
      <c r="CVI348" s="127"/>
      <c r="CVJ348" s="127"/>
      <c r="CVK348" s="127"/>
      <c r="CVL348" s="127"/>
      <c r="CVM348" s="127"/>
      <c r="CVN348" s="127"/>
      <c r="CVO348" s="127"/>
      <c r="CVP348" s="127"/>
      <c r="CVQ348" s="127"/>
      <c r="CVR348" s="127"/>
      <c r="CVS348" s="127"/>
      <c r="CVT348" s="127"/>
      <c r="CVU348" s="127"/>
      <c r="CVV348" s="127"/>
      <c r="CVW348" s="127"/>
      <c r="CVX348" s="127"/>
      <c r="CVY348" s="127"/>
      <c r="CVZ348" s="127"/>
      <c r="CWA348" s="127"/>
      <c r="CWB348" s="127"/>
      <c r="CWC348" s="127"/>
      <c r="CWD348" s="127"/>
      <c r="CWE348" s="127"/>
      <c r="CWF348" s="127"/>
      <c r="CWG348" s="127"/>
      <c r="CWH348" s="127"/>
      <c r="CWI348" s="127"/>
      <c r="CWJ348" s="127"/>
      <c r="CWK348" s="127"/>
      <c r="CWL348" s="127"/>
      <c r="CWM348" s="127"/>
      <c r="CWN348" s="127"/>
      <c r="CWO348" s="127"/>
      <c r="CWP348" s="127"/>
      <c r="CWQ348" s="127"/>
      <c r="CWR348" s="127"/>
      <c r="CWS348" s="127"/>
      <c r="CWT348" s="127"/>
      <c r="CWU348" s="127"/>
      <c r="CWV348" s="127"/>
      <c r="CWW348" s="127"/>
      <c r="CWX348" s="127"/>
      <c r="CWY348" s="127"/>
      <c r="CWZ348" s="127"/>
      <c r="CXA348" s="127"/>
      <c r="CXB348" s="127"/>
      <c r="CXC348" s="127"/>
      <c r="CXD348" s="127"/>
      <c r="CXE348" s="127"/>
      <c r="CXF348" s="127"/>
      <c r="CXG348" s="127"/>
      <c r="CXH348" s="127"/>
      <c r="CXI348" s="127"/>
      <c r="CXJ348" s="127"/>
      <c r="CXK348" s="127"/>
      <c r="CXL348" s="127"/>
      <c r="CXM348" s="127"/>
      <c r="CXN348" s="127"/>
      <c r="CXO348" s="127"/>
      <c r="CXP348" s="127"/>
      <c r="CXQ348" s="127"/>
      <c r="CXR348" s="127"/>
      <c r="CXS348" s="127"/>
      <c r="CXT348" s="127"/>
      <c r="CXU348" s="127"/>
      <c r="CXV348" s="127"/>
      <c r="CXW348" s="127"/>
      <c r="CXX348" s="127"/>
      <c r="CXY348" s="127"/>
      <c r="CXZ348" s="127"/>
      <c r="CYA348" s="127"/>
      <c r="CYB348" s="127"/>
      <c r="CYC348" s="127"/>
      <c r="CYD348" s="127"/>
      <c r="CYE348" s="127"/>
      <c r="CYF348" s="127"/>
      <c r="CYG348" s="127"/>
      <c r="CYH348" s="127"/>
      <c r="CYI348" s="127"/>
      <c r="CYJ348" s="127"/>
      <c r="CYK348" s="127"/>
      <c r="CYL348" s="127"/>
      <c r="CYM348" s="127"/>
      <c r="CYN348" s="127"/>
      <c r="CYO348" s="127"/>
      <c r="CYP348" s="127"/>
      <c r="CYQ348" s="127"/>
      <c r="CYR348" s="127"/>
      <c r="CYS348" s="127"/>
      <c r="CYT348" s="127"/>
      <c r="CYU348" s="127"/>
      <c r="CYV348" s="127"/>
      <c r="CYW348" s="127"/>
      <c r="CYX348" s="127"/>
      <c r="CYY348" s="127"/>
      <c r="CYZ348" s="127"/>
      <c r="CZA348" s="127"/>
      <c r="CZB348" s="127"/>
      <c r="CZC348" s="127"/>
      <c r="CZD348" s="127"/>
      <c r="CZE348" s="127"/>
      <c r="CZF348" s="127"/>
      <c r="CZG348" s="127"/>
      <c r="CZH348" s="127"/>
      <c r="CZI348" s="127"/>
      <c r="CZJ348" s="127"/>
      <c r="CZK348" s="127"/>
      <c r="CZL348" s="127"/>
      <c r="CZM348" s="127"/>
      <c r="CZN348" s="127"/>
      <c r="CZO348" s="127"/>
      <c r="CZP348" s="127"/>
      <c r="CZQ348" s="127"/>
      <c r="CZR348" s="127"/>
      <c r="CZS348" s="127"/>
      <c r="CZT348" s="127"/>
      <c r="CZU348" s="127"/>
      <c r="CZV348" s="127"/>
      <c r="CZW348" s="127"/>
      <c r="CZX348" s="127"/>
      <c r="CZY348" s="127"/>
      <c r="CZZ348" s="127"/>
      <c r="DAA348" s="127"/>
      <c r="DAB348" s="127"/>
      <c r="DAC348" s="127"/>
      <c r="DAD348" s="127"/>
      <c r="DAE348" s="127"/>
      <c r="DAF348" s="127"/>
      <c r="DAG348" s="127"/>
      <c r="DAH348" s="127"/>
      <c r="DAI348" s="127"/>
      <c r="DAJ348" s="127"/>
      <c r="DAK348" s="127"/>
      <c r="DAL348" s="127"/>
      <c r="DAM348" s="127"/>
      <c r="DAN348" s="127"/>
      <c r="DAO348" s="127"/>
      <c r="DAP348" s="127"/>
      <c r="DAQ348" s="127"/>
      <c r="DAR348" s="127"/>
      <c r="DAS348" s="127"/>
      <c r="DAT348" s="127"/>
      <c r="DAU348" s="127"/>
      <c r="DAV348" s="127"/>
      <c r="DAW348" s="127"/>
      <c r="DAX348" s="127"/>
      <c r="DAY348" s="127"/>
      <c r="DAZ348" s="127"/>
      <c r="DBA348" s="127"/>
      <c r="DBB348" s="127"/>
      <c r="DBC348" s="127"/>
      <c r="DBD348" s="127"/>
      <c r="DBE348" s="127"/>
      <c r="DBF348" s="127"/>
      <c r="DBG348" s="127"/>
      <c r="DBH348" s="127"/>
      <c r="DBI348" s="127"/>
      <c r="DBJ348" s="127"/>
      <c r="DBK348" s="127"/>
      <c r="DBL348" s="127"/>
      <c r="DBM348" s="127"/>
      <c r="DBN348" s="127"/>
      <c r="DBO348" s="127"/>
      <c r="DBP348" s="127"/>
      <c r="DBQ348" s="127"/>
      <c r="DBR348" s="127"/>
      <c r="DBS348" s="127"/>
      <c r="DBT348" s="127"/>
      <c r="DBU348" s="127"/>
      <c r="DBV348" s="127"/>
      <c r="DBW348" s="127"/>
      <c r="DBX348" s="127"/>
      <c r="DBY348" s="127"/>
      <c r="DBZ348" s="127"/>
      <c r="DCA348" s="127"/>
      <c r="DCB348" s="127"/>
      <c r="DCC348" s="127"/>
      <c r="DCD348" s="127"/>
      <c r="DCE348" s="127"/>
      <c r="DCF348" s="127"/>
      <c r="DCG348" s="127"/>
      <c r="DCH348" s="127"/>
      <c r="DCI348" s="127"/>
      <c r="DCJ348" s="127"/>
      <c r="DCK348" s="127"/>
      <c r="DCL348" s="127"/>
      <c r="DCM348" s="127"/>
      <c r="DCN348" s="127"/>
      <c r="DCO348" s="127"/>
      <c r="DCP348" s="127"/>
      <c r="DCQ348" s="127"/>
      <c r="DCR348" s="127"/>
      <c r="DCS348" s="127"/>
      <c r="DCT348" s="127"/>
      <c r="DCU348" s="127"/>
      <c r="DCV348" s="127"/>
      <c r="DCW348" s="127"/>
      <c r="DCX348" s="127"/>
      <c r="DCY348" s="127"/>
      <c r="DCZ348" s="127"/>
      <c r="DDA348" s="127"/>
      <c r="DDB348" s="127"/>
      <c r="DDC348" s="127"/>
      <c r="DDD348" s="127"/>
      <c r="DDE348" s="127"/>
      <c r="DDF348" s="127"/>
      <c r="DDG348" s="127"/>
      <c r="DDH348" s="127"/>
      <c r="DDI348" s="127"/>
      <c r="DDJ348" s="127"/>
      <c r="DDK348" s="127"/>
      <c r="DDL348" s="127"/>
      <c r="DDM348" s="127"/>
      <c r="DDN348" s="127"/>
      <c r="DDO348" s="127"/>
      <c r="DDP348" s="127"/>
      <c r="DDQ348" s="127"/>
      <c r="DDR348" s="127"/>
      <c r="DDS348" s="127"/>
      <c r="DDT348" s="127"/>
      <c r="DDU348" s="127"/>
      <c r="DDV348" s="127"/>
      <c r="DDW348" s="127"/>
      <c r="DDX348" s="127"/>
      <c r="DDY348" s="127"/>
      <c r="DDZ348" s="127"/>
      <c r="DEA348" s="127"/>
      <c r="DEB348" s="127"/>
      <c r="DEC348" s="127"/>
      <c r="DED348" s="127"/>
      <c r="DEE348" s="127"/>
      <c r="DEF348" s="127"/>
      <c r="DEG348" s="127"/>
      <c r="DEH348" s="127"/>
      <c r="DEI348" s="127"/>
      <c r="DEJ348" s="127"/>
      <c r="DEK348" s="127"/>
      <c r="DEL348" s="127"/>
      <c r="DEM348" s="127"/>
      <c r="DEN348" s="127"/>
      <c r="DEO348" s="127"/>
      <c r="DEP348" s="127"/>
      <c r="DEQ348" s="127"/>
      <c r="DER348" s="127"/>
      <c r="DES348" s="127"/>
      <c r="DET348" s="127"/>
      <c r="DEU348" s="127"/>
      <c r="DEV348" s="127"/>
      <c r="DEW348" s="127"/>
      <c r="DEX348" s="127"/>
      <c r="DEY348" s="127"/>
      <c r="DEZ348" s="127"/>
      <c r="DFA348" s="127"/>
      <c r="DFB348" s="127"/>
      <c r="DFC348" s="127"/>
      <c r="DFD348" s="127"/>
      <c r="DFE348" s="127"/>
      <c r="DFF348" s="127"/>
      <c r="DFG348" s="127"/>
      <c r="DFH348" s="127"/>
      <c r="DFI348" s="127"/>
      <c r="DFJ348" s="127"/>
      <c r="DFK348" s="127"/>
      <c r="DFL348" s="127"/>
      <c r="DFM348" s="127"/>
      <c r="DFN348" s="127"/>
      <c r="DFO348" s="127"/>
      <c r="DFP348" s="127"/>
      <c r="DFQ348" s="127"/>
      <c r="DFR348" s="127"/>
      <c r="DFS348" s="127"/>
      <c r="DFT348" s="127"/>
      <c r="DFU348" s="127"/>
      <c r="DFV348" s="127"/>
      <c r="DFW348" s="127"/>
      <c r="DFX348" s="127"/>
      <c r="DFY348" s="127"/>
      <c r="DFZ348" s="127"/>
      <c r="DGA348" s="127"/>
      <c r="DGB348" s="127"/>
      <c r="DGC348" s="127"/>
      <c r="DGD348" s="127"/>
      <c r="DGE348" s="127"/>
      <c r="DGF348" s="127"/>
      <c r="DGG348" s="127"/>
      <c r="DGH348" s="127"/>
      <c r="DGI348" s="127"/>
      <c r="DGJ348" s="127"/>
      <c r="DGK348" s="127"/>
      <c r="DGL348" s="127"/>
      <c r="DGM348" s="127"/>
      <c r="DGN348" s="127"/>
      <c r="DGO348" s="127"/>
      <c r="DGP348" s="127"/>
      <c r="DGQ348" s="127"/>
      <c r="DGR348" s="127"/>
      <c r="DGS348" s="127"/>
      <c r="DGT348" s="127"/>
      <c r="DGU348" s="127"/>
      <c r="DGV348" s="127"/>
      <c r="DGW348" s="127"/>
      <c r="DGX348" s="127"/>
      <c r="DGY348" s="127"/>
      <c r="DGZ348" s="127"/>
      <c r="DHA348" s="127"/>
      <c r="DHB348" s="127"/>
      <c r="DHC348" s="127"/>
      <c r="DHD348" s="127"/>
      <c r="DHE348" s="127"/>
      <c r="DHF348" s="127"/>
      <c r="DHG348" s="127"/>
      <c r="DHH348" s="127"/>
      <c r="DHI348" s="127"/>
      <c r="DHJ348" s="127"/>
      <c r="DHK348" s="127"/>
      <c r="DHL348" s="127"/>
      <c r="DHM348" s="127"/>
      <c r="DHN348" s="127"/>
      <c r="DHO348" s="127"/>
      <c r="DHP348" s="127"/>
      <c r="DHQ348" s="127"/>
      <c r="DHR348" s="127"/>
      <c r="DHS348" s="127"/>
      <c r="DHT348" s="127"/>
      <c r="DHU348" s="127"/>
      <c r="DHV348" s="127"/>
      <c r="DHW348" s="127"/>
      <c r="DHX348" s="127"/>
      <c r="DHY348" s="127"/>
      <c r="DHZ348" s="127"/>
      <c r="DIA348" s="127"/>
      <c r="DIB348" s="127"/>
      <c r="DIC348" s="127"/>
      <c r="DID348" s="127"/>
      <c r="DIE348" s="127"/>
      <c r="DIF348" s="127"/>
      <c r="DIG348" s="127"/>
      <c r="DIH348" s="127"/>
      <c r="DII348" s="127"/>
      <c r="DIJ348" s="127"/>
      <c r="DIK348" s="127"/>
      <c r="DIL348" s="127"/>
      <c r="DIM348" s="127"/>
      <c r="DIN348" s="127"/>
      <c r="DIO348" s="127"/>
      <c r="DIP348" s="127"/>
      <c r="DIQ348" s="127"/>
      <c r="DIR348" s="127"/>
      <c r="DIS348" s="127"/>
      <c r="DIT348" s="127"/>
      <c r="DIU348" s="127"/>
      <c r="DIV348" s="127"/>
      <c r="DIW348" s="127"/>
      <c r="DIX348" s="127"/>
      <c r="DIY348" s="127"/>
      <c r="DIZ348" s="127"/>
      <c r="DJA348" s="127"/>
      <c r="DJB348" s="127"/>
      <c r="DJC348" s="127"/>
      <c r="DJD348" s="127"/>
      <c r="DJE348" s="127"/>
      <c r="DJF348" s="127"/>
      <c r="DJG348" s="127"/>
      <c r="DJH348" s="127"/>
      <c r="DJI348" s="127"/>
      <c r="DJJ348" s="127"/>
      <c r="DJK348" s="127"/>
      <c r="DJL348" s="127"/>
      <c r="DJM348" s="127"/>
      <c r="DJN348" s="127"/>
      <c r="DJO348" s="127"/>
      <c r="DJP348" s="127"/>
      <c r="DJQ348" s="127"/>
      <c r="DJR348" s="127"/>
      <c r="DJS348" s="127"/>
      <c r="DJT348" s="127"/>
      <c r="DJU348" s="127"/>
      <c r="DJV348" s="127"/>
      <c r="DJW348" s="127"/>
      <c r="DJX348" s="127"/>
      <c r="DJY348" s="127"/>
      <c r="DJZ348" s="127"/>
      <c r="DKA348" s="127"/>
      <c r="DKB348" s="127"/>
      <c r="DKC348" s="127"/>
      <c r="DKD348" s="127"/>
      <c r="DKE348" s="127"/>
      <c r="DKF348" s="127"/>
      <c r="DKG348" s="127"/>
      <c r="DKH348" s="127"/>
      <c r="DKI348" s="127"/>
      <c r="DKJ348" s="127"/>
      <c r="DKK348" s="127"/>
      <c r="DKL348" s="127"/>
      <c r="DKM348" s="127"/>
      <c r="DKN348" s="127"/>
      <c r="DKO348" s="127"/>
      <c r="DKP348" s="127"/>
      <c r="DKQ348" s="127"/>
      <c r="DKR348" s="127"/>
      <c r="DKS348" s="127"/>
      <c r="DKT348" s="127"/>
      <c r="DKU348" s="127"/>
      <c r="DKV348" s="127"/>
      <c r="DKW348" s="127"/>
      <c r="DKX348" s="127"/>
      <c r="DKY348" s="127"/>
      <c r="DKZ348" s="127"/>
      <c r="DLA348" s="127"/>
      <c r="DLB348" s="127"/>
      <c r="DLC348" s="127"/>
      <c r="DLD348" s="127"/>
      <c r="DLE348" s="127"/>
      <c r="DLF348" s="127"/>
      <c r="DLG348" s="127"/>
      <c r="DLH348" s="127"/>
      <c r="DLI348" s="127"/>
      <c r="DLJ348" s="127"/>
      <c r="DLK348" s="127"/>
      <c r="DLL348" s="127"/>
      <c r="DLM348" s="127"/>
      <c r="DLN348" s="127"/>
      <c r="DLO348" s="127"/>
      <c r="DLP348" s="127"/>
      <c r="DLQ348" s="127"/>
      <c r="DLR348" s="127"/>
      <c r="DLS348" s="127"/>
      <c r="DLT348" s="127"/>
      <c r="DLU348" s="127"/>
      <c r="DLV348" s="127"/>
      <c r="DLW348" s="127"/>
      <c r="DLX348" s="127"/>
      <c r="DLY348" s="127"/>
      <c r="DLZ348" s="127"/>
      <c r="DMA348" s="127"/>
      <c r="DMB348" s="127"/>
      <c r="DMC348" s="127"/>
      <c r="DMD348" s="127"/>
      <c r="DME348" s="127"/>
      <c r="DMF348" s="127"/>
      <c r="DMG348" s="127"/>
      <c r="DMH348" s="127"/>
      <c r="DMI348" s="127"/>
      <c r="DMJ348" s="127"/>
      <c r="DMK348" s="127"/>
      <c r="DML348" s="127"/>
      <c r="DMM348" s="127"/>
      <c r="DMN348" s="127"/>
      <c r="DMO348" s="127"/>
      <c r="DMP348" s="127"/>
      <c r="DMQ348" s="127"/>
      <c r="DMR348" s="127"/>
      <c r="DMS348" s="127"/>
      <c r="DMT348" s="127"/>
      <c r="DMU348" s="127"/>
      <c r="DMV348" s="127"/>
      <c r="DMW348" s="127"/>
      <c r="DMX348" s="127"/>
      <c r="DMY348" s="127"/>
      <c r="DMZ348" s="127"/>
      <c r="DNA348" s="127"/>
      <c r="DNB348" s="127"/>
      <c r="DNC348" s="127"/>
      <c r="DND348" s="127"/>
      <c r="DNE348" s="127"/>
      <c r="DNF348" s="127"/>
      <c r="DNG348" s="127"/>
      <c r="DNH348" s="127"/>
      <c r="DNI348" s="127"/>
      <c r="DNJ348" s="127"/>
      <c r="DNK348" s="127"/>
      <c r="DNL348" s="127"/>
      <c r="DNM348" s="127"/>
      <c r="DNN348" s="127"/>
      <c r="DNO348" s="127"/>
      <c r="DNP348" s="127"/>
      <c r="DNQ348" s="127"/>
      <c r="DNR348" s="127"/>
      <c r="DNS348" s="127"/>
      <c r="DNT348" s="127"/>
      <c r="DNU348" s="127"/>
      <c r="DNV348" s="127"/>
      <c r="DNW348" s="127"/>
      <c r="DNX348" s="127"/>
      <c r="DNY348" s="127"/>
      <c r="DNZ348" s="127"/>
      <c r="DOA348" s="127"/>
      <c r="DOB348" s="127"/>
      <c r="DOC348" s="127"/>
      <c r="DOD348" s="127"/>
      <c r="DOE348" s="127"/>
      <c r="DOF348" s="127"/>
      <c r="DOG348" s="127"/>
      <c r="DOH348" s="127"/>
      <c r="DOI348" s="127"/>
      <c r="DOJ348" s="127"/>
      <c r="DOK348" s="127"/>
      <c r="DOL348" s="127"/>
      <c r="DOM348" s="127"/>
      <c r="DON348" s="127"/>
      <c r="DOO348" s="127"/>
      <c r="DOP348" s="127"/>
      <c r="DOQ348" s="127"/>
      <c r="DOR348" s="127"/>
      <c r="DOS348" s="127"/>
      <c r="DOT348" s="127"/>
      <c r="DOU348" s="127"/>
      <c r="DOV348" s="127"/>
      <c r="DOW348" s="127"/>
      <c r="DOX348" s="127"/>
      <c r="DOY348" s="127"/>
      <c r="DOZ348" s="127"/>
      <c r="DPA348" s="127"/>
      <c r="DPB348" s="127"/>
      <c r="DPC348" s="127"/>
      <c r="DPD348" s="127"/>
      <c r="DPE348" s="127"/>
      <c r="DPF348" s="127"/>
      <c r="DPG348" s="127"/>
      <c r="DPH348" s="127"/>
      <c r="DPI348" s="127"/>
      <c r="DPJ348" s="127"/>
      <c r="DPK348" s="127"/>
      <c r="DPL348" s="127"/>
      <c r="DPM348" s="127"/>
      <c r="DPN348" s="127"/>
      <c r="DPO348" s="127"/>
      <c r="DPP348" s="127"/>
      <c r="DPQ348" s="127"/>
      <c r="DPR348" s="127"/>
      <c r="DPS348" s="127"/>
      <c r="DPT348" s="127"/>
      <c r="DPU348" s="127"/>
      <c r="DPV348" s="127"/>
      <c r="DPW348" s="127"/>
      <c r="DPX348" s="127"/>
      <c r="DPY348" s="127"/>
      <c r="DPZ348" s="127"/>
      <c r="DQA348" s="127"/>
      <c r="DQB348" s="127"/>
      <c r="DQC348" s="127"/>
      <c r="DQD348" s="127"/>
      <c r="DQE348" s="127"/>
      <c r="DQF348" s="127"/>
      <c r="DQG348" s="127"/>
      <c r="DQH348" s="127"/>
      <c r="DQI348" s="127"/>
      <c r="DQJ348" s="127"/>
      <c r="DQK348" s="127"/>
      <c r="DQL348" s="127"/>
      <c r="DQM348" s="127"/>
      <c r="DQN348" s="127"/>
      <c r="DQO348" s="127"/>
      <c r="DQP348" s="127"/>
      <c r="DQQ348" s="127"/>
      <c r="DQR348" s="127"/>
      <c r="DQS348" s="127"/>
      <c r="DQT348" s="127"/>
      <c r="DQU348" s="127"/>
      <c r="DQV348" s="127"/>
      <c r="DQW348" s="127"/>
      <c r="DQX348" s="127"/>
      <c r="DQY348" s="127"/>
      <c r="DQZ348" s="127"/>
      <c r="DRA348" s="127"/>
      <c r="DRB348" s="127"/>
      <c r="DRC348" s="127"/>
      <c r="DRD348" s="127"/>
      <c r="DRE348" s="127"/>
      <c r="DRF348" s="127"/>
      <c r="DRG348" s="127"/>
      <c r="DRH348" s="127"/>
      <c r="DRI348" s="127"/>
      <c r="DRJ348" s="127"/>
      <c r="DRK348" s="127"/>
      <c r="DRL348" s="127"/>
      <c r="DRM348" s="127"/>
      <c r="DRN348" s="127"/>
      <c r="DRO348" s="127"/>
      <c r="DRP348" s="127"/>
      <c r="DRQ348" s="127"/>
      <c r="DRR348" s="127"/>
      <c r="DRS348" s="127"/>
      <c r="DRT348" s="127"/>
      <c r="DRU348" s="127"/>
      <c r="DRV348" s="127"/>
      <c r="DRW348" s="127"/>
      <c r="DRX348" s="127"/>
      <c r="DRY348" s="127"/>
      <c r="DRZ348" s="127"/>
      <c r="DSA348" s="127"/>
      <c r="DSB348" s="127"/>
      <c r="DSC348" s="127"/>
      <c r="DSD348" s="127"/>
      <c r="DSE348" s="127"/>
      <c r="DSF348" s="127"/>
      <c r="DSG348" s="127"/>
      <c r="DSH348" s="127"/>
      <c r="DSI348" s="127"/>
      <c r="DSJ348" s="127"/>
      <c r="DSK348" s="127"/>
      <c r="DSL348" s="127"/>
      <c r="DSM348" s="127"/>
      <c r="DSN348" s="127"/>
      <c r="DSO348" s="127"/>
      <c r="DSP348" s="127"/>
      <c r="DSQ348" s="127"/>
      <c r="DSR348" s="127"/>
      <c r="DSS348" s="127"/>
      <c r="DST348" s="127"/>
      <c r="DSU348" s="127"/>
      <c r="DSV348" s="127"/>
      <c r="DSW348" s="127"/>
      <c r="DSX348" s="127"/>
      <c r="DSY348" s="127"/>
      <c r="DSZ348" s="127"/>
      <c r="DTA348" s="127"/>
      <c r="DTB348" s="127"/>
      <c r="DTC348" s="127"/>
      <c r="DTD348" s="127"/>
      <c r="DTE348" s="127"/>
      <c r="DTF348" s="127"/>
      <c r="DTG348" s="127"/>
      <c r="DTH348" s="127"/>
      <c r="DTI348" s="127"/>
      <c r="DTJ348" s="127"/>
      <c r="DTK348" s="127"/>
      <c r="DTL348" s="127"/>
      <c r="DTM348" s="127"/>
      <c r="DTN348" s="127"/>
      <c r="DTO348" s="127"/>
      <c r="DTP348" s="127"/>
      <c r="DTQ348" s="127"/>
      <c r="DTR348" s="127"/>
      <c r="DTS348" s="127"/>
      <c r="DTT348" s="127"/>
      <c r="DTU348" s="127"/>
      <c r="DTV348" s="127"/>
      <c r="DTW348" s="127"/>
      <c r="DTX348" s="127"/>
      <c r="DTY348" s="127"/>
      <c r="DTZ348" s="127"/>
      <c r="DUA348" s="127"/>
      <c r="DUB348" s="127"/>
      <c r="DUC348" s="127"/>
      <c r="DUD348" s="127"/>
      <c r="DUE348" s="127"/>
      <c r="DUF348" s="127"/>
      <c r="DUG348" s="127"/>
      <c r="DUH348" s="127"/>
      <c r="DUI348" s="127"/>
      <c r="DUJ348" s="127"/>
      <c r="DUK348" s="127"/>
      <c r="DUL348" s="127"/>
      <c r="DUM348" s="127"/>
      <c r="DUN348" s="127"/>
      <c r="DUO348" s="127"/>
      <c r="DUP348" s="127"/>
      <c r="DUQ348" s="127"/>
      <c r="DUR348" s="127"/>
      <c r="DUS348" s="127"/>
      <c r="DUT348" s="127"/>
      <c r="DUU348" s="127"/>
      <c r="DUV348" s="127"/>
      <c r="DUW348" s="127"/>
      <c r="DUX348" s="127"/>
      <c r="DUY348" s="127"/>
      <c r="DUZ348" s="127"/>
      <c r="DVA348" s="127"/>
      <c r="DVB348" s="127"/>
      <c r="DVC348" s="127"/>
      <c r="DVD348" s="127"/>
      <c r="DVE348" s="127"/>
      <c r="DVF348" s="127"/>
      <c r="DVG348" s="127"/>
      <c r="DVH348" s="127"/>
      <c r="DVI348" s="127"/>
      <c r="DVJ348" s="127"/>
      <c r="DVK348" s="127"/>
      <c r="DVL348" s="127"/>
      <c r="DVM348" s="127"/>
      <c r="DVN348" s="127"/>
      <c r="DVO348" s="127"/>
      <c r="DVP348" s="127"/>
      <c r="DVQ348" s="127"/>
      <c r="DVR348" s="127"/>
      <c r="DVS348" s="127"/>
      <c r="DVT348" s="127"/>
      <c r="DVU348" s="127"/>
      <c r="DVV348" s="127"/>
      <c r="DVW348" s="127"/>
      <c r="DVX348" s="127"/>
      <c r="DVY348" s="127"/>
      <c r="DVZ348" s="127"/>
      <c r="DWA348" s="127"/>
      <c r="DWB348" s="127"/>
      <c r="DWC348" s="127"/>
      <c r="DWD348" s="127"/>
      <c r="DWE348" s="127"/>
      <c r="DWF348" s="127"/>
      <c r="DWG348" s="127"/>
      <c r="DWH348" s="127"/>
      <c r="DWI348" s="127"/>
      <c r="DWJ348" s="127"/>
      <c r="DWK348" s="127"/>
      <c r="DWL348" s="127"/>
      <c r="DWM348" s="127"/>
      <c r="DWN348" s="127"/>
      <c r="DWO348" s="127"/>
      <c r="DWP348" s="127"/>
      <c r="DWQ348" s="127"/>
      <c r="DWR348" s="127"/>
      <c r="DWS348" s="127"/>
      <c r="DWT348" s="127"/>
      <c r="DWU348" s="127"/>
      <c r="DWV348" s="127"/>
      <c r="DWW348" s="127"/>
      <c r="DWX348" s="127"/>
      <c r="DWY348" s="127"/>
      <c r="DWZ348" s="127"/>
      <c r="DXA348" s="127"/>
      <c r="DXB348" s="127"/>
      <c r="DXC348" s="127"/>
      <c r="DXD348" s="127"/>
      <c r="DXE348" s="127"/>
      <c r="DXF348" s="127"/>
      <c r="DXG348" s="127"/>
      <c r="DXH348" s="127"/>
      <c r="DXI348" s="127"/>
      <c r="DXJ348" s="127"/>
      <c r="DXK348" s="127"/>
      <c r="DXL348" s="127"/>
      <c r="DXM348" s="127"/>
      <c r="DXN348" s="127"/>
      <c r="DXO348" s="127"/>
      <c r="DXP348" s="127"/>
      <c r="DXQ348" s="127"/>
      <c r="DXR348" s="127"/>
      <c r="DXS348" s="127"/>
      <c r="DXT348" s="127"/>
      <c r="DXU348" s="127"/>
      <c r="DXV348" s="127"/>
      <c r="DXW348" s="127"/>
      <c r="DXX348" s="127"/>
      <c r="DXY348" s="127"/>
      <c r="DXZ348" s="127"/>
      <c r="DYA348" s="127"/>
      <c r="DYB348" s="127"/>
      <c r="DYC348" s="127"/>
      <c r="DYD348" s="127"/>
      <c r="DYE348" s="127"/>
      <c r="DYF348" s="127"/>
      <c r="DYG348" s="127"/>
      <c r="DYH348" s="127"/>
      <c r="DYI348" s="127"/>
      <c r="DYJ348" s="127"/>
      <c r="DYK348" s="127"/>
      <c r="DYL348" s="127"/>
      <c r="DYM348" s="127"/>
      <c r="DYN348" s="127"/>
      <c r="DYO348" s="127"/>
      <c r="DYP348" s="127"/>
      <c r="DYQ348" s="127"/>
      <c r="DYR348" s="127"/>
      <c r="DYS348" s="127"/>
      <c r="DYT348" s="127"/>
      <c r="DYU348" s="127"/>
      <c r="DYV348" s="127"/>
      <c r="DYW348" s="127"/>
      <c r="DYX348" s="127"/>
      <c r="DYY348" s="127"/>
      <c r="DYZ348" s="127"/>
      <c r="DZA348" s="127"/>
      <c r="DZB348" s="127"/>
      <c r="DZC348" s="127"/>
      <c r="DZD348" s="127"/>
      <c r="DZE348" s="127"/>
      <c r="DZF348" s="127"/>
      <c r="DZG348" s="127"/>
      <c r="DZH348" s="127"/>
      <c r="DZI348" s="127"/>
      <c r="DZJ348" s="127"/>
      <c r="DZK348" s="127"/>
      <c r="DZL348" s="127"/>
      <c r="DZM348" s="127"/>
      <c r="DZN348" s="127"/>
      <c r="DZO348" s="127"/>
      <c r="DZP348" s="127"/>
      <c r="DZQ348" s="127"/>
      <c r="DZR348" s="127"/>
      <c r="DZS348" s="127"/>
      <c r="DZT348" s="127"/>
      <c r="DZU348" s="127"/>
      <c r="DZV348" s="127"/>
      <c r="DZW348" s="127"/>
      <c r="DZX348" s="127"/>
      <c r="DZY348" s="127"/>
      <c r="DZZ348" s="127"/>
      <c r="EAA348" s="127"/>
      <c r="EAB348" s="127"/>
      <c r="EAC348" s="127"/>
      <c r="EAD348" s="127"/>
      <c r="EAE348" s="127"/>
      <c r="EAF348" s="127"/>
      <c r="EAG348" s="127"/>
      <c r="EAH348" s="127"/>
      <c r="EAI348" s="127"/>
      <c r="EAJ348" s="127"/>
      <c r="EAK348" s="127"/>
      <c r="EAL348" s="127"/>
      <c r="EAM348" s="127"/>
      <c r="EAN348" s="127"/>
      <c r="EAO348" s="127"/>
      <c r="EAP348" s="127"/>
      <c r="EAQ348" s="127"/>
      <c r="EAR348" s="127"/>
      <c r="EAS348" s="127"/>
      <c r="EAT348" s="127"/>
      <c r="EAU348" s="127"/>
      <c r="EAV348" s="127"/>
      <c r="EAW348" s="127"/>
      <c r="EAX348" s="127"/>
      <c r="EAY348" s="127"/>
      <c r="EAZ348" s="127"/>
      <c r="EBA348" s="127"/>
      <c r="EBB348" s="127"/>
      <c r="EBC348" s="127"/>
      <c r="EBD348" s="127"/>
      <c r="EBE348" s="127"/>
      <c r="EBF348" s="127"/>
      <c r="EBG348" s="127"/>
      <c r="EBH348" s="127"/>
      <c r="EBI348" s="127"/>
      <c r="EBJ348" s="127"/>
      <c r="EBK348" s="127"/>
      <c r="EBL348" s="127"/>
      <c r="EBM348" s="127"/>
      <c r="EBN348" s="127"/>
      <c r="EBO348" s="127"/>
      <c r="EBP348" s="127"/>
      <c r="EBQ348" s="127"/>
      <c r="EBR348" s="127"/>
      <c r="EBS348" s="127"/>
      <c r="EBT348" s="127"/>
      <c r="EBU348" s="127"/>
      <c r="EBV348" s="127"/>
      <c r="EBW348" s="127"/>
      <c r="EBX348" s="127"/>
      <c r="EBY348" s="127"/>
      <c r="EBZ348" s="127"/>
      <c r="ECA348" s="127"/>
      <c r="ECB348" s="127"/>
      <c r="ECC348" s="127"/>
      <c r="ECD348" s="127"/>
      <c r="ECE348" s="127"/>
      <c r="ECF348" s="127"/>
      <c r="ECG348" s="127"/>
      <c r="ECH348" s="127"/>
      <c r="ECI348" s="127"/>
      <c r="ECJ348" s="127"/>
      <c r="ECK348" s="127"/>
      <c r="ECL348" s="127"/>
      <c r="ECM348" s="127"/>
      <c r="ECN348" s="127"/>
      <c r="ECO348" s="127"/>
      <c r="ECP348" s="127"/>
      <c r="ECQ348" s="127"/>
      <c r="ECR348" s="127"/>
      <c r="ECS348" s="127"/>
      <c r="ECT348" s="127"/>
      <c r="ECU348" s="127"/>
      <c r="ECV348" s="127"/>
      <c r="ECW348" s="127"/>
      <c r="ECX348" s="127"/>
      <c r="ECY348" s="127"/>
      <c r="ECZ348" s="127"/>
      <c r="EDA348" s="127"/>
      <c r="EDB348" s="127"/>
      <c r="EDC348" s="127"/>
      <c r="EDD348" s="127"/>
      <c r="EDE348" s="127"/>
      <c r="EDF348" s="127"/>
      <c r="EDG348" s="127"/>
      <c r="EDH348" s="127"/>
      <c r="EDI348" s="127"/>
      <c r="EDJ348" s="127"/>
      <c r="EDK348" s="127"/>
      <c r="EDL348" s="127"/>
      <c r="EDM348" s="127"/>
      <c r="EDN348" s="127"/>
      <c r="EDO348" s="127"/>
      <c r="EDP348" s="127"/>
      <c r="EDQ348" s="127"/>
      <c r="EDR348" s="127"/>
      <c r="EDS348" s="127"/>
      <c r="EDT348" s="127"/>
      <c r="EDU348" s="127"/>
      <c r="EDV348" s="127"/>
      <c r="EDW348" s="127"/>
      <c r="EDX348" s="127"/>
      <c r="EDY348" s="127"/>
      <c r="EDZ348" s="127"/>
      <c r="EEA348" s="127"/>
      <c r="EEB348" s="127"/>
      <c r="EEC348" s="127"/>
      <c r="EED348" s="127"/>
      <c r="EEE348" s="127"/>
      <c r="EEF348" s="127"/>
      <c r="EEG348" s="127"/>
      <c r="EEH348" s="127"/>
      <c r="EEI348" s="127"/>
      <c r="EEJ348" s="127"/>
      <c r="EEK348" s="127"/>
      <c r="EEL348" s="127"/>
      <c r="EEM348" s="127"/>
      <c r="EEN348" s="127"/>
      <c r="EEO348" s="127"/>
      <c r="EEP348" s="127"/>
      <c r="EEQ348" s="127"/>
      <c r="EER348" s="127"/>
      <c r="EES348" s="127"/>
      <c r="EET348" s="127"/>
      <c r="EEU348" s="127"/>
      <c r="EEV348" s="127"/>
      <c r="EEW348" s="127"/>
      <c r="EEX348" s="127"/>
      <c r="EEY348" s="127"/>
      <c r="EEZ348" s="127"/>
      <c r="EFA348" s="127"/>
      <c r="EFB348" s="127"/>
      <c r="EFC348" s="127"/>
      <c r="EFD348" s="127"/>
      <c r="EFE348" s="127"/>
      <c r="EFF348" s="127"/>
      <c r="EFG348" s="127"/>
      <c r="EFH348" s="127"/>
      <c r="EFI348" s="127"/>
      <c r="EFJ348" s="127"/>
      <c r="EFK348" s="127"/>
      <c r="EFL348" s="127"/>
      <c r="EFM348" s="127"/>
      <c r="EFN348" s="127"/>
      <c r="EFO348" s="127"/>
      <c r="EFP348" s="127"/>
      <c r="EFQ348" s="127"/>
      <c r="EFR348" s="127"/>
      <c r="EFS348" s="127"/>
      <c r="EFT348" s="127"/>
      <c r="EFU348" s="127"/>
      <c r="EFV348" s="127"/>
      <c r="EFW348" s="127"/>
      <c r="EFX348" s="127"/>
      <c r="EFY348" s="127"/>
      <c r="EFZ348" s="127"/>
      <c r="EGA348" s="127"/>
      <c r="EGB348" s="127"/>
      <c r="EGC348" s="127"/>
      <c r="EGD348" s="127"/>
      <c r="EGE348" s="127"/>
      <c r="EGF348" s="127"/>
      <c r="EGG348" s="127"/>
      <c r="EGH348" s="127"/>
      <c r="EGI348" s="127"/>
      <c r="EGJ348" s="127"/>
      <c r="EGK348" s="127"/>
      <c r="EGL348" s="127"/>
      <c r="EGM348" s="127"/>
      <c r="EGN348" s="127"/>
      <c r="EGO348" s="127"/>
      <c r="EGP348" s="127"/>
      <c r="EGQ348" s="127"/>
      <c r="EGR348" s="127"/>
      <c r="EGS348" s="127"/>
      <c r="EGT348" s="127"/>
      <c r="EGU348" s="127"/>
      <c r="EGV348" s="127"/>
      <c r="EGW348" s="127"/>
      <c r="EGX348" s="127"/>
      <c r="EGY348" s="127"/>
      <c r="EGZ348" s="127"/>
      <c r="EHA348" s="127"/>
      <c r="EHB348" s="127"/>
      <c r="EHC348" s="127"/>
      <c r="EHD348" s="127"/>
      <c r="EHE348" s="127"/>
      <c r="EHF348" s="127"/>
      <c r="EHG348" s="127"/>
      <c r="EHH348" s="127"/>
      <c r="EHI348" s="127"/>
      <c r="EHJ348" s="127"/>
      <c r="EHK348" s="127"/>
      <c r="EHL348" s="127"/>
      <c r="EHM348" s="127"/>
      <c r="EHN348" s="127"/>
      <c r="EHO348" s="127"/>
      <c r="EHP348" s="127"/>
      <c r="EHQ348" s="127"/>
      <c r="EHR348" s="127"/>
      <c r="EHS348" s="127"/>
      <c r="EHT348" s="127"/>
      <c r="EHU348" s="127"/>
      <c r="EHV348" s="127"/>
      <c r="EHW348" s="127"/>
      <c r="EHX348" s="127"/>
      <c r="EHY348" s="127"/>
      <c r="EHZ348" s="127"/>
      <c r="EIA348" s="127"/>
      <c r="EIB348" s="127"/>
      <c r="EIC348" s="127"/>
      <c r="EID348" s="127"/>
      <c r="EIE348" s="127"/>
      <c r="EIF348" s="127"/>
      <c r="EIG348" s="127"/>
      <c r="EIH348" s="127"/>
      <c r="EII348" s="127"/>
      <c r="EIJ348" s="127"/>
      <c r="EIK348" s="127"/>
      <c r="EIL348" s="127"/>
      <c r="EIM348" s="127"/>
      <c r="EIN348" s="127"/>
      <c r="EIO348" s="127"/>
      <c r="EIP348" s="127"/>
      <c r="EIQ348" s="127"/>
      <c r="EIR348" s="127"/>
      <c r="EIS348" s="127"/>
      <c r="EIT348" s="127"/>
      <c r="EIU348" s="127"/>
      <c r="EIV348" s="127"/>
      <c r="EIW348" s="127"/>
      <c r="EIX348" s="127"/>
      <c r="EIY348" s="127"/>
      <c r="EIZ348" s="127"/>
      <c r="EJA348" s="127"/>
      <c r="EJB348" s="127"/>
      <c r="EJC348" s="127"/>
      <c r="EJD348" s="127"/>
      <c r="EJE348" s="127"/>
      <c r="EJF348" s="127"/>
      <c r="EJG348" s="127"/>
      <c r="EJH348" s="127"/>
      <c r="EJI348" s="127"/>
      <c r="EJJ348" s="127"/>
      <c r="EJK348" s="127"/>
      <c r="EJL348" s="127"/>
      <c r="EJM348" s="127"/>
      <c r="EJN348" s="127"/>
      <c r="EJO348" s="127"/>
      <c r="EJP348" s="127"/>
      <c r="EJQ348" s="127"/>
      <c r="EJR348" s="127"/>
      <c r="EJS348" s="127"/>
      <c r="EJT348" s="127"/>
      <c r="EJU348" s="127"/>
      <c r="EJV348" s="127"/>
      <c r="EJW348" s="127"/>
      <c r="EJX348" s="127"/>
      <c r="EJY348" s="127"/>
      <c r="EJZ348" s="127"/>
      <c r="EKA348" s="127"/>
      <c r="EKB348" s="127"/>
      <c r="EKC348" s="127"/>
      <c r="EKD348" s="127"/>
      <c r="EKE348" s="127"/>
      <c r="EKF348" s="127"/>
      <c r="EKG348" s="127"/>
      <c r="EKH348" s="127"/>
      <c r="EKI348" s="127"/>
      <c r="EKJ348" s="127"/>
      <c r="EKK348" s="127"/>
      <c r="EKL348" s="127"/>
      <c r="EKM348" s="127"/>
      <c r="EKN348" s="127"/>
      <c r="EKO348" s="127"/>
      <c r="EKP348" s="127"/>
      <c r="EKQ348" s="127"/>
      <c r="EKR348" s="127"/>
      <c r="EKS348" s="127"/>
      <c r="EKT348" s="127"/>
      <c r="EKU348" s="127"/>
      <c r="EKV348" s="127"/>
      <c r="EKW348" s="127"/>
      <c r="EKX348" s="127"/>
      <c r="EKY348" s="127"/>
      <c r="EKZ348" s="127"/>
      <c r="ELA348" s="127"/>
      <c r="ELB348" s="127"/>
      <c r="ELC348" s="127"/>
      <c r="ELD348" s="127"/>
      <c r="ELE348" s="127"/>
      <c r="ELF348" s="127"/>
      <c r="ELG348" s="127"/>
      <c r="ELH348" s="127"/>
      <c r="ELI348" s="127"/>
      <c r="ELJ348" s="127"/>
      <c r="ELK348" s="127"/>
      <c r="ELL348" s="127"/>
      <c r="ELM348" s="127"/>
      <c r="ELN348" s="127"/>
      <c r="ELO348" s="127"/>
      <c r="ELP348" s="127"/>
      <c r="ELQ348" s="127"/>
      <c r="ELR348" s="127"/>
      <c r="ELS348" s="127"/>
      <c r="ELT348" s="127"/>
      <c r="ELU348" s="127"/>
      <c r="ELV348" s="127"/>
      <c r="ELW348" s="127"/>
      <c r="ELX348" s="127"/>
      <c r="ELY348" s="127"/>
      <c r="ELZ348" s="127"/>
      <c r="EMA348" s="127"/>
      <c r="EMB348" s="127"/>
      <c r="EMC348" s="127"/>
      <c r="EMD348" s="127"/>
      <c r="EME348" s="127"/>
      <c r="EMF348" s="127"/>
      <c r="EMG348" s="127"/>
      <c r="EMH348" s="127"/>
      <c r="EMI348" s="127"/>
      <c r="EMJ348" s="127"/>
      <c r="EMK348" s="127"/>
      <c r="EML348" s="127"/>
      <c r="EMM348" s="127"/>
      <c r="EMN348" s="127"/>
      <c r="EMO348" s="127"/>
      <c r="EMP348" s="127"/>
      <c r="EMQ348" s="127"/>
      <c r="EMR348" s="127"/>
      <c r="EMS348" s="127"/>
      <c r="EMT348" s="127"/>
      <c r="EMU348" s="127"/>
      <c r="EMV348" s="127"/>
      <c r="EMW348" s="127"/>
      <c r="EMX348" s="127"/>
      <c r="EMY348" s="127"/>
      <c r="EMZ348" s="127"/>
      <c r="ENA348" s="127"/>
      <c r="ENB348" s="127"/>
      <c r="ENC348" s="127"/>
      <c r="END348" s="127"/>
      <c r="ENE348" s="127"/>
      <c r="ENF348" s="127"/>
      <c r="ENG348" s="127"/>
      <c r="ENH348" s="127"/>
      <c r="ENI348" s="127"/>
      <c r="ENJ348" s="127"/>
      <c r="ENK348" s="127"/>
      <c r="ENL348" s="127"/>
      <c r="ENM348" s="127"/>
      <c r="ENN348" s="127"/>
      <c r="ENO348" s="127"/>
      <c r="ENP348" s="127"/>
      <c r="ENQ348" s="127"/>
      <c r="ENR348" s="127"/>
      <c r="ENS348" s="127"/>
      <c r="ENT348" s="127"/>
      <c r="ENU348" s="127"/>
      <c r="ENV348" s="127"/>
      <c r="ENW348" s="127"/>
      <c r="ENX348" s="127"/>
      <c r="ENY348" s="127"/>
      <c r="ENZ348" s="127"/>
      <c r="EOA348" s="127"/>
      <c r="EOB348" s="127"/>
      <c r="EOC348" s="127"/>
      <c r="EOD348" s="127"/>
      <c r="EOE348" s="127"/>
      <c r="EOF348" s="127"/>
      <c r="EOG348" s="127"/>
      <c r="EOH348" s="127"/>
      <c r="EOI348" s="127"/>
      <c r="EOJ348" s="127"/>
      <c r="EOK348" s="127"/>
      <c r="EOL348" s="127"/>
      <c r="EOM348" s="127"/>
      <c r="EON348" s="127"/>
      <c r="EOO348" s="127"/>
      <c r="EOP348" s="127"/>
      <c r="EOQ348" s="127"/>
      <c r="EOR348" s="127"/>
      <c r="EOS348" s="127"/>
      <c r="EOT348" s="127"/>
      <c r="EOU348" s="127"/>
      <c r="EOV348" s="127"/>
      <c r="EOW348" s="127"/>
      <c r="EOX348" s="127"/>
      <c r="EOY348" s="127"/>
      <c r="EOZ348" s="127"/>
      <c r="EPA348" s="127"/>
      <c r="EPB348" s="127"/>
      <c r="EPC348" s="127"/>
      <c r="EPD348" s="127"/>
      <c r="EPE348" s="127"/>
      <c r="EPF348" s="127"/>
      <c r="EPG348" s="127"/>
      <c r="EPH348" s="127"/>
      <c r="EPI348" s="127"/>
      <c r="EPJ348" s="127"/>
      <c r="EPK348" s="127"/>
      <c r="EPL348" s="127"/>
      <c r="EPM348" s="127"/>
      <c r="EPN348" s="127"/>
      <c r="EPO348" s="127"/>
      <c r="EPP348" s="127"/>
      <c r="EPQ348" s="127"/>
      <c r="EPR348" s="127"/>
      <c r="EPS348" s="127"/>
      <c r="EPT348" s="127"/>
      <c r="EPU348" s="127"/>
      <c r="EPV348" s="127"/>
      <c r="EPW348" s="127"/>
      <c r="EPX348" s="127"/>
      <c r="EPY348" s="127"/>
      <c r="EPZ348" s="127"/>
      <c r="EQA348" s="127"/>
      <c r="EQB348" s="127"/>
      <c r="EQC348" s="127"/>
      <c r="EQD348" s="127"/>
      <c r="EQE348" s="127"/>
      <c r="EQF348" s="127"/>
      <c r="EQG348" s="127"/>
      <c r="EQH348" s="127"/>
      <c r="EQI348" s="127"/>
      <c r="EQJ348" s="127"/>
      <c r="EQK348" s="127"/>
      <c r="EQL348" s="127"/>
      <c r="EQM348" s="127"/>
      <c r="EQN348" s="127"/>
      <c r="EQO348" s="127"/>
      <c r="EQP348" s="127"/>
      <c r="EQQ348" s="127"/>
      <c r="EQR348" s="127"/>
      <c r="EQS348" s="127"/>
      <c r="EQT348" s="127"/>
      <c r="EQU348" s="127"/>
      <c r="EQV348" s="127"/>
      <c r="EQW348" s="127"/>
      <c r="EQX348" s="127"/>
      <c r="EQY348" s="127"/>
      <c r="EQZ348" s="127"/>
      <c r="ERA348" s="127"/>
      <c r="ERB348" s="127"/>
      <c r="ERC348" s="127"/>
      <c r="ERD348" s="127"/>
      <c r="ERE348" s="127"/>
      <c r="ERF348" s="127"/>
      <c r="ERG348" s="127"/>
      <c r="ERH348" s="127"/>
      <c r="ERI348" s="127"/>
      <c r="ERJ348" s="127"/>
      <c r="ERK348" s="127"/>
      <c r="ERL348" s="127"/>
      <c r="ERM348" s="127"/>
      <c r="ERN348" s="127"/>
      <c r="ERO348" s="127"/>
      <c r="ERP348" s="127"/>
      <c r="ERQ348" s="127"/>
      <c r="ERR348" s="127"/>
      <c r="ERS348" s="127"/>
      <c r="ERT348" s="127"/>
      <c r="ERU348" s="127"/>
      <c r="ERV348" s="127"/>
      <c r="ERW348" s="127"/>
      <c r="ERX348" s="127"/>
      <c r="ERY348" s="127"/>
      <c r="ERZ348" s="127"/>
      <c r="ESA348" s="127"/>
      <c r="ESB348" s="127"/>
      <c r="ESC348" s="127"/>
      <c r="ESD348" s="127"/>
      <c r="ESE348" s="127"/>
      <c r="ESF348" s="127"/>
      <c r="ESG348" s="127"/>
      <c r="ESH348" s="127"/>
      <c r="ESI348" s="127"/>
      <c r="ESJ348" s="127"/>
      <c r="ESK348" s="127"/>
      <c r="ESL348" s="127"/>
      <c r="ESM348" s="127"/>
      <c r="ESN348" s="127"/>
      <c r="ESO348" s="127"/>
      <c r="ESP348" s="127"/>
      <c r="ESQ348" s="127"/>
      <c r="ESR348" s="127"/>
      <c r="ESS348" s="127"/>
      <c r="EST348" s="127"/>
      <c r="ESU348" s="127"/>
      <c r="ESV348" s="127"/>
      <c r="ESW348" s="127"/>
      <c r="ESX348" s="127"/>
      <c r="ESY348" s="127"/>
      <c r="ESZ348" s="127"/>
      <c r="ETA348" s="127"/>
      <c r="ETB348" s="127"/>
      <c r="ETC348" s="127"/>
      <c r="ETD348" s="127"/>
      <c r="ETE348" s="127"/>
      <c r="ETF348" s="127"/>
      <c r="ETG348" s="127"/>
      <c r="ETH348" s="127"/>
      <c r="ETI348" s="127"/>
      <c r="ETJ348" s="127"/>
      <c r="ETK348" s="127"/>
      <c r="ETL348" s="127"/>
      <c r="ETM348" s="127"/>
      <c r="ETN348" s="127"/>
      <c r="ETO348" s="127"/>
      <c r="ETP348" s="127"/>
      <c r="ETQ348" s="127"/>
      <c r="ETR348" s="127"/>
      <c r="ETS348" s="127"/>
      <c r="ETT348" s="127"/>
      <c r="ETU348" s="127"/>
      <c r="ETV348" s="127"/>
      <c r="ETW348" s="127"/>
      <c r="ETX348" s="127"/>
      <c r="ETY348" s="127"/>
      <c r="ETZ348" s="127"/>
      <c r="EUA348" s="127"/>
      <c r="EUB348" s="127"/>
      <c r="EUC348" s="127"/>
      <c r="EUD348" s="127"/>
      <c r="EUE348" s="127"/>
      <c r="EUF348" s="127"/>
      <c r="EUG348" s="127"/>
      <c r="EUH348" s="127"/>
      <c r="EUI348" s="127"/>
      <c r="EUJ348" s="127"/>
      <c r="EUK348" s="127"/>
      <c r="EUL348" s="127"/>
      <c r="EUM348" s="127"/>
      <c r="EUN348" s="127"/>
      <c r="EUO348" s="127"/>
      <c r="EUP348" s="127"/>
      <c r="EUQ348" s="127"/>
      <c r="EUR348" s="127"/>
      <c r="EUS348" s="127"/>
      <c r="EUT348" s="127"/>
      <c r="EUU348" s="127"/>
      <c r="EUV348" s="127"/>
      <c r="EUW348" s="127"/>
      <c r="EUX348" s="127"/>
      <c r="EUY348" s="127"/>
      <c r="EUZ348" s="127"/>
      <c r="EVA348" s="127"/>
      <c r="EVB348" s="127"/>
      <c r="EVC348" s="127"/>
      <c r="EVD348" s="127"/>
      <c r="EVE348" s="127"/>
      <c r="EVF348" s="127"/>
      <c r="EVG348" s="127"/>
      <c r="EVH348" s="127"/>
      <c r="EVI348" s="127"/>
      <c r="EVJ348" s="127"/>
      <c r="EVK348" s="127"/>
      <c r="EVL348" s="127"/>
      <c r="EVM348" s="127"/>
      <c r="EVN348" s="127"/>
      <c r="EVO348" s="127"/>
      <c r="EVP348" s="127"/>
      <c r="EVQ348" s="127"/>
      <c r="EVR348" s="127"/>
      <c r="EVS348" s="127"/>
      <c r="EVT348" s="127"/>
      <c r="EVU348" s="127"/>
      <c r="EVV348" s="127"/>
      <c r="EVW348" s="127"/>
      <c r="EVX348" s="127"/>
      <c r="EVY348" s="127"/>
      <c r="EVZ348" s="127"/>
      <c r="EWA348" s="127"/>
      <c r="EWB348" s="127"/>
      <c r="EWC348" s="127"/>
      <c r="EWD348" s="127"/>
      <c r="EWE348" s="127"/>
      <c r="EWF348" s="127"/>
      <c r="EWG348" s="127"/>
      <c r="EWH348" s="127"/>
      <c r="EWI348" s="127"/>
      <c r="EWJ348" s="127"/>
      <c r="EWK348" s="127"/>
      <c r="EWL348" s="127"/>
      <c r="EWM348" s="127"/>
      <c r="EWN348" s="127"/>
      <c r="EWO348" s="127"/>
      <c r="EWP348" s="127"/>
      <c r="EWQ348" s="127"/>
      <c r="EWR348" s="127"/>
      <c r="EWS348" s="127"/>
      <c r="EWT348" s="127"/>
      <c r="EWU348" s="127"/>
      <c r="EWV348" s="127"/>
      <c r="EWW348" s="127"/>
      <c r="EWX348" s="127"/>
      <c r="EWY348" s="127"/>
      <c r="EWZ348" s="127"/>
      <c r="EXA348" s="127"/>
      <c r="EXB348" s="127"/>
      <c r="EXC348" s="127"/>
      <c r="EXD348" s="127"/>
      <c r="EXE348" s="127"/>
      <c r="EXF348" s="127"/>
      <c r="EXG348" s="127"/>
      <c r="EXH348" s="127"/>
      <c r="EXI348" s="127"/>
      <c r="EXJ348" s="127"/>
      <c r="EXK348" s="127"/>
      <c r="EXL348" s="127"/>
      <c r="EXM348" s="127"/>
      <c r="EXN348" s="127"/>
      <c r="EXO348" s="127"/>
      <c r="EXP348" s="127"/>
      <c r="EXQ348" s="127"/>
      <c r="EXR348" s="127"/>
      <c r="EXS348" s="127"/>
      <c r="EXT348" s="127"/>
      <c r="EXU348" s="127"/>
      <c r="EXV348" s="127"/>
      <c r="EXW348" s="127"/>
      <c r="EXX348" s="127"/>
      <c r="EXY348" s="127"/>
      <c r="EXZ348" s="127"/>
      <c r="EYA348" s="127"/>
      <c r="EYB348" s="127"/>
      <c r="EYC348" s="127"/>
      <c r="EYD348" s="127"/>
      <c r="EYE348" s="127"/>
      <c r="EYF348" s="127"/>
      <c r="EYG348" s="127"/>
      <c r="EYH348" s="127"/>
      <c r="EYI348" s="127"/>
      <c r="EYJ348" s="127"/>
      <c r="EYK348" s="127"/>
      <c r="EYL348" s="127"/>
      <c r="EYM348" s="127"/>
      <c r="EYN348" s="127"/>
      <c r="EYO348" s="127"/>
      <c r="EYP348" s="127"/>
      <c r="EYQ348" s="127"/>
      <c r="EYR348" s="127"/>
      <c r="EYS348" s="127"/>
      <c r="EYT348" s="127"/>
      <c r="EYU348" s="127"/>
      <c r="EYV348" s="127"/>
      <c r="EYW348" s="127"/>
      <c r="EYX348" s="127"/>
      <c r="EYY348" s="127"/>
      <c r="EYZ348" s="127"/>
      <c r="EZA348" s="127"/>
      <c r="EZB348" s="127"/>
      <c r="EZC348" s="127"/>
      <c r="EZD348" s="127"/>
      <c r="EZE348" s="127"/>
      <c r="EZF348" s="127"/>
      <c r="EZG348" s="127"/>
      <c r="EZH348" s="127"/>
      <c r="EZI348" s="127"/>
      <c r="EZJ348" s="127"/>
      <c r="EZK348" s="127"/>
      <c r="EZL348" s="127"/>
      <c r="EZM348" s="127"/>
      <c r="EZN348" s="127"/>
      <c r="EZO348" s="127"/>
      <c r="EZP348" s="127"/>
      <c r="EZQ348" s="127"/>
      <c r="EZR348" s="127"/>
      <c r="EZS348" s="127"/>
      <c r="EZT348" s="127"/>
      <c r="EZU348" s="127"/>
      <c r="EZV348" s="127"/>
      <c r="EZW348" s="127"/>
      <c r="EZX348" s="127"/>
      <c r="EZY348" s="127"/>
      <c r="EZZ348" s="127"/>
      <c r="FAA348" s="127"/>
      <c r="FAB348" s="127"/>
      <c r="FAC348" s="127"/>
      <c r="FAD348" s="127"/>
      <c r="FAE348" s="127"/>
      <c r="FAF348" s="127"/>
      <c r="FAG348" s="127"/>
      <c r="FAH348" s="127"/>
      <c r="FAI348" s="127"/>
      <c r="FAJ348" s="127"/>
      <c r="FAK348" s="127"/>
      <c r="FAL348" s="127"/>
      <c r="FAM348" s="127"/>
      <c r="FAN348" s="127"/>
      <c r="FAO348" s="127"/>
      <c r="FAP348" s="127"/>
      <c r="FAQ348" s="127"/>
      <c r="FAR348" s="127"/>
      <c r="FAS348" s="127"/>
      <c r="FAT348" s="127"/>
      <c r="FAU348" s="127"/>
      <c r="FAV348" s="127"/>
      <c r="FAW348" s="127"/>
      <c r="FAX348" s="127"/>
      <c r="FAY348" s="127"/>
      <c r="FAZ348" s="127"/>
      <c r="FBA348" s="127"/>
      <c r="FBB348" s="127"/>
      <c r="FBC348" s="127"/>
      <c r="FBD348" s="127"/>
      <c r="FBE348" s="127"/>
      <c r="FBF348" s="127"/>
      <c r="FBG348" s="127"/>
      <c r="FBH348" s="127"/>
      <c r="FBI348" s="127"/>
      <c r="FBJ348" s="127"/>
      <c r="FBK348" s="127"/>
      <c r="FBL348" s="127"/>
      <c r="FBM348" s="127"/>
      <c r="FBN348" s="127"/>
      <c r="FBO348" s="127"/>
      <c r="FBP348" s="127"/>
      <c r="FBQ348" s="127"/>
      <c r="FBR348" s="127"/>
      <c r="FBS348" s="127"/>
      <c r="FBT348" s="127"/>
      <c r="FBU348" s="127"/>
      <c r="FBV348" s="127"/>
      <c r="FBW348" s="127"/>
      <c r="FBX348" s="127"/>
      <c r="FBY348" s="127"/>
      <c r="FBZ348" s="127"/>
      <c r="FCA348" s="127"/>
      <c r="FCB348" s="127"/>
      <c r="FCC348" s="127"/>
      <c r="FCD348" s="127"/>
      <c r="FCE348" s="127"/>
      <c r="FCF348" s="127"/>
      <c r="FCG348" s="127"/>
      <c r="FCH348" s="127"/>
      <c r="FCI348" s="127"/>
      <c r="FCJ348" s="127"/>
      <c r="FCK348" s="127"/>
      <c r="FCL348" s="127"/>
      <c r="FCM348" s="127"/>
      <c r="FCN348" s="127"/>
      <c r="FCO348" s="127"/>
      <c r="FCP348" s="127"/>
      <c r="FCQ348" s="127"/>
      <c r="FCR348" s="127"/>
      <c r="FCS348" s="127"/>
      <c r="FCT348" s="127"/>
      <c r="FCU348" s="127"/>
      <c r="FCV348" s="127"/>
      <c r="FCW348" s="127"/>
      <c r="FCX348" s="127"/>
      <c r="FCY348" s="127"/>
      <c r="FCZ348" s="127"/>
      <c r="FDA348" s="127"/>
      <c r="FDB348" s="127"/>
      <c r="FDC348" s="127"/>
      <c r="FDD348" s="127"/>
      <c r="FDE348" s="127"/>
      <c r="FDF348" s="127"/>
      <c r="FDG348" s="127"/>
      <c r="FDH348" s="127"/>
      <c r="FDI348" s="127"/>
      <c r="FDJ348" s="127"/>
      <c r="FDK348" s="127"/>
      <c r="FDL348" s="127"/>
      <c r="FDM348" s="127"/>
      <c r="FDN348" s="127"/>
      <c r="FDO348" s="127"/>
      <c r="FDP348" s="127"/>
      <c r="FDQ348" s="127"/>
      <c r="FDR348" s="127"/>
      <c r="FDS348" s="127"/>
      <c r="FDT348" s="127"/>
      <c r="FDU348" s="127"/>
      <c r="FDV348" s="127"/>
      <c r="FDW348" s="127"/>
      <c r="FDX348" s="127"/>
      <c r="FDY348" s="127"/>
      <c r="FDZ348" s="127"/>
      <c r="FEA348" s="127"/>
      <c r="FEB348" s="127"/>
      <c r="FEC348" s="127"/>
      <c r="FED348" s="127"/>
      <c r="FEE348" s="127"/>
      <c r="FEF348" s="127"/>
      <c r="FEG348" s="127"/>
      <c r="FEH348" s="127"/>
      <c r="FEI348" s="127"/>
      <c r="FEJ348" s="127"/>
      <c r="FEK348" s="127"/>
      <c r="FEL348" s="127"/>
      <c r="FEM348" s="127"/>
      <c r="FEN348" s="127"/>
      <c r="FEO348" s="127"/>
      <c r="FEP348" s="127"/>
      <c r="FEQ348" s="127"/>
      <c r="FER348" s="127"/>
      <c r="FES348" s="127"/>
      <c r="FET348" s="127"/>
      <c r="FEU348" s="127"/>
      <c r="FEV348" s="127"/>
      <c r="FEW348" s="127"/>
      <c r="FEX348" s="127"/>
      <c r="FEY348" s="127"/>
      <c r="FEZ348" s="127"/>
      <c r="FFA348" s="127"/>
      <c r="FFB348" s="127"/>
      <c r="FFC348" s="127"/>
      <c r="FFD348" s="127"/>
      <c r="FFE348" s="127"/>
      <c r="FFF348" s="127"/>
      <c r="FFG348" s="127"/>
      <c r="FFH348" s="127"/>
      <c r="FFI348" s="127"/>
      <c r="FFJ348" s="127"/>
      <c r="FFK348" s="127"/>
      <c r="FFL348" s="127"/>
      <c r="FFM348" s="127"/>
      <c r="FFN348" s="127"/>
      <c r="FFO348" s="127"/>
      <c r="FFP348" s="127"/>
      <c r="FFQ348" s="127"/>
      <c r="FFR348" s="127"/>
      <c r="FFS348" s="127"/>
      <c r="FFT348" s="127"/>
      <c r="FFU348" s="127"/>
      <c r="FFV348" s="127"/>
      <c r="FFW348" s="127"/>
      <c r="FFX348" s="127"/>
      <c r="FFY348" s="127"/>
      <c r="FFZ348" s="127"/>
      <c r="FGA348" s="127"/>
      <c r="FGB348" s="127"/>
      <c r="FGC348" s="127"/>
      <c r="FGD348" s="127"/>
      <c r="FGE348" s="127"/>
      <c r="FGF348" s="127"/>
      <c r="FGG348" s="127"/>
      <c r="FGH348" s="127"/>
      <c r="FGI348" s="127"/>
      <c r="FGJ348" s="127"/>
      <c r="FGK348" s="127"/>
      <c r="FGL348" s="127"/>
      <c r="FGM348" s="127"/>
      <c r="FGN348" s="127"/>
      <c r="FGO348" s="127"/>
      <c r="FGP348" s="127"/>
      <c r="FGQ348" s="127"/>
      <c r="FGR348" s="127"/>
      <c r="FGS348" s="127"/>
      <c r="FGT348" s="127"/>
      <c r="FGU348" s="127"/>
      <c r="FGV348" s="127"/>
      <c r="FGW348" s="127"/>
      <c r="FGX348" s="127"/>
      <c r="FGY348" s="127"/>
      <c r="FGZ348" s="127"/>
      <c r="FHA348" s="127"/>
      <c r="FHB348" s="127"/>
      <c r="FHC348" s="127"/>
      <c r="FHD348" s="127"/>
      <c r="FHE348" s="127"/>
      <c r="FHF348" s="127"/>
      <c r="FHG348" s="127"/>
      <c r="FHH348" s="127"/>
      <c r="FHI348" s="127"/>
      <c r="FHJ348" s="127"/>
      <c r="FHK348" s="127"/>
      <c r="FHL348" s="127"/>
      <c r="FHM348" s="127"/>
      <c r="FHN348" s="127"/>
      <c r="FHO348" s="127"/>
      <c r="FHP348" s="127"/>
      <c r="FHQ348" s="127"/>
      <c r="FHR348" s="127"/>
      <c r="FHS348" s="127"/>
      <c r="FHT348" s="127"/>
      <c r="FHU348" s="127"/>
      <c r="FHV348" s="127"/>
      <c r="FHW348" s="127"/>
      <c r="FHX348" s="127"/>
      <c r="FHY348" s="127"/>
      <c r="FHZ348" s="127"/>
      <c r="FIA348" s="127"/>
      <c r="FIB348" s="127"/>
      <c r="FIC348" s="127"/>
      <c r="FID348" s="127"/>
      <c r="FIE348" s="127"/>
      <c r="FIF348" s="127"/>
      <c r="FIG348" s="127"/>
      <c r="FIH348" s="127"/>
      <c r="FII348" s="127"/>
      <c r="FIJ348" s="127"/>
      <c r="FIK348" s="127"/>
      <c r="FIL348" s="127"/>
      <c r="FIM348" s="127"/>
      <c r="FIN348" s="127"/>
      <c r="FIO348" s="127"/>
      <c r="FIP348" s="127"/>
      <c r="FIQ348" s="127"/>
      <c r="FIR348" s="127"/>
      <c r="FIS348" s="127"/>
      <c r="FIT348" s="127"/>
      <c r="FIU348" s="127"/>
      <c r="FIV348" s="127"/>
      <c r="FIW348" s="127"/>
      <c r="FIX348" s="127"/>
      <c r="FIY348" s="127"/>
      <c r="FIZ348" s="127"/>
      <c r="FJA348" s="127"/>
      <c r="FJB348" s="127"/>
      <c r="FJC348" s="127"/>
      <c r="FJD348" s="127"/>
      <c r="FJE348" s="127"/>
      <c r="FJF348" s="127"/>
      <c r="FJG348" s="127"/>
      <c r="FJH348" s="127"/>
      <c r="FJI348" s="127"/>
      <c r="FJJ348" s="127"/>
      <c r="FJK348" s="127"/>
      <c r="FJL348" s="127"/>
      <c r="FJM348" s="127"/>
      <c r="FJN348" s="127"/>
      <c r="FJO348" s="127"/>
      <c r="FJP348" s="127"/>
      <c r="FJQ348" s="127"/>
      <c r="FJR348" s="127"/>
      <c r="FJS348" s="127"/>
      <c r="FJT348" s="127"/>
      <c r="FJU348" s="127"/>
      <c r="FJV348" s="127"/>
      <c r="FJW348" s="127"/>
      <c r="FJX348" s="127"/>
      <c r="FJY348" s="127"/>
      <c r="FJZ348" s="127"/>
      <c r="FKA348" s="127"/>
      <c r="FKB348" s="127"/>
      <c r="FKC348" s="127"/>
      <c r="FKD348" s="127"/>
      <c r="FKE348" s="127"/>
      <c r="FKF348" s="127"/>
      <c r="FKG348" s="127"/>
      <c r="FKH348" s="127"/>
      <c r="FKI348" s="127"/>
      <c r="FKJ348" s="127"/>
      <c r="FKK348" s="127"/>
      <c r="FKL348" s="127"/>
      <c r="FKM348" s="127"/>
      <c r="FKN348" s="127"/>
      <c r="FKO348" s="127"/>
      <c r="FKP348" s="127"/>
      <c r="FKQ348" s="127"/>
      <c r="FKR348" s="127"/>
      <c r="FKS348" s="127"/>
      <c r="FKT348" s="127"/>
      <c r="FKU348" s="127"/>
      <c r="FKV348" s="127"/>
      <c r="FKW348" s="127"/>
      <c r="FKX348" s="127"/>
      <c r="FKY348" s="127"/>
      <c r="FKZ348" s="127"/>
      <c r="FLA348" s="127"/>
      <c r="FLB348" s="127"/>
      <c r="FLC348" s="127"/>
      <c r="FLD348" s="127"/>
      <c r="FLE348" s="127"/>
      <c r="FLF348" s="127"/>
      <c r="FLG348" s="127"/>
      <c r="FLH348" s="127"/>
      <c r="FLI348" s="127"/>
      <c r="FLJ348" s="127"/>
      <c r="FLK348" s="127"/>
      <c r="FLL348" s="127"/>
      <c r="FLM348" s="127"/>
      <c r="FLN348" s="127"/>
      <c r="FLO348" s="127"/>
      <c r="FLP348" s="127"/>
      <c r="FLQ348" s="127"/>
      <c r="FLR348" s="127"/>
      <c r="FLS348" s="127"/>
      <c r="FLT348" s="127"/>
      <c r="FLU348" s="127"/>
      <c r="FLV348" s="127"/>
      <c r="FLW348" s="127"/>
      <c r="FLX348" s="127"/>
      <c r="FLY348" s="127"/>
      <c r="FLZ348" s="127"/>
      <c r="FMA348" s="127"/>
      <c r="FMB348" s="127"/>
      <c r="FMC348" s="127"/>
      <c r="FMD348" s="127"/>
      <c r="FME348" s="127"/>
      <c r="FMF348" s="127"/>
      <c r="FMG348" s="127"/>
      <c r="FMH348" s="127"/>
      <c r="FMI348" s="127"/>
      <c r="FMJ348" s="127"/>
      <c r="FMK348" s="127"/>
      <c r="FML348" s="127"/>
      <c r="FMM348" s="127"/>
      <c r="FMN348" s="127"/>
      <c r="FMO348" s="127"/>
      <c r="FMP348" s="127"/>
      <c r="FMQ348" s="127"/>
      <c r="FMR348" s="127"/>
      <c r="FMS348" s="127"/>
      <c r="FMT348" s="127"/>
      <c r="FMU348" s="127"/>
      <c r="FMV348" s="127"/>
      <c r="FMW348" s="127"/>
      <c r="FMX348" s="127"/>
      <c r="FMY348" s="127"/>
      <c r="FMZ348" s="127"/>
      <c r="FNA348" s="127"/>
      <c r="FNB348" s="127"/>
      <c r="FNC348" s="127"/>
      <c r="FND348" s="127"/>
      <c r="FNE348" s="127"/>
      <c r="FNF348" s="127"/>
      <c r="FNG348" s="127"/>
      <c r="FNH348" s="127"/>
      <c r="FNI348" s="127"/>
      <c r="FNJ348" s="127"/>
      <c r="FNK348" s="127"/>
      <c r="FNL348" s="127"/>
      <c r="FNM348" s="127"/>
      <c r="FNN348" s="127"/>
      <c r="FNO348" s="127"/>
      <c r="FNP348" s="127"/>
      <c r="FNQ348" s="127"/>
      <c r="FNR348" s="127"/>
      <c r="FNS348" s="127"/>
      <c r="FNT348" s="127"/>
      <c r="FNU348" s="127"/>
      <c r="FNV348" s="127"/>
      <c r="FNW348" s="127"/>
      <c r="FNX348" s="127"/>
      <c r="FNY348" s="127"/>
      <c r="FNZ348" s="127"/>
      <c r="FOA348" s="127"/>
      <c r="FOB348" s="127"/>
      <c r="FOC348" s="127"/>
      <c r="FOD348" s="127"/>
      <c r="FOE348" s="127"/>
      <c r="FOF348" s="127"/>
      <c r="FOG348" s="127"/>
      <c r="FOH348" s="127"/>
      <c r="FOI348" s="127"/>
      <c r="FOJ348" s="127"/>
      <c r="FOK348" s="127"/>
      <c r="FOL348" s="127"/>
      <c r="FOM348" s="127"/>
      <c r="FON348" s="127"/>
      <c r="FOO348" s="127"/>
      <c r="FOP348" s="127"/>
      <c r="FOQ348" s="127"/>
      <c r="FOR348" s="127"/>
      <c r="FOS348" s="127"/>
      <c r="FOT348" s="127"/>
      <c r="FOU348" s="127"/>
      <c r="FOV348" s="127"/>
      <c r="FOW348" s="127"/>
      <c r="FOX348" s="127"/>
      <c r="FOY348" s="127"/>
      <c r="FOZ348" s="127"/>
      <c r="FPA348" s="127"/>
      <c r="FPB348" s="127"/>
      <c r="FPC348" s="127"/>
      <c r="FPD348" s="127"/>
      <c r="FPE348" s="127"/>
      <c r="FPF348" s="127"/>
      <c r="FPG348" s="127"/>
      <c r="FPH348" s="127"/>
      <c r="FPI348" s="127"/>
      <c r="FPJ348" s="127"/>
      <c r="FPK348" s="127"/>
      <c r="FPL348" s="127"/>
      <c r="FPM348" s="127"/>
      <c r="FPN348" s="127"/>
      <c r="FPO348" s="127"/>
      <c r="FPP348" s="127"/>
      <c r="FPQ348" s="127"/>
      <c r="FPR348" s="127"/>
      <c r="FPS348" s="127"/>
      <c r="FPT348" s="127"/>
      <c r="FPU348" s="127"/>
      <c r="FPV348" s="127"/>
      <c r="FPW348" s="127"/>
      <c r="FPX348" s="127"/>
      <c r="FPY348" s="127"/>
      <c r="FPZ348" s="127"/>
      <c r="FQA348" s="127"/>
      <c r="FQB348" s="127"/>
      <c r="FQC348" s="127"/>
      <c r="FQD348" s="127"/>
      <c r="FQE348" s="127"/>
      <c r="FQF348" s="127"/>
      <c r="FQG348" s="127"/>
      <c r="FQH348" s="127"/>
      <c r="FQI348" s="127"/>
      <c r="FQJ348" s="127"/>
      <c r="FQK348" s="127"/>
      <c r="FQL348" s="127"/>
      <c r="FQM348" s="127"/>
      <c r="FQN348" s="127"/>
      <c r="FQO348" s="127"/>
      <c r="FQP348" s="127"/>
      <c r="FQQ348" s="127"/>
      <c r="FQR348" s="127"/>
      <c r="FQS348" s="127"/>
      <c r="FQT348" s="127"/>
      <c r="FQU348" s="127"/>
      <c r="FQV348" s="127"/>
      <c r="FQW348" s="127"/>
      <c r="FQX348" s="127"/>
      <c r="FQY348" s="127"/>
      <c r="FQZ348" s="127"/>
      <c r="FRA348" s="127"/>
      <c r="FRB348" s="127"/>
      <c r="FRC348" s="127"/>
      <c r="FRD348" s="127"/>
      <c r="FRE348" s="127"/>
      <c r="FRF348" s="127"/>
      <c r="FRG348" s="127"/>
      <c r="FRH348" s="127"/>
      <c r="FRI348" s="127"/>
      <c r="FRJ348" s="127"/>
      <c r="FRK348" s="127"/>
      <c r="FRL348" s="127"/>
      <c r="FRM348" s="127"/>
      <c r="FRN348" s="127"/>
      <c r="FRO348" s="127"/>
      <c r="FRP348" s="127"/>
      <c r="FRQ348" s="127"/>
      <c r="FRR348" s="127"/>
      <c r="FRS348" s="127"/>
      <c r="FRT348" s="127"/>
      <c r="FRU348" s="127"/>
      <c r="FRV348" s="127"/>
      <c r="FRW348" s="127"/>
      <c r="FRX348" s="127"/>
      <c r="FRY348" s="127"/>
      <c r="FRZ348" s="127"/>
      <c r="FSA348" s="127"/>
      <c r="FSB348" s="127"/>
      <c r="FSC348" s="127"/>
      <c r="FSD348" s="127"/>
      <c r="FSE348" s="127"/>
      <c r="FSF348" s="127"/>
      <c r="FSG348" s="127"/>
      <c r="FSH348" s="127"/>
      <c r="FSI348" s="127"/>
      <c r="FSJ348" s="127"/>
      <c r="FSK348" s="127"/>
      <c r="FSL348" s="127"/>
      <c r="FSM348" s="127"/>
      <c r="FSN348" s="127"/>
      <c r="FSO348" s="127"/>
      <c r="FSP348" s="127"/>
      <c r="FSQ348" s="127"/>
      <c r="FSR348" s="127"/>
      <c r="FSS348" s="127"/>
      <c r="FST348" s="127"/>
      <c r="FSU348" s="127"/>
      <c r="FSV348" s="127"/>
      <c r="FSW348" s="127"/>
      <c r="FSX348" s="127"/>
      <c r="FSY348" s="127"/>
      <c r="FSZ348" s="127"/>
      <c r="FTA348" s="127"/>
      <c r="FTB348" s="127"/>
      <c r="FTC348" s="127"/>
      <c r="FTD348" s="127"/>
      <c r="FTE348" s="127"/>
      <c r="FTF348" s="127"/>
      <c r="FTG348" s="127"/>
      <c r="FTH348" s="127"/>
      <c r="FTI348" s="127"/>
      <c r="FTJ348" s="127"/>
      <c r="FTK348" s="127"/>
      <c r="FTL348" s="127"/>
      <c r="FTM348" s="127"/>
      <c r="FTN348" s="127"/>
      <c r="FTO348" s="127"/>
      <c r="FTP348" s="127"/>
      <c r="FTQ348" s="127"/>
      <c r="FTR348" s="127"/>
      <c r="FTS348" s="127"/>
      <c r="FTT348" s="127"/>
      <c r="FTU348" s="127"/>
      <c r="FTV348" s="127"/>
      <c r="FTW348" s="127"/>
      <c r="FTX348" s="127"/>
      <c r="FTY348" s="127"/>
      <c r="FTZ348" s="127"/>
      <c r="FUA348" s="127"/>
      <c r="FUB348" s="127"/>
      <c r="FUC348" s="127"/>
      <c r="FUD348" s="127"/>
      <c r="FUE348" s="127"/>
      <c r="FUF348" s="127"/>
      <c r="FUG348" s="127"/>
      <c r="FUH348" s="127"/>
      <c r="FUI348" s="127"/>
      <c r="FUJ348" s="127"/>
      <c r="FUK348" s="127"/>
      <c r="FUL348" s="127"/>
      <c r="FUM348" s="127"/>
      <c r="FUN348" s="127"/>
      <c r="FUO348" s="127"/>
      <c r="FUP348" s="127"/>
      <c r="FUQ348" s="127"/>
      <c r="FUR348" s="127"/>
      <c r="FUS348" s="127"/>
      <c r="FUT348" s="127"/>
      <c r="FUU348" s="127"/>
      <c r="FUV348" s="127"/>
      <c r="FUW348" s="127"/>
      <c r="FUX348" s="127"/>
      <c r="FUY348" s="127"/>
      <c r="FUZ348" s="127"/>
      <c r="FVA348" s="127"/>
      <c r="FVB348" s="127"/>
      <c r="FVC348" s="127"/>
      <c r="FVD348" s="127"/>
      <c r="FVE348" s="127"/>
      <c r="FVF348" s="127"/>
      <c r="FVG348" s="127"/>
      <c r="FVH348" s="127"/>
      <c r="FVI348" s="127"/>
      <c r="FVJ348" s="127"/>
      <c r="FVK348" s="127"/>
      <c r="FVL348" s="127"/>
      <c r="FVM348" s="127"/>
      <c r="FVN348" s="127"/>
      <c r="FVO348" s="127"/>
      <c r="FVP348" s="127"/>
      <c r="FVQ348" s="127"/>
      <c r="FVR348" s="127"/>
      <c r="FVS348" s="127"/>
      <c r="FVT348" s="127"/>
      <c r="FVU348" s="127"/>
      <c r="FVV348" s="127"/>
      <c r="FVW348" s="127"/>
      <c r="FVX348" s="127"/>
      <c r="FVY348" s="127"/>
      <c r="FVZ348" s="127"/>
      <c r="FWA348" s="127"/>
      <c r="FWB348" s="127"/>
      <c r="FWC348" s="127"/>
      <c r="FWD348" s="127"/>
      <c r="FWE348" s="127"/>
      <c r="FWF348" s="127"/>
      <c r="FWG348" s="127"/>
      <c r="FWH348" s="127"/>
      <c r="FWI348" s="127"/>
      <c r="FWJ348" s="127"/>
      <c r="FWK348" s="127"/>
      <c r="FWL348" s="127"/>
      <c r="FWM348" s="127"/>
      <c r="FWN348" s="127"/>
      <c r="FWO348" s="127"/>
      <c r="FWP348" s="127"/>
      <c r="FWQ348" s="127"/>
      <c r="FWR348" s="127"/>
      <c r="FWS348" s="127"/>
      <c r="FWT348" s="127"/>
      <c r="FWU348" s="127"/>
      <c r="FWV348" s="127"/>
      <c r="FWW348" s="127"/>
      <c r="FWX348" s="127"/>
      <c r="FWY348" s="127"/>
      <c r="FWZ348" s="127"/>
      <c r="FXA348" s="127"/>
      <c r="FXB348" s="127"/>
      <c r="FXC348" s="127"/>
      <c r="FXD348" s="127"/>
      <c r="FXE348" s="127"/>
      <c r="FXF348" s="127"/>
      <c r="FXG348" s="127"/>
      <c r="FXH348" s="127"/>
      <c r="FXI348" s="127"/>
      <c r="FXJ348" s="127"/>
      <c r="FXK348" s="127"/>
      <c r="FXL348" s="127"/>
      <c r="FXM348" s="127"/>
      <c r="FXN348" s="127"/>
      <c r="FXO348" s="127"/>
      <c r="FXP348" s="127"/>
      <c r="FXQ348" s="127"/>
      <c r="FXR348" s="127"/>
      <c r="FXS348" s="127"/>
      <c r="FXT348" s="127"/>
      <c r="FXU348" s="127"/>
      <c r="FXV348" s="127"/>
      <c r="FXW348" s="127"/>
      <c r="FXX348" s="127"/>
      <c r="FXY348" s="127"/>
      <c r="FXZ348" s="127"/>
      <c r="FYA348" s="127"/>
      <c r="FYB348" s="127"/>
      <c r="FYC348" s="127"/>
      <c r="FYD348" s="127"/>
      <c r="FYE348" s="127"/>
      <c r="FYF348" s="127"/>
      <c r="FYG348" s="127"/>
      <c r="FYH348" s="127"/>
      <c r="FYI348" s="127"/>
      <c r="FYJ348" s="127"/>
      <c r="FYK348" s="127"/>
      <c r="FYL348" s="127"/>
      <c r="FYM348" s="127"/>
      <c r="FYN348" s="127"/>
      <c r="FYO348" s="127"/>
      <c r="FYP348" s="127"/>
      <c r="FYQ348" s="127"/>
      <c r="FYR348" s="127"/>
      <c r="FYS348" s="127"/>
      <c r="FYT348" s="127"/>
      <c r="FYU348" s="127"/>
      <c r="FYV348" s="127"/>
      <c r="FYW348" s="127"/>
      <c r="FYX348" s="127"/>
      <c r="FYY348" s="127"/>
      <c r="FYZ348" s="127"/>
      <c r="FZA348" s="127"/>
      <c r="FZB348" s="127"/>
      <c r="FZC348" s="127"/>
      <c r="FZD348" s="127"/>
      <c r="FZE348" s="127"/>
      <c r="FZF348" s="127"/>
      <c r="FZG348" s="127"/>
      <c r="FZH348" s="127"/>
      <c r="FZI348" s="127"/>
      <c r="FZJ348" s="127"/>
      <c r="FZK348" s="127"/>
      <c r="FZL348" s="127"/>
      <c r="FZM348" s="127"/>
      <c r="FZN348" s="127"/>
      <c r="FZO348" s="127"/>
      <c r="FZP348" s="127"/>
      <c r="FZQ348" s="127"/>
      <c r="FZR348" s="127"/>
      <c r="FZS348" s="127"/>
      <c r="FZT348" s="127"/>
      <c r="FZU348" s="127"/>
      <c r="FZV348" s="127"/>
      <c r="FZW348" s="127"/>
      <c r="FZX348" s="127"/>
      <c r="FZY348" s="127"/>
      <c r="FZZ348" s="127"/>
      <c r="GAA348" s="127"/>
      <c r="GAB348" s="127"/>
      <c r="GAC348" s="127"/>
      <c r="GAD348" s="127"/>
      <c r="GAE348" s="127"/>
      <c r="GAF348" s="127"/>
      <c r="GAG348" s="127"/>
      <c r="GAH348" s="127"/>
      <c r="GAI348" s="127"/>
      <c r="GAJ348" s="127"/>
      <c r="GAK348" s="127"/>
      <c r="GAL348" s="127"/>
      <c r="GAM348" s="127"/>
      <c r="GAN348" s="127"/>
      <c r="GAO348" s="127"/>
      <c r="GAP348" s="127"/>
      <c r="GAQ348" s="127"/>
      <c r="GAR348" s="127"/>
      <c r="GAS348" s="127"/>
      <c r="GAT348" s="127"/>
      <c r="GAU348" s="127"/>
      <c r="GAV348" s="127"/>
      <c r="GAW348" s="127"/>
      <c r="GAX348" s="127"/>
      <c r="GAY348" s="127"/>
      <c r="GAZ348" s="127"/>
      <c r="GBA348" s="127"/>
      <c r="GBB348" s="127"/>
      <c r="GBC348" s="127"/>
      <c r="GBD348" s="127"/>
      <c r="GBE348" s="127"/>
      <c r="GBF348" s="127"/>
      <c r="GBG348" s="127"/>
      <c r="GBH348" s="127"/>
      <c r="GBI348" s="127"/>
      <c r="GBJ348" s="127"/>
      <c r="GBK348" s="127"/>
      <c r="GBL348" s="127"/>
      <c r="GBM348" s="127"/>
      <c r="GBN348" s="127"/>
      <c r="GBO348" s="127"/>
      <c r="GBP348" s="127"/>
      <c r="GBQ348" s="127"/>
      <c r="GBR348" s="127"/>
      <c r="GBS348" s="127"/>
      <c r="GBT348" s="127"/>
      <c r="GBU348" s="127"/>
      <c r="GBV348" s="127"/>
      <c r="GBW348" s="127"/>
      <c r="GBX348" s="127"/>
      <c r="GBY348" s="127"/>
      <c r="GBZ348" s="127"/>
      <c r="GCA348" s="127"/>
      <c r="GCB348" s="127"/>
      <c r="GCC348" s="127"/>
      <c r="GCD348" s="127"/>
      <c r="GCE348" s="127"/>
      <c r="GCF348" s="127"/>
      <c r="GCG348" s="127"/>
      <c r="GCH348" s="127"/>
      <c r="GCI348" s="127"/>
      <c r="GCJ348" s="127"/>
      <c r="GCK348" s="127"/>
      <c r="GCL348" s="127"/>
      <c r="GCM348" s="127"/>
      <c r="GCN348" s="127"/>
      <c r="GCO348" s="127"/>
      <c r="GCP348" s="127"/>
      <c r="GCQ348" s="127"/>
      <c r="GCR348" s="127"/>
      <c r="GCS348" s="127"/>
      <c r="GCT348" s="127"/>
      <c r="GCU348" s="127"/>
      <c r="GCV348" s="127"/>
      <c r="GCW348" s="127"/>
      <c r="GCX348" s="127"/>
      <c r="GCY348" s="127"/>
      <c r="GCZ348" s="127"/>
      <c r="GDA348" s="127"/>
      <c r="GDB348" s="127"/>
      <c r="GDC348" s="127"/>
      <c r="GDD348" s="127"/>
      <c r="GDE348" s="127"/>
      <c r="GDF348" s="127"/>
      <c r="GDG348" s="127"/>
      <c r="GDH348" s="127"/>
      <c r="GDI348" s="127"/>
      <c r="GDJ348" s="127"/>
      <c r="GDK348" s="127"/>
      <c r="GDL348" s="127"/>
      <c r="GDM348" s="127"/>
      <c r="GDN348" s="127"/>
      <c r="GDO348" s="127"/>
      <c r="GDP348" s="127"/>
      <c r="GDQ348" s="127"/>
      <c r="GDR348" s="127"/>
      <c r="GDS348" s="127"/>
      <c r="GDT348" s="127"/>
      <c r="GDU348" s="127"/>
      <c r="GDV348" s="127"/>
      <c r="GDW348" s="127"/>
      <c r="GDX348" s="127"/>
      <c r="GDY348" s="127"/>
      <c r="GDZ348" s="127"/>
      <c r="GEA348" s="127"/>
      <c r="GEB348" s="127"/>
      <c r="GEC348" s="127"/>
      <c r="GED348" s="127"/>
      <c r="GEE348" s="127"/>
      <c r="GEF348" s="127"/>
      <c r="GEG348" s="127"/>
      <c r="GEH348" s="127"/>
      <c r="GEI348" s="127"/>
      <c r="GEJ348" s="127"/>
      <c r="GEK348" s="127"/>
      <c r="GEL348" s="127"/>
      <c r="GEM348" s="127"/>
      <c r="GEN348" s="127"/>
      <c r="GEO348" s="127"/>
      <c r="GEP348" s="127"/>
      <c r="GEQ348" s="127"/>
      <c r="GER348" s="127"/>
      <c r="GES348" s="127"/>
      <c r="GET348" s="127"/>
      <c r="GEU348" s="127"/>
      <c r="GEV348" s="127"/>
      <c r="GEW348" s="127"/>
      <c r="GEX348" s="127"/>
      <c r="GEY348" s="127"/>
      <c r="GEZ348" s="127"/>
      <c r="GFA348" s="127"/>
      <c r="GFB348" s="127"/>
      <c r="GFC348" s="127"/>
      <c r="GFD348" s="127"/>
      <c r="GFE348" s="127"/>
      <c r="GFF348" s="127"/>
      <c r="GFG348" s="127"/>
      <c r="GFH348" s="127"/>
      <c r="GFI348" s="127"/>
      <c r="GFJ348" s="127"/>
      <c r="GFK348" s="127"/>
      <c r="GFL348" s="127"/>
      <c r="GFM348" s="127"/>
      <c r="GFN348" s="127"/>
      <c r="GFO348" s="127"/>
      <c r="GFP348" s="127"/>
      <c r="GFQ348" s="127"/>
      <c r="GFR348" s="127"/>
      <c r="GFS348" s="127"/>
      <c r="GFT348" s="127"/>
      <c r="GFU348" s="127"/>
      <c r="GFV348" s="127"/>
      <c r="GFW348" s="127"/>
      <c r="GFX348" s="127"/>
      <c r="GFY348" s="127"/>
      <c r="GFZ348" s="127"/>
      <c r="GGA348" s="127"/>
      <c r="GGB348" s="127"/>
      <c r="GGC348" s="127"/>
      <c r="GGD348" s="127"/>
      <c r="GGE348" s="127"/>
      <c r="GGF348" s="127"/>
      <c r="GGG348" s="127"/>
      <c r="GGH348" s="127"/>
      <c r="GGI348" s="127"/>
      <c r="GGJ348" s="127"/>
      <c r="GGK348" s="127"/>
      <c r="GGL348" s="127"/>
      <c r="GGM348" s="127"/>
      <c r="GGN348" s="127"/>
      <c r="GGO348" s="127"/>
      <c r="GGP348" s="127"/>
      <c r="GGQ348" s="127"/>
      <c r="GGR348" s="127"/>
      <c r="GGS348" s="127"/>
      <c r="GGT348" s="127"/>
      <c r="GGU348" s="127"/>
      <c r="GGV348" s="127"/>
      <c r="GGW348" s="127"/>
      <c r="GGX348" s="127"/>
      <c r="GGY348" s="127"/>
      <c r="GGZ348" s="127"/>
      <c r="GHA348" s="127"/>
      <c r="GHB348" s="127"/>
      <c r="GHC348" s="127"/>
      <c r="GHD348" s="127"/>
      <c r="GHE348" s="127"/>
      <c r="GHF348" s="127"/>
      <c r="GHG348" s="127"/>
      <c r="GHH348" s="127"/>
      <c r="GHI348" s="127"/>
      <c r="GHJ348" s="127"/>
      <c r="GHK348" s="127"/>
      <c r="GHL348" s="127"/>
      <c r="GHM348" s="127"/>
      <c r="GHN348" s="127"/>
      <c r="GHO348" s="127"/>
      <c r="GHP348" s="127"/>
      <c r="GHQ348" s="127"/>
      <c r="GHR348" s="127"/>
      <c r="GHS348" s="127"/>
      <c r="GHT348" s="127"/>
      <c r="GHU348" s="127"/>
      <c r="GHV348" s="127"/>
      <c r="GHW348" s="127"/>
      <c r="GHX348" s="127"/>
      <c r="GHY348" s="127"/>
      <c r="GHZ348" s="127"/>
      <c r="GIA348" s="127"/>
      <c r="GIB348" s="127"/>
      <c r="GIC348" s="127"/>
      <c r="GID348" s="127"/>
      <c r="GIE348" s="127"/>
      <c r="GIF348" s="127"/>
      <c r="GIG348" s="127"/>
      <c r="GIH348" s="127"/>
      <c r="GII348" s="127"/>
      <c r="GIJ348" s="127"/>
      <c r="GIK348" s="127"/>
      <c r="GIL348" s="127"/>
      <c r="GIM348" s="127"/>
      <c r="GIN348" s="127"/>
      <c r="GIO348" s="127"/>
      <c r="GIP348" s="127"/>
      <c r="GIQ348" s="127"/>
      <c r="GIR348" s="127"/>
      <c r="GIS348" s="127"/>
      <c r="GIT348" s="127"/>
      <c r="GIU348" s="127"/>
      <c r="GIV348" s="127"/>
      <c r="GIW348" s="127"/>
      <c r="GIX348" s="127"/>
      <c r="GIY348" s="127"/>
      <c r="GIZ348" s="127"/>
      <c r="GJA348" s="127"/>
      <c r="GJB348" s="127"/>
      <c r="GJC348" s="127"/>
      <c r="GJD348" s="127"/>
      <c r="GJE348" s="127"/>
      <c r="GJF348" s="127"/>
      <c r="GJG348" s="127"/>
      <c r="GJH348" s="127"/>
      <c r="GJI348" s="127"/>
      <c r="GJJ348" s="127"/>
      <c r="GJK348" s="127"/>
      <c r="GJL348" s="127"/>
      <c r="GJM348" s="127"/>
      <c r="GJN348" s="127"/>
      <c r="GJO348" s="127"/>
      <c r="GJP348" s="127"/>
      <c r="GJQ348" s="127"/>
      <c r="GJR348" s="127"/>
      <c r="GJS348" s="127"/>
      <c r="GJT348" s="127"/>
      <c r="GJU348" s="127"/>
      <c r="GJV348" s="127"/>
      <c r="GJW348" s="127"/>
      <c r="GJX348" s="127"/>
      <c r="GJY348" s="127"/>
      <c r="GJZ348" s="127"/>
      <c r="GKA348" s="127"/>
      <c r="GKB348" s="127"/>
      <c r="GKC348" s="127"/>
      <c r="GKD348" s="127"/>
      <c r="GKE348" s="127"/>
      <c r="GKF348" s="127"/>
      <c r="GKG348" s="127"/>
      <c r="GKH348" s="127"/>
      <c r="GKI348" s="127"/>
      <c r="GKJ348" s="127"/>
      <c r="GKK348" s="127"/>
      <c r="GKL348" s="127"/>
      <c r="GKM348" s="127"/>
      <c r="GKN348" s="127"/>
      <c r="GKO348" s="127"/>
      <c r="GKP348" s="127"/>
      <c r="GKQ348" s="127"/>
      <c r="GKR348" s="127"/>
      <c r="GKS348" s="127"/>
      <c r="GKT348" s="127"/>
      <c r="GKU348" s="127"/>
      <c r="GKV348" s="127"/>
      <c r="GKW348" s="127"/>
      <c r="GKX348" s="127"/>
      <c r="GKY348" s="127"/>
      <c r="GKZ348" s="127"/>
      <c r="GLA348" s="127"/>
      <c r="GLB348" s="127"/>
      <c r="GLC348" s="127"/>
      <c r="GLD348" s="127"/>
      <c r="GLE348" s="127"/>
      <c r="GLF348" s="127"/>
      <c r="GLG348" s="127"/>
      <c r="GLH348" s="127"/>
      <c r="GLI348" s="127"/>
      <c r="GLJ348" s="127"/>
      <c r="GLK348" s="127"/>
      <c r="GLL348" s="127"/>
      <c r="GLM348" s="127"/>
      <c r="GLN348" s="127"/>
      <c r="GLO348" s="127"/>
      <c r="GLP348" s="127"/>
      <c r="GLQ348" s="127"/>
      <c r="GLR348" s="127"/>
      <c r="GLS348" s="127"/>
      <c r="GLT348" s="127"/>
      <c r="GLU348" s="127"/>
      <c r="GLV348" s="127"/>
      <c r="GLW348" s="127"/>
      <c r="GLX348" s="127"/>
      <c r="GLY348" s="127"/>
      <c r="GLZ348" s="127"/>
      <c r="GMA348" s="127"/>
      <c r="GMB348" s="127"/>
      <c r="GMC348" s="127"/>
      <c r="GMD348" s="127"/>
      <c r="GME348" s="127"/>
      <c r="GMF348" s="127"/>
      <c r="GMG348" s="127"/>
      <c r="GMH348" s="127"/>
      <c r="GMI348" s="127"/>
      <c r="GMJ348" s="127"/>
      <c r="GMK348" s="127"/>
      <c r="GML348" s="127"/>
      <c r="GMM348" s="127"/>
      <c r="GMN348" s="127"/>
      <c r="GMO348" s="127"/>
      <c r="GMP348" s="127"/>
      <c r="GMQ348" s="127"/>
      <c r="GMR348" s="127"/>
      <c r="GMS348" s="127"/>
      <c r="GMT348" s="127"/>
      <c r="GMU348" s="127"/>
      <c r="GMV348" s="127"/>
      <c r="GMW348" s="127"/>
      <c r="GMX348" s="127"/>
      <c r="GMY348" s="127"/>
      <c r="GMZ348" s="127"/>
      <c r="GNA348" s="127"/>
      <c r="GNB348" s="127"/>
      <c r="GNC348" s="127"/>
      <c r="GND348" s="127"/>
      <c r="GNE348" s="127"/>
      <c r="GNF348" s="127"/>
      <c r="GNG348" s="127"/>
      <c r="GNH348" s="127"/>
      <c r="GNI348" s="127"/>
      <c r="GNJ348" s="127"/>
      <c r="GNK348" s="127"/>
      <c r="GNL348" s="127"/>
      <c r="GNM348" s="127"/>
      <c r="GNN348" s="127"/>
      <c r="GNO348" s="127"/>
      <c r="GNP348" s="127"/>
      <c r="GNQ348" s="127"/>
      <c r="GNR348" s="127"/>
      <c r="GNS348" s="127"/>
      <c r="GNT348" s="127"/>
      <c r="GNU348" s="127"/>
      <c r="GNV348" s="127"/>
      <c r="GNW348" s="127"/>
      <c r="GNX348" s="127"/>
      <c r="GNY348" s="127"/>
      <c r="GNZ348" s="127"/>
      <c r="GOA348" s="127"/>
      <c r="GOB348" s="127"/>
      <c r="GOC348" s="127"/>
      <c r="GOD348" s="127"/>
      <c r="GOE348" s="127"/>
      <c r="GOF348" s="127"/>
      <c r="GOG348" s="127"/>
      <c r="GOH348" s="127"/>
      <c r="GOI348" s="127"/>
      <c r="GOJ348" s="127"/>
      <c r="GOK348" s="127"/>
      <c r="GOL348" s="127"/>
      <c r="GOM348" s="127"/>
      <c r="GON348" s="127"/>
      <c r="GOO348" s="127"/>
      <c r="GOP348" s="127"/>
      <c r="GOQ348" s="127"/>
      <c r="GOR348" s="127"/>
      <c r="GOS348" s="127"/>
      <c r="GOT348" s="127"/>
      <c r="GOU348" s="127"/>
      <c r="GOV348" s="127"/>
      <c r="GOW348" s="127"/>
      <c r="GOX348" s="127"/>
      <c r="GOY348" s="127"/>
      <c r="GOZ348" s="127"/>
      <c r="GPA348" s="127"/>
      <c r="GPB348" s="127"/>
      <c r="GPC348" s="127"/>
      <c r="GPD348" s="127"/>
      <c r="GPE348" s="127"/>
      <c r="GPF348" s="127"/>
      <c r="GPG348" s="127"/>
      <c r="GPH348" s="127"/>
      <c r="GPI348" s="127"/>
      <c r="GPJ348" s="127"/>
      <c r="GPK348" s="127"/>
      <c r="GPL348" s="127"/>
      <c r="GPM348" s="127"/>
      <c r="GPN348" s="127"/>
      <c r="GPO348" s="127"/>
      <c r="GPP348" s="127"/>
      <c r="GPQ348" s="127"/>
      <c r="GPR348" s="127"/>
      <c r="GPS348" s="127"/>
      <c r="GPT348" s="127"/>
      <c r="GPU348" s="127"/>
      <c r="GPV348" s="127"/>
      <c r="GPW348" s="127"/>
      <c r="GPX348" s="127"/>
      <c r="GPY348" s="127"/>
      <c r="GPZ348" s="127"/>
      <c r="GQA348" s="127"/>
      <c r="GQB348" s="127"/>
      <c r="GQC348" s="127"/>
      <c r="GQD348" s="127"/>
      <c r="GQE348" s="127"/>
      <c r="GQF348" s="127"/>
      <c r="GQG348" s="127"/>
      <c r="GQH348" s="127"/>
      <c r="GQI348" s="127"/>
      <c r="GQJ348" s="127"/>
      <c r="GQK348" s="127"/>
      <c r="GQL348" s="127"/>
      <c r="GQM348" s="127"/>
      <c r="GQN348" s="127"/>
      <c r="GQO348" s="127"/>
      <c r="GQP348" s="127"/>
      <c r="GQQ348" s="127"/>
      <c r="GQR348" s="127"/>
      <c r="GQS348" s="127"/>
      <c r="GQT348" s="127"/>
      <c r="GQU348" s="127"/>
      <c r="GQV348" s="127"/>
      <c r="GQW348" s="127"/>
      <c r="GQX348" s="127"/>
      <c r="GQY348" s="127"/>
      <c r="GQZ348" s="127"/>
      <c r="GRA348" s="127"/>
      <c r="GRB348" s="127"/>
      <c r="GRC348" s="127"/>
      <c r="GRD348" s="127"/>
      <c r="GRE348" s="127"/>
      <c r="GRF348" s="127"/>
      <c r="GRG348" s="127"/>
      <c r="GRH348" s="127"/>
      <c r="GRI348" s="127"/>
      <c r="GRJ348" s="127"/>
      <c r="GRK348" s="127"/>
      <c r="GRL348" s="127"/>
      <c r="GRM348" s="127"/>
      <c r="GRN348" s="127"/>
      <c r="GRO348" s="127"/>
      <c r="GRP348" s="127"/>
      <c r="GRQ348" s="127"/>
      <c r="GRR348" s="127"/>
      <c r="GRS348" s="127"/>
      <c r="GRT348" s="127"/>
      <c r="GRU348" s="127"/>
      <c r="GRV348" s="127"/>
      <c r="GRW348" s="127"/>
      <c r="GRX348" s="127"/>
      <c r="GRY348" s="127"/>
      <c r="GRZ348" s="127"/>
      <c r="GSA348" s="127"/>
      <c r="GSB348" s="127"/>
      <c r="GSC348" s="127"/>
      <c r="GSD348" s="127"/>
      <c r="GSE348" s="127"/>
      <c r="GSF348" s="127"/>
      <c r="GSG348" s="127"/>
      <c r="GSH348" s="127"/>
      <c r="GSI348" s="127"/>
      <c r="GSJ348" s="127"/>
      <c r="GSK348" s="127"/>
      <c r="GSL348" s="127"/>
      <c r="GSM348" s="127"/>
      <c r="GSN348" s="127"/>
      <c r="GSO348" s="127"/>
      <c r="GSP348" s="127"/>
      <c r="GSQ348" s="127"/>
      <c r="GSR348" s="127"/>
      <c r="GSS348" s="127"/>
      <c r="GST348" s="127"/>
      <c r="GSU348" s="127"/>
      <c r="GSV348" s="127"/>
      <c r="GSW348" s="127"/>
      <c r="GSX348" s="127"/>
      <c r="GSY348" s="127"/>
      <c r="GSZ348" s="127"/>
      <c r="GTA348" s="127"/>
      <c r="GTB348" s="127"/>
      <c r="GTC348" s="127"/>
      <c r="GTD348" s="127"/>
      <c r="GTE348" s="127"/>
      <c r="GTF348" s="127"/>
      <c r="GTG348" s="127"/>
      <c r="GTH348" s="127"/>
      <c r="GTI348" s="127"/>
      <c r="GTJ348" s="127"/>
      <c r="GTK348" s="127"/>
      <c r="GTL348" s="127"/>
      <c r="GTM348" s="127"/>
      <c r="GTN348" s="127"/>
      <c r="GTO348" s="127"/>
      <c r="GTP348" s="127"/>
      <c r="GTQ348" s="127"/>
      <c r="GTR348" s="127"/>
      <c r="GTS348" s="127"/>
      <c r="GTT348" s="127"/>
      <c r="GTU348" s="127"/>
      <c r="GTV348" s="127"/>
      <c r="GTW348" s="127"/>
      <c r="GTX348" s="127"/>
      <c r="GTY348" s="127"/>
      <c r="GTZ348" s="127"/>
      <c r="GUA348" s="127"/>
      <c r="GUB348" s="127"/>
      <c r="GUC348" s="127"/>
      <c r="GUD348" s="127"/>
      <c r="GUE348" s="127"/>
      <c r="GUF348" s="127"/>
      <c r="GUG348" s="127"/>
      <c r="GUH348" s="127"/>
      <c r="GUI348" s="127"/>
      <c r="GUJ348" s="127"/>
      <c r="GUK348" s="127"/>
      <c r="GUL348" s="127"/>
      <c r="GUM348" s="127"/>
      <c r="GUN348" s="127"/>
      <c r="GUO348" s="127"/>
      <c r="GUP348" s="127"/>
      <c r="GUQ348" s="127"/>
      <c r="GUR348" s="127"/>
      <c r="GUS348" s="127"/>
      <c r="GUT348" s="127"/>
      <c r="GUU348" s="127"/>
      <c r="GUV348" s="127"/>
      <c r="GUW348" s="127"/>
      <c r="GUX348" s="127"/>
      <c r="GUY348" s="127"/>
      <c r="GUZ348" s="127"/>
      <c r="GVA348" s="127"/>
      <c r="GVB348" s="127"/>
      <c r="GVC348" s="127"/>
      <c r="GVD348" s="127"/>
      <c r="GVE348" s="127"/>
      <c r="GVF348" s="127"/>
      <c r="GVG348" s="127"/>
      <c r="GVH348" s="127"/>
      <c r="GVI348" s="127"/>
      <c r="GVJ348" s="127"/>
      <c r="GVK348" s="127"/>
      <c r="GVL348" s="127"/>
      <c r="GVM348" s="127"/>
      <c r="GVN348" s="127"/>
      <c r="GVO348" s="127"/>
      <c r="GVP348" s="127"/>
      <c r="GVQ348" s="127"/>
      <c r="GVR348" s="127"/>
      <c r="GVS348" s="127"/>
      <c r="GVT348" s="127"/>
      <c r="GVU348" s="127"/>
      <c r="GVV348" s="127"/>
      <c r="GVW348" s="127"/>
      <c r="GVX348" s="127"/>
      <c r="GVY348" s="127"/>
      <c r="GVZ348" s="127"/>
      <c r="GWA348" s="127"/>
      <c r="GWB348" s="127"/>
      <c r="GWC348" s="127"/>
      <c r="GWD348" s="127"/>
      <c r="GWE348" s="127"/>
      <c r="GWF348" s="127"/>
      <c r="GWG348" s="127"/>
      <c r="GWH348" s="127"/>
      <c r="GWI348" s="127"/>
      <c r="GWJ348" s="127"/>
      <c r="GWK348" s="127"/>
      <c r="GWL348" s="127"/>
      <c r="GWM348" s="127"/>
      <c r="GWN348" s="127"/>
      <c r="GWO348" s="127"/>
      <c r="GWP348" s="127"/>
      <c r="GWQ348" s="127"/>
      <c r="GWR348" s="127"/>
      <c r="GWS348" s="127"/>
      <c r="GWT348" s="127"/>
      <c r="GWU348" s="127"/>
      <c r="GWV348" s="127"/>
      <c r="GWW348" s="127"/>
      <c r="GWX348" s="127"/>
      <c r="GWY348" s="127"/>
      <c r="GWZ348" s="127"/>
      <c r="GXA348" s="127"/>
      <c r="GXB348" s="127"/>
      <c r="GXC348" s="127"/>
      <c r="GXD348" s="127"/>
      <c r="GXE348" s="127"/>
      <c r="GXF348" s="127"/>
      <c r="GXG348" s="127"/>
      <c r="GXH348" s="127"/>
      <c r="GXI348" s="127"/>
      <c r="GXJ348" s="127"/>
      <c r="GXK348" s="127"/>
      <c r="GXL348" s="127"/>
      <c r="GXM348" s="127"/>
      <c r="GXN348" s="127"/>
      <c r="GXO348" s="127"/>
      <c r="GXP348" s="127"/>
      <c r="GXQ348" s="127"/>
      <c r="GXR348" s="127"/>
      <c r="GXS348" s="127"/>
      <c r="GXT348" s="127"/>
      <c r="GXU348" s="127"/>
      <c r="GXV348" s="127"/>
      <c r="GXW348" s="127"/>
      <c r="GXX348" s="127"/>
      <c r="GXY348" s="127"/>
      <c r="GXZ348" s="127"/>
      <c r="GYA348" s="127"/>
      <c r="GYB348" s="127"/>
      <c r="GYC348" s="127"/>
      <c r="GYD348" s="127"/>
      <c r="GYE348" s="127"/>
      <c r="GYF348" s="127"/>
      <c r="GYG348" s="127"/>
      <c r="GYH348" s="127"/>
      <c r="GYI348" s="127"/>
      <c r="GYJ348" s="127"/>
      <c r="GYK348" s="127"/>
      <c r="GYL348" s="127"/>
      <c r="GYM348" s="127"/>
      <c r="GYN348" s="127"/>
      <c r="GYO348" s="127"/>
      <c r="GYP348" s="127"/>
      <c r="GYQ348" s="127"/>
      <c r="GYR348" s="127"/>
      <c r="GYS348" s="127"/>
      <c r="GYT348" s="127"/>
      <c r="GYU348" s="127"/>
      <c r="GYV348" s="127"/>
      <c r="GYW348" s="127"/>
      <c r="GYX348" s="127"/>
      <c r="GYY348" s="127"/>
      <c r="GYZ348" s="127"/>
      <c r="GZA348" s="127"/>
      <c r="GZB348" s="127"/>
      <c r="GZC348" s="127"/>
      <c r="GZD348" s="127"/>
      <c r="GZE348" s="127"/>
      <c r="GZF348" s="127"/>
      <c r="GZG348" s="127"/>
      <c r="GZH348" s="127"/>
      <c r="GZI348" s="127"/>
      <c r="GZJ348" s="127"/>
      <c r="GZK348" s="127"/>
      <c r="GZL348" s="127"/>
      <c r="GZM348" s="127"/>
      <c r="GZN348" s="127"/>
      <c r="GZO348" s="127"/>
      <c r="GZP348" s="127"/>
      <c r="GZQ348" s="127"/>
      <c r="GZR348" s="127"/>
      <c r="GZS348" s="127"/>
      <c r="GZT348" s="127"/>
      <c r="GZU348" s="127"/>
      <c r="GZV348" s="127"/>
      <c r="GZW348" s="127"/>
      <c r="GZX348" s="127"/>
      <c r="GZY348" s="127"/>
      <c r="GZZ348" s="127"/>
      <c r="HAA348" s="127"/>
      <c r="HAB348" s="127"/>
      <c r="HAC348" s="127"/>
      <c r="HAD348" s="127"/>
      <c r="HAE348" s="127"/>
      <c r="HAF348" s="127"/>
      <c r="HAG348" s="127"/>
      <c r="HAH348" s="127"/>
      <c r="HAI348" s="127"/>
      <c r="HAJ348" s="127"/>
      <c r="HAK348" s="127"/>
      <c r="HAL348" s="127"/>
      <c r="HAM348" s="127"/>
      <c r="HAN348" s="127"/>
      <c r="HAO348" s="127"/>
      <c r="HAP348" s="127"/>
      <c r="HAQ348" s="127"/>
      <c r="HAR348" s="127"/>
      <c r="HAS348" s="127"/>
      <c r="HAT348" s="127"/>
      <c r="HAU348" s="127"/>
      <c r="HAV348" s="127"/>
      <c r="HAW348" s="127"/>
      <c r="HAX348" s="127"/>
      <c r="HAY348" s="127"/>
      <c r="HAZ348" s="127"/>
      <c r="HBA348" s="127"/>
      <c r="HBB348" s="127"/>
      <c r="HBC348" s="127"/>
      <c r="HBD348" s="127"/>
      <c r="HBE348" s="127"/>
      <c r="HBF348" s="127"/>
      <c r="HBG348" s="127"/>
      <c r="HBH348" s="127"/>
      <c r="HBI348" s="127"/>
      <c r="HBJ348" s="127"/>
      <c r="HBK348" s="127"/>
      <c r="HBL348" s="127"/>
      <c r="HBM348" s="127"/>
      <c r="HBN348" s="127"/>
      <c r="HBO348" s="127"/>
      <c r="HBP348" s="127"/>
      <c r="HBQ348" s="127"/>
      <c r="HBR348" s="127"/>
      <c r="HBS348" s="127"/>
      <c r="HBT348" s="127"/>
      <c r="HBU348" s="127"/>
      <c r="HBV348" s="127"/>
      <c r="HBW348" s="127"/>
      <c r="HBX348" s="127"/>
      <c r="HBY348" s="127"/>
      <c r="HBZ348" s="127"/>
      <c r="HCA348" s="127"/>
      <c r="HCB348" s="127"/>
      <c r="HCC348" s="127"/>
      <c r="HCD348" s="127"/>
      <c r="HCE348" s="127"/>
      <c r="HCF348" s="127"/>
      <c r="HCG348" s="127"/>
      <c r="HCH348" s="127"/>
      <c r="HCI348" s="127"/>
      <c r="HCJ348" s="127"/>
      <c r="HCK348" s="127"/>
      <c r="HCL348" s="127"/>
      <c r="HCM348" s="127"/>
      <c r="HCN348" s="127"/>
      <c r="HCO348" s="127"/>
      <c r="HCP348" s="127"/>
      <c r="HCQ348" s="127"/>
      <c r="HCR348" s="127"/>
      <c r="HCS348" s="127"/>
      <c r="HCT348" s="127"/>
      <c r="HCU348" s="127"/>
      <c r="HCV348" s="127"/>
      <c r="HCW348" s="127"/>
      <c r="HCX348" s="127"/>
      <c r="HCY348" s="127"/>
      <c r="HCZ348" s="127"/>
      <c r="HDA348" s="127"/>
      <c r="HDB348" s="127"/>
      <c r="HDC348" s="127"/>
      <c r="HDD348" s="127"/>
      <c r="HDE348" s="127"/>
      <c r="HDF348" s="127"/>
      <c r="HDG348" s="127"/>
      <c r="HDH348" s="127"/>
      <c r="HDI348" s="127"/>
      <c r="HDJ348" s="127"/>
      <c r="HDK348" s="127"/>
      <c r="HDL348" s="127"/>
      <c r="HDM348" s="127"/>
      <c r="HDN348" s="127"/>
      <c r="HDO348" s="127"/>
      <c r="HDP348" s="127"/>
      <c r="HDQ348" s="127"/>
      <c r="HDR348" s="127"/>
      <c r="HDS348" s="127"/>
      <c r="HDT348" s="127"/>
      <c r="HDU348" s="127"/>
      <c r="HDV348" s="127"/>
      <c r="HDW348" s="127"/>
      <c r="HDX348" s="127"/>
      <c r="HDY348" s="127"/>
      <c r="HDZ348" s="127"/>
      <c r="HEA348" s="127"/>
      <c r="HEB348" s="127"/>
      <c r="HEC348" s="127"/>
      <c r="HED348" s="127"/>
      <c r="HEE348" s="127"/>
      <c r="HEF348" s="127"/>
      <c r="HEG348" s="127"/>
      <c r="HEH348" s="127"/>
      <c r="HEI348" s="127"/>
      <c r="HEJ348" s="127"/>
      <c r="HEK348" s="127"/>
      <c r="HEL348" s="127"/>
      <c r="HEM348" s="127"/>
      <c r="HEN348" s="127"/>
      <c r="HEO348" s="127"/>
      <c r="HEP348" s="127"/>
      <c r="HEQ348" s="127"/>
      <c r="HER348" s="127"/>
      <c r="HES348" s="127"/>
      <c r="HET348" s="127"/>
      <c r="HEU348" s="127"/>
      <c r="HEV348" s="127"/>
      <c r="HEW348" s="127"/>
      <c r="HEX348" s="127"/>
      <c r="HEY348" s="127"/>
      <c r="HEZ348" s="127"/>
      <c r="HFA348" s="127"/>
      <c r="HFB348" s="127"/>
      <c r="HFC348" s="127"/>
      <c r="HFD348" s="127"/>
      <c r="HFE348" s="127"/>
      <c r="HFF348" s="127"/>
      <c r="HFG348" s="127"/>
      <c r="HFH348" s="127"/>
      <c r="HFI348" s="127"/>
      <c r="HFJ348" s="127"/>
      <c r="HFK348" s="127"/>
      <c r="HFL348" s="127"/>
      <c r="HFM348" s="127"/>
      <c r="HFN348" s="127"/>
      <c r="HFO348" s="127"/>
      <c r="HFP348" s="127"/>
      <c r="HFQ348" s="127"/>
      <c r="HFR348" s="127"/>
      <c r="HFS348" s="127"/>
      <c r="HFT348" s="127"/>
      <c r="HFU348" s="127"/>
      <c r="HFV348" s="127"/>
      <c r="HFW348" s="127"/>
      <c r="HFX348" s="127"/>
      <c r="HFY348" s="127"/>
      <c r="HFZ348" s="127"/>
      <c r="HGA348" s="127"/>
      <c r="HGB348" s="127"/>
      <c r="HGC348" s="127"/>
      <c r="HGD348" s="127"/>
      <c r="HGE348" s="127"/>
      <c r="HGF348" s="127"/>
      <c r="HGG348" s="127"/>
      <c r="HGH348" s="127"/>
      <c r="HGI348" s="127"/>
      <c r="HGJ348" s="127"/>
      <c r="HGK348" s="127"/>
      <c r="HGL348" s="127"/>
      <c r="HGM348" s="127"/>
      <c r="HGN348" s="127"/>
      <c r="HGO348" s="127"/>
      <c r="HGP348" s="127"/>
      <c r="HGQ348" s="127"/>
      <c r="HGR348" s="127"/>
      <c r="HGS348" s="127"/>
      <c r="HGT348" s="127"/>
      <c r="HGU348" s="127"/>
      <c r="HGV348" s="127"/>
      <c r="HGW348" s="127"/>
      <c r="HGX348" s="127"/>
      <c r="HGY348" s="127"/>
      <c r="HGZ348" s="127"/>
      <c r="HHA348" s="127"/>
      <c r="HHB348" s="127"/>
      <c r="HHC348" s="127"/>
      <c r="HHD348" s="127"/>
      <c r="HHE348" s="127"/>
      <c r="HHF348" s="127"/>
      <c r="HHG348" s="127"/>
      <c r="HHH348" s="127"/>
      <c r="HHI348" s="127"/>
      <c r="HHJ348" s="127"/>
      <c r="HHK348" s="127"/>
      <c r="HHL348" s="127"/>
      <c r="HHM348" s="127"/>
      <c r="HHN348" s="127"/>
      <c r="HHO348" s="127"/>
      <c r="HHP348" s="127"/>
      <c r="HHQ348" s="127"/>
      <c r="HHR348" s="127"/>
      <c r="HHS348" s="127"/>
      <c r="HHT348" s="127"/>
      <c r="HHU348" s="127"/>
      <c r="HHV348" s="127"/>
      <c r="HHW348" s="127"/>
      <c r="HHX348" s="127"/>
      <c r="HHY348" s="127"/>
      <c r="HHZ348" s="127"/>
      <c r="HIA348" s="127"/>
      <c r="HIB348" s="127"/>
      <c r="HIC348" s="127"/>
      <c r="HID348" s="127"/>
      <c r="HIE348" s="127"/>
      <c r="HIF348" s="127"/>
      <c r="HIG348" s="127"/>
      <c r="HIH348" s="127"/>
      <c r="HII348" s="127"/>
      <c r="HIJ348" s="127"/>
      <c r="HIK348" s="127"/>
      <c r="HIL348" s="127"/>
      <c r="HIM348" s="127"/>
      <c r="HIN348" s="127"/>
      <c r="HIO348" s="127"/>
      <c r="HIP348" s="127"/>
      <c r="HIQ348" s="127"/>
      <c r="HIR348" s="127"/>
      <c r="HIS348" s="127"/>
      <c r="HIT348" s="127"/>
      <c r="HIU348" s="127"/>
      <c r="HIV348" s="127"/>
      <c r="HIW348" s="127"/>
      <c r="HIX348" s="127"/>
      <c r="HIY348" s="127"/>
      <c r="HIZ348" s="127"/>
      <c r="HJA348" s="127"/>
      <c r="HJB348" s="127"/>
      <c r="HJC348" s="127"/>
      <c r="HJD348" s="127"/>
      <c r="HJE348" s="127"/>
      <c r="HJF348" s="127"/>
      <c r="HJG348" s="127"/>
      <c r="HJH348" s="127"/>
      <c r="HJI348" s="127"/>
      <c r="HJJ348" s="127"/>
      <c r="HJK348" s="127"/>
      <c r="HJL348" s="127"/>
      <c r="HJM348" s="127"/>
      <c r="HJN348" s="127"/>
      <c r="HJO348" s="127"/>
      <c r="HJP348" s="127"/>
      <c r="HJQ348" s="127"/>
      <c r="HJR348" s="127"/>
      <c r="HJS348" s="127"/>
      <c r="HJT348" s="127"/>
      <c r="HJU348" s="127"/>
      <c r="HJV348" s="127"/>
      <c r="HJW348" s="127"/>
      <c r="HJX348" s="127"/>
      <c r="HJY348" s="127"/>
      <c r="HJZ348" s="127"/>
      <c r="HKA348" s="127"/>
      <c r="HKB348" s="127"/>
      <c r="HKC348" s="127"/>
      <c r="HKD348" s="127"/>
      <c r="HKE348" s="127"/>
      <c r="HKF348" s="127"/>
      <c r="HKG348" s="127"/>
      <c r="HKH348" s="127"/>
      <c r="HKI348" s="127"/>
      <c r="HKJ348" s="127"/>
      <c r="HKK348" s="127"/>
      <c r="HKL348" s="127"/>
      <c r="HKM348" s="127"/>
      <c r="HKN348" s="127"/>
      <c r="HKO348" s="127"/>
      <c r="HKP348" s="127"/>
      <c r="HKQ348" s="127"/>
      <c r="HKR348" s="127"/>
      <c r="HKS348" s="127"/>
      <c r="HKT348" s="127"/>
      <c r="HKU348" s="127"/>
      <c r="HKV348" s="127"/>
      <c r="HKW348" s="127"/>
      <c r="HKX348" s="127"/>
      <c r="HKY348" s="127"/>
      <c r="HKZ348" s="127"/>
      <c r="HLA348" s="127"/>
      <c r="HLB348" s="127"/>
      <c r="HLC348" s="127"/>
      <c r="HLD348" s="127"/>
      <c r="HLE348" s="127"/>
      <c r="HLF348" s="127"/>
      <c r="HLG348" s="127"/>
      <c r="HLH348" s="127"/>
      <c r="HLI348" s="127"/>
      <c r="HLJ348" s="127"/>
      <c r="HLK348" s="127"/>
      <c r="HLL348" s="127"/>
      <c r="HLM348" s="127"/>
      <c r="HLN348" s="127"/>
      <c r="HLO348" s="127"/>
      <c r="HLP348" s="127"/>
      <c r="HLQ348" s="127"/>
      <c r="HLR348" s="127"/>
      <c r="HLS348" s="127"/>
      <c r="HLT348" s="127"/>
      <c r="HLU348" s="127"/>
      <c r="HLV348" s="127"/>
      <c r="HLW348" s="127"/>
      <c r="HLX348" s="127"/>
      <c r="HLY348" s="127"/>
      <c r="HLZ348" s="127"/>
      <c r="HMA348" s="127"/>
      <c r="HMB348" s="127"/>
      <c r="HMC348" s="127"/>
      <c r="HMD348" s="127"/>
      <c r="HME348" s="127"/>
      <c r="HMF348" s="127"/>
      <c r="HMG348" s="127"/>
      <c r="HMH348" s="127"/>
      <c r="HMI348" s="127"/>
      <c r="HMJ348" s="127"/>
      <c r="HMK348" s="127"/>
      <c r="HML348" s="127"/>
      <c r="HMM348" s="127"/>
      <c r="HMN348" s="127"/>
      <c r="HMO348" s="127"/>
      <c r="HMP348" s="127"/>
      <c r="HMQ348" s="127"/>
      <c r="HMR348" s="127"/>
      <c r="HMS348" s="127"/>
      <c r="HMT348" s="127"/>
      <c r="HMU348" s="127"/>
      <c r="HMV348" s="127"/>
      <c r="HMW348" s="127"/>
      <c r="HMX348" s="127"/>
      <c r="HMY348" s="127"/>
      <c r="HMZ348" s="127"/>
      <c r="HNA348" s="127"/>
      <c r="HNB348" s="127"/>
      <c r="HNC348" s="127"/>
      <c r="HND348" s="127"/>
      <c r="HNE348" s="127"/>
      <c r="HNF348" s="127"/>
      <c r="HNG348" s="127"/>
      <c r="HNH348" s="127"/>
      <c r="HNI348" s="127"/>
      <c r="HNJ348" s="127"/>
      <c r="HNK348" s="127"/>
      <c r="HNL348" s="127"/>
      <c r="HNM348" s="127"/>
      <c r="HNN348" s="127"/>
      <c r="HNO348" s="127"/>
      <c r="HNP348" s="127"/>
      <c r="HNQ348" s="127"/>
      <c r="HNR348" s="127"/>
      <c r="HNS348" s="127"/>
      <c r="HNT348" s="127"/>
      <c r="HNU348" s="127"/>
      <c r="HNV348" s="127"/>
      <c r="HNW348" s="127"/>
      <c r="HNX348" s="127"/>
      <c r="HNY348" s="127"/>
      <c r="HNZ348" s="127"/>
      <c r="HOA348" s="127"/>
      <c r="HOB348" s="127"/>
      <c r="HOC348" s="127"/>
      <c r="HOD348" s="127"/>
      <c r="HOE348" s="127"/>
      <c r="HOF348" s="127"/>
      <c r="HOG348" s="127"/>
      <c r="HOH348" s="127"/>
      <c r="HOI348" s="127"/>
      <c r="HOJ348" s="127"/>
      <c r="HOK348" s="127"/>
      <c r="HOL348" s="127"/>
      <c r="HOM348" s="127"/>
      <c r="HON348" s="127"/>
      <c r="HOO348" s="127"/>
      <c r="HOP348" s="127"/>
      <c r="HOQ348" s="127"/>
      <c r="HOR348" s="127"/>
      <c r="HOS348" s="127"/>
      <c r="HOT348" s="127"/>
      <c r="HOU348" s="127"/>
      <c r="HOV348" s="127"/>
      <c r="HOW348" s="127"/>
      <c r="HOX348" s="127"/>
      <c r="HOY348" s="127"/>
      <c r="HOZ348" s="127"/>
      <c r="HPA348" s="127"/>
      <c r="HPB348" s="127"/>
      <c r="HPC348" s="127"/>
      <c r="HPD348" s="127"/>
      <c r="HPE348" s="127"/>
      <c r="HPF348" s="127"/>
      <c r="HPG348" s="127"/>
      <c r="HPH348" s="127"/>
      <c r="HPI348" s="127"/>
      <c r="HPJ348" s="127"/>
      <c r="HPK348" s="127"/>
      <c r="HPL348" s="127"/>
      <c r="HPM348" s="127"/>
      <c r="HPN348" s="127"/>
      <c r="HPO348" s="127"/>
      <c r="HPP348" s="127"/>
      <c r="HPQ348" s="127"/>
      <c r="HPR348" s="127"/>
      <c r="HPS348" s="127"/>
      <c r="HPT348" s="127"/>
      <c r="HPU348" s="127"/>
      <c r="HPV348" s="127"/>
      <c r="HPW348" s="127"/>
      <c r="HPX348" s="127"/>
      <c r="HPY348" s="127"/>
      <c r="HPZ348" s="127"/>
      <c r="HQA348" s="127"/>
      <c r="HQB348" s="127"/>
      <c r="HQC348" s="127"/>
      <c r="HQD348" s="127"/>
      <c r="HQE348" s="127"/>
      <c r="HQF348" s="127"/>
      <c r="HQG348" s="127"/>
      <c r="HQH348" s="127"/>
      <c r="HQI348" s="127"/>
      <c r="HQJ348" s="127"/>
      <c r="HQK348" s="127"/>
      <c r="HQL348" s="127"/>
      <c r="HQM348" s="127"/>
      <c r="HQN348" s="127"/>
      <c r="HQO348" s="127"/>
      <c r="HQP348" s="127"/>
      <c r="HQQ348" s="127"/>
      <c r="HQR348" s="127"/>
      <c r="HQS348" s="127"/>
      <c r="HQT348" s="127"/>
      <c r="HQU348" s="127"/>
      <c r="HQV348" s="127"/>
      <c r="HQW348" s="127"/>
      <c r="HQX348" s="127"/>
      <c r="HQY348" s="127"/>
      <c r="HQZ348" s="127"/>
      <c r="HRA348" s="127"/>
      <c r="HRB348" s="127"/>
      <c r="HRC348" s="127"/>
      <c r="HRD348" s="127"/>
      <c r="HRE348" s="127"/>
      <c r="HRF348" s="127"/>
      <c r="HRG348" s="127"/>
      <c r="HRH348" s="127"/>
      <c r="HRI348" s="127"/>
      <c r="HRJ348" s="127"/>
      <c r="HRK348" s="127"/>
      <c r="HRL348" s="127"/>
      <c r="HRM348" s="127"/>
      <c r="HRN348" s="127"/>
      <c r="HRO348" s="127"/>
      <c r="HRP348" s="127"/>
      <c r="HRQ348" s="127"/>
      <c r="HRR348" s="127"/>
      <c r="HRS348" s="127"/>
      <c r="HRT348" s="127"/>
      <c r="HRU348" s="127"/>
      <c r="HRV348" s="127"/>
      <c r="HRW348" s="127"/>
      <c r="HRX348" s="127"/>
      <c r="HRY348" s="127"/>
      <c r="HRZ348" s="127"/>
      <c r="HSA348" s="127"/>
      <c r="HSB348" s="127"/>
      <c r="HSC348" s="127"/>
      <c r="HSD348" s="127"/>
      <c r="HSE348" s="127"/>
      <c r="HSF348" s="127"/>
      <c r="HSG348" s="127"/>
      <c r="HSH348" s="127"/>
      <c r="HSI348" s="127"/>
      <c r="HSJ348" s="127"/>
      <c r="HSK348" s="127"/>
      <c r="HSL348" s="127"/>
      <c r="HSM348" s="127"/>
      <c r="HSN348" s="127"/>
      <c r="HSO348" s="127"/>
      <c r="HSP348" s="127"/>
      <c r="HSQ348" s="127"/>
      <c r="HSR348" s="127"/>
      <c r="HSS348" s="127"/>
      <c r="HST348" s="127"/>
      <c r="HSU348" s="127"/>
      <c r="HSV348" s="127"/>
      <c r="HSW348" s="127"/>
      <c r="HSX348" s="127"/>
      <c r="HSY348" s="127"/>
      <c r="HSZ348" s="127"/>
      <c r="HTA348" s="127"/>
      <c r="HTB348" s="127"/>
      <c r="HTC348" s="127"/>
      <c r="HTD348" s="127"/>
      <c r="HTE348" s="127"/>
      <c r="HTF348" s="127"/>
      <c r="HTG348" s="127"/>
      <c r="HTH348" s="127"/>
      <c r="HTI348" s="127"/>
      <c r="HTJ348" s="127"/>
      <c r="HTK348" s="127"/>
      <c r="HTL348" s="127"/>
      <c r="HTM348" s="127"/>
      <c r="HTN348" s="127"/>
      <c r="HTO348" s="127"/>
      <c r="HTP348" s="127"/>
      <c r="HTQ348" s="127"/>
      <c r="HTR348" s="127"/>
      <c r="HTS348" s="127"/>
      <c r="HTT348" s="127"/>
      <c r="HTU348" s="127"/>
      <c r="HTV348" s="127"/>
      <c r="HTW348" s="127"/>
      <c r="HTX348" s="127"/>
      <c r="HTY348" s="127"/>
      <c r="HTZ348" s="127"/>
      <c r="HUA348" s="127"/>
      <c r="HUB348" s="127"/>
      <c r="HUC348" s="127"/>
      <c r="HUD348" s="127"/>
      <c r="HUE348" s="127"/>
      <c r="HUF348" s="127"/>
      <c r="HUG348" s="127"/>
      <c r="HUH348" s="127"/>
      <c r="HUI348" s="127"/>
      <c r="HUJ348" s="127"/>
      <c r="HUK348" s="127"/>
      <c r="HUL348" s="127"/>
      <c r="HUM348" s="127"/>
      <c r="HUN348" s="127"/>
      <c r="HUO348" s="127"/>
      <c r="HUP348" s="127"/>
      <c r="HUQ348" s="127"/>
      <c r="HUR348" s="127"/>
      <c r="HUS348" s="127"/>
      <c r="HUT348" s="127"/>
      <c r="HUU348" s="127"/>
      <c r="HUV348" s="127"/>
      <c r="HUW348" s="127"/>
      <c r="HUX348" s="127"/>
      <c r="HUY348" s="127"/>
      <c r="HUZ348" s="127"/>
      <c r="HVA348" s="127"/>
      <c r="HVB348" s="127"/>
      <c r="HVC348" s="127"/>
      <c r="HVD348" s="127"/>
      <c r="HVE348" s="127"/>
      <c r="HVF348" s="127"/>
      <c r="HVG348" s="127"/>
      <c r="HVH348" s="127"/>
      <c r="HVI348" s="127"/>
      <c r="HVJ348" s="127"/>
      <c r="HVK348" s="127"/>
      <c r="HVL348" s="127"/>
      <c r="HVM348" s="127"/>
      <c r="HVN348" s="127"/>
      <c r="HVO348" s="127"/>
      <c r="HVP348" s="127"/>
      <c r="HVQ348" s="127"/>
      <c r="HVR348" s="127"/>
      <c r="HVS348" s="127"/>
      <c r="HVT348" s="127"/>
      <c r="HVU348" s="127"/>
      <c r="HVV348" s="127"/>
      <c r="HVW348" s="127"/>
      <c r="HVX348" s="127"/>
      <c r="HVY348" s="127"/>
      <c r="HVZ348" s="127"/>
      <c r="HWA348" s="127"/>
      <c r="HWB348" s="127"/>
      <c r="HWC348" s="127"/>
      <c r="HWD348" s="127"/>
      <c r="HWE348" s="127"/>
      <c r="HWF348" s="127"/>
      <c r="HWG348" s="127"/>
      <c r="HWH348" s="127"/>
      <c r="HWI348" s="127"/>
      <c r="HWJ348" s="127"/>
      <c r="HWK348" s="127"/>
      <c r="HWL348" s="127"/>
      <c r="HWM348" s="127"/>
      <c r="HWN348" s="127"/>
      <c r="HWO348" s="127"/>
      <c r="HWP348" s="127"/>
      <c r="HWQ348" s="127"/>
      <c r="HWR348" s="127"/>
      <c r="HWS348" s="127"/>
      <c r="HWT348" s="127"/>
      <c r="HWU348" s="127"/>
      <c r="HWV348" s="127"/>
      <c r="HWW348" s="127"/>
      <c r="HWX348" s="127"/>
      <c r="HWY348" s="127"/>
      <c r="HWZ348" s="127"/>
      <c r="HXA348" s="127"/>
      <c r="HXB348" s="127"/>
      <c r="HXC348" s="127"/>
      <c r="HXD348" s="127"/>
      <c r="HXE348" s="127"/>
      <c r="HXF348" s="127"/>
      <c r="HXG348" s="127"/>
      <c r="HXH348" s="127"/>
      <c r="HXI348" s="127"/>
      <c r="HXJ348" s="127"/>
      <c r="HXK348" s="127"/>
      <c r="HXL348" s="127"/>
      <c r="HXM348" s="127"/>
      <c r="HXN348" s="127"/>
      <c r="HXO348" s="127"/>
      <c r="HXP348" s="127"/>
      <c r="HXQ348" s="127"/>
      <c r="HXR348" s="127"/>
      <c r="HXS348" s="127"/>
      <c r="HXT348" s="127"/>
      <c r="HXU348" s="127"/>
      <c r="HXV348" s="127"/>
      <c r="HXW348" s="127"/>
      <c r="HXX348" s="127"/>
      <c r="HXY348" s="127"/>
      <c r="HXZ348" s="127"/>
      <c r="HYA348" s="127"/>
      <c r="HYB348" s="127"/>
      <c r="HYC348" s="127"/>
      <c r="HYD348" s="127"/>
      <c r="HYE348" s="127"/>
      <c r="HYF348" s="127"/>
      <c r="HYG348" s="127"/>
      <c r="HYH348" s="127"/>
      <c r="HYI348" s="127"/>
      <c r="HYJ348" s="127"/>
      <c r="HYK348" s="127"/>
      <c r="HYL348" s="127"/>
      <c r="HYM348" s="127"/>
      <c r="HYN348" s="127"/>
      <c r="HYO348" s="127"/>
      <c r="HYP348" s="127"/>
      <c r="HYQ348" s="127"/>
      <c r="HYR348" s="127"/>
      <c r="HYS348" s="127"/>
      <c r="HYT348" s="127"/>
      <c r="HYU348" s="127"/>
      <c r="HYV348" s="127"/>
      <c r="HYW348" s="127"/>
      <c r="HYX348" s="127"/>
      <c r="HYY348" s="127"/>
      <c r="HYZ348" s="127"/>
      <c r="HZA348" s="127"/>
      <c r="HZB348" s="127"/>
      <c r="HZC348" s="127"/>
      <c r="HZD348" s="127"/>
      <c r="HZE348" s="127"/>
      <c r="HZF348" s="127"/>
      <c r="HZG348" s="127"/>
      <c r="HZH348" s="127"/>
      <c r="HZI348" s="127"/>
      <c r="HZJ348" s="127"/>
      <c r="HZK348" s="127"/>
      <c r="HZL348" s="127"/>
      <c r="HZM348" s="127"/>
      <c r="HZN348" s="127"/>
      <c r="HZO348" s="127"/>
      <c r="HZP348" s="127"/>
      <c r="HZQ348" s="127"/>
      <c r="HZR348" s="127"/>
      <c r="HZS348" s="127"/>
      <c r="HZT348" s="127"/>
      <c r="HZU348" s="127"/>
      <c r="HZV348" s="127"/>
      <c r="HZW348" s="127"/>
      <c r="HZX348" s="127"/>
      <c r="HZY348" s="127"/>
      <c r="HZZ348" s="127"/>
      <c r="IAA348" s="127"/>
      <c r="IAB348" s="127"/>
      <c r="IAC348" s="127"/>
      <c r="IAD348" s="127"/>
      <c r="IAE348" s="127"/>
      <c r="IAF348" s="127"/>
      <c r="IAG348" s="127"/>
      <c r="IAH348" s="127"/>
      <c r="IAI348" s="127"/>
      <c r="IAJ348" s="127"/>
      <c r="IAK348" s="127"/>
      <c r="IAL348" s="127"/>
      <c r="IAM348" s="127"/>
      <c r="IAN348" s="127"/>
      <c r="IAO348" s="127"/>
      <c r="IAP348" s="127"/>
      <c r="IAQ348" s="127"/>
      <c r="IAR348" s="127"/>
      <c r="IAS348" s="127"/>
      <c r="IAT348" s="127"/>
      <c r="IAU348" s="127"/>
      <c r="IAV348" s="127"/>
      <c r="IAW348" s="127"/>
      <c r="IAX348" s="127"/>
      <c r="IAY348" s="127"/>
      <c r="IAZ348" s="127"/>
      <c r="IBA348" s="127"/>
      <c r="IBB348" s="127"/>
      <c r="IBC348" s="127"/>
      <c r="IBD348" s="127"/>
      <c r="IBE348" s="127"/>
      <c r="IBF348" s="127"/>
      <c r="IBG348" s="127"/>
      <c r="IBH348" s="127"/>
      <c r="IBI348" s="127"/>
      <c r="IBJ348" s="127"/>
      <c r="IBK348" s="127"/>
      <c r="IBL348" s="127"/>
      <c r="IBM348" s="127"/>
      <c r="IBN348" s="127"/>
      <c r="IBO348" s="127"/>
      <c r="IBP348" s="127"/>
      <c r="IBQ348" s="127"/>
      <c r="IBR348" s="127"/>
      <c r="IBS348" s="127"/>
      <c r="IBT348" s="127"/>
      <c r="IBU348" s="127"/>
      <c r="IBV348" s="127"/>
      <c r="IBW348" s="127"/>
      <c r="IBX348" s="127"/>
      <c r="IBY348" s="127"/>
      <c r="IBZ348" s="127"/>
      <c r="ICA348" s="127"/>
      <c r="ICB348" s="127"/>
      <c r="ICC348" s="127"/>
      <c r="ICD348" s="127"/>
      <c r="ICE348" s="127"/>
      <c r="ICF348" s="127"/>
      <c r="ICG348" s="127"/>
      <c r="ICH348" s="127"/>
      <c r="ICI348" s="127"/>
      <c r="ICJ348" s="127"/>
      <c r="ICK348" s="127"/>
      <c r="ICL348" s="127"/>
      <c r="ICM348" s="127"/>
      <c r="ICN348" s="127"/>
      <c r="ICO348" s="127"/>
      <c r="ICP348" s="127"/>
      <c r="ICQ348" s="127"/>
      <c r="ICR348" s="127"/>
      <c r="ICS348" s="127"/>
      <c r="ICT348" s="127"/>
      <c r="ICU348" s="127"/>
      <c r="ICV348" s="127"/>
      <c r="ICW348" s="127"/>
      <c r="ICX348" s="127"/>
      <c r="ICY348" s="127"/>
      <c r="ICZ348" s="127"/>
      <c r="IDA348" s="127"/>
      <c r="IDB348" s="127"/>
      <c r="IDC348" s="127"/>
      <c r="IDD348" s="127"/>
      <c r="IDE348" s="127"/>
      <c r="IDF348" s="127"/>
      <c r="IDG348" s="127"/>
      <c r="IDH348" s="127"/>
      <c r="IDI348" s="127"/>
      <c r="IDJ348" s="127"/>
      <c r="IDK348" s="127"/>
      <c r="IDL348" s="127"/>
      <c r="IDM348" s="127"/>
      <c r="IDN348" s="127"/>
      <c r="IDO348" s="127"/>
      <c r="IDP348" s="127"/>
      <c r="IDQ348" s="127"/>
      <c r="IDR348" s="127"/>
      <c r="IDS348" s="127"/>
      <c r="IDT348" s="127"/>
      <c r="IDU348" s="127"/>
      <c r="IDV348" s="127"/>
      <c r="IDW348" s="127"/>
      <c r="IDX348" s="127"/>
      <c r="IDY348" s="127"/>
      <c r="IDZ348" s="127"/>
      <c r="IEA348" s="127"/>
      <c r="IEB348" s="127"/>
      <c r="IEC348" s="127"/>
      <c r="IED348" s="127"/>
      <c r="IEE348" s="127"/>
      <c r="IEF348" s="127"/>
      <c r="IEG348" s="127"/>
      <c r="IEH348" s="127"/>
      <c r="IEI348" s="127"/>
      <c r="IEJ348" s="127"/>
      <c r="IEK348" s="127"/>
      <c r="IEL348" s="127"/>
      <c r="IEM348" s="127"/>
      <c r="IEN348" s="127"/>
      <c r="IEO348" s="127"/>
      <c r="IEP348" s="127"/>
      <c r="IEQ348" s="127"/>
      <c r="IER348" s="127"/>
      <c r="IES348" s="127"/>
      <c r="IET348" s="127"/>
      <c r="IEU348" s="127"/>
      <c r="IEV348" s="127"/>
      <c r="IEW348" s="127"/>
      <c r="IEX348" s="127"/>
      <c r="IEY348" s="127"/>
      <c r="IEZ348" s="127"/>
      <c r="IFA348" s="127"/>
      <c r="IFB348" s="127"/>
      <c r="IFC348" s="127"/>
      <c r="IFD348" s="127"/>
      <c r="IFE348" s="127"/>
      <c r="IFF348" s="127"/>
      <c r="IFG348" s="127"/>
      <c r="IFH348" s="127"/>
      <c r="IFI348" s="127"/>
      <c r="IFJ348" s="127"/>
      <c r="IFK348" s="127"/>
      <c r="IFL348" s="127"/>
      <c r="IFM348" s="127"/>
      <c r="IFN348" s="127"/>
      <c r="IFO348" s="127"/>
      <c r="IFP348" s="127"/>
      <c r="IFQ348" s="127"/>
      <c r="IFR348" s="127"/>
      <c r="IFS348" s="127"/>
      <c r="IFT348" s="127"/>
      <c r="IFU348" s="127"/>
      <c r="IFV348" s="127"/>
      <c r="IFW348" s="127"/>
      <c r="IFX348" s="127"/>
      <c r="IFY348" s="127"/>
      <c r="IFZ348" s="127"/>
      <c r="IGA348" s="127"/>
      <c r="IGB348" s="127"/>
      <c r="IGC348" s="127"/>
      <c r="IGD348" s="127"/>
      <c r="IGE348" s="127"/>
      <c r="IGF348" s="127"/>
      <c r="IGG348" s="127"/>
      <c r="IGH348" s="127"/>
      <c r="IGI348" s="127"/>
      <c r="IGJ348" s="127"/>
      <c r="IGK348" s="127"/>
      <c r="IGL348" s="127"/>
      <c r="IGM348" s="127"/>
      <c r="IGN348" s="127"/>
      <c r="IGO348" s="127"/>
      <c r="IGP348" s="127"/>
      <c r="IGQ348" s="127"/>
      <c r="IGR348" s="127"/>
      <c r="IGS348" s="127"/>
      <c r="IGT348" s="127"/>
      <c r="IGU348" s="127"/>
      <c r="IGV348" s="127"/>
      <c r="IGW348" s="127"/>
      <c r="IGX348" s="127"/>
      <c r="IGY348" s="127"/>
      <c r="IGZ348" s="127"/>
      <c r="IHA348" s="127"/>
      <c r="IHB348" s="127"/>
      <c r="IHC348" s="127"/>
      <c r="IHD348" s="127"/>
      <c r="IHE348" s="127"/>
      <c r="IHF348" s="127"/>
      <c r="IHG348" s="127"/>
      <c r="IHH348" s="127"/>
      <c r="IHI348" s="127"/>
      <c r="IHJ348" s="127"/>
      <c r="IHK348" s="127"/>
      <c r="IHL348" s="127"/>
      <c r="IHM348" s="127"/>
      <c r="IHN348" s="127"/>
      <c r="IHO348" s="127"/>
      <c r="IHP348" s="127"/>
      <c r="IHQ348" s="127"/>
      <c r="IHR348" s="127"/>
      <c r="IHS348" s="127"/>
      <c r="IHT348" s="127"/>
      <c r="IHU348" s="127"/>
      <c r="IHV348" s="127"/>
      <c r="IHW348" s="127"/>
      <c r="IHX348" s="127"/>
      <c r="IHY348" s="127"/>
      <c r="IHZ348" s="127"/>
      <c r="IIA348" s="127"/>
      <c r="IIB348" s="127"/>
      <c r="IIC348" s="127"/>
      <c r="IID348" s="127"/>
      <c r="IIE348" s="127"/>
      <c r="IIF348" s="127"/>
      <c r="IIG348" s="127"/>
      <c r="IIH348" s="127"/>
      <c r="III348" s="127"/>
      <c r="IIJ348" s="127"/>
      <c r="IIK348" s="127"/>
      <c r="IIL348" s="127"/>
      <c r="IIM348" s="127"/>
      <c r="IIN348" s="127"/>
      <c r="IIO348" s="127"/>
      <c r="IIP348" s="127"/>
      <c r="IIQ348" s="127"/>
      <c r="IIR348" s="127"/>
      <c r="IIS348" s="127"/>
      <c r="IIT348" s="127"/>
      <c r="IIU348" s="127"/>
      <c r="IIV348" s="127"/>
      <c r="IIW348" s="127"/>
      <c r="IIX348" s="127"/>
      <c r="IIY348" s="127"/>
      <c r="IIZ348" s="127"/>
      <c r="IJA348" s="127"/>
      <c r="IJB348" s="127"/>
      <c r="IJC348" s="127"/>
      <c r="IJD348" s="127"/>
      <c r="IJE348" s="127"/>
      <c r="IJF348" s="127"/>
      <c r="IJG348" s="127"/>
      <c r="IJH348" s="127"/>
      <c r="IJI348" s="127"/>
      <c r="IJJ348" s="127"/>
      <c r="IJK348" s="127"/>
      <c r="IJL348" s="127"/>
      <c r="IJM348" s="127"/>
      <c r="IJN348" s="127"/>
      <c r="IJO348" s="127"/>
      <c r="IJP348" s="127"/>
      <c r="IJQ348" s="127"/>
      <c r="IJR348" s="127"/>
      <c r="IJS348" s="127"/>
      <c r="IJT348" s="127"/>
      <c r="IJU348" s="127"/>
      <c r="IJV348" s="127"/>
      <c r="IJW348" s="127"/>
      <c r="IJX348" s="127"/>
      <c r="IJY348" s="127"/>
      <c r="IJZ348" s="127"/>
      <c r="IKA348" s="127"/>
      <c r="IKB348" s="127"/>
      <c r="IKC348" s="127"/>
      <c r="IKD348" s="127"/>
      <c r="IKE348" s="127"/>
      <c r="IKF348" s="127"/>
      <c r="IKG348" s="127"/>
      <c r="IKH348" s="127"/>
      <c r="IKI348" s="127"/>
      <c r="IKJ348" s="127"/>
      <c r="IKK348" s="127"/>
      <c r="IKL348" s="127"/>
      <c r="IKM348" s="127"/>
      <c r="IKN348" s="127"/>
      <c r="IKO348" s="127"/>
      <c r="IKP348" s="127"/>
      <c r="IKQ348" s="127"/>
      <c r="IKR348" s="127"/>
      <c r="IKS348" s="127"/>
      <c r="IKT348" s="127"/>
      <c r="IKU348" s="127"/>
      <c r="IKV348" s="127"/>
      <c r="IKW348" s="127"/>
      <c r="IKX348" s="127"/>
      <c r="IKY348" s="127"/>
      <c r="IKZ348" s="127"/>
      <c r="ILA348" s="127"/>
      <c r="ILB348" s="127"/>
      <c r="ILC348" s="127"/>
      <c r="ILD348" s="127"/>
      <c r="ILE348" s="127"/>
      <c r="ILF348" s="127"/>
      <c r="ILG348" s="127"/>
      <c r="ILH348" s="127"/>
      <c r="ILI348" s="127"/>
      <c r="ILJ348" s="127"/>
      <c r="ILK348" s="127"/>
      <c r="ILL348" s="127"/>
      <c r="ILM348" s="127"/>
      <c r="ILN348" s="127"/>
      <c r="ILO348" s="127"/>
      <c r="ILP348" s="127"/>
      <c r="ILQ348" s="127"/>
      <c r="ILR348" s="127"/>
      <c r="ILS348" s="127"/>
      <c r="ILT348" s="127"/>
      <c r="ILU348" s="127"/>
      <c r="ILV348" s="127"/>
      <c r="ILW348" s="127"/>
      <c r="ILX348" s="127"/>
      <c r="ILY348" s="127"/>
      <c r="ILZ348" s="127"/>
      <c r="IMA348" s="127"/>
      <c r="IMB348" s="127"/>
      <c r="IMC348" s="127"/>
      <c r="IMD348" s="127"/>
      <c r="IME348" s="127"/>
      <c r="IMF348" s="127"/>
      <c r="IMG348" s="127"/>
      <c r="IMH348" s="127"/>
      <c r="IMI348" s="127"/>
      <c r="IMJ348" s="127"/>
      <c r="IMK348" s="127"/>
      <c r="IML348" s="127"/>
      <c r="IMM348" s="127"/>
      <c r="IMN348" s="127"/>
      <c r="IMO348" s="127"/>
      <c r="IMP348" s="127"/>
      <c r="IMQ348" s="127"/>
      <c r="IMR348" s="127"/>
      <c r="IMS348" s="127"/>
      <c r="IMT348" s="127"/>
      <c r="IMU348" s="127"/>
      <c r="IMV348" s="127"/>
      <c r="IMW348" s="127"/>
      <c r="IMX348" s="127"/>
      <c r="IMY348" s="127"/>
      <c r="IMZ348" s="127"/>
      <c r="INA348" s="127"/>
      <c r="INB348" s="127"/>
      <c r="INC348" s="127"/>
      <c r="IND348" s="127"/>
      <c r="INE348" s="127"/>
      <c r="INF348" s="127"/>
      <c r="ING348" s="127"/>
      <c r="INH348" s="127"/>
      <c r="INI348" s="127"/>
      <c r="INJ348" s="127"/>
      <c r="INK348" s="127"/>
      <c r="INL348" s="127"/>
      <c r="INM348" s="127"/>
      <c r="INN348" s="127"/>
      <c r="INO348" s="127"/>
      <c r="INP348" s="127"/>
      <c r="INQ348" s="127"/>
      <c r="INR348" s="127"/>
      <c r="INS348" s="127"/>
      <c r="INT348" s="127"/>
      <c r="INU348" s="127"/>
      <c r="INV348" s="127"/>
      <c r="INW348" s="127"/>
      <c r="INX348" s="127"/>
      <c r="INY348" s="127"/>
      <c r="INZ348" s="127"/>
      <c r="IOA348" s="127"/>
      <c r="IOB348" s="127"/>
      <c r="IOC348" s="127"/>
      <c r="IOD348" s="127"/>
      <c r="IOE348" s="127"/>
      <c r="IOF348" s="127"/>
      <c r="IOG348" s="127"/>
      <c r="IOH348" s="127"/>
      <c r="IOI348" s="127"/>
      <c r="IOJ348" s="127"/>
      <c r="IOK348" s="127"/>
      <c r="IOL348" s="127"/>
      <c r="IOM348" s="127"/>
      <c r="ION348" s="127"/>
      <c r="IOO348" s="127"/>
      <c r="IOP348" s="127"/>
      <c r="IOQ348" s="127"/>
      <c r="IOR348" s="127"/>
      <c r="IOS348" s="127"/>
      <c r="IOT348" s="127"/>
      <c r="IOU348" s="127"/>
      <c r="IOV348" s="127"/>
      <c r="IOW348" s="127"/>
      <c r="IOX348" s="127"/>
      <c r="IOY348" s="127"/>
      <c r="IOZ348" s="127"/>
      <c r="IPA348" s="127"/>
      <c r="IPB348" s="127"/>
      <c r="IPC348" s="127"/>
      <c r="IPD348" s="127"/>
      <c r="IPE348" s="127"/>
      <c r="IPF348" s="127"/>
      <c r="IPG348" s="127"/>
      <c r="IPH348" s="127"/>
      <c r="IPI348" s="127"/>
      <c r="IPJ348" s="127"/>
      <c r="IPK348" s="127"/>
      <c r="IPL348" s="127"/>
      <c r="IPM348" s="127"/>
      <c r="IPN348" s="127"/>
      <c r="IPO348" s="127"/>
      <c r="IPP348" s="127"/>
      <c r="IPQ348" s="127"/>
      <c r="IPR348" s="127"/>
      <c r="IPS348" s="127"/>
      <c r="IPT348" s="127"/>
      <c r="IPU348" s="127"/>
      <c r="IPV348" s="127"/>
      <c r="IPW348" s="127"/>
      <c r="IPX348" s="127"/>
      <c r="IPY348" s="127"/>
      <c r="IPZ348" s="127"/>
      <c r="IQA348" s="127"/>
      <c r="IQB348" s="127"/>
      <c r="IQC348" s="127"/>
      <c r="IQD348" s="127"/>
      <c r="IQE348" s="127"/>
      <c r="IQF348" s="127"/>
      <c r="IQG348" s="127"/>
      <c r="IQH348" s="127"/>
      <c r="IQI348" s="127"/>
      <c r="IQJ348" s="127"/>
      <c r="IQK348" s="127"/>
      <c r="IQL348" s="127"/>
      <c r="IQM348" s="127"/>
      <c r="IQN348" s="127"/>
      <c r="IQO348" s="127"/>
      <c r="IQP348" s="127"/>
      <c r="IQQ348" s="127"/>
      <c r="IQR348" s="127"/>
      <c r="IQS348" s="127"/>
      <c r="IQT348" s="127"/>
      <c r="IQU348" s="127"/>
      <c r="IQV348" s="127"/>
      <c r="IQW348" s="127"/>
      <c r="IQX348" s="127"/>
      <c r="IQY348" s="127"/>
      <c r="IQZ348" s="127"/>
      <c r="IRA348" s="127"/>
      <c r="IRB348" s="127"/>
      <c r="IRC348" s="127"/>
      <c r="IRD348" s="127"/>
      <c r="IRE348" s="127"/>
      <c r="IRF348" s="127"/>
      <c r="IRG348" s="127"/>
      <c r="IRH348" s="127"/>
      <c r="IRI348" s="127"/>
      <c r="IRJ348" s="127"/>
      <c r="IRK348" s="127"/>
      <c r="IRL348" s="127"/>
      <c r="IRM348" s="127"/>
      <c r="IRN348" s="127"/>
      <c r="IRO348" s="127"/>
      <c r="IRP348" s="127"/>
      <c r="IRQ348" s="127"/>
      <c r="IRR348" s="127"/>
      <c r="IRS348" s="127"/>
      <c r="IRT348" s="127"/>
      <c r="IRU348" s="127"/>
      <c r="IRV348" s="127"/>
      <c r="IRW348" s="127"/>
      <c r="IRX348" s="127"/>
      <c r="IRY348" s="127"/>
      <c r="IRZ348" s="127"/>
      <c r="ISA348" s="127"/>
      <c r="ISB348" s="127"/>
      <c r="ISC348" s="127"/>
      <c r="ISD348" s="127"/>
      <c r="ISE348" s="127"/>
      <c r="ISF348" s="127"/>
      <c r="ISG348" s="127"/>
      <c r="ISH348" s="127"/>
      <c r="ISI348" s="127"/>
      <c r="ISJ348" s="127"/>
      <c r="ISK348" s="127"/>
      <c r="ISL348" s="127"/>
      <c r="ISM348" s="127"/>
      <c r="ISN348" s="127"/>
      <c r="ISO348" s="127"/>
      <c r="ISP348" s="127"/>
      <c r="ISQ348" s="127"/>
      <c r="ISR348" s="127"/>
      <c r="ISS348" s="127"/>
      <c r="IST348" s="127"/>
      <c r="ISU348" s="127"/>
      <c r="ISV348" s="127"/>
      <c r="ISW348" s="127"/>
      <c r="ISX348" s="127"/>
      <c r="ISY348" s="127"/>
      <c r="ISZ348" s="127"/>
      <c r="ITA348" s="127"/>
      <c r="ITB348" s="127"/>
      <c r="ITC348" s="127"/>
      <c r="ITD348" s="127"/>
      <c r="ITE348" s="127"/>
      <c r="ITF348" s="127"/>
      <c r="ITG348" s="127"/>
      <c r="ITH348" s="127"/>
      <c r="ITI348" s="127"/>
      <c r="ITJ348" s="127"/>
      <c r="ITK348" s="127"/>
      <c r="ITL348" s="127"/>
      <c r="ITM348" s="127"/>
      <c r="ITN348" s="127"/>
      <c r="ITO348" s="127"/>
      <c r="ITP348" s="127"/>
      <c r="ITQ348" s="127"/>
      <c r="ITR348" s="127"/>
      <c r="ITS348" s="127"/>
      <c r="ITT348" s="127"/>
      <c r="ITU348" s="127"/>
      <c r="ITV348" s="127"/>
      <c r="ITW348" s="127"/>
      <c r="ITX348" s="127"/>
      <c r="ITY348" s="127"/>
      <c r="ITZ348" s="127"/>
      <c r="IUA348" s="127"/>
      <c r="IUB348" s="127"/>
      <c r="IUC348" s="127"/>
      <c r="IUD348" s="127"/>
      <c r="IUE348" s="127"/>
      <c r="IUF348" s="127"/>
      <c r="IUG348" s="127"/>
      <c r="IUH348" s="127"/>
      <c r="IUI348" s="127"/>
      <c r="IUJ348" s="127"/>
      <c r="IUK348" s="127"/>
      <c r="IUL348" s="127"/>
      <c r="IUM348" s="127"/>
      <c r="IUN348" s="127"/>
      <c r="IUO348" s="127"/>
      <c r="IUP348" s="127"/>
      <c r="IUQ348" s="127"/>
      <c r="IUR348" s="127"/>
      <c r="IUS348" s="127"/>
      <c r="IUT348" s="127"/>
      <c r="IUU348" s="127"/>
      <c r="IUV348" s="127"/>
      <c r="IUW348" s="127"/>
      <c r="IUX348" s="127"/>
      <c r="IUY348" s="127"/>
      <c r="IUZ348" s="127"/>
      <c r="IVA348" s="127"/>
      <c r="IVB348" s="127"/>
      <c r="IVC348" s="127"/>
      <c r="IVD348" s="127"/>
      <c r="IVE348" s="127"/>
      <c r="IVF348" s="127"/>
      <c r="IVG348" s="127"/>
      <c r="IVH348" s="127"/>
      <c r="IVI348" s="127"/>
      <c r="IVJ348" s="127"/>
      <c r="IVK348" s="127"/>
      <c r="IVL348" s="127"/>
      <c r="IVM348" s="127"/>
      <c r="IVN348" s="127"/>
      <c r="IVO348" s="127"/>
      <c r="IVP348" s="127"/>
      <c r="IVQ348" s="127"/>
      <c r="IVR348" s="127"/>
      <c r="IVS348" s="127"/>
      <c r="IVT348" s="127"/>
      <c r="IVU348" s="127"/>
      <c r="IVV348" s="127"/>
      <c r="IVW348" s="127"/>
      <c r="IVX348" s="127"/>
      <c r="IVY348" s="127"/>
      <c r="IVZ348" s="127"/>
      <c r="IWA348" s="127"/>
      <c r="IWB348" s="127"/>
      <c r="IWC348" s="127"/>
      <c r="IWD348" s="127"/>
      <c r="IWE348" s="127"/>
      <c r="IWF348" s="127"/>
      <c r="IWG348" s="127"/>
      <c r="IWH348" s="127"/>
      <c r="IWI348" s="127"/>
      <c r="IWJ348" s="127"/>
      <c r="IWK348" s="127"/>
      <c r="IWL348" s="127"/>
      <c r="IWM348" s="127"/>
      <c r="IWN348" s="127"/>
      <c r="IWO348" s="127"/>
      <c r="IWP348" s="127"/>
      <c r="IWQ348" s="127"/>
      <c r="IWR348" s="127"/>
      <c r="IWS348" s="127"/>
      <c r="IWT348" s="127"/>
      <c r="IWU348" s="127"/>
      <c r="IWV348" s="127"/>
      <c r="IWW348" s="127"/>
      <c r="IWX348" s="127"/>
      <c r="IWY348" s="127"/>
      <c r="IWZ348" s="127"/>
      <c r="IXA348" s="127"/>
      <c r="IXB348" s="127"/>
      <c r="IXC348" s="127"/>
      <c r="IXD348" s="127"/>
      <c r="IXE348" s="127"/>
      <c r="IXF348" s="127"/>
      <c r="IXG348" s="127"/>
      <c r="IXH348" s="127"/>
      <c r="IXI348" s="127"/>
      <c r="IXJ348" s="127"/>
      <c r="IXK348" s="127"/>
      <c r="IXL348" s="127"/>
      <c r="IXM348" s="127"/>
      <c r="IXN348" s="127"/>
      <c r="IXO348" s="127"/>
      <c r="IXP348" s="127"/>
      <c r="IXQ348" s="127"/>
      <c r="IXR348" s="127"/>
      <c r="IXS348" s="127"/>
      <c r="IXT348" s="127"/>
      <c r="IXU348" s="127"/>
      <c r="IXV348" s="127"/>
      <c r="IXW348" s="127"/>
      <c r="IXX348" s="127"/>
      <c r="IXY348" s="127"/>
      <c r="IXZ348" s="127"/>
      <c r="IYA348" s="127"/>
      <c r="IYB348" s="127"/>
      <c r="IYC348" s="127"/>
      <c r="IYD348" s="127"/>
      <c r="IYE348" s="127"/>
      <c r="IYF348" s="127"/>
      <c r="IYG348" s="127"/>
      <c r="IYH348" s="127"/>
      <c r="IYI348" s="127"/>
      <c r="IYJ348" s="127"/>
      <c r="IYK348" s="127"/>
      <c r="IYL348" s="127"/>
      <c r="IYM348" s="127"/>
      <c r="IYN348" s="127"/>
      <c r="IYO348" s="127"/>
      <c r="IYP348" s="127"/>
      <c r="IYQ348" s="127"/>
      <c r="IYR348" s="127"/>
      <c r="IYS348" s="127"/>
      <c r="IYT348" s="127"/>
      <c r="IYU348" s="127"/>
      <c r="IYV348" s="127"/>
      <c r="IYW348" s="127"/>
      <c r="IYX348" s="127"/>
      <c r="IYY348" s="127"/>
      <c r="IYZ348" s="127"/>
      <c r="IZA348" s="127"/>
      <c r="IZB348" s="127"/>
      <c r="IZC348" s="127"/>
      <c r="IZD348" s="127"/>
      <c r="IZE348" s="127"/>
      <c r="IZF348" s="127"/>
      <c r="IZG348" s="127"/>
      <c r="IZH348" s="127"/>
      <c r="IZI348" s="127"/>
      <c r="IZJ348" s="127"/>
      <c r="IZK348" s="127"/>
      <c r="IZL348" s="127"/>
      <c r="IZM348" s="127"/>
      <c r="IZN348" s="127"/>
      <c r="IZO348" s="127"/>
      <c r="IZP348" s="127"/>
      <c r="IZQ348" s="127"/>
      <c r="IZR348" s="127"/>
      <c r="IZS348" s="127"/>
      <c r="IZT348" s="127"/>
      <c r="IZU348" s="127"/>
      <c r="IZV348" s="127"/>
      <c r="IZW348" s="127"/>
      <c r="IZX348" s="127"/>
      <c r="IZY348" s="127"/>
      <c r="IZZ348" s="127"/>
      <c r="JAA348" s="127"/>
      <c r="JAB348" s="127"/>
      <c r="JAC348" s="127"/>
      <c r="JAD348" s="127"/>
      <c r="JAE348" s="127"/>
      <c r="JAF348" s="127"/>
      <c r="JAG348" s="127"/>
      <c r="JAH348" s="127"/>
      <c r="JAI348" s="127"/>
      <c r="JAJ348" s="127"/>
      <c r="JAK348" s="127"/>
      <c r="JAL348" s="127"/>
      <c r="JAM348" s="127"/>
      <c r="JAN348" s="127"/>
      <c r="JAO348" s="127"/>
      <c r="JAP348" s="127"/>
      <c r="JAQ348" s="127"/>
      <c r="JAR348" s="127"/>
      <c r="JAS348" s="127"/>
      <c r="JAT348" s="127"/>
      <c r="JAU348" s="127"/>
      <c r="JAV348" s="127"/>
      <c r="JAW348" s="127"/>
      <c r="JAX348" s="127"/>
      <c r="JAY348" s="127"/>
      <c r="JAZ348" s="127"/>
      <c r="JBA348" s="127"/>
      <c r="JBB348" s="127"/>
      <c r="JBC348" s="127"/>
      <c r="JBD348" s="127"/>
      <c r="JBE348" s="127"/>
      <c r="JBF348" s="127"/>
      <c r="JBG348" s="127"/>
      <c r="JBH348" s="127"/>
      <c r="JBI348" s="127"/>
      <c r="JBJ348" s="127"/>
      <c r="JBK348" s="127"/>
      <c r="JBL348" s="127"/>
      <c r="JBM348" s="127"/>
      <c r="JBN348" s="127"/>
      <c r="JBO348" s="127"/>
      <c r="JBP348" s="127"/>
      <c r="JBQ348" s="127"/>
      <c r="JBR348" s="127"/>
      <c r="JBS348" s="127"/>
      <c r="JBT348" s="127"/>
      <c r="JBU348" s="127"/>
      <c r="JBV348" s="127"/>
      <c r="JBW348" s="127"/>
      <c r="JBX348" s="127"/>
      <c r="JBY348" s="127"/>
      <c r="JBZ348" s="127"/>
      <c r="JCA348" s="127"/>
      <c r="JCB348" s="127"/>
      <c r="JCC348" s="127"/>
      <c r="JCD348" s="127"/>
      <c r="JCE348" s="127"/>
      <c r="JCF348" s="127"/>
      <c r="JCG348" s="127"/>
      <c r="JCH348" s="127"/>
      <c r="JCI348" s="127"/>
      <c r="JCJ348" s="127"/>
      <c r="JCK348" s="127"/>
      <c r="JCL348" s="127"/>
      <c r="JCM348" s="127"/>
      <c r="JCN348" s="127"/>
      <c r="JCO348" s="127"/>
      <c r="JCP348" s="127"/>
      <c r="JCQ348" s="127"/>
      <c r="JCR348" s="127"/>
      <c r="JCS348" s="127"/>
      <c r="JCT348" s="127"/>
      <c r="JCU348" s="127"/>
      <c r="JCV348" s="127"/>
      <c r="JCW348" s="127"/>
      <c r="JCX348" s="127"/>
      <c r="JCY348" s="127"/>
      <c r="JCZ348" s="127"/>
      <c r="JDA348" s="127"/>
      <c r="JDB348" s="127"/>
      <c r="JDC348" s="127"/>
      <c r="JDD348" s="127"/>
      <c r="JDE348" s="127"/>
      <c r="JDF348" s="127"/>
      <c r="JDG348" s="127"/>
      <c r="JDH348" s="127"/>
      <c r="JDI348" s="127"/>
      <c r="JDJ348" s="127"/>
      <c r="JDK348" s="127"/>
      <c r="JDL348" s="127"/>
      <c r="JDM348" s="127"/>
      <c r="JDN348" s="127"/>
      <c r="JDO348" s="127"/>
      <c r="JDP348" s="127"/>
      <c r="JDQ348" s="127"/>
      <c r="JDR348" s="127"/>
      <c r="JDS348" s="127"/>
      <c r="JDT348" s="127"/>
      <c r="JDU348" s="127"/>
      <c r="JDV348" s="127"/>
      <c r="JDW348" s="127"/>
      <c r="JDX348" s="127"/>
      <c r="JDY348" s="127"/>
      <c r="JDZ348" s="127"/>
      <c r="JEA348" s="127"/>
      <c r="JEB348" s="127"/>
      <c r="JEC348" s="127"/>
      <c r="JED348" s="127"/>
      <c r="JEE348" s="127"/>
      <c r="JEF348" s="127"/>
      <c r="JEG348" s="127"/>
      <c r="JEH348" s="127"/>
      <c r="JEI348" s="127"/>
      <c r="JEJ348" s="127"/>
      <c r="JEK348" s="127"/>
      <c r="JEL348" s="127"/>
      <c r="JEM348" s="127"/>
      <c r="JEN348" s="127"/>
      <c r="JEO348" s="127"/>
      <c r="JEP348" s="127"/>
      <c r="JEQ348" s="127"/>
      <c r="JER348" s="127"/>
      <c r="JES348" s="127"/>
      <c r="JET348" s="127"/>
      <c r="JEU348" s="127"/>
      <c r="JEV348" s="127"/>
      <c r="JEW348" s="127"/>
      <c r="JEX348" s="127"/>
      <c r="JEY348" s="127"/>
      <c r="JEZ348" s="127"/>
      <c r="JFA348" s="127"/>
      <c r="JFB348" s="127"/>
      <c r="JFC348" s="127"/>
      <c r="JFD348" s="127"/>
      <c r="JFE348" s="127"/>
      <c r="JFF348" s="127"/>
      <c r="JFG348" s="127"/>
      <c r="JFH348" s="127"/>
      <c r="JFI348" s="127"/>
      <c r="JFJ348" s="127"/>
      <c r="JFK348" s="127"/>
      <c r="JFL348" s="127"/>
      <c r="JFM348" s="127"/>
      <c r="JFN348" s="127"/>
      <c r="JFO348" s="127"/>
      <c r="JFP348" s="127"/>
      <c r="JFQ348" s="127"/>
      <c r="JFR348" s="127"/>
      <c r="JFS348" s="127"/>
      <c r="JFT348" s="127"/>
      <c r="JFU348" s="127"/>
      <c r="JFV348" s="127"/>
      <c r="JFW348" s="127"/>
      <c r="JFX348" s="127"/>
      <c r="JFY348" s="127"/>
      <c r="JFZ348" s="127"/>
      <c r="JGA348" s="127"/>
      <c r="JGB348" s="127"/>
      <c r="JGC348" s="127"/>
      <c r="JGD348" s="127"/>
      <c r="JGE348" s="127"/>
      <c r="JGF348" s="127"/>
      <c r="JGG348" s="127"/>
      <c r="JGH348" s="127"/>
      <c r="JGI348" s="127"/>
      <c r="JGJ348" s="127"/>
      <c r="JGK348" s="127"/>
      <c r="JGL348" s="127"/>
      <c r="JGM348" s="127"/>
      <c r="JGN348" s="127"/>
      <c r="JGO348" s="127"/>
      <c r="JGP348" s="127"/>
      <c r="JGQ348" s="127"/>
      <c r="JGR348" s="127"/>
      <c r="JGS348" s="127"/>
      <c r="JGT348" s="127"/>
      <c r="JGU348" s="127"/>
      <c r="JGV348" s="127"/>
      <c r="JGW348" s="127"/>
      <c r="JGX348" s="127"/>
      <c r="JGY348" s="127"/>
      <c r="JGZ348" s="127"/>
      <c r="JHA348" s="127"/>
      <c r="JHB348" s="127"/>
      <c r="JHC348" s="127"/>
      <c r="JHD348" s="127"/>
      <c r="JHE348" s="127"/>
      <c r="JHF348" s="127"/>
      <c r="JHG348" s="127"/>
      <c r="JHH348" s="127"/>
      <c r="JHI348" s="127"/>
      <c r="JHJ348" s="127"/>
      <c r="JHK348" s="127"/>
      <c r="JHL348" s="127"/>
      <c r="JHM348" s="127"/>
      <c r="JHN348" s="127"/>
      <c r="JHO348" s="127"/>
      <c r="JHP348" s="127"/>
      <c r="JHQ348" s="127"/>
      <c r="JHR348" s="127"/>
      <c r="JHS348" s="127"/>
      <c r="JHT348" s="127"/>
      <c r="JHU348" s="127"/>
      <c r="JHV348" s="127"/>
      <c r="JHW348" s="127"/>
      <c r="JHX348" s="127"/>
      <c r="JHY348" s="127"/>
      <c r="JHZ348" s="127"/>
      <c r="JIA348" s="127"/>
      <c r="JIB348" s="127"/>
      <c r="JIC348" s="127"/>
      <c r="JID348" s="127"/>
      <c r="JIE348" s="127"/>
      <c r="JIF348" s="127"/>
      <c r="JIG348" s="127"/>
      <c r="JIH348" s="127"/>
      <c r="JII348" s="127"/>
      <c r="JIJ348" s="127"/>
      <c r="JIK348" s="127"/>
      <c r="JIL348" s="127"/>
      <c r="JIM348" s="127"/>
      <c r="JIN348" s="127"/>
      <c r="JIO348" s="127"/>
      <c r="JIP348" s="127"/>
      <c r="JIQ348" s="127"/>
      <c r="JIR348" s="127"/>
      <c r="JIS348" s="127"/>
      <c r="JIT348" s="127"/>
      <c r="JIU348" s="127"/>
      <c r="JIV348" s="127"/>
      <c r="JIW348" s="127"/>
      <c r="JIX348" s="127"/>
      <c r="JIY348" s="127"/>
      <c r="JIZ348" s="127"/>
      <c r="JJA348" s="127"/>
      <c r="JJB348" s="127"/>
      <c r="JJC348" s="127"/>
      <c r="JJD348" s="127"/>
      <c r="JJE348" s="127"/>
      <c r="JJF348" s="127"/>
      <c r="JJG348" s="127"/>
      <c r="JJH348" s="127"/>
      <c r="JJI348" s="127"/>
      <c r="JJJ348" s="127"/>
      <c r="JJK348" s="127"/>
      <c r="JJL348" s="127"/>
      <c r="JJM348" s="127"/>
      <c r="JJN348" s="127"/>
      <c r="JJO348" s="127"/>
      <c r="JJP348" s="127"/>
      <c r="JJQ348" s="127"/>
      <c r="JJR348" s="127"/>
      <c r="JJS348" s="127"/>
      <c r="JJT348" s="127"/>
      <c r="JJU348" s="127"/>
      <c r="JJV348" s="127"/>
      <c r="JJW348" s="127"/>
      <c r="JJX348" s="127"/>
      <c r="JJY348" s="127"/>
      <c r="JJZ348" s="127"/>
      <c r="JKA348" s="127"/>
      <c r="JKB348" s="127"/>
      <c r="JKC348" s="127"/>
      <c r="JKD348" s="127"/>
      <c r="JKE348" s="127"/>
      <c r="JKF348" s="127"/>
      <c r="JKG348" s="127"/>
      <c r="JKH348" s="127"/>
      <c r="JKI348" s="127"/>
      <c r="JKJ348" s="127"/>
      <c r="JKK348" s="127"/>
      <c r="JKL348" s="127"/>
      <c r="JKM348" s="127"/>
      <c r="JKN348" s="127"/>
      <c r="JKO348" s="127"/>
      <c r="JKP348" s="127"/>
      <c r="JKQ348" s="127"/>
      <c r="JKR348" s="127"/>
      <c r="JKS348" s="127"/>
      <c r="JKT348" s="127"/>
      <c r="JKU348" s="127"/>
      <c r="JKV348" s="127"/>
      <c r="JKW348" s="127"/>
      <c r="JKX348" s="127"/>
      <c r="JKY348" s="127"/>
      <c r="JKZ348" s="127"/>
      <c r="JLA348" s="127"/>
      <c r="JLB348" s="127"/>
      <c r="JLC348" s="127"/>
      <c r="JLD348" s="127"/>
      <c r="JLE348" s="127"/>
      <c r="JLF348" s="127"/>
      <c r="JLG348" s="127"/>
      <c r="JLH348" s="127"/>
      <c r="JLI348" s="127"/>
      <c r="JLJ348" s="127"/>
      <c r="JLK348" s="127"/>
      <c r="JLL348" s="127"/>
      <c r="JLM348" s="127"/>
      <c r="JLN348" s="127"/>
      <c r="JLO348" s="127"/>
      <c r="JLP348" s="127"/>
      <c r="JLQ348" s="127"/>
      <c r="JLR348" s="127"/>
      <c r="JLS348" s="127"/>
      <c r="JLT348" s="127"/>
      <c r="JLU348" s="127"/>
      <c r="JLV348" s="127"/>
      <c r="JLW348" s="127"/>
      <c r="JLX348" s="127"/>
      <c r="JLY348" s="127"/>
      <c r="JLZ348" s="127"/>
      <c r="JMA348" s="127"/>
      <c r="JMB348" s="127"/>
      <c r="JMC348" s="127"/>
      <c r="JMD348" s="127"/>
      <c r="JME348" s="127"/>
      <c r="JMF348" s="127"/>
      <c r="JMG348" s="127"/>
      <c r="JMH348" s="127"/>
      <c r="JMI348" s="127"/>
      <c r="JMJ348" s="127"/>
      <c r="JMK348" s="127"/>
      <c r="JML348" s="127"/>
      <c r="JMM348" s="127"/>
      <c r="JMN348" s="127"/>
      <c r="JMO348" s="127"/>
      <c r="JMP348" s="127"/>
      <c r="JMQ348" s="127"/>
      <c r="JMR348" s="127"/>
      <c r="JMS348" s="127"/>
      <c r="JMT348" s="127"/>
      <c r="JMU348" s="127"/>
      <c r="JMV348" s="127"/>
      <c r="JMW348" s="127"/>
      <c r="JMX348" s="127"/>
      <c r="JMY348" s="127"/>
      <c r="JMZ348" s="127"/>
      <c r="JNA348" s="127"/>
      <c r="JNB348" s="127"/>
      <c r="JNC348" s="127"/>
      <c r="JND348" s="127"/>
      <c r="JNE348" s="127"/>
      <c r="JNF348" s="127"/>
      <c r="JNG348" s="127"/>
      <c r="JNH348" s="127"/>
      <c r="JNI348" s="127"/>
      <c r="JNJ348" s="127"/>
      <c r="JNK348" s="127"/>
      <c r="JNL348" s="127"/>
      <c r="JNM348" s="127"/>
      <c r="JNN348" s="127"/>
      <c r="JNO348" s="127"/>
      <c r="JNP348" s="127"/>
      <c r="JNQ348" s="127"/>
      <c r="JNR348" s="127"/>
      <c r="JNS348" s="127"/>
      <c r="JNT348" s="127"/>
      <c r="JNU348" s="127"/>
      <c r="JNV348" s="127"/>
      <c r="JNW348" s="127"/>
      <c r="JNX348" s="127"/>
      <c r="JNY348" s="127"/>
      <c r="JNZ348" s="127"/>
      <c r="JOA348" s="127"/>
      <c r="JOB348" s="127"/>
      <c r="JOC348" s="127"/>
      <c r="JOD348" s="127"/>
      <c r="JOE348" s="127"/>
      <c r="JOF348" s="127"/>
      <c r="JOG348" s="127"/>
      <c r="JOH348" s="127"/>
      <c r="JOI348" s="127"/>
      <c r="JOJ348" s="127"/>
      <c r="JOK348" s="127"/>
      <c r="JOL348" s="127"/>
      <c r="JOM348" s="127"/>
      <c r="JON348" s="127"/>
      <c r="JOO348" s="127"/>
      <c r="JOP348" s="127"/>
      <c r="JOQ348" s="127"/>
      <c r="JOR348" s="127"/>
      <c r="JOS348" s="127"/>
      <c r="JOT348" s="127"/>
      <c r="JOU348" s="127"/>
      <c r="JOV348" s="127"/>
      <c r="JOW348" s="127"/>
      <c r="JOX348" s="127"/>
      <c r="JOY348" s="127"/>
      <c r="JOZ348" s="127"/>
      <c r="JPA348" s="127"/>
      <c r="JPB348" s="127"/>
      <c r="JPC348" s="127"/>
      <c r="JPD348" s="127"/>
      <c r="JPE348" s="127"/>
      <c r="JPF348" s="127"/>
      <c r="JPG348" s="127"/>
      <c r="JPH348" s="127"/>
      <c r="JPI348" s="127"/>
      <c r="JPJ348" s="127"/>
      <c r="JPK348" s="127"/>
      <c r="JPL348" s="127"/>
      <c r="JPM348" s="127"/>
      <c r="JPN348" s="127"/>
      <c r="JPO348" s="127"/>
      <c r="JPP348" s="127"/>
      <c r="JPQ348" s="127"/>
      <c r="JPR348" s="127"/>
      <c r="JPS348" s="127"/>
      <c r="JPT348" s="127"/>
      <c r="JPU348" s="127"/>
      <c r="JPV348" s="127"/>
      <c r="JPW348" s="127"/>
      <c r="JPX348" s="127"/>
      <c r="JPY348" s="127"/>
      <c r="JPZ348" s="127"/>
      <c r="JQA348" s="127"/>
      <c r="JQB348" s="127"/>
      <c r="JQC348" s="127"/>
      <c r="JQD348" s="127"/>
      <c r="JQE348" s="127"/>
      <c r="JQF348" s="127"/>
      <c r="JQG348" s="127"/>
      <c r="JQH348" s="127"/>
      <c r="JQI348" s="127"/>
      <c r="JQJ348" s="127"/>
      <c r="JQK348" s="127"/>
      <c r="JQL348" s="127"/>
      <c r="JQM348" s="127"/>
      <c r="JQN348" s="127"/>
      <c r="JQO348" s="127"/>
      <c r="JQP348" s="127"/>
      <c r="JQQ348" s="127"/>
      <c r="JQR348" s="127"/>
      <c r="JQS348" s="127"/>
      <c r="JQT348" s="127"/>
      <c r="JQU348" s="127"/>
      <c r="JQV348" s="127"/>
      <c r="JQW348" s="127"/>
      <c r="JQX348" s="127"/>
      <c r="JQY348" s="127"/>
      <c r="JQZ348" s="127"/>
      <c r="JRA348" s="127"/>
      <c r="JRB348" s="127"/>
      <c r="JRC348" s="127"/>
      <c r="JRD348" s="127"/>
      <c r="JRE348" s="127"/>
      <c r="JRF348" s="127"/>
      <c r="JRG348" s="127"/>
      <c r="JRH348" s="127"/>
      <c r="JRI348" s="127"/>
      <c r="JRJ348" s="127"/>
      <c r="JRK348" s="127"/>
      <c r="JRL348" s="127"/>
      <c r="JRM348" s="127"/>
      <c r="JRN348" s="127"/>
      <c r="JRO348" s="127"/>
      <c r="JRP348" s="127"/>
      <c r="JRQ348" s="127"/>
      <c r="JRR348" s="127"/>
      <c r="JRS348" s="127"/>
      <c r="JRT348" s="127"/>
      <c r="JRU348" s="127"/>
      <c r="JRV348" s="127"/>
      <c r="JRW348" s="127"/>
      <c r="JRX348" s="127"/>
      <c r="JRY348" s="127"/>
      <c r="JRZ348" s="127"/>
      <c r="JSA348" s="127"/>
      <c r="JSB348" s="127"/>
      <c r="JSC348" s="127"/>
      <c r="JSD348" s="127"/>
      <c r="JSE348" s="127"/>
      <c r="JSF348" s="127"/>
      <c r="JSG348" s="127"/>
      <c r="JSH348" s="127"/>
      <c r="JSI348" s="127"/>
      <c r="JSJ348" s="127"/>
      <c r="JSK348" s="127"/>
      <c r="JSL348" s="127"/>
      <c r="JSM348" s="127"/>
      <c r="JSN348" s="127"/>
      <c r="JSO348" s="127"/>
      <c r="JSP348" s="127"/>
      <c r="JSQ348" s="127"/>
      <c r="JSR348" s="127"/>
      <c r="JSS348" s="127"/>
      <c r="JST348" s="127"/>
      <c r="JSU348" s="127"/>
      <c r="JSV348" s="127"/>
      <c r="JSW348" s="127"/>
      <c r="JSX348" s="127"/>
      <c r="JSY348" s="127"/>
      <c r="JSZ348" s="127"/>
      <c r="JTA348" s="127"/>
      <c r="JTB348" s="127"/>
      <c r="JTC348" s="127"/>
      <c r="JTD348" s="127"/>
      <c r="JTE348" s="127"/>
      <c r="JTF348" s="127"/>
      <c r="JTG348" s="127"/>
      <c r="JTH348" s="127"/>
      <c r="JTI348" s="127"/>
      <c r="JTJ348" s="127"/>
      <c r="JTK348" s="127"/>
      <c r="JTL348" s="127"/>
      <c r="JTM348" s="127"/>
      <c r="JTN348" s="127"/>
      <c r="JTO348" s="127"/>
      <c r="JTP348" s="127"/>
      <c r="JTQ348" s="127"/>
      <c r="JTR348" s="127"/>
      <c r="JTS348" s="127"/>
      <c r="JTT348" s="127"/>
      <c r="JTU348" s="127"/>
      <c r="JTV348" s="127"/>
      <c r="JTW348" s="127"/>
      <c r="JTX348" s="127"/>
      <c r="JTY348" s="127"/>
      <c r="JTZ348" s="127"/>
      <c r="JUA348" s="127"/>
      <c r="JUB348" s="127"/>
      <c r="JUC348" s="127"/>
      <c r="JUD348" s="127"/>
      <c r="JUE348" s="127"/>
      <c r="JUF348" s="127"/>
      <c r="JUG348" s="127"/>
      <c r="JUH348" s="127"/>
      <c r="JUI348" s="127"/>
      <c r="JUJ348" s="127"/>
      <c r="JUK348" s="127"/>
      <c r="JUL348" s="127"/>
      <c r="JUM348" s="127"/>
      <c r="JUN348" s="127"/>
      <c r="JUO348" s="127"/>
      <c r="JUP348" s="127"/>
      <c r="JUQ348" s="127"/>
      <c r="JUR348" s="127"/>
      <c r="JUS348" s="127"/>
      <c r="JUT348" s="127"/>
      <c r="JUU348" s="127"/>
      <c r="JUV348" s="127"/>
      <c r="JUW348" s="127"/>
      <c r="JUX348" s="127"/>
      <c r="JUY348" s="127"/>
      <c r="JUZ348" s="127"/>
      <c r="JVA348" s="127"/>
      <c r="JVB348" s="127"/>
      <c r="JVC348" s="127"/>
      <c r="JVD348" s="127"/>
      <c r="JVE348" s="127"/>
      <c r="JVF348" s="127"/>
      <c r="JVG348" s="127"/>
      <c r="JVH348" s="127"/>
      <c r="JVI348" s="127"/>
      <c r="JVJ348" s="127"/>
      <c r="JVK348" s="127"/>
      <c r="JVL348" s="127"/>
      <c r="JVM348" s="127"/>
      <c r="JVN348" s="127"/>
      <c r="JVO348" s="127"/>
      <c r="JVP348" s="127"/>
      <c r="JVQ348" s="127"/>
      <c r="JVR348" s="127"/>
      <c r="JVS348" s="127"/>
      <c r="JVT348" s="127"/>
      <c r="JVU348" s="127"/>
      <c r="JVV348" s="127"/>
      <c r="JVW348" s="127"/>
      <c r="JVX348" s="127"/>
      <c r="JVY348" s="127"/>
      <c r="JVZ348" s="127"/>
      <c r="JWA348" s="127"/>
      <c r="JWB348" s="127"/>
      <c r="JWC348" s="127"/>
      <c r="JWD348" s="127"/>
      <c r="JWE348" s="127"/>
      <c r="JWF348" s="127"/>
      <c r="JWG348" s="127"/>
      <c r="JWH348" s="127"/>
      <c r="JWI348" s="127"/>
      <c r="JWJ348" s="127"/>
      <c r="JWK348" s="127"/>
      <c r="JWL348" s="127"/>
      <c r="JWM348" s="127"/>
      <c r="JWN348" s="127"/>
      <c r="JWO348" s="127"/>
      <c r="JWP348" s="127"/>
      <c r="JWQ348" s="127"/>
      <c r="JWR348" s="127"/>
      <c r="JWS348" s="127"/>
      <c r="JWT348" s="127"/>
      <c r="JWU348" s="127"/>
      <c r="JWV348" s="127"/>
      <c r="JWW348" s="127"/>
      <c r="JWX348" s="127"/>
      <c r="JWY348" s="127"/>
      <c r="JWZ348" s="127"/>
      <c r="JXA348" s="127"/>
      <c r="JXB348" s="127"/>
      <c r="JXC348" s="127"/>
      <c r="JXD348" s="127"/>
      <c r="JXE348" s="127"/>
      <c r="JXF348" s="127"/>
      <c r="JXG348" s="127"/>
      <c r="JXH348" s="127"/>
      <c r="JXI348" s="127"/>
      <c r="JXJ348" s="127"/>
      <c r="JXK348" s="127"/>
      <c r="JXL348" s="127"/>
      <c r="JXM348" s="127"/>
      <c r="JXN348" s="127"/>
      <c r="JXO348" s="127"/>
      <c r="JXP348" s="127"/>
      <c r="JXQ348" s="127"/>
      <c r="JXR348" s="127"/>
      <c r="JXS348" s="127"/>
      <c r="JXT348" s="127"/>
      <c r="JXU348" s="127"/>
      <c r="JXV348" s="127"/>
      <c r="JXW348" s="127"/>
      <c r="JXX348" s="127"/>
      <c r="JXY348" s="127"/>
      <c r="JXZ348" s="127"/>
      <c r="JYA348" s="127"/>
      <c r="JYB348" s="127"/>
      <c r="JYC348" s="127"/>
      <c r="JYD348" s="127"/>
      <c r="JYE348" s="127"/>
      <c r="JYF348" s="127"/>
      <c r="JYG348" s="127"/>
      <c r="JYH348" s="127"/>
      <c r="JYI348" s="127"/>
      <c r="JYJ348" s="127"/>
      <c r="JYK348" s="127"/>
      <c r="JYL348" s="127"/>
      <c r="JYM348" s="127"/>
      <c r="JYN348" s="127"/>
      <c r="JYO348" s="127"/>
      <c r="JYP348" s="127"/>
      <c r="JYQ348" s="127"/>
      <c r="JYR348" s="127"/>
      <c r="JYS348" s="127"/>
      <c r="JYT348" s="127"/>
      <c r="JYU348" s="127"/>
      <c r="JYV348" s="127"/>
      <c r="JYW348" s="127"/>
      <c r="JYX348" s="127"/>
      <c r="JYY348" s="127"/>
      <c r="JYZ348" s="127"/>
      <c r="JZA348" s="127"/>
      <c r="JZB348" s="127"/>
      <c r="JZC348" s="127"/>
      <c r="JZD348" s="127"/>
      <c r="JZE348" s="127"/>
      <c r="JZF348" s="127"/>
      <c r="JZG348" s="127"/>
      <c r="JZH348" s="127"/>
      <c r="JZI348" s="127"/>
      <c r="JZJ348" s="127"/>
      <c r="JZK348" s="127"/>
      <c r="JZL348" s="127"/>
      <c r="JZM348" s="127"/>
      <c r="JZN348" s="127"/>
      <c r="JZO348" s="127"/>
      <c r="JZP348" s="127"/>
      <c r="JZQ348" s="127"/>
      <c r="JZR348" s="127"/>
      <c r="JZS348" s="127"/>
      <c r="JZT348" s="127"/>
      <c r="JZU348" s="127"/>
      <c r="JZV348" s="127"/>
      <c r="JZW348" s="127"/>
      <c r="JZX348" s="127"/>
      <c r="JZY348" s="127"/>
      <c r="JZZ348" s="127"/>
      <c r="KAA348" s="127"/>
      <c r="KAB348" s="127"/>
      <c r="KAC348" s="127"/>
      <c r="KAD348" s="127"/>
      <c r="KAE348" s="127"/>
      <c r="KAF348" s="127"/>
      <c r="KAG348" s="127"/>
      <c r="KAH348" s="127"/>
      <c r="KAI348" s="127"/>
      <c r="KAJ348" s="127"/>
      <c r="KAK348" s="127"/>
      <c r="KAL348" s="127"/>
      <c r="KAM348" s="127"/>
      <c r="KAN348" s="127"/>
      <c r="KAO348" s="127"/>
      <c r="KAP348" s="127"/>
      <c r="KAQ348" s="127"/>
      <c r="KAR348" s="127"/>
      <c r="KAS348" s="127"/>
      <c r="KAT348" s="127"/>
      <c r="KAU348" s="127"/>
      <c r="KAV348" s="127"/>
      <c r="KAW348" s="127"/>
      <c r="KAX348" s="127"/>
      <c r="KAY348" s="127"/>
      <c r="KAZ348" s="127"/>
      <c r="KBA348" s="127"/>
      <c r="KBB348" s="127"/>
      <c r="KBC348" s="127"/>
      <c r="KBD348" s="127"/>
      <c r="KBE348" s="127"/>
      <c r="KBF348" s="127"/>
      <c r="KBG348" s="127"/>
      <c r="KBH348" s="127"/>
      <c r="KBI348" s="127"/>
      <c r="KBJ348" s="127"/>
      <c r="KBK348" s="127"/>
      <c r="KBL348" s="127"/>
      <c r="KBM348" s="127"/>
      <c r="KBN348" s="127"/>
      <c r="KBO348" s="127"/>
      <c r="KBP348" s="127"/>
      <c r="KBQ348" s="127"/>
      <c r="KBR348" s="127"/>
      <c r="KBS348" s="127"/>
      <c r="KBT348" s="127"/>
      <c r="KBU348" s="127"/>
      <c r="KBV348" s="127"/>
      <c r="KBW348" s="127"/>
      <c r="KBX348" s="127"/>
      <c r="KBY348" s="127"/>
      <c r="KBZ348" s="127"/>
      <c r="KCA348" s="127"/>
      <c r="KCB348" s="127"/>
      <c r="KCC348" s="127"/>
      <c r="KCD348" s="127"/>
      <c r="KCE348" s="127"/>
      <c r="KCF348" s="127"/>
      <c r="KCG348" s="127"/>
      <c r="KCH348" s="127"/>
      <c r="KCI348" s="127"/>
      <c r="KCJ348" s="127"/>
      <c r="KCK348" s="127"/>
      <c r="KCL348" s="127"/>
      <c r="KCM348" s="127"/>
      <c r="KCN348" s="127"/>
      <c r="KCO348" s="127"/>
      <c r="KCP348" s="127"/>
      <c r="KCQ348" s="127"/>
      <c r="KCR348" s="127"/>
      <c r="KCS348" s="127"/>
      <c r="KCT348" s="127"/>
      <c r="KCU348" s="127"/>
      <c r="KCV348" s="127"/>
      <c r="KCW348" s="127"/>
      <c r="KCX348" s="127"/>
      <c r="KCY348" s="127"/>
      <c r="KCZ348" s="127"/>
      <c r="KDA348" s="127"/>
      <c r="KDB348" s="127"/>
      <c r="KDC348" s="127"/>
      <c r="KDD348" s="127"/>
      <c r="KDE348" s="127"/>
      <c r="KDF348" s="127"/>
      <c r="KDG348" s="127"/>
      <c r="KDH348" s="127"/>
      <c r="KDI348" s="127"/>
      <c r="KDJ348" s="127"/>
      <c r="KDK348" s="127"/>
      <c r="KDL348" s="127"/>
      <c r="KDM348" s="127"/>
      <c r="KDN348" s="127"/>
      <c r="KDO348" s="127"/>
      <c r="KDP348" s="127"/>
      <c r="KDQ348" s="127"/>
      <c r="KDR348" s="127"/>
      <c r="KDS348" s="127"/>
      <c r="KDT348" s="127"/>
      <c r="KDU348" s="127"/>
      <c r="KDV348" s="127"/>
      <c r="KDW348" s="127"/>
      <c r="KDX348" s="127"/>
      <c r="KDY348" s="127"/>
      <c r="KDZ348" s="127"/>
      <c r="KEA348" s="127"/>
      <c r="KEB348" s="127"/>
      <c r="KEC348" s="127"/>
      <c r="KED348" s="127"/>
      <c r="KEE348" s="127"/>
      <c r="KEF348" s="127"/>
      <c r="KEG348" s="127"/>
      <c r="KEH348" s="127"/>
      <c r="KEI348" s="127"/>
      <c r="KEJ348" s="127"/>
      <c r="KEK348" s="127"/>
      <c r="KEL348" s="127"/>
      <c r="KEM348" s="127"/>
      <c r="KEN348" s="127"/>
      <c r="KEO348" s="127"/>
      <c r="KEP348" s="127"/>
      <c r="KEQ348" s="127"/>
      <c r="KER348" s="127"/>
      <c r="KES348" s="127"/>
      <c r="KET348" s="127"/>
      <c r="KEU348" s="127"/>
      <c r="KEV348" s="127"/>
      <c r="KEW348" s="127"/>
      <c r="KEX348" s="127"/>
      <c r="KEY348" s="127"/>
      <c r="KEZ348" s="127"/>
      <c r="KFA348" s="127"/>
      <c r="KFB348" s="127"/>
      <c r="KFC348" s="127"/>
      <c r="KFD348" s="127"/>
      <c r="KFE348" s="127"/>
      <c r="KFF348" s="127"/>
      <c r="KFG348" s="127"/>
      <c r="KFH348" s="127"/>
      <c r="KFI348" s="127"/>
      <c r="KFJ348" s="127"/>
      <c r="KFK348" s="127"/>
      <c r="KFL348" s="127"/>
      <c r="KFM348" s="127"/>
      <c r="KFN348" s="127"/>
      <c r="KFO348" s="127"/>
      <c r="KFP348" s="127"/>
      <c r="KFQ348" s="127"/>
      <c r="KFR348" s="127"/>
      <c r="KFS348" s="127"/>
      <c r="KFT348" s="127"/>
      <c r="KFU348" s="127"/>
      <c r="KFV348" s="127"/>
      <c r="KFW348" s="127"/>
      <c r="KFX348" s="127"/>
      <c r="KFY348" s="127"/>
      <c r="KFZ348" s="127"/>
      <c r="KGA348" s="127"/>
      <c r="KGB348" s="127"/>
      <c r="KGC348" s="127"/>
      <c r="KGD348" s="127"/>
      <c r="KGE348" s="127"/>
      <c r="KGF348" s="127"/>
      <c r="KGG348" s="127"/>
      <c r="KGH348" s="127"/>
      <c r="KGI348" s="127"/>
      <c r="KGJ348" s="127"/>
      <c r="KGK348" s="127"/>
      <c r="KGL348" s="127"/>
      <c r="KGM348" s="127"/>
      <c r="KGN348" s="127"/>
      <c r="KGO348" s="127"/>
      <c r="KGP348" s="127"/>
      <c r="KGQ348" s="127"/>
      <c r="KGR348" s="127"/>
      <c r="KGS348" s="127"/>
      <c r="KGT348" s="127"/>
      <c r="KGU348" s="127"/>
      <c r="KGV348" s="127"/>
      <c r="KGW348" s="127"/>
      <c r="KGX348" s="127"/>
      <c r="KGY348" s="127"/>
      <c r="KGZ348" s="127"/>
      <c r="KHA348" s="127"/>
      <c r="KHB348" s="127"/>
      <c r="KHC348" s="127"/>
      <c r="KHD348" s="127"/>
      <c r="KHE348" s="127"/>
      <c r="KHF348" s="127"/>
      <c r="KHG348" s="127"/>
      <c r="KHH348" s="127"/>
      <c r="KHI348" s="127"/>
      <c r="KHJ348" s="127"/>
      <c r="KHK348" s="127"/>
      <c r="KHL348" s="127"/>
      <c r="KHM348" s="127"/>
      <c r="KHN348" s="127"/>
      <c r="KHO348" s="127"/>
      <c r="KHP348" s="127"/>
      <c r="KHQ348" s="127"/>
      <c r="KHR348" s="127"/>
      <c r="KHS348" s="127"/>
      <c r="KHT348" s="127"/>
      <c r="KHU348" s="127"/>
      <c r="KHV348" s="127"/>
      <c r="KHW348" s="127"/>
      <c r="KHX348" s="127"/>
      <c r="KHY348" s="127"/>
      <c r="KHZ348" s="127"/>
      <c r="KIA348" s="127"/>
      <c r="KIB348" s="127"/>
      <c r="KIC348" s="127"/>
      <c r="KID348" s="127"/>
      <c r="KIE348" s="127"/>
      <c r="KIF348" s="127"/>
      <c r="KIG348" s="127"/>
      <c r="KIH348" s="127"/>
      <c r="KII348" s="127"/>
      <c r="KIJ348" s="127"/>
      <c r="KIK348" s="127"/>
      <c r="KIL348" s="127"/>
      <c r="KIM348" s="127"/>
      <c r="KIN348" s="127"/>
      <c r="KIO348" s="127"/>
      <c r="KIP348" s="127"/>
      <c r="KIQ348" s="127"/>
      <c r="KIR348" s="127"/>
      <c r="KIS348" s="127"/>
      <c r="KIT348" s="127"/>
      <c r="KIU348" s="127"/>
      <c r="KIV348" s="127"/>
      <c r="KIW348" s="127"/>
      <c r="KIX348" s="127"/>
      <c r="KIY348" s="127"/>
      <c r="KIZ348" s="127"/>
      <c r="KJA348" s="127"/>
      <c r="KJB348" s="127"/>
      <c r="KJC348" s="127"/>
      <c r="KJD348" s="127"/>
      <c r="KJE348" s="127"/>
      <c r="KJF348" s="127"/>
      <c r="KJG348" s="127"/>
      <c r="KJH348" s="127"/>
      <c r="KJI348" s="127"/>
      <c r="KJJ348" s="127"/>
      <c r="KJK348" s="127"/>
      <c r="KJL348" s="127"/>
      <c r="KJM348" s="127"/>
      <c r="KJN348" s="127"/>
      <c r="KJO348" s="127"/>
      <c r="KJP348" s="127"/>
      <c r="KJQ348" s="127"/>
      <c r="KJR348" s="127"/>
      <c r="KJS348" s="127"/>
      <c r="KJT348" s="127"/>
      <c r="KJU348" s="127"/>
      <c r="KJV348" s="127"/>
      <c r="KJW348" s="127"/>
      <c r="KJX348" s="127"/>
      <c r="KJY348" s="127"/>
      <c r="KJZ348" s="127"/>
      <c r="KKA348" s="127"/>
      <c r="KKB348" s="127"/>
      <c r="KKC348" s="127"/>
      <c r="KKD348" s="127"/>
      <c r="KKE348" s="127"/>
      <c r="KKF348" s="127"/>
      <c r="KKG348" s="127"/>
      <c r="KKH348" s="127"/>
      <c r="KKI348" s="127"/>
      <c r="KKJ348" s="127"/>
      <c r="KKK348" s="127"/>
      <c r="KKL348" s="127"/>
      <c r="KKM348" s="127"/>
      <c r="KKN348" s="127"/>
      <c r="KKO348" s="127"/>
      <c r="KKP348" s="127"/>
      <c r="KKQ348" s="127"/>
      <c r="KKR348" s="127"/>
      <c r="KKS348" s="127"/>
      <c r="KKT348" s="127"/>
      <c r="KKU348" s="127"/>
      <c r="KKV348" s="127"/>
      <c r="KKW348" s="127"/>
      <c r="KKX348" s="127"/>
      <c r="KKY348" s="127"/>
      <c r="KKZ348" s="127"/>
      <c r="KLA348" s="127"/>
      <c r="KLB348" s="127"/>
      <c r="KLC348" s="127"/>
      <c r="KLD348" s="127"/>
      <c r="KLE348" s="127"/>
      <c r="KLF348" s="127"/>
      <c r="KLG348" s="127"/>
      <c r="KLH348" s="127"/>
      <c r="KLI348" s="127"/>
      <c r="KLJ348" s="127"/>
      <c r="KLK348" s="127"/>
      <c r="KLL348" s="127"/>
      <c r="KLM348" s="127"/>
      <c r="KLN348" s="127"/>
      <c r="KLO348" s="127"/>
      <c r="KLP348" s="127"/>
      <c r="KLQ348" s="127"/>
      <c r="KLR348" s="127"/>
      <c r="KLS348" s="127"/>
      <c r="KLT348" s="127"/>
      <c r="KLU348" s="127"/>
      <c r="KLV348" s="127"/>
      <c r="KLW348" s="127"/>
      <c r="KLX348" s="127"/>
      <c r="KLY348" s="127"/>
      <c r="KLZ348" s="127"/>
      <c r="KMA348" s="127"/>
      <c r="KMB348" s="127"/>
      <c r="KMC348" s="127"/>
      <c r="KMD348" s="127"/>
      <c r="KME348" s="127"/>
      <c r="KMF348" s="127"/>
      <c r="KMG348" s="127"/>
      <c r="KMH348" s="127"/>
      <c r="KMI348" s="127"/>
      <c r="KMJ348" s="127"/>
      <c r="KMK348" s="127"/>
      <c r="KML348" s="127"/>
      <c r="KMM348" s="127"/>
      <c r="KMN348" s="127"/>
      <c r="KMO348" s="127"/>
      <c r="KMP348" s="127"/>
      <c r="KMQ348" s="127"/>
      <c r="KMR348" s="127"/>
      <c r="KMS348" s="127"/>
      <c r="KMT348" s="127"/>
      <c r="KMU348" s="127"/>
      <c r="KMV348" s="127"/>
      <c r="KMW348" s="127"/>
      <c r="KMX348" s="127"/>
      <c r="KMY348" s="127"/>
      <c r="KMZ348" s="127"/>
      <c r="KNA348" s="127"/>
      <c r="KNB348" s="127"/>
      <c r="KNC348" s="127"/>
      <c r="KND348" s="127"/>
      <c r="KNE348" s="127"/>
      <c r="KNF348" s="127"/>
      <c r="KNG348" s="127"/>
      <c r="KNH348" s="127"/>
      <c r="KNI348" s="127"/>
      <c r="KNJ348" s="127"/>
      <c r="KNK348" s="127"/>
      <c r="KNL348" s="127"/>
      <c r="KNM348" s="127"/>
      <c r="KNN348" s="127"/>
      <c r="KNO348" s="127"/>
      <c r="KNP348" s="127"/>
      <c r="KNQ348" s="127"/>
      <c r="KNR348" s="127"/>
      <c r="KNS348" s="127"/>
      <c r="KNT348" s="127"/>
      <c r="KNU348" s="127"/>
      <c r="KNV348" s="127"/>
      <c r="KNW348" s="127"/>
      <c r="KNX348" s="127"/>
      <c r="KNY348" s="127"/>
      <c r="KNZ348" s="127"/>
      <c r="KOA348" s="127"/>
      <c r="KOB348" s="127"/>
      <c r="KOC348" s="127"/>
      <c r="KOD348" s="127"/>
      <c r="KOE348" s="127"/>
      <c r="KOF348" s="127"/>
      <c r="KOG348" s="127"/>
      <c r="KOH348" s="127"/>
      <c r="KOI348" s="127"/>
      <c r="KOJ348" s="127"/>
      <c r="KOK348" s="127"/>
      <c r="KOL348" s="127"/>
      <c r="KOM348" s="127"/>
      <c r="KON348" s="127"/>
      <c r="KOO348" s="127"/>
      <c r="KOP348" s="127"/>
      <c r="KOQ348" s="127"/>
      <c r="KOR348" s="127"/>
      <c r="KOS348" s="127"/>
      <c r="KOT348" s="127"/>
      <c r="KOU348" s="127"/>
      <c r="KOV348" s="127"/>
      <c r="KOW348" s="127"/>
      <c r="KOX348" s="127"/>
      <c r="KOY348" s="127"/>
      <c r="KOZ348" s="127"/>
      <c r="KPA348" s="127"/>
      <c r="KPB348" s="127"/>
      <c r="KPC348" s="127"/>
      <c r="KPD348" s="127"/>
      <c r="KPE348" s="127"/>
      <c r="KPF348" s="127"/>
      <c r="KPG348" s="127"/>
      <c r="KPH348" s="127"/>
      <c r="KPI348" s="127"/>
      <c r="KPJ348" s="127"/>
      <c r="KPK348" s="127"/>
      <c r="KPL348" s="127"/>
      <c r="KPM348" s="127"/>
      <c r="KPN348" s="127"/>
      <c r="KPO348" s="127"/>
      <c r="KPP348" s="127"/>
      <c r="KPQ348" s="127"/>
      <c r="KPR348" s="127"/>
      <c r="KPS348" s="127"/>
      <c r="KPT348" s="127"/>
      <c r="KPU348" s="127"/>
      <c r="KPV348" s="127"/>
      <c r="KPW348" s="127"/>
      <c r="KPX348" s="127"/>
      <c r="KPY348" s="127"/>
      <c r="KPZ348" s="127"/>
      <c r="KQA348" s="127"/>
      <c r="KQB348" s="127"/>
      <c r="KQC348" s="127"/>
      <c r="KQD348" s="127"/>
      <c r="KQE348" s="127"/>
      <c r="KQF348" s="127"/>
      <c r="KQG348" s="127"/>
      <c r="KQH348" s="127"/>
      <c r="KQI348" s="127"/>
      <c r="KQJ348" s="127"/>
      <c r="KQK348" s="127"/>
      <c r="KQL348" s="127"/>
      <c r="KQM348" s="127"/>
      <c r="KQN348" s="127"/>
      <c r="KQO348" s="127"/>
      <c r="KQP348" s="127"/>
      <c r="KQQ348" s="127"/>
      <c r="KQR348" s="127"/>
      <c r="KQS348" s="127"/>
      <c r="KQT348" s="127"/>
      <c r="KQU348" s="127"/>
      <c r="KQV348" s="127"/>
      <c r="KQW348" s="127"/>
      <c r="KQX348" s="127"/>
      <c r="KQY348" s="127"/>
      <c r="KQZ348" s="127"/>
      <c r="KRA348" s="127"/>
      <c r="KRB348" s="127"/>
      <c r="KRC348" s="127"/>
      <c r="KRD348" s="127"/>
      <c r="KRE348" s="127"/>
      <c r="KRF348" s="127"/>
      <c r="KRG348" s="127"/>
      <c r="KRH348" s="127"/>
      <c r="KRI348" s="127"/>
      <c r="KRJ348" s="127"/>
      <c r="KRK348" s="127"/>
      <c r="KRL348" s="127"/>
      <c r="KRM348" s="127"/>
      <c r="KRN348" s="127"/>
      <c r="KRO348" s="127"/>
      <c r="KRP348" s="127"/>
      <c r="KRQ348" s="127"/>
      <c r="KRR348" s="127"/>
      <c r="KRS348" s="127"/>
      <c r="KRT348" s="127"/>
      <c r="KRU348" s="127"/>
      <c r="KRV348" s="127"/>
      <c r="KRW348" s="127"/>
      <c r="KRX348" s="127"/>
      <c r="KRY348" s="127"/>
      <c r="KRZ348" s="127"/>
      <c r="KSA348" s="127"/>
      <c r="KSB348" s="127"/>
      <c r="KSC348" s="127"/>
      <c r="KSD348" s="127"/>
      <c r="KSE348" s="127"/>
      <c r="KSF348" s="127"/>
      <c r="KSG348" s="127"/>
      <c r="KSH348" s="127"/>
      <c r="KSI348" s="127"/>
      <c r="KSJ348" s="127"/>
      <c r="KSK348" s="127"/>
      <c r="KSL348" s="127"/>
      <c r="KSM348" s="127"/>
      <c r="KSN348" s="127"/>
      <c r="KSO348" s="127"/>
      <c r="KSP348" s="127"/>
      <c r="KSQ348" s="127"/>
      <c r="KSR348" s="127"/>
      <c r="KSS348" s="127"/>
      <c r="KST348" s="127"/>
      <c r="KSU348" s="127"/>
      <c r="KSV348" s="127"/>
      <c r="KSW348" s="127"/>
      <c r="KSX348" s="127"/>
      <c r="KSY348" s="127"/>
      <c r="KSZ348" s="127"/>
      <c r="KTA348" s="127"/>
      <c r="KTB348" s="127"/>
      <c r="KTC348" s="127"/>
      <c r="KTD348" s="127"/>
      <c r="KTE348" s="127"/>
      <c r="KTF348" s="127"/>
      <c r="KTG348" s="127"/>
      <c r="KTH348" s="127"/>
      <c r="KTI348" s="127"/>
      <c r="KTJ348" s="127"/>
      <c r="KTK348" s="127"/>
      <c r="KTL348" s="127"/>
      <c r="KTM348" s="127"/>
      <c r="KTN348" s="127"/>
      <c r="KTO348" s="127"/>
      <c r="KTP348" s="127"/>
      <c r="KTQ348" s="127"/>
      <c r="KTR348" s="127"/>
      <c r="KTS348" s="127"/>
      <c r="KTT348" s="127"/>
      <c r="KTU348" s="127"/>
      <c r="KTV348" s="127"/>
      <c r="KTW348" s="127"/>
      <c r="KTX348" s="127"/>
      <c r="KTY348" s="127"/>
      <c r="KTZ348" s="127"/>
      <c r="KUA348" s="127"/>
      <c r="KUB348" s="127"/>
      <c r="KUC348" s="127"/>
      <c r="KUD348" s="127"/>
      <c r="KUE348" s="127"/>
      <c r="KUF348" s="127"/>
      <c r="KUG348" s="127"/>
      <c r="KUH348" s="127"/>
      <c r="KUI348" s="127"/>
      <c r="KUJ348" s="127"/>
      <c r="KUK348" s="127"/>
      <c r="KUL348" s="127"/>
      <c r="KUM348" s="127"/>
      <c r="KUN348" s="127"/>
      <c r="KUO348" s="127"/>
      <c r="KUP348" s="127"/>
      <c r="KUQ348" s="127"/>
      <c r="KUR348" s="127"/>
      <c r="KUS348" s="127"/>
      <c r="KUT348" s="127"/>
      <c r="KUU348" s="127"/>
      <c r="KUV348" s="127"/>
      <c r="KUW348" s="127"/>
      <c r="KUX348" s="127"/>
      <c r="KUY348" s="127"/>
      <c r="KUZ348" s="127"/>
      <c r="KVA348" s="127"/>
      <c r="KVB348" s="127"/>
      <c r="KVC348" s="127"/>
      <c r="KVD348" s="127"/>
      <c r="KVE348" s="127"/>
      <c r="KVF348" s="127"/>
      <c r="KVG348" s="127"/>
      <c r="KVH348" s="127"/>
      <c r="KVI348" s="127"/>
      <c r="KVJ348" s="127"/>
      <c r="KVK348" s="127"/>
      <c r="KVL348" s="127"/>
      <c r="KVM348" s="127"/>
      <c r="KVN348" s="127"/>
      <c r="KVO348" s="127"/>
      <c r="KVP348" s="127"/>
      <c r="KVQ348" s="127"/>
      <c r="KVR348" s="127"/>
      <c r="KVS348" s="127"/>
      <c r="KVT348" s="127"/>
      <c r="KVU348" s="127"/>
      <c r="KVV348" s="127"/>
      <c r="KVW348" s="127"/>
      <c r="KVX348" s="127"/>
      <c r="KVY348" s="127"/>
      <c r="KVZ348" s="127"/>
      <c r="KWA348" s="127"/>
      <c r="KWB348" s="127"/>
      <c r="KWC348" s="127"/>
      <c r="KWD348" s="127"/>
      <c r="KWE348" s="127"/>
      <c r="KWF348" s="127"/>
      <c r="KWG348" s="127"/>
      <c r="KWH348" s="127"/>
      <c r="KWI348" s="127"/>
      <c r="KWJ348" s="127"/>
      <c r="KWK348" s="127"/>
      <c r="KWL348" s="127"/>
      <c r="KWM348" s="127"/>
      <c r="KWN348" s="127"/>
      <c r="KWO348" s="127"/>
      <c r="KWP348" s="127"/>
      <c r="KWQ348" s="127"/>
      <c r="KWR348" s="127"/>
      <c r="KWS348" s="127"/>
      <c r="KWT348" s="127"/>
      <c r="KWU348" s="127"/>
      <c r="KWV348" s="127"/>
      <c r="KWW348" s="127"/>
      <c r="KWX348" s="127"/>
      <c r="KWY348" s="127"/>
      <c r="KWZ348" s="127"/>
      <c r="KXA348" s="127"/>
      <c r="KXB348" s="127"/>
      <c r="KXC348" s="127"/>
      <c r="KXD348" s="127"/>
      <c r="KXE348" s="127"/>
      <c r="KXF348" s="127"/>
      <c r="KXG348" s="127"/>
      <c r="KXH348" s="127"/>
      <c r="KXI348" s="127"/>
      <c r="KXJ348" s="127"/>
      <c r="KXK348" s="127"/>
      <c r="KXL348" s="127"/>
      <c r="KXM348" s="127"/>
      <c r="KXN348" s="127"/>
      <c r="KXO348" s="127"/>
      <c r="KXP348" s="127"/>
      <c r="KXQ348" s="127"/>
      <c r="KXR348" s="127"/>
      <c r="KXS348" s="127"/>
      <c r="KXT348" s="127"/>
      <c r="KXU348" s="127"/>
      <c r="KXV348" s="127"/>
      <c r="KXW348" s="127"/>
      <c r="KXX348" s="127"/>
      <c r="KXY348" s="127"/>
      <c r="KXZ348" s="127"/>
      <c r="KYA348" s="127"/>
      <c r="KYB348" s="127"/>
      <c r="KYC348" s="127"/>
      <c r="KYD348" s="127"/>
      <c r="KYE348" s="127"/>
      <c r="KYF348" s="127"/>
      <c r="KYG348" s="127"/>
      <c r="KYH348" s="127"/>
      <c r="KYI348" s="127"/>
      <c r="KYJ348" s="127"/>
      <c r="KYK348" s="127"/>
      <c r="KYL348" s="127"/>
      <c r="KYM348" s="127"/>
      <c r="KYN348" s="127"/>
      <c r="KYO348" s="127"/>
      <c r="KYP348" s="127"/>
      <c r="KYQ348" s="127"/>
      <c r="KYR348" s="127"/>
      <c r="KYS348" s="127"/>
      <c r="KYT348" s="127"/>
      <c r="KYU348" s="127"/>
      <c r="KYV348" s="127"/>
      <c r="KYW348" s="127"/>
      <c r="KYX348" s="127"/>
      <c r="KYY348" s="127"/>
      <c r="KYZ348" s="127"/>
      <c r="KZA348" s="127"/>
      <c r="KZB348" s="127"/>
      <c r="KZC348" s="127"/>
      <c r="KZD348" s="127"/>
      <c r="KZE348" s="127"/>
      <c r="KZF348" s="127"/>
      <c r="KZG348" s="127"/>
      <c r="KZH348" s="127"/>
      <c r="KZI348" s="127"/>
      <c r="KZJ348" s="127"/>
      <c r="KZK348" s="127"/>
      <c r="KZL348" s="127"/>
      <c r="KZM348" s="127"/>
      <c r="KZN348" s="127"/>
      <c r="KZO348" s="127"/>
      <c r="KZP348" s="127"/>
      <c r="KZQ348" s="127"/>
      <c r="KZR348" s="127"/>
      <c r="KZS348" s="127"/>
      <c r="KZT348" s="127"/>
      <c r="KZU348" s="127"/>
      <c r="KZV348" s="127"/>
      <c r="KZW348" s="127"/>
      <c r="KZX348" s="127"/>
      <c r="KZY348" s="127"/>
      <c r="KZZ348" s="127"/>
      <c r="LAA348" s="127"/>
      <c r="LAB348" s="127"/>
      <c r="LAC348" s="127"/>
      <c r="LAD348" s="127"/>
      <c r="LAE348" s="127"/>
      <c r="LAF348" s="127"/>
      <c r="LAG348" s="127"/>
      <c r="LAH348" s="127"/>
      <c r="LAI348" s="127"/>
      <c r="LAJ348" s="127"/>
      <c r="LAK348" s="127"/>
      <c r="LAL348" s="127"/>
      <c r="LAM348" s="127"/>
      <c r="LAN348" s="127"/>
      <c r="LAO348" s="127"/>
      <c r="LAP348" s="127"/>
      <c r="LAQ348" s="127"/>
      <c r="LAR348" s="127"/>
      <c r="LAS348" s="127"/>
      <c r="LAT348" s="127"/>
      <c r="LAU348" s="127"/>
      <c r="LAV348" s="127"/>
      <c r="LAW348" s="127"/>
      <c r="LAX348" s="127"/>
      <c r="LAY348" s="127"/>
      <c r="LAZ348" s="127"/>
      <c r="LBA348" s="127"/>
      <c r="LBB348" s="127"/>
      <c r="LBC348" s="127"/>
      <c r="LBD348" s="127"/>
      <c r="LBE348" s="127"/>
      <c r="LBF348" s="127"/>
      <c r="LBG348" s="127"/>
      <c r="LBH348" s="127"/>
      <c r="LBI348" s="127"/>
      <c r="LBJ348" s="127"/>
      <c r="LBK348" s="127"/>
      <c r="LBL348" s="127"/>
      <c r="LBM348" s="127"/>
      <c r="LBN348" s="127"/>
      <c r="LBO348" s="127"/>
      <c r="LBP348" s="127"/>
      <c r="LBQ348" s="127"/>
      <c r="LBR348" s="127"/>
      <c r="LBS348" s="127"/>
      <c r="LBT348" s="127"/>
      <c r="LBU348" s="127"/>
      <c r="LBV348" s="127"/>
      <c r="LBW348" s="127"/>
      <c r="LBX348" s="127"/>
      <c r="LBY348" s="127"/>
      <c r="LBZ348" s="127"/>
      <c r="LCA348" s="127"/>
      <c r="LCB348" s="127"/>
      <c r="LCC348" s="127"/>
      <c r="LCD348" s="127"/>
      <c r="LCE348" s="127"/>
      <c r="LCF348" s="127"/>
      <c r="LCG348" s="127"/>
      <c r="LCH348" s="127"/>
      <c r="LCI348" s="127"/>
      <c r="LCJ348" s="127"/>
      <c r="LCK348" s="127"/>
      <c r="LCL348" s="127"/>
      <c r="LCM348" s="127"/>
      <c r="LCN348" s="127"/>
      <c r="LCO348" s="127"/>
      <c r="LCP348" s="127"/>
      <c r="LCQ348" s="127"/>
      <c r="LCR348" s="127"/>
      <c r="LCS348" s="127"/>
      <c r="LCT348" s="127"/>
      <c r="LCU348" s="127"/>
      <c r="LCV348" s="127"/>
      <c r="LCW348" s="127"/>
      <c r="LCX348" s="127"/>
      <c r="LCY348" s="127"/>
      <c r="LCZ348" s="127"/>
      <c r="LDA348" s="127"/>
      <c r="LDB348" s="127"/>
      <c r="LDC348" s="127"/>
      <c r="LDD348" s="127"/>
      <c r="LDE348" s="127"/>
      <c r="LDF348" s="127"/>
      <c r="LDG348" s="127"/>
      <c r="LDH348" s="127"/>
      <c r="LDI348" s="127"/>
      <c r="LDJ348" s="127"/>
      <c r="LDK348" s="127"/>
      <c r="LDL348" s="127"/>
      <c r="LDM348" s="127"/>
      <c r="LDN348" s="127"/>
      <c r="LDO348" s="127"/>
      <c r="LDP348" s="127"/>
      <c r="LDQ348" s="127"/>
      <c r="LDR348" s="127"/>
      <c r="LDS348" s="127"/>
      <c r="LDT348" s="127"/>
      <c r="LDU348" s="127"/>
      <c r="LDV348" s="127"/>
      <c r="LDW348" s="127"/>
      <c r="LDX348" s="127"/>
      <c r="LDY348" s="127"/>
      <c r="LDZ348" s="127"/>
      <c r="LEA348" s="127"/>
      <c r="LEB348" s="127"/>
      <c r="LEC348" s="127"/>
      <c r="LED348" s="127"/>
      <c r="LEE348" s="127"/>
      <c r="LEF348" s="127"/>
      <c r="LEG348" s="127"/>
      <c r="LEH348" s="127"/>
      <c r="LEI348" s="127"/>
      <c r="LEJ348" s="127"/>
      <c r="LEK348" s="127"/>
      <c r="LEL348" s="127"/>
      <c r="LEM348" s="127"/>
      <c r="LEN348" s="127"/>
      <c r="LEO348" s="127"/>
      <c r="LEP348" s="127"/>
      <c r="LEQ348" s="127"/>
      <c r="LER348" s="127"/>
      <c r="LES348" s="127"/>
      <c r="LET348" s="127"/>
      <c r="LEU348" s="127"/>
      <c r="LEV348" s="127"/>
      <c r="LEW348" s="127"/>
      <c r="LEX348" s="127"/>
      <c r="LEY348" s="127"/>
      <c r="LEZ348" s="127"/>
      <c r="LFA348" s="127"/>
      <c r="LFB348" s="127"/>
      <c r="LFC348" s="127"/>
      <c r="LFD348" s="127"/>
      <c r="LFE348" s="127"/>
      <c r="LFF348" s="127"/>
      <c r="LFG348" s="127"/>
      <c r="LFH348" s="127"/>
      <c r="LFI348" s="127"/>
      <c r="LFJ348" s="127"/>
      <c r="LFK348" s="127"/>
      <c r="LFL348" s="127"/>
      <c r="LFM348" s="127"/>
      <c r="LFN348" s="127"/>
      <c r="LFO348" s="127"/>
      <c r="LFP348" s="127"/>
      <c r="LFQ348" s="127"/>
      <c r="LFR348" s="127"/>
      <c r="LFS348" s="127"/>
      <c r="LFT348" s="127"/>
      <c r="LFU348" s="127"/>
      <c r="LFV348" s="127"/>
      <c r="LFW348" s="127"/>
      <c r="LFX348" s="127"/>
      <c r="LFY348" s="127"/>
      <c r="LFZ348" s="127"/>
      <c r="LGA348" s="127"/>
      <c r="LGB348" s="127"/>
      <c r="LGC348" s="127"/>
      <c r="LGD348" s="127"/>
      <c r="LGE348" s="127"/>
      <c r="LGF348" s="127"/>
      <c r="LGG348" s="127"/>
      <c r="LGH348" s="127"/>
      <c r="LGI348" s="127"/>
      <c r="LGJ348" s="127"/>
      <c r="LGK348" s="127"/>
      <c r="LGL348" s="127"/>
      <c r="LGM348" s="127"/>
      <c r="LGN348" s="127"/>
      <c r="LGO348" s="127"/>
      <c r="LGP348" s="127"/>
      <c r="LGQ348" s="127"/>
      <c r="LGR348" s="127"/>
      <c r="LGS348" s="127"/>
      <c r="LGT348" s="127"/>
      <c r="LGU348" s="127"/>
      <c r="LGV348" s="127"/>
      <c r="LGW348" s="127"/>
      <c r="LGX348" s="127"/>
      <c r="LGY348" s="127"/>
      <c r="LGZ348" s="127"/>
      <c r="LHA348" s="127"/>
      <c r="LHB348" s="127"/>
      <c r="LHC348" s="127"/>
      <c r="LHD348" s="127"/>
      <c r="LHE348" s="127"/>
      <c r="LHF348" s="127"/>
      <c r="LHG348" s="127"/>
      <c r="LHH348" s="127"/>
      <c r="LHI348" s="127"/>
      <c r="LHJ348" s="127"/>
      <c r="LHK348" s="127"/>
      <c r="LHL348" s="127"/>
      <c r="LHM348" s="127"/>
      <c r="LHN348" s="127"/>
      <c r="LHO348" s="127"/>
      <c r="LHP348" s="127"/>
      <c r="LHQ348" s="127"/>
      <c r="LHR348" s="127"/>
      <c r="LHS348" s="127"/>
      <c r="LHT348" s="127"/>
      <c r="LHU348" s="127"/>
      <c r="LHV348" s="127"/>
      <c r="LHW348" s="127"/>
      <c r="LHX348" s="127"/>
      <c r="LHY348" s="127"/>
      <c r="LHZ348" s="127"/>
      <c r="LIA348" s="127"/>
      <c r="LIB348" s="127"/>
      <c r="LIC348" s="127"/>
      <c r="LID348" s="127"/>
      <c r="LIE348" s="127"/>
      <c r="LIF348" s="127"/>
      <c r="LIG348" s="127"/>
      <c r="LIH348" s="127"/>
      <c r="LII348" s="127"/>
      <c r="LIJ348" s="127"/>
      <c r="LIK348" s="127"/>
      <c r="LIL348" s="127"/>
      <c r="LIM348" s="127"/>
      <c r="LIN348" s="127"/>
      <c r="LIO348" s="127"/>
      <c r="LIP348" s="127"/>
      <c r="LIQ348" s="127"/>
      <c r="LIR348" s="127"/>
      <c r="LIS348" s="127"/>
      <c r="LIT348" s="127"/>
      <c r="LIU348" s="127"/>
      <c r="LIV348" s="127"/>
      <c r="LIW348" s="127"/>
      <c r="LIX348" s="127"/>
      <c r="LIY348" s="127"/>
      <c r="LIZ348" s="127"/>
      <c r="LJA348" s="127"/>
      <c r="LJB348" s="127"/>
      <c r="LJC348" s="127"/>
      <c r="LJD348" s="127"/>
      <c r="LJE348" s="127"/>
      <c r="LJF348" s="127"/>
      <c r="LJG348" s="127"/>
      <c r="LJH348" s="127"/>
      <c r="LJI348" s="127"/>
      <c r="LJJ348" s="127"/>
      <c r="LJK348" s="127"/>
      <c r="LJL348" s="127"/>
      <c r="LJM348" s="127"/>
      <c r="LJN348" s="127"/>
      <c r="LJO348" s="127"/>
      <c r="LJP348" s="127"/>
      <c r="LJQ348" s="127"/>
      <c r="LJR348" s="127"/>
      <c r="LJS348" s="127"/>
      <c r="LJT348" s="127"/>
      <c r="LJU348" s="127"/>
      <c r="LJV348" s="127"/>
      <c r="LJW348" s="127"/>
      <c r="LJX348" s="127"/>
      <c r="LJY348" s="127"/>
      <c r="LJZ348" s="127"/>
      <c r="LKA348" s="127"/>
      <c r="LKB348" s="127"/>
      <c r="LKC348" s="127"/>
      <c r="LKD348" s="127"/>
      <c r="LKE348" s="127"/>
      <c r="LKF348" s="127"/>
      <c r="LKG348" s="127"/>
      <c r="LKH348" s="127"/>
      <c r="LKI348" s="127"/>
      <c r="LKJ348" s="127"/>
      <c r="LKK348" s="127"/>
      <c r="LKL348" s="127"/>
      <c r="LKM348" s="127"/>
      <c r="LKN348" s="127"/>
      <c r="LKO348" s="127"/>
      <c r="LKP348" s="127"/>
      <c r="LKQ348" s="127"/>
      <c r="LKR348" s="127"/>
      <c r="LKS348" s="127"/>
      <c r="LKT348" s="127"/>
      <c r="LKU348" s="127"/>
      <c r="LKV348" s="127"/>
      <c r="LKW348" s="127"/>
      <c r="LKX348" s="127"/>
      <c r="LKY348" s="127"/>
      <c r="LKZ348" s="127"/>
      <c r="LLA348" s="127"/>
      <c r="LLB348" s="127"/>
      <c r="LLC348" s="127"/>
      <c r="LLD348" s="127"/>
      <c r="LLE348" s="127"/>
      <c r="LLF348" s="127"/>
      <c r="LLG348" s="127"/>
      <c r="LLH348" s="127"/>
      <c r="LLI348" s="127"/>
      <c r="LLJ348" s="127"/>
      <c r="LLK348" s="127"/>
      <c r="LLL348" s="127"/>
      <c r="LLM348" s="127"/>
      <c r="LLN348" s="127"/>
      <c r="LLO348" s="127"/>
      <c r="LLP348" s="127"/>
      <c r="LLQ348" s="127"/>
      <c r="LLR348" s="127"/>
      <c r="LLS348" s="127"/>
      <c r="LLT348" s="127"/>
      <c r="LLU348" s="127"/>
      <c r="LLV348" s="127"/>
      <c r="LLW348" s="127"/>
      <c r="LLX348" s="127"/>
      <c r="LLY348" s="127"/>
      <c r="LLZ348" s="127"/>
      <c r="LMA348" s="127"/>
      <c r="LMB348" s="127"/>
      <c r="LMC348" s="127"/>
      <c r="LMD348" s="127"/>
      <c r="LME348" s="127"/>
      <c r="LMF348" s="127"/>
      <c r="LMG348" s="127"/>
      <c r="LMH348" s="127"/>
      <c r="LMI348" s="127"/>
      <c r="LMJ348" s="127"/>
      <c r="LMK348" s="127"/>
      <c r="LML348" s="127"/>
      <c r="LMM348" s="127"/>
      <c r="LMN348" s="127"/>
      <c r="LMO348" s="127"/>
      <c r="LMP348" s="127"/>
      <c r="LMQ348" s="127"/>
      <c r="LMR348" s="127"/>
      <c r="LMS348" s="127"/>
      <c r="LMT348" s="127"/>
      <c r="LMU348" s="127"/>
      <c r="LMV348" s="127"/>
      <c r="LMW348" s="127"/>
      <c r="LMX348" s="127"/>
      <c r="LMY348" s="127"/>
      <c r="LMZ348" s="127"/>
      <c r="LNA348" s="127"/>
      <c r="LNB348" s="127"/>
      <c r="LNC348" s="127"/>
      <c r="LND348" s="127"/>
      <c r="LNE348" s="127"/>
      <c r="LNF348" s="127"/>
      <c r="LNG348" s="127"/>
      <c r="LNH348" s="127"/>
      <c r="LNI348" s="127"/>
      <c r="LNJ348" s="127"/>
      <c r="LNK348" s="127"/>
      <c r="LNL348" s="127"/>
      <c r="LNM348" s="127"/>
      <c r="LNN348" s="127"/>
      <c r="LNO348" s="127"/>
      <c r="LNP348" s="127"/>
      <c r="LNQ348" s="127"/>
      <c r="LNR348" s="127"/>
      <c r="LNS348" s="127"/>
      <c r="LNT348" s="127"/>
      <c r="LNU348" s="127"/>
      <c r="LNV348" s="127"/>
      <c r="LNW348" s="127"/>
      <c r="LNX348" s="127"/>
      <c r="LNY348" s="127"/>
      <c r="LNZ348" s="127"/>
      <c r="LOA348" s="127"/>
      <c r="LOB348" s="127"/>
      <c r="LOC348" s="127"/>
      <c r="LOD348" s="127"/>
      <c r="LOE348" s="127"/>
      <c r="LOF348" s="127"/>
      <c r="LOG348" s="127"/>
      <c r="LOH348" s="127"/>
      <c r="LOI348" s="127"/>
      <c r="LOJ348" s="127"/>
      <c r="LOK348" s="127"/>
      <c r="LOL348" s="127"/>
      <c r="LOM348" s="127"/>
      <c r="LON348" s="127"/>
      <c r="LOO348" s="127"/>
      <c r="LOP348" s="127"/>
      <c r="LOQ348" s="127"/>
      <c r="LOR348" s="127"/>
      <c r="LOS348" s="127"/>
      <c r="LOT348" s="127"/>
      <c r="LOU348" s="127"/>
      <c r="LOV348" s="127"/>
      <c r="LOW348" s="127"/>
      <c r="LOX348" s="127"/>
      <c r="LOY348" s="127"/>
      <c r="LOZ348" s="127"/>
      <c r="LPA348" s="127"/>
      <c r="LPB348" s="127"/>
      <c r="LPC348" s="127"/>
      <c r="LPD348" s="127"/>
      <c r="LPE348" s="127"/>
      <c r="LPF348" s="127"/>
      <c r="LPG348" s="127"/>
      <c r="LPH348" s="127"/>
      <c r="LPI348" s="127"/>
      <c r="LPJ348" s="127"/>
      <c r="LPK348" s="127"/>
      <c r="LPL348" s="127"/>
      <c r="LPM348" s="127"/>
      <c r="LPN348" s="127"/>
      <c r="LPO348" s="127"/>
      <c r="LPP348" s="127"/>
      <c r="LPQ348" s="127"/>
      <c r="LPR348" s="127"/>
      <c r="LPS348" s="127"/>
      <c r="LPT348" s="127"/>
      <c r="LPU348" s="127"/>
      <c r="LPV348" s="127"/>
      <c r="LPW348" s="127"/>
      <c r="LPX348" s="127"/>
      <c r="LPY348" s="127"/>
      <c r="LPZ348" s="127"/>
      <c r="LQA348" s="127"/>
      <c r="LQB348" s="127"/>
      <c r="LQC348" s="127"/>
      <c r="LQD348" s="127"/>
      <c r="LQE348" s="127"/>
      <c r="LQF348" s="127"/>
      <c r="LQG348" s="127"/>
      <c r="LQH348" s="127"/>
      <c r="LQI348" s="127"/>
      <c r="LQJ348" s="127"/>
      <c r="LQK348" s="127"/>
      <c r="LQL348" s="127"/>
      <c r="LQM348" s="127"/>
      <c r="LQN348" s="127"/>
      <c r="LQO348" s="127"/>
      <c r="LQP348" s="127"/>
      <c r="LQQ348" s="127"/>
      <c r="LQR348" s="127"/>
      <c r="LQS348" s="127"/>
      <c r="LQT348" s="127"/>
      <c r="LQU348" s="127"/>
      <c r="LQV348" s="127"/>
      <c r="LQW348" s="127"/>
      <c r="LQX348" s="127"/>
      <c r="LQY348" s="127"/>
      <c r="LQZ348" s="127"/>
      <c r="LRA348" s="127"/>
      <c r="LRB348" s="127"/>
      <c r="LRC348" s="127"/>
      <c r="LRD348" s="127"/>
      <c r="LRE348" s="127"/>
      <c r="LRF348" s="127"/>
      <c r="LRG348" s="127"/>
      <c r="LRH348" s="127"/>
      <c r="LRI348" s="127"/>
      <c r="LRJ348" s="127"/>
      <c r="LRK348" s="127"/>
      <c r="LRL348" s="127"/>
      <c r="LRM348" s="127"/>
      <c r="LRN348" s="127"/>
      <c r="LRO348" s="127"/>
      <c r="LRP348" s="127"/>
      <c r="LRQ348" s="127"/>
      <c r="LRR348" s="127"/>
      <c r="LRS348" s="127"/>
      <c r="LRT348" s="127"/>
      <c r="LRU348" s="127"/>
      <c r="LRV348" s="127"/>
      <c r="LRW348" s="127"/>
      <c r="LRX348" s="127"/>
      <c r="LRY348" s="127"/>
      <c r="LRZ348" s="127"/>
      <c r="LSA348" s="127"/>
      <c r="LSB348" s="127"/>
      <c r="LSC348" s="127"/>
      <c r="LSD348" s="127"/>
      <c r="LSE348" s="127"/>
      <c r="LSF348" s="127"/>
      <c r="LSG348" s="127"/>
      <c r="LSH348" s="127"/>
      <c r="LSI348" s="127"/>
      <c r="LSJ348" s="127"/>
      <c r="LSK348" s="127"/>
      <c r="LSL348" s="127"/>
      <c r="LSM348" s="127"/>
      <c r="LSN348" s="127"/>
      <c r="LSO348" s="127"/>
      <c r="LSP348" s="127"/>
      <c r="LSQ348" s="127"/>
      <c r="LSR348" s="127"/>
      <c r="LSS348" s="127"/>
      <c r="LST348" s="127"/>
      <c r="LSU348" s="127"/>
      <c r="LSV348" s="127"/>
      <c r="LSW348" s="127"/>
      <c r="LSX348" s="127"/>
      <c r="LSY348" s="127"/>
      <c r="LSZ348" s="127"/>
      <c r="LTA348" s="127"/>
      <c r="LTB348" s="127"/>
      <c r="LTC348" s="127"/>
      <c r="LTD348" s="127"/>
      <c r="LTE348" s="127"/>
      <c r="LTF348" s="127"/>
      <c r="LTG348" s="127"/>
      <c r="LTH348" s="127"/>
      <c r="LTI348" s="127"/>
      <c r="LTJ348" s="127"/>
      <c r="LTK348" s="127"/>
      <c r="LTL348" s="127"/>
      <c r="LTM348" s="127"/>
      <c r="LTN348" s="127"/>
      <c r="LTO348" s="127"/>
      <c r="LTP348" s="127"/>
      <c r="LTQ348" s="127"/>
      <c r="LTR348" s="127"/>
      <c r="LTS348" s="127"/>
      <c r="LTT348" s="127"/>
      <c r="LTU348" s="127"/>
      <c r="LTV348" s="127"/>
      <c r="LTW348" s="127"/>
      <c r="LTX348" s="127"/>
      <c r="LTY348" s="127"/>
      <c r="LTZ348" s="127"/>
      <c r="LUA348" s="127"/>
      <c r="LUB348" s="127"/>
      <c r="LUC348" s="127"/>
      <c r="LUD348" s="127"/>
      <c r="LUE348" s="127"/>
      <c r="LUF348" s="127"/>
      <c r="LUG348" s="127"/>
      <c r="LUH348" s="127"/>
      <c r="LUI348" s="127"/>
      <c r="LUJ348" s="127"/>
      <c r="LUK348" s="127"/>
      <c r="LUL348" s="127"/>
      <c r="LUM348" s="127"/>
      <c r="LUN348" s="127"/>
      <c r="LUO348" s="127"/>
      <c r="LUP348" s="127"/>
      <c r="LUQ348" s="127"/>
      <c r="LUR348" s="127"/>
      <c r="LUS348" s="127"/>
      <c r="LUT348" s="127"/>
      <c r="LUU348" s="127"/>
      <c r="LUV348" s="127"/>
      <c r="LUW348" s="127"/>
      <c r="LUX348" s="127"/>
      <c r="LUY348" s="127"/>
      <c r="LUZ348" s="127"/>
      <c r="LVA348" s="127"/>
      <c r="LVB348" s="127"/>
      <c r="LVC348" s="127"/>
      <c r="LVD348" s="127"/>
      <c r="LVE348" s="127"/>
      <c r="LVF348" s="127"/>
      <c r="LVG348" s="127"/>
      <c r="LVH348" s="127"/>
      <c r="LVI348" s="127"/>
      <c r="LVJ348" s="127"/>
      <c r="LVK348" s="127"/>
      <c r="LVL348" s="127"/>
      <c r="LVM348" s="127"/>
      <c r="LVN348" s="127"/>
      <c r="LVO348" s="127"/>
      <c r="LVP348" s="127"/>
      <c r="LVQ348" s="127"/>
      <c r="LVR348" s="127"/>
      <c r="LVS348" s="127"/>
      <c r="LVT348" s="127"/>
      <c r="LVU348" s="127"/>
      <c r="LVV348" s="127"/>
      <c r="LVW348" s="127"/>
      <c r="LVX348" s="127"/>
      <c r="LVY348" s="127"/>
      <c r="LVZ348" s="127"/>
      <c r="LWA348" s="127"/>
      <c r="LWB348" s="127"/>
      <c r="LWC348" s="127"/>
      <c r="LWD348" s="127"/>
      <c r="LWE348" s="127"/>
      <c r="LWF348" s="127"/>
      <c r="LWG348" s="127"/>
      <c r="LWH348" s="127"/>
      <c r="LWI348" s="127"/>
      <c r="LWJ348" s="127"/>
      <c r="LWK348" s="127"/>
      <c r="LWL348" s="127"/>
      <c r="LWM348" s="127"/>
      <c r="LWN348" s="127"/>
      <c r="LWO348" s="127"/>
      <c r="LWP348" s="127"/>
      <c r="LWQ348" s="127"/>
      <c r="LWR348" s="127"/>
      <c r="LWS348" s="127"/>
      <c r="LWT348" s="127"/>
      <c r="LWU348" s="127"/>
      <c r="LWV348" s="127"/>
      <c r="LWW348" s="127"/>
      <c r="LWX348" s="127"/>
      <c r="LWY348" s="127"/>
      <c r="LWZ348" s="127"/>
      <c r="LXA348" s="127"/>
      <c r="LXB348" s="127"/>
      <c r="LXC348" s="127"/>
      <c r="LXD348" s="127"/>
      <c r="LXE348" s="127"/>
      <c r="LXF348" s="127"/>
      <c r="LXG348" s="127"/>
      <c r="LXH348" s="127"/>
      <c r="LXI348" s="127"/>
      <c r="LXJ348" s="127"/>
      <c r="LXK348" s="127"/>
      <c r="LXL348" s="127"/>
      <c r="LXM348" s="127"/>
      <c r="LXN348" s="127"/>
      <c r="LXO348" s="127"/>
      <c r="LXP348" s="127"/>
      <c r="LXQ348" s="127"/>
      <c r="LXR348" s="127"/>
      <c r="LXS348" s="127"/>
      <c r="LXT348" s="127"/>
      <c r="LXU348" s="127"/>
      <c r="LXV348" s="127"/>
      <c r="LXW348" s="127"/>
      <c r="LXX348" s="127"/>
      <c r="LXY348" s="127"/>
      <c r="LXZ348" s="127"/>
      <c r="LYA348" s="127"/>
      <c r="LYB348" s="127"/>
      <c r="LYC348" s="127"/>
      <c r="LYD348" s="127"/>
      <c r="LYE348" s="127"/>
      <c r="LYF348" s="127"/>
      <c r="LYG348" s="127"/>
      <c r="LYH348" s="127"/>
      <c r="LYI348" s="127"/>
      <c r="LYJ348" s="127"/>
      <c r="LYK348" s="127"/>
      <c r="LYL348" s="127"/>
      <c r="LYM348" s="127"/>
      <c r="LYN348" s="127"/>
      <c r="LYO348" s="127"/>
      <c r="LYP348" s="127"/>
      <c r="LYQ348" s="127"/>
      <c r="LYR348" s="127"/>
      <c r="LYS348" s="127"/>
      <c r="LYT348" s="127"/>
      <c r="LYU348" s="127"/>
      <c r="LYV348" s="127"/>
      <c r="LYW348" s="127"/>
      <c r="LYX348" s="127"/>
      <c r="LYY348" s="127"/>
      <c r="LYZ348" s="127"/>
      <c r="LZA348" s="127"/>
      <c r="LZB348" s="127"/>
      <c r="LZC348" s="127"/>
      <c r="LZD348" s="127"/>
      <c r="LZE348" s="127"/>
      <c r="LZF348" s="127"/>
      <c r="LZG348" s="127"/>
      <c r="LZH348" s="127"/>
      <c r="LZI348" s="127"/>
      <c r="LZJ348" s="127"/>
      <c r="LZK348" s="127"/>
      <c r="LZL348" s="127"/>
      <c r="LZM348" s="127"/>
      <c r="LZN348" s="127"/>
      <c r="LZO348" s="127"/>
      <c r="LZP348" s="127"/>
      <c r="LZQ348" s="127"/>
      <c r="LZR348" s="127"/>
      <c r="LZS348" s="127"/>
      <c r="LZT348" s="127"/>
      <c r="LZU348" s="127"/>
      <c r="LZV348" s="127"/>
      <c r="LZW348" s="127"/>
      <c r="LZX348" s="127"/>
      <c r="LZY348" s="127"/>
      <c r="LZZ348" s="127"/>
      <c r="MAA348" s="127"/>
      <c r="MAB348" s="127"/>
      <c r="MAC348" s="127"/>
      <c r="MAD348" s="127"/>
      <c r="MAE348" s="127"/>
      <c r="MAF348" s="127"/>
      <c r="MAG348" s="127"/>
      <c r="MAH348" s="127"/>
      <c r="MAI348" s="127"/>
      <c r="MAJ348" s="127"/>
      <c r="MAK348" s="127"/>
      <c r="MAL348" s="127"/>
      <c r="MAM348" s="127"/>
      <c r="MAN348" s="127"/>
      <c r="MAO348" s="127"/>
      <c r="MAP348" s="127"/>
      <c r="MAQ348" s="127"/>
      <c r="MAR348" s="127"/>
      <c r="MAS348" s="127"/>
      <c r="MAT348" s="127"/>
      <c r="MAU348" s="127"/>
      <c r="MAV348" s="127"/>
      <c r="MAW348" s="127"/>
      <c r="MAX348" s="127"/>
      <c r="MAY348" s="127"/>
      <c r="MAZ348" s="127"/>
      <c r="MBA348" s="127"/>
      <c r="MBB348" s="127"/>
      <c r="MBC348" s="127"/>
      <c r="MBD348" s="127"/>
      <c r="MBE348" s="127"/>
      <c r="MBF348" s="127"/>
      <c r="MBG348" s="127"/>
      <c r="MBH348" s="127"/>
      <c r="MBI348" s="127"/>
      <c r="MBJ348" s="127"/>
      <c r="MBK348" s="127"/>
      <c r="MBL348" s="127"/>
      <c r="MBM348" s="127"/>
      <c r="MBN348" s="127"/>
      <c r="MBO348" s="127"/>
      <c r="MBP348" s="127"/>
      <c r="MBQ348" s="127"/>
      <c r="MBR348" s="127"/>
      <c r="MBS348" s="127"/>
      <c r="MBT348" s="127"/>
      <c r="MBU348" s="127"/>
      <c r="MBV348" s="127"/>
      <c r="MBW348" s="127"/>
      <c r="MBX348" s="127"/>
      <c r="MBY348" s="127"/>
      <c r="MBZ348" s="127"/>
      <c r="MCA348" s="127"/>
      <c r="MCB348" s="127"/>
      <c r="MCC348" s="127"/>
      <c r="MCD348" s="127"/>
      <c r="MCE348" s="127"/>
      <c r="MCF348" s="127"/>
      <c r="MCG348" s="127"/>
      <c r="MCH348" s="127"/>
      <c r="MCI348" s="127"/>
      <c r="MCJ348" s="127"/>
      <c r="MCK348" s="127"/>
      <c r="MCL348" s="127"/>
      <c r="MCM348" s="127"/>
      <c r="MCN348" s="127"/>
      <c r="MCO348" s="127"/>
      <c r="MCP348" s="127"/>
      <c r="MCQ348" s="127"/>
      <c r="MCR348" s="127"/>
      <c r="MCS348" s="127"/>
      <c r="MCT348" s="127"/>
      <c r="MCU348" s="127"/>
      <c r="MCV348" s="127"/>
      <c r="MCW348" s="127"/>
      <c r="MCX348" s="127"/>
      <c r="MCY348" s="127"/>
      <c r="MCZ348" s="127"/>
      <c r="MDA348" s="127"/>
      <c r="MDB348" s="127"/>
      <c r="MDC348" s="127"/>
      <c r="MDD348" s="127"/>
      <c r="MDE348" s="127"/>
      <c r="MDF348" s="127"/>
      <c r="MDG348" s="127"/>
      <c r="MDH348" s="127"/>
      <c r="MDI348" s="127"/>
      <c r="MDJ348" s="127"/>
      <c r="MDK348" s="127"/>
      <c r="MDL348" s="127"/>
      <c r="MDM348" s="127"/>
      <c r="MDN348" s="127"/>
      <c r="MDO348" s="127"/>
      <c r="MDP348" s="127"/>
      <c r="MDQ348" s="127"/>
      <c r="MDR348" s="127"/>
      <c r="MDS348" s="127"/>
      <c r="MDT348" s="127"/>
      <c r="MDU348" s="127"/>
      <c r="MDV348" s="127"/>
      <c r="MDW348" s="127"/>
      <c r="MDX348" s="127"/>
      <c r="MDY348" s="127"/>
      <c r="MDZ348" s="127"/>
      <c r="MEA348" s="127"/>
      <c r="MEB348" s="127"/>
      <c r="MEC348" s="127"/>
      <c r="MED348" s="127"/>
      <c r="MEE348" s="127"/>
      <c r="MEF348" s="127"/>
      <c r="MEG348" s="127"/>
      <c r="MEH348" s="127"/>
      <c r="MEI348" s="127"/>
      <c r="MEJ348" s="127"/>
      <c r="MEK348" s="127"/>
      <c r="MEL348" s="127"/>
      <c r="MEM348" s="127"/>
      <c r="MEN348" s="127"/>
      <c r="MEO348" s="127"/>
      <c r="MEP348" s="127"/>
      <c r="MEQ348" s="127"/>
      <c r="MER348" s="127"/>
      <c r="MES348" s="127"/>
      <c r="MET348" s="127"/>
      <c r="MEU348" s="127"/>
      <c r="MEV348" s="127"/>
      <c r="MEW348" s="127"/>
      <c r="MEX348" s="127"/>
      <c r="MEY348" s="127"/>
      <c r="MEZ348" s="127"/>
      <c r="MFA348" s="127"/>
      <c r="MFB348" s="127"/>
      <c r="MFC348" s="127"/>
      <c r="MFD348" s="127"/>
      <c r="MFE348" s="127"/>
      <c r="MFF348" s="127"/>
      <c r="MFG348" s="127"/>
      <c r="MFH348" s="127"/>
      <c r="MFI348" s="127"/>
      <c r="MFJ348" s="127"/>
      <c r="MFK348" s="127"/>
      <c r="MFL348" s="127"/>
      <c r="MFM348" s="127"/>
      <c r="MFN348" s="127"/>
      <c r="MFO348" s="127"/>
      <c r="MFP348" s="127"/>
      <c r="MFQ348" s="127"/>
      <c r="MFR348" s="127"/>
      <c r="MFS348" s="127"/>
      <c r="MFT348" s="127"/>
      <c r="MFU348" s="127"/>
      <c r="MFV348" s="127"/>
      <c r="MFW348" s="127"/>
      <c r="MFX348" s="127"/>
      <c r="MFY348" s="127"/>
      <c r="MFZ348" s="127"/>
      <c r="MGA348" s="127"/>
      <c r="MGB348" s="127"/>
      <c r="MGC348" s="127"/>
      <c r="MGD348" s="127"/>
      <c r="MGE348" s="127"/>
      <c r="MGF348" s="127"/>
      <c r="MGG348" s="127"/>
      <c r="MGH348" s="127"/>
      <c r="MGI348" s="127"/>
      <c r="MGJ348" s="127"/>
      <c r="MGK348" s="127"/>
      <c r="MGL348" s="127"/>
      <c r="MGM348" s="127"/>
      <c r="MGN348" s="127"/>
      <c r="MGO348" s="127"/>
      <c r="MGP348" s="127"/>
      <c r="MGQ348" s="127"/>
      <c r="MGR348" s="127"/>
      <c r="MGS348" s="127"/>
      <c r="MGT348" s="127"/>
      <c r="MGU348" s="127"/>
      <c r="MGV348" s="127"/>
      <c r="MGW348" s="127"/>
      <c r="MGX348" s="127"/>
      <c r="MGY348" s="127"/>
      <c r="MGZ348" s="127"/>
      <c r="MHA348" s="127"/>
      <c r="MHB348" s="127"/>
      <c r="MHC348" s="127"/>
      <c r="MHD348" s="127"/>
      <c r="MHE348" s="127"/>
      <c r="MHF348" s="127"/>
      <c r="MHG348" s="127"/>
      <c r="MHH348" s="127"/>
      <c r="MHI348" s="127"/>
      <c r="MHJ348" s="127"/>
      <c r="MHK348" s="127"/>
      <c r="MHL348" s="127"/>
      <c r="MHM348" s="127"/>
      <c r="MHN348" s="127"/>
      <c r="MHO348" s="127"/>
      <c r="MHP348" s="127"/>
      <c r="MHQ348" s="127"/>
      <c r="MHR348" s="127"/>
      <c r="MHS348" s="127"/>
      <c r="MHT348" s="127"/>
      <c r="MHU348" s="127"/>
      <c r="MHV348" s="127"/>
      <c r="MHW348" s="127"/>
      <c r="MHX348" s="127"/>
      <c r="MHY348" s="127"/>
      <c r="MHZ348" s="127"/>
      <c r="MIA348" s="127"/>
      <c r="MIB348" s="127"/>
      <c r="MIC348" s="127"/>
      <c r="MID348" s="127"/>
      <c r="MIE348" s="127"/>
      <c r="MIF348" s="127"/>
      <c r="MIG348" s="127"/>
      <c r="MIH348" s="127"/>
      <c r="MII348" s="127"/>
      <c r="MIJ348" s="127"/>
      <c r="MIK348" s="127"/>
      <c r="MIL348" s="127"/>
      <c r="MIM348" s="127"/>
      <c r="MIN348" s="127"/>
      <c r="MIO348" s="127"/>
      <c r="MIP348" s="127"/>
      <c r="MIQ348" s="127"/>
      <c r="MIR348" s="127"/>
      <c r="MIS348" s="127"/>
      <c r="MIT348" s="127"/>
      <c r="MIU348" s="127"/>
      <c r="MIV348" s="127"/>
      <c r="MIW348" s="127"/>
      <c r="MIX348" s="127"/>
      <c r="MIY348" s="127"/>
      <c r="MIZ348" s="127"/>
      <c r="MJA348" s="127"/>
      <c r="MJB348" s="127"/>
      <c r="MJC348" s="127"/>
      <c r="MJD348" s="127"/>
      <c r="MJE348" s="127"/>
      <c r="MJF348" s="127"/>
      <c r="MJG348" s="127"/>
      <c r="MJH348" s="127"/>
      <c r="MJI348" s="127"/>
      <c r="MJJ348" s="127"/>
      <c r="MJK348" s="127"/>
      <c r="MJL348" s="127"/>
      <c r="MJM348" s="127"/>
      <c r="MJN348" s="127"/>
      <c r="MJO348" s="127"/>
      <c r="MJP348" s="127"/>
      <c r="MJQ348" s="127"/>
      <c r="MJR348" s="127"/>
      <c r="MJS348" s="127"/>
      <c r="MJT348" s="127"/>
      <c r="MJU348" s="127"/>
      <c r="MJV348" s="127"/>
      <c r="MJW348" s="127"/>
      <c r="MJX348" s="127"/>
      <c r="MJY348" s="127"/>
      <c r="MJZ348" s="127"/>
      <c r="MKA348" s="127"/>
      <c r="MKB348" s="127"/>
      <c r="MKC348" s="127"/>
      <c r="MKD348" s="127"/>
      <c r="MKE348" s="127"/>
      <c r="MKF348" s="127"/>
      <c r="MKG348" s="127"/>
      <c r="MKH348" s="127"/>
      <c r="MKI348" s="127"/>
      <c r="MKJ348" s="127"/>
      <c r="MKK348" s="127"/>
      <c r="MKL348" s="127"/>
      <c r="MKM348" s="127"/>
      <c r="MKN348" s="127"/>
      <c r="MKO348" s="127"/>
      <c r="MKP348" s="127"/>
      <c r="MKQ348" s="127"/>
      <c r="MKR348" s="127"/>
      <c r="MKS348" s="127"/>
      <c r="MKT348" s="127"/>
      <c r="MKU348" s="127"/>
      <c r="MKV348" s="127"/>
      <c r="MKW348" s="127"/>
      <c r="MKX348" s="127"/>
      <c r="MKY348" s="127"/>
      <c r="MKZ348" s="127"/>
      <c r="MLA348" s="127"/>
      <c r="MLB348" s="127"/>
      <c r="MLC348" s="127"/>
      <c r="MLD348" s="127"/>
      <c r="MLE348" s="127"/>
      <c r="MLF348" s="127"/>
      <c r="MLG348" s="127"/>
      <c r="MLH348" s="127"/>
      <c r="MLI348" s="127"/>
      <c r="MLJ348" s="127"/>
      <c r="MLK348" s="127"/>
      <c r="MLL348" s="127"/>
      <c r="MLM348" s="127"/>
      <c r="MLN348" s="127"/>
      <c r="MLO348" s="127"/>
      <c r="MLP348" s="127"/>
      <c r="MLQ348" s="127"/>
      <c r="MLR348" s="127"/>
      <c r="MLS348" s="127"/>
      <c r="MLT348" s="127"/>
      <c r="MLU348" s="127"/>
      <c r="MLV348" s="127"/>
      <c r="MLW348" s="127"/>
      <c r="MLX348" s="127"/>
      <c r="MLY348" s="127"/>
      <c r="MLZ348" s="127"/>
      <c r="MMA348" s="127"/>
      <c r="MMB348" s="127"/>
      <c r="MMC348" s="127"/>
      <c r="MMD348" s="127"/>
      <c r="MME348" s="127"/>
      <c r="MMF348" s="127"/>
      <c r="MMG348" s="127"/>
      <c r="MMH348" s="127"/>
      <c r="MMI348" s="127"/>
      <c r="MMJ348" s="127"/>
      <c r="MMK348" s="127"/>
      <c r="MML348" s="127"/>
      <c r="MMM348" s="127"/>
      <c r="MMN348" s="127"/>
      <c r="MMO348" s="127"/>
      <c r="MMP348" s="127"/>
      <c r="MMQ348" s="127"/>
      <c r="MMR348" s="127"/>
      <c r="MMS348" s="127"/>
      <c r="MMT348" s="127"/>
      <c r="MMU348" s="127"/>
      <c r="MMV348" s="127"/>
      <c r="MMW348" s="127"/>
      <c r="MMX348" s="127"/>
      <c r="MMY348" s="127"/>
      <c r="MMZ348" s="127"/>
      <c r="MNA348" s="127"/>
      <c r="MNB348" s="127"/>
      <c r="MNC348" s="127"/>
      <c r="MND348" s="127"/>
      <c r="MNE348" s="127"/>
      <c r="MNF348" s="127"/>
      <c r="MNG348" s="127"/>
      <c r="MNH348" s="127"/>
      <c r="MNI348" s="127"/>
      <c r="MNJ348" s="127"/>
      <c r="MNK348" s="127"/>
      <c r="MNL348" s="127"/>
      <c r="MNM348" s="127"/>
      <c r="MNN348" s="127"/>
      <c r="MNO348" s="127"/>
      <c r="MNP348" s="127"/>
      <c r="MNQ348" s="127"/>
      <c r="MNR348" s="127"/>
      <c r="MNS348" s="127"/>
      <c r="MNT348" s="127"/>
      <c r="MNU348" s="127"/>
      <c r="MNV348" s="127"/>
      <c r="MNW348" s="127"/>
      <c r="MNX348" s="127"/>
      <c r="MNY348" s="127"/>
      <c r="MNZ348" s="127"/>
      <c r="MOA348" s="127"/>
      <c r="MOB348" s="127"/>
      <c r="MOC348" s="127"/>
      <c r="MOD348" s="127"/>
      <c r="MOE348" s="127"/>
      <c r="MOF348" s="127"/>
      <c r="MOG348" s="127"/>
      <c r="MOH348" s="127"/>
      <c r="MOI348" s="127"/>
      <c r="MOJ348" s="127"/>
      <c r="MOK348" s="127"/>
      <c r="MOL348" s="127"/>
      <c r="MOM348" s="127"/>
      <c r="MON348" s="127"/>
      <c r="MOO348" s="127"/>
      <c r="MOP348" s="127"/>
      <c r="MOQ348" s="127"/>
      <c r="MOR348" s="127"/>
      <c r="MOS348" s="127"/>
      <c r="MOT348" s="127"/>
      <c r="MOU348" s="127"/>
      <c r="MOV348" s="127"/>
      <c r="MOW348" s="127"/>
      <c r="MOX348" s="127"/>
      <c r="MOY348" s="127"/>
      <c r="MOZ348" s="127"/>
      <c r="MPA348" s="127"/>
      <c r="MPB348" s="127"/>
      <c r="MPC348" s="127"/>
      <c r="MPD348" s="127"/>
      <c r="MPE348" s="127"/>
      <c r="MPF348" s="127"/>
      <c r="MPG348" s="127"/>
      <c r="MPH348" s="127"/>
      <c r="MPI348" s="127"/>
      <c r="MPJ348" s="127"/>
      <c r="MPK348" s="127"/>
      <c r="MPL348" s="127"/>
      <c r="MPM348" s="127"/>
      <c r="MPN348" s="127"/>
      <c r="MPO348" s="127"/>
      <c r="MPP348" s="127"/>
      <c r="MPQ348" s="127"/>
      <c r="MPR348" s="127"/>
      <c r="MPS348" s="127"/>
      <c r="MPT348" s="127"/>
      <c r="MPU348" s="127"/>
      <c r="MPV348" s="127"/>
      <c r="MPW348" s="127"/>
      <c r="MPX348" s="127"/>
      <c r="MPY348" s="127"/>
      <c r="MPZ348" s="127"/>
      <c r="MQA348" s="127"/>
      <c r="MQB348" s="127"/>
      <c r="MQC348" s="127"/>
      <c r="MQD348" s="127"/>
      <c r="MQE348" s="127"/>
      <c r="MQF348" s="127"/>
      <c r="MQG348" s="127"/>
      <c r="MQH348" s="127"/>
      <c r="MQI348" s="127"/>
      <c r="MQJ348" s="127"/>
      <c r="MQK348" s="127"/>
      <c r="MQL348" s="127"/>
      <c r="MQM348" s="127"/>
      <c r="MQN348" s="127"/>
      <c r="MQO348" s="127"/>
      <c r="MQP348" s="127"/>
      <c r="MQQ348" s="127"/>
      <c r="MQR348" s="127"/>
      <c r="MQS348" s="127"/>
      <c r="MQT348" s="127"/>
      <c r="MQU348" s="127"/>
      <c r="MQV348" s="127"/>
      <c r="MQW348" s="127"/>
      <c r="MQX348" s="127"/>
      <c r="MQY348" s="127"/>
      <c r="MQZ348" s="127"/>
      <c r="MRA348" s="127"/>
      <c r="MRB348" s="127"/>
      <c r="MRC348" s="127"/>
      <c r="MRD348" s="127"/>
      <c r="MRE348" s="127"/>
      <c r="MRF348" s="127"/>
      <c r="MRG348" s="127"/>
      <c r="MRH348" s="127"/>
      <c r="MRI348" s="127"/>
      <c r="MRJ348" s="127"/>
      <c r="MRK348" s="127"/>
      <c r="MRL348" s="127"/>
      <c r="MRM348" s="127"/>
      <c r="MRN348" s="127"/>
      <c r="MRO348" s="127"/>
      <c r="MRP348" s="127"/>
      <c r="MRQ348" s="127"/>
      <c r="MRR348" s="127"/>
      <c r="MRS348" s="127"/>
      <c r="MRT348" s="127"/>
      <c r="MRU348" s="127"/>
      <c r="MRV348" s="127"/>
      <c r="MRW348" s="127"/>
      <c r="MRX348" s="127"/>
      <c r="MRY348" s="127"/>
      <c r="MRZ348" s="127"/>
      <c r="MSA348" s="127"/>
      <c r="MSB348" s="127"/>
      <c r="MSC348" s="127"/>
      <c r="MSD348" s="127"/>
      <c r="MSE348" s="127"/>
      <c r="MSF348" s="127"/>
      <c r="MSG348" s="127"/>
      <c r="MSH348" s="127"/>
      <c r="MSI348" s="127"/>
      <c r="MSJ348" s="127"/>
      <c r="MSK348" s="127"/>
      <c r="MSL348" s="127"/>
      <c r="MSM348" s="127"/>
      <c r="MSN348" s="127"/>
      <c r="MSO348" s="127"/>
      <c r="MSP348" s="127"/>
      <c r="MSQ348" s="127"/>
      <c r="MSR348" s="127"/>
      <c r="MSS348" s="127"/>
      <c r="MST348" s="127"/>
      <c r="MSU348" s="127"/>
      <c r="MSV348" s="127"/>
      <c r="MSW348" s="127"/>
      <c r="MSX348" s="127"/>
      <c r="MSY348" s="127"/>
      <c r="MSZ348" s="127"/>
      <c r="MTA348" s="127"/>
      <c r="MTB348" s="127"/>
      <c r="MTC348" s="127"/>
      <c r="MTD348" s="127"/>
      <c r="MTE348" s="127"/>
      <c r="MTF348" s="127"/>
      <c r="MTG348" s="127"/>
      <c r="MTH348" s="127"/>
      <c r="MTI348" s="127"/>
      <c r="MTJ348" s="127"/>
      <c r="MTK348" s="127"/>
      <c r="MTL348" s="127"/>
      <c r="MTM348" s="127"/>
      <c r="MTN348" s="127"/>
      <c r="MTO348" s="127"/>
      <c r="MTP348" s="127"/>
      <c r="MTQ348" s="127"/>
      <c r="MTR348" s="127"/>
      <c r="MTS348" s="127"/>
      <c r="MTT348" s="127"/>
      <c r="MTU348" s="127"/>
      <c r="MTV348" s="127"/>
      <c r="MTW348" s="127"/>
      <c r="MTX348" s="127"/>
      <c r="MTY348" s="127"/>
      <c r="MTZ348" s="127"/>
      <c r="MUA348" s="127"/>
      <c r="MUB348" s="127"/>
      <c r="MUC348" s="127"/>
      <c r="MUD348" s="127"/>
      <c r="MUE348" s="127"/>
      <c r="MUF348" s="127"/>
      <c r="MUG348" s="127"/>
      <c r="MUH348" s="127"/>
      <c r="MUI348" s="127"/>
      <c r="MUJ348" s="127"/>
      <c r="MUK348" s="127"/>
      <c r="MUL348" s="127"/>
      <c r="MUM348" s="127"/>
      <c r="MUN348" s="127"/>
      <c r="MUO348" s="127"/>
      <c r="MUP348" s="127"/>
      <c r="MUQ348" s="127"/>
      <c r="MUR348" s="127"/>
      <c r="MUS348" s="127"/>
      <c r="MUT348" s="127"/>
      <c r="MUU348" s="127"/>
      <c r="MUV348" s="127"/>
      <c r="MUW348" s="127"/>
      <c r="MUX348" s="127"/>
      <c r="MUY348" s="127"/>
      <c r="MUZ348" s="127"/>
      <c r="MVA348" s="127"/>
      <c r="MVB348" s="127"/>
      <c r="MVC348" s="127"/>
      <c r="MVD348" s="127"/>
      <c r="MVE348" s="127"/>
      <c r="MVF348" s="127"/>
      <c r="MVG348" s="127"/>
      <c r="MVH348" s="127"/>
      <c r="MVI348" s="127"/>
      <c r="MVJ348" s="127"/>
      <c r="MVK348" s="127"/>
      <c r="MVL348" s="127"/>
      <c r="MVM348" s="127"/>
      <c r="MVN348" s="127"/>
      <c r="MVO348" s="127"/>
      <c r="MVP348" s="127"/>
      <c r="MVQ348" s="127"/>
      <c r="MVR348" s="127"/>
      <c r="MVS348" s="127"/>
      <c r="MVT348" s="127"/>
      <c r="MVU348" s="127"/>
      <c r="MVV348" s="127"/>
      <c r="MVW348" s="127"/>
      <c r="MVX348" s="127"/>
      <c r="MVY348" s="127"/>
      <c r="MVZ348" s="127"/>
      <c r="MWA348" s="127"/>
      <c r="MWB348" s="127"/>
      <c r="MWC348" s="127"/>
      <c r="MWD348" s="127"/>
      <c r="MWE348" s="127"/>
      <c r="MWF348" s="127"/>
      <c r="MWG348" s="127"/>
      <c r="MWH348" s="127"/>
      <c r="MWI348" s="127"/>
      <c r="MWJ348" s="127"/>
      <c r="MWK348" s="127"/>
      <c r="MWL348" s="127"/>
      <c r="MWM348" s="127"/>
      <c r="MWN348" s="127"/>
      <c r="MWO348" s="127"/>
      <c r="MWP348" s="127"/>
      <c r="MWQ348" s="127"/>
      <c r="MWR348" s="127"/>
      <c r="MWS348" s="127"/>
      <c r="MWT348" s="127"/>
      <c r="MWU348" s="127"/>
      <c r="MWV348" s="127"/>
      <c r="MWW348" s="127"/>
      <c r="MWX348" s="127"/>
      <c r="MWY348" s="127"/>
      <c r="MWZ348" s="127"/>
      <c r="MXA348" s="127"/>
      <c r="MXB348" s="127"/>
      <c r="MXC348" s="127"/>
      <c r="MXD348" s="127"/>
      <c r="MXE348" s="127"/>
      <c r="MXF348" s="127"/>
      <c r="MXG348" s="127"/>
      <c r="MXH348" s="127"/>
      <c r="MXI348" s="127"/>
      <c r="MXJ348" s="127"/>
      <c r="MXK348" s="127"/>
      <c r="MXL348" s="127"/>
      <c r="MXM348" s="127"/>
      <c r="MXN348" s="127"/>
      <c r="MXO348" s="127"/>
      <c r="MXP348" s="127"/>
      <c r="MXQ348" s="127"/>
      <c r="MXR348" s="127"/>
      <c r="MXS348" s="127"/>
      <c r="MXT348" s="127"/>
      <c r="MXU348" s="127"/>
      <c r="MXV348" s="127"/>
      <c r="MXW348" s="127"/>
      <c r="MXX348" s="127"/>
      <c r="MXY348" s="127"/>
      <c r="MXZ348" s="127"/>
      <c r="MYA348" s="127"/>
      <c r="MYB348" s="127"/>
      <c r="MYC348" s="127"/>
      <c r="MYD348" s="127"/>
      <c r="MYE348" s="127"/>
      <c r="MYF348" s="127"/>
      <c r="MYG348" s="127"/>
      <c r="MYH348" s="127"/>
      <c r="MYI348" s="127"/>
      <c r="MYJ348" s="127"/>
      <c r="MYK348" s="127"/>
      <c r="MYL348" s="127"/>
      <c r="MYM348" s="127"/>
      <c r="MYN348" s="127"/>
      <c r="MYO348" s="127"/>
      <c r="MYP348" s="127"/>
      <c r="MYQ348" s="127"/>
      <c r="MYR348" s="127"/>
      <c r="MYS348" s="127"/>
      <c r="MYT348" s="127"/>
      <c r="MYU348" s="127"/>
      <c r="MYV348" s="127"/>
      <c r="MYW348" s="127"/>
      <c r="MYX348" s="127"/>
      <c r="MYY348" s="127"/>
      <c r="MYZ348" s="127"/>
      <c r="MZA348" s="127"/>
      <c r="MZB348" s="127"/>
      <c r="MZC348" s="127"/>
      <c r="MZD348" s="127"/>
      <c r="MZE348" s="127"/>
      <c r="MZF348" s="127"/>
      <c r="MZG348" s="127"/>
      <c r="MZH348" s="127"/>
      <c r="MZI348" s="127"/>
      <c r="MZJ348" s="127"/>
      <c r="MZK348" s="127"/>
      <c r="MZL348" s="127"/>
      <c r="MZM348" s="127"/>
      <c r="MZN348" s="127"/>
      <c r="MZO348" s="127"/>
      <c r="MZP348" s="127"/>
      <c r="MZQ348" s="127"/>
      <c r="MZR348" s="127"/>
      <c r="MZS348" s="127"/>
      <c r="MZT348" s="127"/>
      <c r="MZU348" s="127"/>
      <c r="MZV348" s="127"/>
      <c r="MZW348" s="127"/>
      <c r="MZX348" s="127"/>
      <c r="MZY348" s="127"/>
      <c r="MZZ348" s="127"/>
      <c r="NAA348" s="127"/>
      <c r="NAB348" s="127"/>
      <c r="NAC348" s="127"/>
      <c r="NAD348" s="127"/>
      <c r="NAE348" s="127"/>
      <c r="NAF348" s="127"/>
      <c r="NAG348" s="127"/>
      <c r="NAH348" s="127"/>
      <c r="NAI348" s="127"/>
      <c r="NAJ348" s="127"/>
      <c r="NAK348" s="127"/>
      <c r="NAL348" s="127"/>
      <c r="NAM348" s="127"/>
      <c r="NAN348" s="127"/>
      <c r="NAO348" s="127"/>
      <c r="NAP348" s="127"/>
      <c r="NAQ348" s="127"/>
      <c r="NAR348" s="127"/>
      <c r="NAS348" s="127"/>
      <c r="NAT348" s="127"/>
      <c r="NAU348" s="127"/>
      <c r="NAV348" s="127"/>
      <c r="NAW348" s="127"/>
      <c r="NAX348" s="127"/>
      <c r="NAY348" s="127"/>
      <c r="NAZ348" s="127"/>
      <c r="NBA348" s="127"/>
      <c r="NBB348" s="127"/>
      <c r="NBC348" s="127"/>
      <c r="NBD348" s="127"/>
      <c r="NBE348" s="127"/>
      <c r="NBF348" s="127"/>
      <c r="NBG348" s="127"/>
      <c r="NBH348" s="127"/>
      <c r="NBI348" s="127"/>
      <c r="NBJ348" s="127"/>
      <c r="NBK348" s="127"/>
      <c r="NBL348" s="127"/>
      <c r="NBM348" s="127"/>
      <c r="NBN348" s="127"/>
      <c r="NBO348" s="127"/>
      <c r="NBP348" s="127"/>
      <c r="NBQ348" s="127"/>
      <c r="NBR348" s="127"/>
      <c r="NBS348" s="127"/>
      <c r="NBT348" s="127"/>
      <c r="NBU348" s="127"/>
      <c r="NBV348" s="127"/>
      <c r="NBW348" s="127"/>
      <c r="NBX348" s="127"/>
      <c r="NBY348" s="127"/>
      <c r="NBZ348" s="127"/>
      <c r="NCA348" s="127"/>
      <c r="NCB348" s="127"/>
      <c r="NCC348" s="127"/>
      <c r="NCD348" s="127"/>
      <c r="NCE348" s="127"/>
      <c r="NCF348" s="127"/>
      <c r="NCG348" s="127"/>
      <c r="NCH348" s="127"/>
      <c r="NCI348" s="127"/>
      <c r="NCJ348" s="127"/>
      <c r="NCK348" s="127"/>
      <c r="NCL348" s="127"/>
      <c r="NCM348" s="127"/>
      <c r="NCN348" s="127"/>
      <c r="NCO348" s="127"/>
      <c r="NCP348" s="127"/>
      <c r="NCQ348" s="127"/>
      <c r="NCR348" s="127"/>
      <c r="NCS348" s="127"/>
      <c r="NCT348" s="127"/>
      <c r="NCU348" s="127"/>
      <c r="NCV348" s="127"/>
      <c r="NCW348" s="127"/>
      <c r="NCX348" s="127"/>
      <c r="NCY348" s="127"/>
      <c r="NCZ348" s="127"/>
      <c r="NDA348" s="127"/>
      <c r="NDB348" s="127"/>
      <c r="NDC348" s="127"/>
      <c r="NDD348" s="127"/>
      <c r="NDE348" s="127"/>
      <c r="NDF348" s="127"/>
      <c r="NDG348" s="127"/>
      <c r="NDH348" s="127"/>
      <c r="NDI348" s="127"/>
      <c r="NDJ348" s="127"/>
      <c r="NDK348" s="127"/>
      <c r="NDL348" s="127"/>
      <c r="NDM348" s="127"/>
      <c r="NDN348" s="127"/>
      <c r="NDO348" s="127"/>
      <c r="NDP348" s="127"/>
      <c r="NDQ348" s="127"/>
      <c r="NDR348" s="127"/>
      <c r="NDS348" s="127"/>
      <c r="NDT348" s="127"/>
      <c r="NDU348" s="127"/>
      <c r="NDV348" s="127"/>
      <c r="NDW348" s="127"/>
      <c r="NDX348" s="127"/>
      <c r="NDY348" s="127"/>
      <c r="NDZ348" s="127"/>
      <c r="NEA348" s="127"/>
      <c r="NEB348" s="127"/>
      <c r="NEC348" s="127"/>
      <c r="NED348" s="127"/>
      <c r="NEE348" s="127"/>
      <c r="NEF348" s="127"/>
      <c r="NEG348" s="127"/>
      <c r="NEH348" s="127"/>
      <c r="NEI348" s="127"/>
      <c r="NEJ348" s="127"/>
      <c r="NEK348" s="127"/>
      <c r="NEL348" s="127"/>
      <c r="NEM348" s="127"/>
      <c r="NEN348" s="127"/>
      <c r="NEO348" s="127"/>
      <c r="NEP348" s="127"/>
      <c r="NEQ348" s="127"/>
      <c r="NER348" s="127"/>
      <c r="NES348" s="127"/>
      <c r="NET348" s="127"/>
      <c r="NEU348" s="127"/>
      <c r="NEV348" s="127"/>
      <c r="NEW348" s="127"/>
      <c r="NEX348" s="127"/>
      <c r="NEY348" s="127"/>
      <c r="NEZ348" s="127"/>
      <c r="NFA348" s="127"/>
      <c r="NFB348" s="127"/>
      <c r="NFC348" s="127"/>
      <c r="NFD348" s="127"/>
      <c r="NFE348" s="127"/>
      <c r="NFF348" s="127"/>
      <c r="NFG348" s="127"/>
      <c r="NFH348" s="127"/>
      <c r="NFI348" s="127"/>
      <c r="NFJ348" s="127"/>
      <c r="NFK348" s="127"/>
      <c r="NFL348" s="127"/>
      <c r="NFM348" s="127"/>
      <c r="NFN348" s="127"/>
      <c r="NFO348" s="127"/>
      <c r="NFP348" s="127"/>
      <c r="NFQ348" s="127"/>
      <c r="NFR348" s="127"/>
      <c r="NFS348" s="127"/>
      <c r="NFT348" s="127"/>
      <c r="NFU348" s="127"/>
      <c r="NFV348" s="127"/>
      <c r="NFW348" s="127"/>
      <c r="NFX348" s="127"/>
      <c r="NFY348" s="127"/>
      <c r="NFZ348" s="127"/>
      <c r="NGA348" s="127"/>
      <c r="NGB348" s="127"/>
      <c r="NGC348" s="127"/>
      <c r="NGD348" s="127"/>
      <c r="NGE348" s="127"/>
      <c r="NGF348" s="127"/>
      <c r="NGG348" s="127"/>
      <c r="NGH348" s="127"/>
      <c r="NGI348" s="127"/>
      <c r="NGJ348" s="127"/>
      <c r="NGK348" s="127"/>
      <c r="NGL348" s="127"/>
      <c r="NGM348" s="127"/>
      <c r="NGN348" s="127"/>
      <c r="NGO348" s="127"/>
      <c r="NGP348" s="127"/>
      <c r="NGQ348" s="127"/>
      <c r="NGR348" s="127"/>
      <c r="NGS348" s="127"/>
      <c r="NGT348" s="127"/>
      <c r="NGU348" s="127"/>
      <c r="NGV348" s="127"/>
      <c r="NGW348" s="127"/>
      <c r="NGX348" s="127"/>
      <c r="NGY348" s="127"/>
      <c r="NGZ348" s="127"/>
      <c r="NHA348" s="127"/>
      <c r="NHB348" s="127"/>
      <c r="NHC348" s="127"/>
      <c r="NHD348" s="127"/>
      <c r="NHE348" s="127"/>
      <c r="NHF348" s="127"/>
      <c r="NHG348" s="127"/>
      <c r="NHH348" s="127"/>
      <c r="NHI348" s="127"/>
      <c r="NHJ348" s="127"/>
      <c r="NHK348" s="127"/>
      <c r="NHL348" s="127"/>
      <c r="NHM348" s="127"/>
      <c r="NHN348" s="127"/>
      <c r="NHO348" s="127"/>
      <c r="NHP348" s="127"/>
      <c r="NHQ348" s="127"/>
      <c r="NHR348" s="127"/>
      <c r="NHS348" s="127"/>
      <c r="NHT348" s="127"/>
      <c r="NHU348" s="127"/>
      <c r="NHV348" s="127"/>
      <c r="NHW348" s="127"/>
      <c r="NHX348" s="127"/>
      <c r="NHY348" s="127"/>
      <c r="NHZ348" s="127"/>
      <c r="NIA348" s="127"/>
      <c r="NIB348" s="127"/>
      <c r="NIC348" s="127"/>
      <c r="NID348" s="127"/>
      <c r="NIE348" s="127"/>
      <c r="NIF348" s="127"/>
      <c r="NIG348" s="127"/>
      <c r="NIH348" s="127"/>
      <c r="NII348" s="127"/>
      <c r="NIJ348" s="127"/>
      <c r="NIK348" s="127"/>
      <c r="NIL348" s="127"/>
      <c r="NIM348" s="127"/>
      <c r="NIN348" s="127"/>
      <c r="NIO348" s="127"/>
      <c r="NIP348" s="127"/>
      <c r="NIQ348" s="127"/>
      <c r="NIR348" s="127"/>
      <c r="NIS348" s="127"/>
      <c r="NIT348" s="127"/>
      <c r="NIU348" s="127"/>
      <c r="NIV348" s="127"/>
      <c r="NIW348" s="127"/>
      <c r="NIX348" s="127"/>
      <c r="NIY348" s="127"/>
      <c r="NIZ348" s="127"/>
      <c r="NJA348" s="127"/>
      <c r="NJB348" s="127"/>
      <c r="NJC348" s="127"/>
      <c r="NJD348" s="127"/>
      <c r="NJE348" s="127"/>
      <c r="NJF348" s="127"/>
      <c r="NJG348" s="127"/>
      <c r="NJH348" s="127"/>
      <c r="NJI348" s="127"/>
      <c r="NJJ348" s="127"/>
      <c r="NJK348" s="127"/>
      <c r="NJL348" s="127"/>
      <c r="NJM348" s="127"/>
      <c r="NJN348" s="127"/>
      <c r="NJO348" s="127"/>
      <c r="NJP348" s="127"/>
      <c r="NJQ348" s="127"/>
      <c r="NJR348" s="127"/>
      <c r="NJS348" s="127"/>
      <c r="NJT348" s="127"/>
      <c r="NJU348" s="127"/>
      <c r="NJV348" s="127"/>
      <c r="NJW348" s="127"/>
      <c r="NJX348" s="127"/>
      <c r="NJY348" s="127"/>
      <c r="NJZ348" s="127"/>
      <c r="NKA348" s="127"/>
      <c r="NKB348" s="127"/>
      <c r="NKC348" s="127"/>
      <c r="NKD348" s="127"/>
      <c r="NKE348" s="127"/>
      <c r="NKF348" s="127"/>
      <c r="NKG348" s="127"/>
      <c r="NKH348" s="127"/>
      <c r="NKI348" s="127"/>
      <c r="NKJ348" s="127"/>
      <c r="NKK348" s="127"/>
      <c r="NKL348" s="127"/>
      <c r="NKM348" s="127"/>
      <c r="NKN348" s="127"/>
      <c r="NKO348" s="127"/>
      <c r="NKP348" s="127"/>
      <c r="NKQ348" s="127"/>
      <c r="NKR348" s="127"/>
      <c r="NKS348" s="127"/>
      <c r="NKT348" s="127"/>
      <c r="NKU348" s="127"/>
      <c r="NKV348" s="127"/>
      <c r="NKW348" s="127"/>
      <c r="NKX348" s="127"/>
      <c r="NKY348" s="127"/>
      <c r="NKZ348" s="127"/>
      <c r="NLA348" s="127"/>
      <c r="NLB348" s="127"/>
      <c r="NLC348" s="127"/>
      <c r="NLD348" s="127"/>
      <c r="NLE348" s="127"/>
      <c r="NLF348" s="127"/>
      <c r="NLG348" s="127"/>
      <c r="NLH348" s="127"/>
      <c r="NLI348" s="127"/>
      <c r="NLJ348" s="127"/>
      <c r="NLK348" s="127"/>
      <c r="NLL348" s="127"/>
      <c r="NLM348" s="127"/>
      <c r="NLN348" s="127"/>
      <c r="NLO348" s="127"/>
      <c r="NLP348" s="127"/>
      <c r="NLQ348" s="127"/>
      <c r="NLR348" s="127"/>
      <c r="NLS348" s="127"/>
      <c r="NLT348" s="127"/>
      <c r="NLU348" s="127"/>
      <c r="NLV348" s="127"/>
      <c r="NLW348" s="127"/>
      <c r="NLX348" s="127"/>
      <c r="NLY348" s="127"/>
      <c r="NLZ348" s="127"/>
      <c r="NMA348" s="127"/>
      <c r="NMB348" s="127"/>
      <c r="NMC348" s="127"/>
      <c r="NMD348" s="127"/>
      <c r="NME348" s="127"/>
      <c r="NMF348" s="127"/>
      <c r="NMG348" s="127"/>
      <c r="NMH348" s="127"/>
      <c r="NMI348" s="127"/>
      <c r="NMJ348" s="127"/>
      <c r="NMK348" s="127"/>
      <c r="NML348" s="127"/>
      <c r="NMM348" s="127"/>
      <c r="NMN348" s="127"/>
      <c r="NMO348" s="127"/>
      <c r="NMP348" s="127"/>
      <c r="NMQ348" s="127"/>
      <c r="NMR348" s="127"/>
      <c r="NMS348" s="127"/>
      <c r="NMT348" s="127"/>
      <c r="NMU348" s="127"/>
      <c r="NMV348" s="127"/>
      <c r="NMW348" s="127"/>
      <c r="NMX348" s="127"/>
      <c r="NMY348" s="127"/>
      <c r="NMZ348" s="127"/>
      <c r="NNA348" s="127"/>
      <c r="NNB348" s="127"/>
      <c r="NNC348" s="127"/>
      <c r="NND348" s="127"/>
      <c r="NNE348" s="127"/>
      <c r="NNF348" s="127"/>
      <c r="NNG348" s="127"/>
      <c r="NNH348" s="127"/>
      <c r="NNI348" s="127"/>
      <c r="NNJ348" s="127"/>
      <c r="NNK348" s="127"/>
      <c r="NNL348" s="127"/>
      <c r="NNM348" s="127"/>
      <c r="NNN348" s="127"/>
      <c r="NNO348" s="127"/>
      <c r="NNP348" s="127"/>
      <c r="NNQ348" s="127"/>
      <c r="NNR348" s="127"/>
      <c r="NNS348" s="127"/>
      <c r="NNT348" s="127"/>
      <c r="NNU348" s="127"/>
      <c r="NNV348" s="127"/>
      <c r="NNW348" s="127"/>
      <c r="NNX348" s="127"/>
      <c r="NNY348" s="127"/>
      <c r="NNZ348" s="127"/>
      <c r="NOA348" s="127"/>
      <c r="NOB348" s="127"/>
      <c r="NOC348" s="127"/>
      <c r="NOD348" s="127"/>
      <c r="NOE348" s="127"/>
      <c r="NOF348" s="127"/>
      <c r="NOG348" s="127"/>
      <c r="NOH348" s="127"/>
      <c r="NOI348" s="127"/>
      <c r="NOJ348" s="127"/>
      <c r="NOK348" s="127"/>
      <c r="NOL348" s="127"/>
      <c r="NOM348" s="127"/>
      <c r="NON348" s="127"/>
      <c r="NOO348" s="127"/>
      <c r="NOP348" s="127"/>
      <c r="NOQ348" s="127"/>
      <c r="NOR348" s="127"/>
      <c r="NOS348" s="127"/>
      <c r="NOT348" s="127"/>
      <c r="NOU348" s="127"/>
      <c r="NOV348" s="127"/>
      <c r="NOW348" s="127"/>
      <c r="NOX348" s="127"/>
      <c r="NOY348" s="127"/>
      <c r="NOZ348" s="127"/>
      <c r="NPA348" s="127"/>
      <c r="NPB348" s="127"/>
      <c r="NPC348" s="127"/>
      <c r="NPD348" s="127"/>
      <c r="NPE348" s="127"/>
      <c r="NPF348" s="127"/>
      <c r="NPG348" s="127"/>
      <c r="NPH348" s="127"/>
      <c r="NPI348" s="127"/>
      <c r="NPJ348" s="127"/>
      <c r="NPK348" s="127"/>
      <c r="NPL348" s="127"/>
      <c r="NPM348" s="127"/>
      <c r="NPN348" s="127"/>
      <c r="NPO348" s="127"/>
      <c r="NPP348" s="127"/>
      <c r="NPQ348" s="127"/>
      <c r="NPR348" s="127"/>
      <c r="NPS348" s="127"/>
      <c r="NPT348" s="127"/>
      <c r="NPU348" s="127"/>
      <c r="NPV348" s="127"/>
      <c r="NPW348" s="127"/>
      <c r="NPX348" s="127"/>
      <c r="NPY348" s="127"/>
      <c r="NPZ348" s="127"/>
      <c r="NQA348" s="127"/>
      <c r="NQB348" s="127"/>
      <c r="NQC348" s="127"/>
      <c r="NQD348" s="127"/>
      <c r="NQE348" s="127"/>
      <c r="NQF348" s="127"/>
      <c r="NQG348" s="127"/>
      <c r="NQH348" s="127"/>
      <c r="NQI348" s="127"/>
      <c r="NQJ348" s="127"/>
      <c r="NQK348" s="127"/>
      <c r="NQL348" s="127"/>
      <c r="NQM348" s="127"/>
      <c r="NQN348" s="127"/>
      <c r="NQO348" s="127"/>
      <c r="NQP348" s="127"/>
      <c r="NQQ348" s="127"/>
      <c r="NQR348" s="127"/>
      <c r="NQS348" s="127"/>
      <c r="NQT348" s="127"/>
      <c r="NQU348" s="127"/>
      <c r="NQV348" s="127"/>
      <c r="NQW348" s="127"/>
      <c r="NQX348" s="127"/>
      <c r="NQY348" s="127"/>
      <c r="NQZ348" s="127"/>
      <c r="NRA348" s="127"/>
      <c r="NRB348" s="127"/>
      <c r="NRC348" s="127"/>
      <c r="NRD348" s="127"/>
      <c r="NRE348" s="127"/>
      <c r="NRF348" s="127"/>
      <c r="NRG348" s="127"/>
      <c r="NRH348" s="127"/>
      <c r="NRI348" s="127"/>
      <c r="NRJ348" s="127"/>
      <c r="NRK348" s="127"/>
      <c r="NRL348" s="127"/>
      <c r="NRM348" s="127"/>
      <c r="NRN348" s="127"/>
      <c r="NRO348" s="127"/>
      <c r="NRP348" s="127"/>
      <c r="NRQ348" s="127"/>
      <c r="NRR348" s="127"/>
      <c r="NRS348" s="127"/>
      <c r="NRT348" s="127"/>
      <c r="NRU348" s="127"/>
      <c r="NRV348" s="127"/>
      <c r="NRW348" s="127"/>
      <c r="NRX348" s="127"/>
      <c r="NRY348" s="127"/>
      <c r="NRZ348" s="127"/>
      <c r="NSA348" s="127"/>
      <c r="NSB348" s="127"/>
      <c r="NSC348" s="127"/>
      <c r="NSD348" s="127"/>
      <c r="NSE348" s="127"/>
      <c r="NSF348" s="127"/>
      <c r="NSG348" s="127"/>
      <c r="NSH348" s="127"/>
      <c r="NSI348" s="127"/>
      <c r="NSJ348" s="127"/>
      <c r="NSK348" s="127"/>
      <c r="NSL348" s="127"/>
      <c r="NSM348" s="127"/>
      <c r="NSN348" s="127"/>
      <c r="NSO348" s="127"/>
      <c r="NSP348" s="127"/>
      <c r="NSQ348" s="127"/>
      <c r="NSR348" s="127"/>
      <c r="NSS348" s="127"/>
      <c r="NST348" s="127"/>
      <c r="NSU348" s="127"/>
      <c r="NSV348" s="127"/>
      <c r="NSW348" s="127"/>
      <c r="NSX348" s="127"/>
      <c r="NSY348" s="127"/>
      <c r="NSZ348" s="127"/>
      <c r="NTA348" s="127"/>
      <c r="NTB348" s="127"/>
      <c r="NTC348" s="127"/>
      <c r="NTD348" s="127"/>
      <c r="NTE348" s="127"/>
      <c r="NTF348" s="127"/>
      <c r="NTG348" s="127"/>
      <c r="NTH348" s="127"/>
      <c r="NTI348" s="127"/>
      <c r="NTJ348" s="127"/>
      <c r="NTK348" s="127"/>
      <c r="NTL348" s="127"/>
      <c r="NTM348" s="127"/>
      <c r="NTN348" s="127"/>
      <c r="NTO348" s="127"/>
      <c r="NTP348" s="127"/>
      <c r="NTQ348" s="127"/>
      <c r="NTR348" s="127"/>
      <c r="NTS348" s="127"/>
      <c r="NTT348" s="127"/>
      <c r="NTU348" s="127"/>
      <c r="NTV348" s="127"/>
      <c r="NTW348" s="127"/>
      <c r="NTX348" s="127"/>
      <c r="NTY348" s="127"/>
      <c r="NTZ348" s="127"/>
      <c r="NUA348" s="127"/>
      <c r="NUB348" s="127"/>
      <c r="NUC348" s="127"/>
      <c r="NUD348" s="127"/>
      <c r="NUE348" s="127"/>
      <c r="NUF348" s="127"/>
      <c r="NUG348" s="127"/>
      <c r="NUH348" s="127"/>
      <c r="NUI348" s="127"/>
      <c r="NUJ348" s="127"/>
      <c r="NUK348" s="127"/>
      <c r="NUL348" s="127"/>
      <c r="NUM348" s="127"/>
      <c r="NUN348" s="127"/>
      <c r="NUO348" s="127"/>
      <c r="NUP348" s="127"/>
      <c r="NUQ348" s="127"/>
      <c r="NUR348" s="127"/>
      <c r="NUS348" s="127"/>
      <c r="NUT348" s="127"/>
      <c r="NUU348" s="127"/>
      <c r="NUV348" s="127"/>
      <c r="NUW348" s="127"/>
      <c r="NUX348" s="127"/>
      <c r="NUY348" s="127"/>
      <c r="NUZ348" s="127"/>
      <c r="NVA348" s="127"/>
      <c r="NVB348" s="127"/>
      <c r="NVC348" s="127"/>
      <c r="NVD348" s="127"/>
      <c r="NVE348" s="127"/>
      <c r="NVF348" s="127"/>
      <c r="NVG348" s="127"/>
      <c r="NVH348" s="127"/>
      <c r="NVI348" s="127"/>
      <c r="NVJ348" s="127"/>
      <c r="NVK348" s="127"/>
      <c r="NVL348" s="127"/>
      <c r="NVM348" s="127"/>
      <c r="NVN348" s="127"/>
      <c r="NVO348" s="127"/>
      <c r="NVP348" s="127"/>
      <c r="NVQ348" s="127"/>
      <c r="NVR348" s="127"/>
      <c r="NVS348" s="127"/>
      <c r="NVT348" s="127"/>
      <c r="NVU348" s="127"/>
      <c r="NVV348" s="127"/>
      <c r="NVW348" s="127"/>
      <c r="NVX348" s="127"/>
      <c r="NVY348" s="127"/>
      <c r="NVZ348" s="127"/>
      <c r="NWA348" s="127"/>
      <c r="NWB348" s="127"/>
      <c r="NWC348" s="127"/>
      <c r="NWD348" s="127"/>
      <c r="NWE348" s="127"/>
      <c r="NWF348" s="127"/>
      <c r="NWG348" s="127"/>
      <c r="NWH348" s="127"/>
      <c r="NWI348" s="127"/>
      <c r="NWJ348" s="127"/>
      <c r="NWK348" s="127"/>
      <c r="NWL348" s="127"/>
      <c r="NWM348" s="127"/>
      <c r="NWN348" s="127"/>
      <c r="NWO348" s="127"/>
      <c r="NWP348" s="127"/>
      <c r="NWQ348" s="127"/>
      <c r="NWR348" s="127"/>
      <c r="NWS348" s="127"/>
      <c r="NWT348" s="127"/>
      <c r="NWU348" s="127"/>
      <c r="NWV348" s="127"/>
      <c r="NWW348" s="127"/>
      <c r="NWX348" s="127"/>
      <c r="NWY348" s="127"/>
      <c r="NWZ348" s="127"/>
      <c r="NXA348" s="127"/>
      <c r="NXB348" s="127"/>
      <c r="NXC348" s="127"/>
      <c r="NXD348" s="127"/>
      <c r="NXE348" s="127"/>
      <c r="NXF348" s="127"/>
      <c r="NXG348" s="127"/>
      <c r="NXH348" s="127"/>
      <c r="NXI348" s="127"/>
      <c r="NXJ348" s="127"/>
      <c r="NXK348" s="127"/>
      <c r="NXL348" s="127"/>
      <c r="NXM348" s="127"/>
      <c r="NXN348" s="127"/>
      <c r="NXO348" s="127"/>
      <c r="NXP348" s="127"/>
      <c r="NXQ348" s="127"/>
      <c r="NXR348" s="127"/>
      <c r="NXS348" s="127"/>
      <c r="NXT348" s="127"/>
      <c r="NXU348" s="127"/>
      <c r="NXV348" s="127"/>
      <c r="NXW348" s="127"/>
      <c r="NXX348" s="127"/>
      <c r="NXY348" s="127"/>
      <c r="NXZ348" s="127"/>
      <c r="NYA348" s="127"/>
      <c r="NYB348" s="127"/>
      <c r="NYC348" s="127"/>
      <c r="NYD348" s="127"/>
      <c r="NYE348" s="127"/>
      <c r="NYF348" s="127"/>
      <c r="NYG348" s="127"/>
      <c r="NYH348" s="127"/>
      <c r="NYI348" s="127"/>
      <c r="NYJ348" s="127"/>
      <c r="NYK348" s="127"/>
      <c r="NYL348" s="127"/>
      <c r="NYM348" s="127"/>
      <c r="NYN348" s="127"/>
      <c r="NYO348" s="127"/>
      <c r="NYP348" s="127"/>
      <c r="NYQ348" s="127"/>
      <c r="NYR348" s="127"/>
      <c r="NYS348" s="127"/>
      <c r="NYT348" s="127"/>
      <c r="NYU348" s="127"/>
      <c r="NYV348" s="127"/>
      <c r="NYW348" s="127"/>
      <c r="NYX348" s="127"/>
      <c r="NYY348" s="127"/>
      <c r="NYZ348" s="127"/>
      <c r="NZA348" s="127"/>
      <c r="NZB348" s="127"/>
      <c r="NZC348" s="127"/>
      <c r="NZD348" s="127"/>
      <c r="NZE348" s="127"/>
      <c r="NZF348" s="127"/>
      <c r="NZG348" s="127"/>
      <c r="NZH348" s="127"/>
      <c r="NZI348" s="127"/>
      <c r="NZJ348" s="127"/>
      <c r="NZK348" s="127"/>
      <c r="NZL348" s="127"/>
      <c r="NZM348" s="127"/>
      <c r="NZN348" s="127"/>
      <c r="NZO348" s="127"/>
      <c r="NZP348" s="127"/>
      <c r="NZQ348" s="127"/>
      <c r="NZR348" s="127"/>
      <c r="NZS348" s="127"/>
      <c r="NZT348" s="127"/>
      <c r="NZU348" s="127"/>
      <c r="NZV348" s="127"/>
      <c r="NZW348" s="127"/>
      <c r="NZX348" s="127"/>
      <c r="NZY348" s="127"/>
      <c r="NZZ348" s="127"/>
      <c r="OAA348" s="127"/>
      <c r="OAB348" s="127"/>
      <c r="OAC348" s="127"/>
      <c r="OAD348" s="127"/>
      <c r="OAE348" s="127"/>
      <c r="OAF348" s="127"/>
      <c r="OAG348" s="127"/>
      <c r="OAH348" s="127"/>
      <c r="OAI348" s="127"/>
      <c r="OAJ348" s="127"/>
      <c r="OAK348" s="127"/>
      <c r="OAL348" s="127"/>
      <c r="OAM348" s="127"/>
      <c r="OAN348" s="127"/>
      <c r="OAO348" s="127"/>
      <c r="OAP348" s="127"/>
      <c r="OAQ348" s="127"/>
      <c r="OAR348" s="127"/>
      <c r="OAS348" s="127"/>
      <c r="OAT348" s="127"/>
      <c r="OAU348" s="127"/>
      <c r="OAV348" s="127"/>
      <c r="OAW348" s="127"/>
      <c r="OAX348" s="127"/>
      <c r="OAY348" s="127"/>
      <c r="OAZ348" s="127"/>
      <c r="OBA348" s="127"/>
      <c r="OBB348" s="127"/>
      <c r="OBC348" s="127"/>
      <c r="OBD348" s="127"/>
      <c r="OBE348" s="127"/>
      <c r="OBF348" s="127"/>
      <c r="OBG348" s="127"/>
      <c r="OBH348" s="127"/>
      <c r="OBI348" s="127"/>
      <c r="OBJ348" s="127"/>
      <c r="OBK348" s="127"/>
      <c r="OBL348" s="127"/>
      <c r="OBM348" s="127"/>
      <c r="OBN348" s="127"/>
      <c r="OBO348" s="127"/>
      <c r="OBP348" s="127"/>
      <c r="OBQ348" s="127"/>
      <c r="OBR348" s="127"/>
      <c r="OBS348" s="127"/>
      <c r="OBT348" s="127"/>
      <c r="OBU348" s="127"/>
      <c r="OBV348" s="127"/>
      <c r="OBW348" s="127"/>
      <c r="OBX348" s="127"/>
      <c r="OBY348" s="127"/>
      <c r="OBZ348" s="127"/>
      <c r="OCA348" s="127"/>
      <c r="OCB348" s="127"/>
      <c r="OCC348" s="127"/>
      <c r="OCD348" s="127"/>
      <c r="OCE348" s="127"/>
      <c r="OCF348" s="127"/>
      <c r="OCG348" s="127"/>
      <c r="OCH348" s="127"/>
      <c r="OCI348" s="127"/>
      <c r="OCJ348" s="127"/>
      <c r="OCK348" s="127"/>
      <c r="OCL348" s="127"/>
      <c r="OCM348" s="127"/>
      <c r="OCN348" s="127"/>
      <c r="OCO348" s="127"/>
      <c r="OCP348" s="127"/>
      <c r="OCQ348" s="127"/>
      <c r="OCR348" s="127"/>
      <c r="OCS348" s="127"/>
      <c r="OCT348" s="127"/>
      <c r="OCU348" s="127"/>
      <c r="OCV348" s="127"/>
      <c r="OCW348" s="127"/>
      <c r="OCX348" s="127"/>
      <c r="OCY348" s="127"/>
      <c r="OCZ348" s="127"/>
      <c r="ODA348" s="127"/>
      <c r="ODB348" s="127"/>
      <c r="ODC348" s="127"/>
      <c r="ODD348" s="127"/>
      <c r="ODE348" s="127"/>
      <c r="ODF348" s="127"/>
      <c r="ODG348" s="127"/>
      <c r="ODH348" s="127"/>
      <c r="ODI348" s="127"/>
      <c r="ODJ348" s="127"/>
      <c r="ODK348" s="127"/>
      <c r="ODL348" s="127"/>
      <c r="ODM348" s="127"/>
      <c r="ODN348" s="127"/>
      <c r="ODO348" s="127"/>
      <c r="ODP348" s="127"/>
      <c r="ODQ348" s="127"/>
      <c r="ODR348" s="127"/>
      <c r="ODS348" s="127"/>
      <c r="ODT348" s="127"/>
      <c r="ODU348" s="127"/>
      <c r="ODV348" s="127"/>
      <c r="ODW348" s="127"/>
      <c r="ODX348" s="127"/>
      <c r="ODY348" s="127"/>
      <c r="ODZ348" s="127"/>
      <c r="OEA348" s="127"/>
      <c r="OEB348" s="127"/>
      <c r="OEC348" s="127"/>
      <c r="OED348" s="127"/>
      <c r="OEE348" s="127"/>
      <c r="OEF348" s="127"/>
      <c r="OEG348" s="127"/>
      <c r="OEH348" s="127"/>
      <c r="OEI348" s="127"/>
      <c r="OEJ348" s="127"/>
      <c r="OEK348" s="127"/>
      <c r="OEL348" s="127"/>
      <c r="OEM348" s="127"/>
      <c r="OEN348" s="127"/>
      <c r="OEO348" s="127"/>
      <c r="OEP348" s="127"/>
      <c r="OEQ348" s="127"/>
      <c r="OER348" s="127"/>
      <c r="OES348" s="127"/>
      <c r="OET348" s="127"/>
      <c r="OEU348" s="127"/>
      <c r="OEV348" s="127"/>
      <c r="OEW348" s="127"/>
      <c r="OEX348" s="127"/>
      <c r="OEY348" s="127"/>
      <c r="OEZ348" s="127"/>
      <c r="OFA348" s="127"/>
      <c r="OFB348" s="127"/>
      <c r="OFC348" s="127"/>
      <c r="OFD348" s="127"/>
      <c r="OFE348" s="127"/>
      <c r="OFF348" s="127"/>
      <c r="OFG348" s="127"/>
      <c r="OFH348" s="127"/>
      <c r="OFI348" s="127"/>
      <c r="OFJ348" s="127"/>
      <c r="OFK348" s="127"/>
      <c r="OFL348" s="127"/>
      <c r="OFM348" s="127"/>
      <c r="OFN348" s="127"/>
      <c r="OFO348" s="127"/>
      <c r="OFP348" s="127"/>
      <c r="OFQ348" s="127"/>
      <c r="OFR348" s="127"/>
      <c r="OFS348" s="127"/>
      <c r="OFT348" s="127"/>
      <c r="OFU348" s="127"/>
      <c r="OFV348" s="127"/>
      <c r="OFW348" s="127"/>
      <c r="OFX348" s="127"/>
      <c r="OFY348" s="127"/>
      <c r="OFZ348" s="127"/>
      <c r="OGA348" s="127"/>
      <c r="OGB348" s="127"/>
      <c r="OGC348" s="127"/>
      <c r="OGD348" s="127"/>
      <c r="OGE348" s="127"/>
      <c r="OGF348" s="127"/>
      <c r="OGG348" s="127"/>
      <c r="OGH348" s="127"/>
      <c r="OGI348" s="127"/>
      <c r="OGJ348" s="127"/>
      <c r="OGK348" s="127"/>
      <c r="OGL348" s="127"/>
      <c r="OGM348" s="127"/>
      <c r="OGN348" s="127"/>
      <c r="OGO348" s="127"/>
      <c r="OGP348" s="127"/>
      <c r="OGQ348" s="127"/>
      <c r="OGR348" s="127"/>
      <c r="OGS348" s="127"/>
      <c r="OGT348" s="127"/>
      <c r="OGU348" s="127"/>
      <c r="OGV348" s="127"/>
      <c r="OGW348" s="127"/>
      <c r="OGX348" s="127"/>
      <c r="OGY348" s="127"/>
      <c r="OGZ348" s="127"/>
      <c r="OHA348" s="127"/>
      <c r="OHB348" s="127"/>
      <c r="OHC348" s="127"/>
      <c r="OHD348" s="127"/>
      <c r="OHE348" s="127"/>
      <c r="OHF348" s="127"/>
      <c r="OHG348" s="127"/>
      <c r="OHH348" s="127"/>
      <c r="OHI348" s="127"/>
      <c r="OHJ348" s="127"/>
      <c r="OHK348" s="127"/>
      <c r="OHL348" s="127"/>
      <c r="OHM348" s="127"/>
      <c r="OHN348" s="127"/>
      <c r="OHO348" s="127"/>
      <c r="OHP348" s="127"/>
      <c r="OHQ348" s="127"/>
      <c r="OHR348" s="127"/>
      <c r="OHS348" s="127"/>
      <c r="OHT348" s="127"/>
      <c r="OHU348" s="127"/>
      <c r="OHV348" s="127"/>
      <c r="OHW348" s="127"/>
      <c r="OHX348" s="127"/>
      <c r="OHY348" s="127"/>
      <c r="OHZ348" s="127"/>
      <c r="OIA348" s="127"/>
      <c r="OIB348" s="127"/>
      <c r="OIC348" s="127"/>
      <c r="OID348" s="127"/>
      <c r="OIE348" s="127"/>
      <c r="OIF348" s="127"/>
      <c r="OIG348" s="127"/>
      <c r="OIH348" s="127"/>
      <c r="OII348" s="127"/>
      <c r="OIJ348" s="127"/>
      <c r="OIK348" s="127"/>
      <c r="OIL348" s="127"/>
      <c r="OIM348" s="127"/>
      <c r="OIN348" s="127"/>
      <c r="OIO348" s="127"/>
      <c r="OIP348" s="127"/>
      <c r="OIQ348" s="127"/>
      <c r="OIR348" s="127"/>
      <c r="OIS348" s="127"/>
      <c r="OIT348" s="127"/>
      <c r="OIU348" s="127"/>
      <c r="OIV348" s="127"/>
      <c r="OIW348" s="127"/>
      <c r="OIX348" s="127"/>
      <c r="OIY348" s="127"/>
      <c r="OIZ348" s="127"/>
      <c r="OJA348" s="127"/>
      <c r="OJB348" s="127"/>
      <c r="OJC348" s="127"/>
      <c r="OJD348" s="127"/>
      <c r="OJE348" s="127"/>
      <c r="OJF348" s="127"/>
      <c r="OJG348" s="127"/>
      <c r="OJH348" s="127"/>
      <c r="OJI348" s="127"/>
      <c r="OJJ348" s="127"/>
      <c r="OJK348" s="127"/>
      <c r="OJL348" s="127"/>
      <c r="OJM348" s="127"/>
      <c r="OJN348" s="127"/>
      <c r="OJO348" s="127"/>
      <c r="OJP348" s="127"/>
      <c r="OJQ348" s="127"/>
      <c r="OJR348" s="127"/>
      <c r="OJS348" s="127"/>
      <c r="OJT348" s="127"/>
      <c r="OJU348" s="127"/>
      <c r="OJV348" s="127"/>
      <c r="OJW348" s="127"/>
      <c r="OJX348" s="127"/>
      <c r="OJY348" s="127"/>
      <c r="OJZ348" s="127"/>
      <c r="OKA348" s="127"/>
      <c r="OKB348" s="127"/>
      <c r="OKC348" s="127"/>
      <c r="OKD348" s="127"/>
      <c r="OKE348" s="127"/>
      <c r="OKF348" s="127"/>
      <c r="OKG348" s="127"/>
      <c r="OKH348" s="127"/>
      <c r="OKI348" s="127"/>
      <c r="OKJ348" s="127"/>
      <c r="OKK348" s="127"/>
      <c r="OKL348" s="127"/>
      <c r="OKM348" s="127"/>
      <c r="OKN348" s="127"/>
      <c r="OKO348" s="127"/>
      <c r="OKP348" s="127"/>
      <c r="OKQ348" s="127"/>
      <c r="OKR348" s="127"/>
      <c r="OKS348" s="127"/>
      <c r="OKT348" s="127"/>
      <c r="OKU348" s="127"/>
      <c r="OKV348" s="127"/>
      <c r="OKW348" s="127"/>
      <c r="OKX348" s="127"/>
      <c r="OKY348" s="127"/>
      <c r="OKZ348" s="127"/>
      <c r="OLA348" s="127"/>
      <c r="OLB348" s="127"/>
      <c r="OLC348" s="127"/>
      <c r="OLD348" s="127"/>
      <c r="OLE348" s="127"/>
      <c r="OLF348" s="127"/>
      <c r="OLG348" s="127"/>
      <c r="OLH348" s="127"/>
      <c r="OLI348" s="127"/>
      <c r="OLJ348" s="127"/>
      <c r="OLK348" s="127"/>
      <c r="OLL348" s="127"/>
      <c r="OLM348" s="127"/>
      <c r="OLN348" s="127"/>
      <c r="OLO348" s="127"/>
      <c r="OLP348" s="127"/>
      <c r="OLQ348" s="127"/>
      <c r="OLR348" s="127"/>
      <c r="OLS348" s="127"/>
      <c r="OLT348" s="127"/>
      <c r="OLU348" s="127"/>
      <c r="OLV348" s="127"/>
      <c r="OLW348" s="127"/>
      <c r="OLX348" s="127"/>
      <c r="OLY348" s="127"/>
      <c r="OLZ348" s="127"/>
      <c r="OMA348" s="127"/>
      <c r="OMB348" s="127"/>
      <c r="OMC348" s="127"/>
      <c r="OMD348" s="127"/>
      <c r="OME348" s="127"/>
      <c r="OMF348" s="127"/>
      <c r="OMG348" s="127"/>
      <c r="OMH348" s="127"/>
      <c r="OMI348" s="127"/>
      <c r="OMJ348" s="127"/>
      <c r="OMK348" s="127"/>
      <c r="OML348" s="127"/>
      <c r="OMM348" s="127"/>
      <c r="OMN348" s="127"/>
      <c r="OMO348" s="127"/>
      <c r="OMP348" s="127"/>
      <c r="OMQ348" s="127"/>
      <c r="OMR348" s="127"/>
      <c r="OMS348" s="127"/>
      <c r="OMT348" s="127"/>
      <c r="OMU348" s="127"/>
      <c r="OMV348" s="127"/>
      <c r="OMW348" s="127"/>
      <c r="OMX348" s="127"/>
      <c r="OMY348" s="127"/>
      <c r="OMZ348" s="127"/>
      <c r="ONA348" s="127"/>
      <c r="ONB348" s="127"/>
      <c r="ONC348" s="127"/>
      <c r="OND348" s="127"/>
      <c r="ONE348" s="127"/>
      <c r="ONF348" s="127"/>
      <c r="ONG348" s="127"/>
      <c r="ONH348" s="127"/>
      <c r="ONI348" s="127"/>
      <c r="ONJ348" s="127"/>
      <c r="ONK348" s="127"/>
      <c r="ONL348" s="127"/>
      <c r="ONM348" s="127"/>
      <c r="ONN348" s="127"/>
      <c r="ONO348" s="127"/>
      <c r="ONP348" s="127"/>
      <c r="ONQ348" s="127"/>
      <c r="ONR348" s="127"/>
      <c r="ONS348" s="127"/>
      <c r="ONT348" s="127"/>
      <c r="ONU348" s="127"/>
      <c r="ONV348" s="127"/>
      <c r="ONW348" s="127"/>
      <c r="ONX348" s="127"/>
      <c r="ONY348" s="127"/>
      <c r="ONZ348" s="127"/>
      <c r="OOA348" s="127"/>
      <c r="OOB348" s="127"/>
      <c r="OOC348" s="127"/>
      <c r="OOD348" s="127"/>
      <c r="OOE348" s="127"/>
      <c r="OOF348" s="127"/>
      <c r="OOG348" s="127"/>
      <c r="OOH348" s="127"/>
      <c r="OOI348" s="127"/>
      <c r="OOJ348" s="127"/>
      <c r="OOK348" s="127"/>
      <c r="OOL348" s="127"/>
      <c r="OOM348" s="127"/>
      <c r="OON348" s="127"/>
      <c r="OOO348" s="127"/>
      <c r="OOP348" s="127"/>
      <c r="OOQ348" s="127"/>
      <c r="OOR348" s="127"/>
      <c r="OOS348" s="127"/>
      <c r="OOT348" s="127"/>
      <c r="OOU348" s="127"/>
      <c r="OOV348" s="127"/>
      <c r="OOW348" s="127"/>
      <c r="OOX348" s="127"/>
      <c r="OOY348" s="127"/>
      <c r="OOZ348" s="127"/>
      <c r="OPA348" s="127"/>
      <c r="OPB348" s="127"/>
      <c r="OPC348" s="127"/>
      <c r="OPD348" s="127"/>
      <c r="OPE348" s="127"/>
      <c r="OPF348" s="127"/>
      <c r="OPG348" s="127"/>
      <c r="OPH348" s="127"/>
      <c r="OPI348" s="127"/>
      <c r="OPJ348" s="127"/>
      <c r="OPK348" s="127"/>
      <c r="OPL348" s="127"/>
      <c r="OPM348" s="127"/>
      <c r="OPN348" s="127"/>
      <c r="OPO348" s="127"/>
      <c r="OPP348" s="127"/>
      <c r="OPQ348" s="127"/>
      <c r="OPR348" s="127"/>
      <c r="OPS348" s="127"/>
      <c r="OPT348" s="127"/>
      <c r="OPU348" s="127"/>
      <c r="OPV348" s="127"/>
      <c r="OPW348" s="127"/>
      <c r="OPX348" s="127"/>
      <c r="OPY348" s="127"/>
      <c r="OPZ348" s="127"/>
      <c r="OQA348" s="127"/>
      <c r="OQB348" s="127"/>
      <c r="OQC348" s="127"/>
      <c r="OQD348" s="127"/>
      <c r="OQE348" s="127"/>
      <c r="OQF348" s="127"/>
      <c r="OQG348" s="127"/>
      <c r="OQH348" s="127"/>
      <c r="OQI348" s="127"/>
      <c r="OQJ348" s="127"/>
      <c r="OQK348" s="127"/>
      <c r="OQL348" s="127"/>
      <c r="OQM348" s="127"/>
      <c r="OQN348" s="127"/>
      <c r="OQO348" s="127"/>
      <c r="OQP348" s="127"/>
      <c r="OQQ348" s="127"/>
      <c r="OQR348" s="127"/>
      <c r="OQS348" s="127"/>
      <c r="OQT348" s="127"/>
      <c r="OQU348" s="127"/>
      <c r="OQV348" s="127"/>
      <c r="OQW348" s="127"/>
      <c r="OQX348" s="127"/>
      <c r="OQY348" s="127"/>
      <c r="OQZ348" s="127"/>
      <c r="ORA348" s="127"/>
      <c r="ORB348" s="127"/>
      <c r="ORC348" s="127"/>
      <c r="ORD348" s="127"/>
      <c r="ORE348" s="127"/>
      <c r="ORF348" s="127"/>
      <c r="ORG348" s="127"/>
      <c r="ORH348" s="127"/>
      <c r="ORI348" s="127"/>
      <c r="ORJ348" s="127"/>
      <c r="ORK348" s="127"/>
      <c r="ORL348" s="127"/>
      <c r="ORM348" s="127"/>
      <c r="ORN348" s="127"/>
      <c r="ORO348" s="127"/>
      <c r="ORP348" s="127"/>
      <c r="ORQ348" s="127"/>
      <c r="ORR348" s="127"/>
      <c r="ORS348" s="127"/>
      <c r="ORT348" s="127"/>
      <c r="ORU348" s="127"/>
      <c r="ORV348" s="127"/>
      <c r="ORW348" s="127"/>
      <c r="ORX348" s="127"/>
      <c r="ORY348" s="127"/>
      <c r="ORZ348" s="127"/>
      <c r="OSA348" s="127"/>
      <c r="OSB348" s="127"/>
      <c r="OSC348" s="127"/>
      <c r="OSD348" s="127"/>
      <c r="OSE348" s="127"/>
      <c r="OSF348" s="127"/>
      <c r="OSG348" s="127"/>
      <c r="OSH348" s="127"/>
      <c r="OSI348" s="127"/>
      <c r="OSJ348" s="127"/>
      <c r="OSK348" s="127"/>
      <c r="OSL348" s="127"/>
      <c r="OSM348" s="127"/>
      <c r="OSN348" s="127"/>
      <c r="OSO348" s="127"/>
      <c r="OSP348" s="127"/>
      <c r="OSQ348" s="127"/>
      <c r="OSR348" s="127"/>
      <c r="OSS348" s="127"/>
      <c r="OST348" s="127"/>
      <c r="OSU348" s="127"/>
      <c r="OSV348" s="127"/>
      <c r="OSW348" s="127"/>
      <c r="OSX348" s="127"/>
      <c r="OSY348" s="127"/>
      <c r="OSZ348" s="127"/>
      <c r="OTA348" s="127"/>
      <c r="OTB348" s="127"/>
      <c r="OTC348" s="127"/>
      <c r="OTD348" s="127"/>
      <c r="OTE348" s="127"/>
      <c r="OTF348" s="127"/>
      <c r="OTG348" s="127"/>
      <c r="OTH348" s="127"/>
      <c r="OTI348" s="127"/>
      <c r="OTJ348" s="127"/>
      <c r="OTK348" s="127"/>
      <c r="OTL348" s="127"/>
      <c r="OTM348" s="127"/>
      <c r="OTN348" s="127"/>
      <c r="OTO348" s="127"/>
      <c r="OTP348" s="127"/>
      <c r="OTQ348" s="127"/>
      <c r="OTR348" s="127"/>
      <c r="OTS348" s="127"/>
      <c r="OTT348" s="127"/>
      <c r="OTU348" s="127"/>
      <c r="OTV348" s="127"/>
      <c r="OTW348" s="127"/>
      <c r="OTX348" s="127"/>
      <c r="OTY348" s="127"/>
      <c r="OTZ348" s="127"/>
      <c r="OUA348" s="127"/>
      <c r="OUB348" s="127"/>
      <c r="OUC348" s="127"/>
      <c r="OUD348" s="127"/>
      <c r="OUE348" s="127"/>
      <c r="OUF348" s="127"/>
      <c r="OUG348" s="127"/>
      <c r="OUH348" s="127"/>
      <c r="OUI348" s="127"/>
      <c r="OUJ348" s="127"/>
      <c r="OUK348" s="127"/>
      <c r="OUL348" s="127"/>
      <c r="OUM348" s="127"/>
      <c r="OUN348" s="127"/>
      <c r="OUO348" s="127"/>
      <c r="OUP348" s="127"/>
      <c r="OUQ348" s="127"/>
      <c r="OUR348" s="127"/>
      <c r="OUS348" s="127"/>
      <c r="OUT348" s="127"/>
      <c r="OUU348" s="127"/>
      <c r="OUV348" s="127"/>
      <c r="OUW348" s="127"/>
      <c r="OUX348" s="127"/>
      <c r="OUY348" s="127"/>
      <c r="OUZ348" s="127"/>
      <c r="OVA348" s="127"/>
      <c r="OVB348" s="127"/>
      <c r="OVC348" s="127"/>
      <c r="OVD348" s="127"/>
      <c r="OVE348" s="127"/>
      <c r="OVF348" s="127"/>
      <c r="OVG348" s="127"/>
      <c r="OVH348" s="127"/>
      <c r="OVI348" s="127"/>
      <c r="OVJ348" s="127"/>
      <c r="OVK348" s="127"/>
      <c r="OVL348" s="127"/>
      <c r="OVM348" s="127"/>
      <c r="OVN348" s="127"/>
      <c r="OVO348" s="127"/>
      <c r="OVP348" s="127"/>
      <c r="OVQ348" s="127"/>
      <c r="OVR348" s="127"/>
      <c r="OVS348" s="127"/>
      <c r="OVT348" s="127"/>
      <c r="OVU348" s="127"/>
      <c r="OVV348" s="127"/>
      <c r="OVW348" s="127"/>
      <c r="OVX348" s="127"/>
      <c r="OVY348" s="127"/>
      <c r="OVZ348" s="127"/>
      <c r="OWA348" s="127"/>
      <c r="OWB348" s="127"/>
      <c r="OWC348" s="127"/>
      <c r="OWD348" s="127"/>
      <c r="OWE348" s="127"/>
      <c r="OWF348" s="127"/>
      <c r="OWG348" s="127"/>
      <c r="OWH348" s="127"/>
      <c r="OWI348" s="127"/>
      <c r="OWJ348" s="127"/>
      <c r="OWK348" s="127"/>
      <c r="OWL348" s="127"/>
      <c r="OWM348" s="127"/>
      <c r="OWN348" s="127"/>
      <c r="OWO348" s="127"/>
      <c r="OWP348" s="127"/>
      <c r="OWQ348" s="127"/>
      <c r="OWR348" s="127"/>
      <c r="OWS348" s="127"/>
      <c r="OWT348" s="127"/>
      <c r="OWU348" s="127"/>
      <c r="OWV348" s="127"/>
      <c r="OWW348" s="127"/>
      <c r="OWX348" s="127"/>
      <c r="OWY348" s="127"/>
      <c r="OWZ348" s="127"/>
      <c r="OXA348" s="127"/>
      <c r="OXB348" s="127"/>
      <c r="OXC348" s="127"/>
      <c r="OXD348" s="127"/>
      <c r="OXE348" s="127"/>
      <c r="OXF348" s="127"/>
      <c r="OXG348" s="127"/>
      <c r="OXH348" s="127"/>
      <c r="OXI348" s="127"/>
      <c r="OXJ348" s="127"/>
      <c r="OXK348" s="127"/>
      <c r="OXL348" s="127"/>
      <c r="OXM348" s="127"/>
      <c r="OXN348" s="127"/>
      <c r="OXO348" s="127"/>
      <c r="OXP348" s="127"/>
      <c r="OXQ348" s="127"/>
      <c r="OXR348" s="127"/>
      <c r="OXS348" s="127"/>
      <c r="OXT348" s="127"/>
      <c r="OXU348" s="127"/>
      <c r="OXV348" s="127"/>
      <c r="OXW348" s="127"/>
      <c r="OXX348" s="127"/>
      <c r="OXY348" s="127"/>
      <c r="OXZ348" s="127"/>
      <c r="OYA348" s="127"/>
      <c r="OYB348" s="127"/>
      <c r="OYC348" s="127"/>
      <c r="OYD348" s="127"/>
      <c r="OYE348" s="127"/>
      <c r="OYF348" s="127"/>
      <c r="OYG348" s="127"/>
      <c r="OYH348" s="127"/>
      <c r="OYI348" s="127"/>
      <c r="OYJ348" s="127"/>
      <c r="OYK348" s="127"/>
      <c r="OYL348" s="127"/>
      <c r="OYM348" s="127"/>
      <c r="OYN348" s="127"/>
      <c r="OYO348" s="127"/>
      <c r="OYP348" s="127"/>
      <c r="OYQ348" s="127"/>
      <c r="OYR348" s="127"/>
      <c r="OYS348" s="127"/>
      <c r="OYT348" s="127"/>
      <c r="OYU348" s="127"/>
      <c r="OYV348" s="127"/>
      <c r="OYW348" s="127"/>
      <c r="OYX348" s="127"/>
      <c r="OYY348" s="127"/>
      <c r="OYZ348" s="127"/>
      <c r="OZA348" s="127"/>
      <c r="OZB348" s="127"/>
      <c r="OZC348" s="127"/>
      <c r="OZD348" s="127"/>
      <c r="OZE348" s="127"/>
      <c r="OZF348" s="127"/>
      <c r="OZG348" s="127"/>
      <c r="OZH348" s="127"/>
      <c r="OZI348" s="127"/>
      <c r="OZJ348" s="127"/>
      <c r="OZK348" s="127"/>
      <c r="OZL348" s="127"/>
      <c r="OZM348" s="127"/>
      <c r="OZN348" s="127"/>
      <c r="OZO348" s="127"/>
      <c r="OZP348" s="127"/>
      <c r="OZQ348" s="127"/>
      <c r="OZR348" s="127"/>
      <c r="OZS348" s="127"/>
      <c r="OZT348" s="127"/>
      <c r="OZU348" s="127"/>
      <c r="OZV348" s="127"/>
      <c r="OZW348" s="127"/>
      <c r="OZX348" s="127"/>
      <c r="OZY348" s="127"/>
      <c r="OZZ348" s="127"/>
      <c r="PAA348" s="127"/>
      <c r="PAB348" s="127"/>
      <c r="PAC348" s="127"/>
      <c r="PAD348" s="127"/>
      <c r="PAE348" s="127"/>
      <c r="PAF348" s="127"/>
      <c r="PAG348" s="127"/>
      <c r="PAH348" s="127"/>
      <c r="PAI348" s="127"/>
      <c r="PAJ348" s="127"/>
      <c r="PAK348" s="127"/>
      <c r="PAL348" s="127"/>
      <c r="PAM348" s="127"/>
      <c r="PAN348" s="127"/>
      <c r="PAO348" s="127"/>
      <c r="PAP348" s="127"/>
      <c r="PAQ348" s="127"/>
      <c r="PAR348" s="127"/>
      <c r="PAS348" s="127"/>
      <c r="PAT348" s="127"/>
      <c r="PAU348" s="127"/>
      <c r="PAV348" s="127"/>
      <c r="PAW348" s="127"/>
      <c r="PAX348" s="127"/>
      <c r="PAY348" s="127"/>
      <c r="PAZ348" s="127"/>
      <c r="PBA348" s="127"/>
      <c r="PBB348" s="127"/>
      <c r="PBC348" s="127"/>
      <c r="PBD348" s="127"/>
      <c r="PBE348" s="127"/>
      <c r="PBF348" s="127"/>
      <c r="PBG348" s="127"/>
      <c r="PBH348" s="127"/>
      <c r="PBI348" s="127"/>
      <c r="PBJ348" s="127"/>
      <c r="PBK348" s="127"/>
      <c r="PBL348" s="127"/>
      <c r="PBM348" s="127"/>
      <c r="PBN348" s="127"/>
      <c r="PBO348" s="127"/>
      <c r="PBP348" s="127"/>
      <c r="PBQ348" s="127"/>
      <c r="PBR348" s="127"/>
      <c r="PBS348" s="127"/>
      <c r="PBT348" s="127"/>
      <c r="PBU348" s="127"/>
      <c r="PBV348" s="127"/>
      <c r="PBW348" s="127"/>
      <c r="PBX348" s="127"/>
      <c r="PBY348" s="127"/>
      <c r="PBZ348" s="127"/>
      <c r="PCA348" s="127"/>
      <c r="PCB348" s="127"/>
      <c r="PCC348" s="127"/>
      <c r="PCD348" s="127"/>
      <c r="PCE348" s="127"/>
      <c r="PCF348" s="127"/>
      <c r="PCG348" s="127"/>
      <c r="PCH348" s="127"/>
      <c r="PCI348" s="127"/>
      <c r="PCJ348" s="127"/>
      <c r="PCK348" s="127"/>
      <c r="PCL348" s="127"/>
      <c r="PCM348" s="127"/>
      <c r="PCN348" s="127"/>
      <c r="PCO348" s="127"/>
      <c r="PCP348" s="127"/>
      <c r="PCQ348" s="127"/>
      <c r="PCR348" s="127"/>
      <c r="PCS348" s="127"/>
      <c r="PCT348" s="127"/>
      <c r="PCU348" s="127"/>
      <c r="PCV348" s="127"/>
      <c r="PCW348" s="127"/>
      <c r="PCX348" s="127"/>
      <c r="PCY348" s="127"/>
      <c r="PCZ348" s="127"/>
      <c r="PDA348" s="127"/>
      <c r="PDB348" s="127"/>
      <c r="PDC348" s="127"/>
      <c r="PDD348" s="127"/>
      <c r="PDE348" s="127"/>
      <c r="PDF348" s="127"/>
      <c r="PDG348" s="127"/>
      <c r="PDH348" s="127"/>
      <c r="PDI348" s="127"/>
      <c r="PDJ348" s="127"/>
      <c r="PDK348" s="127"/>
      <c r="PDL348" s="127"/>
      <c r="PDM348" s="127"/>
      <c r="PDN348" s="127"/>
      <c r="PDO348" s="127"/>
      <c r="PDP348" s="127"/>
      <c r="PDQ348" s="127"/>
      <c r="PDR348" s="127"/>
      <c r="PDS348" s="127"/>
      <c r="PDT348" s="127"/>
      <c r="PDU348" s="127"/>
      <c r="PDV348" s="127"/>
      <c r="PDW348" s="127"/>
      <c r="PDX348" s="127"/>
      <c r="PDY348" s="127"/>
      <c r="PDZ348" s="127"/>
      <c r="PEA348" s="127"/>
      <c r="PEB348" s="127"/>
      <c r="PEC348" s="127"/>
      <c r="PED348" s="127"/>
      <c r="PEE348" s="127"/>
      <c r="PEF348" s="127"/>
      <c r="PEG348" s="127"/>
      <c r="PEH348" s="127"/>
      <c r="PEI348" s="127"/>
      <c r="PEJ348" s="127"/>
      <c r="PEK348" s="127"/>
      <c r="PEL348" s="127"/>
      <c r="PEM348" s="127"/>
      <c r="PEN348" s="127"/>
      <c r="PEO348" s="127"/>
      <c r="PEP348" s="127"/>
      <c r="PEQ348" s="127"/>
      <c r="PER348" s="127"/>
      <c r="PES348" s="127"/>
      <c r="PET348" s="127"/>
      <c r="PEU348" s="127"/>
      <c r="PEV348" s="127"/>
      <c r="PEW348" s="127"/>
      <c r="PEX348" s="127"/>
      <c r="PEY348" s="127"/>
      <c r="PEZ348" s="127"/>
      <c r="PFA348" s="127"/>
      <c r="PFB348" s="127"/>
      <c r="PFC348" s="127"/>
      <c r="PFD348" s="127"/>
      <c r="PFE348" s="127"/>
      <c r="PFF348" s="127"/>
      <c r="PFG348" s="127"/>
      <c r="PFH348" s="127"/>
      <c r="PFI348" s="127"/>
      <c r="PFJ348" s="127"/>
      <c r="PFK348" s="127"/>
      <c r="PFL348" s="127"/>
      <c r="PFM348" s="127"/>
      <c r="PFN348" s="127"/>
      <c r="PFO348" s="127"/>
      <c r="PFP348" s="127"/>
      <c r="PFQ348" s="127"/>
      <c r="PFR348" s="127"/>
      <c r="PFS348" s="127"/>
      <c r="PFT348" s="127"/>
      <c r="PFU348" s="127"/>
      <c r="PFV348" s="127"/>
      <c r="PFW348" s="127"/>
      <c r="PFX348" s="127"/>
      <c r="PFY348" s="127"/>
      <c r="PFZ348" s="127"/>
      <c r="PGA348" s="127"/>
      <c r="PGB348" s="127"/>
      <c r="PGC348" s="127"/>
      <c r="PGD348" s="127"/>
      <c r="PGE348" s="127"/>
      <c r="PGF348" s="127"/>
      <c r="PGG348" s="127"/>
      <c r="PGH348" s="127"/>
      <c r="PGI348" s="127"/>
      <c r="PGJ348" s="127"/>
      <c r="PGK348" s="127"/>
      <c r="PGL348" s="127"/>
      <c r="PGM348" s="127"/>
      <c r="PGN348" s="127"/>
      <c r="PGO348" s="127"/>
      <c r="PGP348" s="127"/>
      <c r="PGQ348" s="127"/>
      <c r="PGR348" s="127"/>
      <c r="PGS348" s="127"/>
      <c r="PGT348" s="127"/>
      <c r="PGU348" s="127"/>
      <c r="PGV348" s="127"/>
      <c r="PGW348" s="127"/>
      <c r="PGX348" s="127"/>
      <c r="PGY348" s="127"/>
      <c r="PGZ348" s="127"/>
      <c r="PHA348" s="127"/>
      <c r="PHB348" s="127"/>
      <c r="PHC348" s="127"/>
      <c r="PHD348" s="127"/>
      <c r="PHE348" s="127"/>
      <c r="PHF348" s="127"/>
      <c r="PHG348" s="127"/>
      <c r="PHH348" s="127"/>
      <c r="PHI348" s="127"/>
      <c r="PHJ348" s="127"/>
      <c r="PHK348" s="127"/>
      <c r="PHL348" s="127"/>
      <c r="PHM348" s="127"/>
      <c r="PHN348" s="127"/>
      <c r="PHO348" s="127"/>
      <c r="PHP348" s="127"/>
      <c r="PHQ348" s="127"/>
      <c r="PHR348" s="127"/>
      <c r="PHS348" s="127"/>
      <c r="PHT348" s="127"/>
      <c r="PHU348" s="127"/>
      <c r="PHV348" s="127"/>
      <c r="PHW348" s="127"/>
      <c r="PHX348" s="127"/>
      <c r="PHY348" s="127"/>
      <c r="PHZ348" s="127"/>
      <c r="PIA348" s="127"/>
      <c r="PIB348" s="127"/>
      <c r="PIC348" s="127"/>
      <c r="PID348" s="127"/>
      <c r="PIE348" s="127"/>
      <c r="PIF348" s="127"/>
      <c r="PIG348" s="127"/>
      <c r="PIH348" s="127"/>
      <c r="PII348" s="127"/>
      <c r="PIJ348" s="127"/>
      <c r="PIK348" s="127"/>
      <c r="PIL348" s="127"/>
      <c r="PIM348" s="127"/>
      <c r="PIN348" s="127"/>
      <c r="PIO348" s="127"/>
      <c r="PIP348" s="127"/>
      <c r="PIQ348" s="127"/>
      <c r="PIR348" s="127"/>
      <c r="PIS348" s="127"/>
      <c r="PIT348" s="127"/>
      <c r="PIU348" s="127"/>
      <c r="PIV348" s="127"/>
      <c r="PIW348" s="127"/>
      <c r="PIX348" s="127"/>
      <c r="PIY348" s="127"/>
      <c r="PIZ348" s="127"/>
      <c r="PJA348" s="127"/>
      <c r="PJB348" s="127"/>
      <c r="PJC348" s="127"/>
      <c r="PJD348" s="127"/>
      <c r="PJE348" s="127"/>
      <c r="PJF348" s="127"/>
      <c r="PJG348" s="127"/>
      <c r="PJH348" s="127"/>
      <c r="PJI348" s="127"/>
      <c r="PJJ348" s="127"/>
      <c r="PJK348" s="127"/>
      <c r="PJL348" s="127"/>
      <c r="PJM348" s="127"/>
      <c r="PJN348" s="127"/>
      <c r="PJO348" s="127"/>
      <c r="PJP348" s="127"/>
      <c r="PJQ348" s="127"/>
      <c r="PJR348" s="127"/>
      <c r="PJS348" s="127"/>
      <c r="PJT348" s="127"/>
      <c r="PJU348" s="127"/>
      <c r="PJV348" s="127"/>
      <c r="PJW348" s="127"/>
      <c r="PJX348" s="127"/>
      <c r="PJY348" s="127"/>
      <c r="PJZ348" s="127"/>
      <c r="PKA348" s="127"/>
      <c r="PKB348" s="127"/>
      <c r="PKC348" s="127"/>
      <c r="PKD348" s="127"/>
      <c r="PKE348" s="127"/>
      <c r="PKF348" s="127"/>
      <c r="PKG348" s="127"/>
      <c r="PKH348" s="127"/>
      <c r="PKI348" s="127"/>
      <c r="PKJ348" s="127"/>
      <c r="PKK348" s="127"/>
      <c r="PKL348" s="127"/>
      <c r="PKM348" s="127"/>
      <c r="PKN348" s="127"/>
      <c r="PKO348" s="127"/>
      <c r="PKP348" s="127"/>
      <c r="PKQ348" s="127"/>
      <c r="PKR348" s="127"/>
      <c r="PKS348" s="127"/>
      <c r="PKT348" s="127"/>
      <c r="PKU348" s="127"/>
      <c r="PKV348" s="127"/>
      <c r="PKW348" s="127"/>
      <c r="PKX348" s="127"/>
      <c r="PKY348" s="127"/>
      <c r="PKZ348" s="127"/>
      <c r="PLA348" s="127"/>
      <c r="PLB348" s="127"/>
      <c r="PLC348" s="127"/>
      <c r="PLD348" s="127"/>
      <c r="PLE348" s="127"/>
      <c r="PLF348" s="127"/>
      <c r="PLG348" s="127"/>
      <c r="PLH348" s="127"/>
      <c r="PLI348" s="127"/>
      <c r="PLJ348" s="127"/>
      <c r="PLK348" s="127"/>
      <c r="PLL348" s="127"/>
      <c r="PLM348" s="127"/>
      <c r="PLN348" s="127"/>
      <c r="PLO348" s="127"/>
      <c r="PLP348" s="127"/>
      <c r="PLQ348" s="127"/>
      <c r="PLR348" s="127"/>
      <c r="PLS348" s="127"/>
      <c r="PLT348" s="127"/>
      <c r="PLU348" s="127"/>
      <c r="PLV348" s="127"/>
      <c r="PLW348" s="127"/>
      <c r="PLX348" s="127"/>
      <c r="PLY348" s="127"/>
      <c r="PLZ348" s="127"/>
      <c r="PMA348" s="127"/>
      <c r="PMB348" s="127"/>
      <c r="PMC348" s="127"/>
      <c r="PMD348" s="127"/>
      <c r="PME348" s="127"/>
      <c r="PMF348" s="127"/>
      <c r="PMG348" s="127"/>
      <c r="PMH348" s="127"/>
      <c r="PMI348" s="127"/>
      <c r="PMJ348" s="127"/>
      <c r="PMK348" s="127"/>
      <c r="PML348" s="127"/>
      <c r="PMM348" s="127"/>
      <c r="PMN348" s="127"/>
      <c r="PMO348" s="127"/>
      <c r="PMP348" s="127"/>
      <c r="PMQ348" s="127"/>
      <c r="PMR348" s="127"/>
      <c r="PMS348" s="127"/>
      <c r="PMT348" s="127"/>
      <c r="PMU348" s="127"/>
      <c r="PMV348" s="127"/>
      <c r="PMW348" s="127"/>
      <c r="PMX348" s="127"/>
      <c r="PMY348" s="127"/>
      <c r="PMZ348" s="127"/>
      <c r="PNA348" s="127"/>
      <c r="PNB348" s="127"/>
      <c r="PNC348" s="127"/>
      <c r="PND348" s="127"/>
      <c r="PNE348" s="127"/>
      <c r="PNF348" s="127"/>
      <c r="PNG348" s="127"/>
      <c r="PNH348" s="127"/>
      <c r="PNI348" s="127"/>
      <c r="PNJ348" s="127"/>
      <c r="PNK348" s="127"/>
      <c r="PNL348" s="127"/>
      <c r="PNM348" s="127"/>
      <c r="PNN348" s="127"/>
      <c r="PNO348" s="127"/>
      <c r="PNP348" s="127"/>
      <c r="PNQ348" s="127"/>
      <c r="PNR348" s="127"/>
      <c r="PNS348" s="127"/>
      <c r="PNT348" s="127"/>
      <c r="PNU348" s="127"/>
      <c r="PNV348" s="127"/>
      <c r="PNW348" s="127"/>
      <c r="PNX348" s="127"/>
      <c r="PNY348" s="127"/>
      <c r="PNZ348" s="127"/>
      <c r="POA348" s="127"/>
      <c r="POB348" s="127"/>
      <c r="POC348" s="127"/>
      <c r="POD348" s="127"/>
      <c r="POE348" s="127"/>
      <c r="POF348" s="127"/>
      <c r="POG348" s="127"/>
      <c r="POH348" s="127"/>
      <c r="POI348" s="127"/>
      <c r="POJ348" s="127"/>
      <c r="POK348" s="127"/>
      <c r="POL348" s="127"/>
      <c r="POM348" s="127"/>
      <c r="PON348" s="127"/>
      <c r="POO348" s="127"/>
      <c r="POP348" s="127"/>
      <c r="POQ348" s="127"/>
      <c r="POR348" s="127"/>
      <c r="POS348" s="127"/>
      <c r="POT348" s="127"/>
      <c r="POU348" s="127"/>
      <c r="POV348" s="127"/>
      <c r="POW348" s="127"/>
      <c r="POX348" s="127"/>
      <c r="POY348" s="127"/>
      <c r="POZ348" s="127"/>
      <c r="PPA348" s="127"/>
      <c r="PPB348" s="127"/>
      <c r="PPC348" s="127"/>
      <c r="PPD348" s="127"/>
      <c r="PPE348" s="127"/>
      <c r="PPF348" s="127"/>
      <c r="PPG348" s="127"/>
      <c r="PPH348" s="127"/>
      <c r="PPI348" s="127"/>
      <c r="PPJ348" s="127"/>
      <c r="PPK348" s="127"/>
      <c r="PPL348" s="127"/>
      <c r="PPM348" s="127"/>
      <c r="PPN348" s="127"/>
      <c r="PPO348" s="127"/>
      <c r="PPP348" s="127"/>
      <c r="PPQ348" s="127"/>
      <c r="PPR348" s="127"/>
      <c r="PPS348" s="127"/>
      <c r="PPT348" s="127"/>
      <c r="PPU348" s="127"/>
      <c r="PPV348" s="127"/>
      <c r="PPW348" s="127"/>
      <c r="PPX348" s="127"/>
      <c r="PPY348" s="127"/>
      <c r="PPZ348" s="127"/>
      <c r="PQA348" s="127"/>
      <c r="PQB348" s="127"/>
      <c r="PQC348" s="127"/>
      <c r="PQD348" s="127"/>
      <c r="PQE348" s="127"/>
      <c r="PQF348" s="127"/>
      <c r="PQG348" s="127"/>
      <c r="PQH348" s="127"/>
      <c r="PQI348" s="127"/>
      <c r="PQJ348" s="127"/>
      <c r="PQK348" s="127"/>
      <c r="PQL348" s="127"/>
      <c r="PQM348" s="127"/>
      <c r="PQN348" s="127"/>
      <c r="PQO348" s="127"/>
      <c r="PQP348" s="127"/>
      <c r="PQQ348" s="127"/>
      <c r="PQR348" s="127"/>
      <c r="PQS348" s="127"/>
      <c r="PQT348" s="127"/>
      <c r="PQU348" s="127"/>
      <c r="PQV348" s="127"/>
      <c r="PQW348" s="127"/>
      <c r="PQX348" s="127"/>
      <c r="PQY348" s="127"/>
      <c r="PQZ348" s="127"/>
      <c r="PRA348" s="127"/>
      <c r="PRB348" s="127"/>
      <c r="PRC348" s="127"/>
      <c r="PRD348" s="127"/>
      <c r="PRE348" s="127"/>
      <c r="PRF348" s="127"/>
      <c r="PRG348" s="127"/>
      <c r="PRH348" s="127"/>
      <c r="PRI348" s="127"/>
      <c r="PRJ348" s="127"/>
      <c r="PRK348" s="127"/>
      <c r="PRL348" s="127"/>
      <c r="PRM348" s="127"/>
      <c r="PRN348" s="127"/>
      <c r="PRO348" s="127"/>
      <c r="PRP348" s="127"/>
      <c r="PRQ348" s="127"/>
      <c r="PRR348" s="127"/>
      <c r="PRS348" s="127"/>
      <c r="PRT348" s="127"/>
      <c r="PRU348" s="127"/>
      <c r="PRV348" s="127"/>
      <c r="PRW348" s="127"/>
      <c r="PRX348" s="127"/>
      <c r="PRY348" s="127"/>
      <c r="PRZ348" s="127"/>
      <c r="PSA348" s="127"/>
      <c r="PSB348" s="127"/>
      <c r="PSC348" s="127"/>
      <c r="PSD348" s="127"/>
      <c r="PSE348" s="127"/>
      <c r="PSF348" s="127"/>
      <c r="PSG348" s="127"/>
      <c r="PSH348" s="127"/>
      <c r="PSI348" s="127"/>
      <c r="PSJ348" s="127"/>
      <c r="PSK348" s="127"/>
      <c r="PSL348" s="127"/>
      <c r="PSM348" s="127"/>
      <c r="PSN348" s="127"/>
      <c r="PSO348" s="127"/>
      <c r="PSP348" s="127"/>
      <c r="PSQ348" s="127"/>
      <c r="PSR348" s="127"/>
      <c r="PSS348" s="127"/>
      <c r="PST348" s="127"/>
      <c r="PSU348" s="127"/>
      <c r="PSV348" s="127"/>
      <c r="PSW348" s="127"/>
      <c r="PSX348" s="127"/>
      <c r="PSY348" s="127"/>
      <c r="PSZ348" s="127"/>
      <c r="PTA348" s="127"/>
      <c r="PTB348" s="127"/>
      <c r="PTC348" s="127"/>
      <c r="PTD348" s="127"/>
      <c r="PTE348" s="127"/>
      <c r="PTF348" s="127"/>
      <c r="PTG348" s="127"/>
      <c r="PTH348" s="127"/>
      <c r="PTI348" s="127"/>
      <c r="PTJ348" s="127"/>
      <c r="PTK348" s="127"/>
      <c r="PTL348" s="127"/>
      <c r="PTM348" s="127"/>
      <c r="PTN348" s="127"/>
      <c r="PTO348" s="127"/>
      <c r="PTP348" s="127"/>
      <c r="PTQ348" s="127"/>
      <c r="PTR348" s="127"/>
      <c r="PTS348" s="127"/>
      <c r="PTT348" s="127"/>
      <c r="PTU348" s="127"/>
      <c r="PTV348" s="127"/>
      <c r="PTW348" s="127"/>
      <c r="PTX348" s="127"/>
      <c r="PTY348" s="127"/>
      <c r="PTZ348" s="127"/>
      <c r="PUA348" s="127"/>
      <c r="PUB348" s="127"/>
      <c r="PUC348" s="127"/>
      <c r="PUD348" s="127"/>
      <c r="PUE348" s="127"/>
      <c r="PUF348" s="127"/>
      <c r="PUG348" s="127"/>
      <c r="PUH348" s="127"/>
      <c r="PUI348" s="127"/>
      <c r="PUJ348" s="127"/>
      <c r="PUK348" s="127"/>
      <c r="PUL348" s="127"/>
      <c r="PUM348" s="127"/>
      <c r="PUN348" s="127"/>
      <c r="PUO348" s="127"/>
      <c r="PUP348" s="127"/>
      <c r="PUQ348" s="127"/>
      <c r="PUR348" s="127"/>
      <c r="PUS348" s="127"/>
      <c r="PUT348" s="127"/>
      <c r="PUU348" s="127"/>
      <c r="PUV348" s="127"/>
      <c r="PUW348" s="127"/>
      <c r="PUX348" s="127"/>
      <c r="PUY348" s="127"/>
      <c r="PUZ348" s="127"/>
      <c r="PVA348" s="127"/>
      <c r="PVB348" s="127"/>
      <c r="PVC348" s="127"/>
      <c r="PVD348" s="127"/>
      <c r="PVE348" s="127"/>
      <c r="PVF348" s="127"/>
      <c r="PVG348" s="127"/>
      <c r="PVH348" s="127"/>
      <c r="PVI348" s="127"/>
      <c r="PVJ348" s="127"/>
      <c r="PVK348" s="127"/>
      <c r="PVL348" s="127"/>
      <c r="PVM348" s="127"/>
      <c r="PVN348" s="127"/>
      <c r="PVO348" s="127"/>
      <c r="PVP348" s="127"/>
      <c r="PVQ348" s="127"/>
      <c r="PVR348" s="127"/>
      <c r="PVS348" s="127"/>
      <c r="PVT348" s="127"/>
      <c r="PVU348" s="127"/>
      <c r="PVV348" s="127"/>
      <c r="PVW348" s="127"/>
      <c r="PVX348" s="127"/>
      <c r="PVY348" s="127"/>
      <c r="PVZ348" s="127"/>
      <c r="PWA348" s="127"/>
      <c r="PWB348" s="127"/>
      <c r="PWC348" s="127"/>
      <c r="PWD348" s="127"/>
      <c r="PWE348" s="127"/>
      <c r="PWF348" s="127"/>
      <c r="PWG348" s="127"/>
      <c r="PWH348" s="127"/>
      <c r="PWI348" s="127"/>
      <c r="PWJ348" s="127"/>
      <c r="PWK348" s="127"/>
      <c r="PWL348" s="127"/>
      <c r="PWM348" s="127"/>
      <c r="PWN348" s="127"/>
      <c r="PWO348" s="127"/>
      <c r="PWP348" s="127"/>
      <c r="PWQ348" s="127"/>
      <c r="PWR348" s="127"/>
      <c r="PWS348" s="127"/>
      <c r="PWT348" s="127"/>
      <c r="PWU348" s="127"/>
      <c r="PWV348" s="127"/>
      <c r="PWW348" s="127"/>
      <c r="PWX348" s="127"/>
      <c r="PWY348" s="127"/>
      <c r="PWZ348" s="127"/>
      <c r="PXA348" s="127"/>
      <c r="PXB348" s="127"/>
      <c r="PXC348" s="127"/>
      <c r="PXD348" s="127"/>
      <c r="PXE348" s="127"/>
      <c r="PXF348" s="127"/>
      <c r="PXG348" s="127"/>
      <c r="PXH348" s="127"/>
      <c r="PXI348" s="127"/>
      <c r="PXJ348" s="127"/>
      <c r="PXK348" s="127"/>
      <c r="PXL348" s="127"/>
      <c r="PXM348" s="127"/>
      <c r="PXN348" s="127"/>
      <c r="PXO348" s="127"/>
      <c r="PXP348" s="127"/>
      <c r="PXQ348" s="127"/>
      <c r="PXR348" s="127"/>
      <c r="PXS348" s="127"/>
      <c r="PXT348" s="127"/>
      <c r="PXU348" s="127"/>
      <c r="PXV348" s="127"/>
      <c r="PXW348" s="127"/>
      <c r="PXX348" s="127"/>
      <c r="PXY348" s="127"/>
      <c r="PXZ348" s="127"/>
      <c r="PYA348" s="127"/>
      <c r="PYB348" s="127"/>
      <c r="PYC348" s="127"/>
      <c r="PYD348" s="127"/>
      <c r="PYE348" s="127"/>
      <c r="PYF348" s="127"/>
      <c r="PYG348" s="127"/>
      <c r="PYH348" s="127"/>
      <c r="PYI348" s="127"/>
      <c r="PYJ348" s="127"/>
      <c r="PYK348" s="127"/>
      <c r="PYL348" s="127"/>
      <c r="PYM348" s="127"/>
      <c r="PYN348" s="127"/>
      <c r="PYO348" s="127"/>
      <c r="PYP348" s="127"/>
      <c r="PYQ348" s="127"/>
      <c r="PYR348" s="127"/>
      <c r="PYS348" s="127"/>
      <c r="PYT348" s="127"/>
      <c r="PYU348" s="127"/>
      <c r="PYV348" s="127"/>
      <c r="PYW348" s="127"/>
      <c r="PYX348" s="127"/>
      <c r="PYY348" s="127"/>
      <c r="PYZ348" s="127"/>
      <c r="PZA348" s="127"/>
      <c r="PZB348" s="127"/>
      <c r="PZC348" s="127"/>
      <c r="PZD348" s="127"/>
      <c r="PZE348" s="127"/>
      <c r="PZF348" s="127"/>
      <c r="PZG348" s="127"/>
      <c r="PZH348" s="127"/>
      <c r="PZI348" s="127"/>
      <c r="PZJ348" s="127"/>
      <c r="PZK348" s="127"/>
      <c r="PZL348" s="127"/>
      <c r="PZM348" s="127"/>
      <c r="PZN348" s="127"/>
      <c r="PZO348" s="127"/>
      <c r="PZP348" s="127"/>
      <c r="PZQ348" s="127"/>
      <c r="PZR348" s="127"/>
      <c r="PZS348" s="127"/>
      <c r="PZT348" s="127"/>
      <c r="PZU348" s="127"/>
      <c r="PZV348" s="127"/>
      <c r="PZW348" s="127"/>
      <c r="PZX348" s="127"/>
      <c r="PZY348" s="127"/>
      <c r="PZZ348" s="127"/>
      <c r="QAA348" s="127"/>
      <c r="QAB348" s="127"/>
      <c r="QAC348" s="127"/>
      <c r="QAD348" s="127"/>
      <c r="QAE348" s="127"/>
      <c r="QAF348" s="127"/>
      <c r="QAG348" s="127"/>
      <c r="QAH348" s="127"/>
      <c r="QAI348" s="127"/>
      <c r="QAJ348" s="127"/>
      <c r="QAK348" s="127"/>
      <c r="QAL348" s="127"/>
      <c r="QAM348" s="127"/>
      <c r="QAN348" s="127"/>
      <c r="QAO348" s="127"/>
      <c r="QAP348" s="127"/>
      <c r="QAQ348" s="127"/>
      <c r="QAR348" s="127"/>
      <c r="QAS348" s="127"/>
      <c r="QAT348" s="127"/>
      <c r="QAU348" s="127"/>
      <c r="QAV348" s="127"/>
      <c r="QAW348" s="127"/>
      <c r="QAX348" s="127"/>
      <c r="QAY348" s="127"/>
      <c r="QAZ348" s="127"/>
      <c r="QBA348" s="127"/>
      <c r="QBB348" s="127"/>
      <c r="QBC348" s="127"/>
      <c r="QBD348" s="127"/>
      <c r="QBE348" s="127"/>
      <c r="QBF348" s="127"/>
      <c r="QBG348" s="127"/>
      <c r="QBH348" s="127"/>
      <c r="QBI348" s="127"/>
      <c r="QBJ348" s="127"/>
      <c r="QBK348" s="127"/>
      <c r="QBL348" s="127"/>
      <c r="QBM348" s="127"/>
      <c r="QBN348" s="127"/>
      <c r="QBO348" s="127"/>
      <c r="QBP348" s="127"/>
      <c r="QBQ348" s="127"/>
      <c r="QBR348" s="127"/>
      <c r="QBS348" s="127"/>
      <c r="QBT348" s="127"/>
      <c r="QBU348" s="127"/>
      <c r="QBV348" s="127"/>
      <c r="QBW348" s="127"/>
      <c r="QBX348" s="127"/>
      <c r="QBY348" s="127"/>
      <c r="QBZ348" s="127"/>
      <c r="QCA348" s="127"/>
      <c r="QCB348" s="127"/>
      <c r="QCC348" s="127"/>
      <c r="QCD348" s="127"/>
      <c r="QCE348" s="127"/>
      <c r="QCF348" s="127"/>
      <c r="QCG348" s="127"/>
      <c r="QCH348" s="127"/>
      <c r="QCI348" s="127"/>
      <c r="QCJ348" s="127"/>
      <c r="QCK348" s="127"/>
      <c r="QCL348" s="127"/>
      <c r="QCM348" s="127"/>
      <c r="QCN348" s="127"/>
      <c r="QCO348" s="127"/>
      <c r="QCP348" s="127"/>
      <c r="QCQ348" s="127"/>
      <c r="QCR348" s="127"/>
      <c r="QCS348" s="127"/>
      <c r="QCT348" s="127"/>
      <c r="QCU348" s="127"/>
      <c r="QCV348" s="127"/>
      <c r="QCW348" s="127"/>
      <c r="QCX348" s="127"/>
      <c r="QCY348" s="127"/>
      <c r="QCZ348" s="127"/>
      <c r="QDA348" s="127"/>
      <c r="QDB348" s="127"/>
      <c r="QDC348" s="127"/>
      <c r="QDD348" s="127"/>
      <c r="QDE348" s="127"/>
      <c r="QDF348" s="127"/>
      <c r="QDG348" s="127"/>
      <c r="QDH348" s="127"/>
      <c r="QDI348" s="127"/>
      <c r="QDJ348" s="127"/>
      <c r="QDK348" s="127"/>
      <c r="QDL348" s="127"/>
      <c r="QDM348" s="127"/>
      <c r="QDN348" s="127"/>
      <c r="QDO348" s="127"/>
      <c r="QDP348" s="127"/>
      <c r="QDQ348" s="127"/>
      <c r="QDR348" s="127"/>
      <c r="QDS348" s="127"/>
      <c r="QDT348" s="127"/>
      <c r="QDU348" s="127"/>
      <c r="QDV348" s="127"/>
      <c r="QDW348" s="127"/>
      <c r="QDX348" s="127"/>
      <c r="QDY348" s="127"/>
      <c r="QDZ348" s="127"/>
      <c r="QEA348" s="127"/>
      <c r="QEB348" s="127"/>
      <c r="QEC348" s="127"/>
      <c r="QED348" s="127"/>
      <c r="QEE348" s="127"/>
      <c r="QEF348" s="127"/>
      <c r="QEG348" s="127"/>
      <c r="QEH348" s="127"/>
      <c r="QEI348" s="127"/>
      <c r="QEJ348" s="127"/>
      <c r="QEK348" s="127"/>
      <c r="QEL348" s="127"/>
      <c r="QEM348" s="127"/>
      <c r="QEN348" s="127"/>
      <c r="QEO348" s="127"/>
      <c r="QEP348" s="127"/>
      <c r="QEQ348" s="127"/>
      <c r="QER348" s="127"/>
      <c r="QES348" s="127"/>
      <c r="QET348" s="127"/>
      <c r="QEU348" s="127"/>
      <c r="QEV348" s="127"/>
      <c r="QEW348" s="127"/>
      <c r="QEX348" s="127"/>
      <c r="QEY348" s="127"/>
      <c r="QEZ348" s="127"/>
      <c r="QFA348" s="127"/>
      <c r="QFB348" s="127"/>
      <c r="QFC348" s="127"/>
      <c r="QFD348" s="127"/>
      <c r="QFE348" s="127"/>
      <c r="QFF348" s="127"/>
      <c r="QFG348" s="127"/>
      <c r="QFH348" s="127"/>
      <c r="QFI348" s="127"/>
      <c r="QFJ348" s="127"/>
      <c r="QFK348" s="127"/>
      <c r="QFL348" s="127"/>
      <c r="QFM348" s="127"/>
      <c r="QFN348" s="127"/>
      <c r="QFO348" s="127"/>
      <c r="QFP348" s="127"/>
      <c r="QFQ348" s="127"/>
      <c r="QFR348" s="127"/>
      <c r="QFS348" s="127"/>
      <c r="QFT348" s="127"/>
      <c r="QFU348" s="127"/>
      <c r="QFV348" s="127"/>
      <c r="QFW348" s="127"/>
      <c r="QFX348" s="127"/>
      <c r="QFY348" s="127"/>
      <c r="QFZ348" s="127"/>
      <c r="QGA348" s="127"/>
      <c r="QGB348" s="127"/>
      <c r="QGC348" s="127"/>
      <c r="QGD348" s="127"/>
      <c r="QGE348" s="127"/>
      <c r="QGF348" s="127"/>
      <c r="QGG348" s="127"/>
      <c r="QGH348" s="127"/>
      <c r="QGI348" s="127"/>
      <c r="QGJ348" s="127"/>
      <c r="QGK348" s="127"/>
      <c r="QGL348" s="127"/>
      <c r="QGM348" s="127"/>
      <c r="QGN348" s="127"/>
      <c r="QGO348" s="127"/>
      <c r="QGP348" s="127"/>
      <c r="QGQ348" s="127"/>
      <c r="QGR348" s="127"/>
      <c r="QGS348" s="127"/>
      <c r="QGT348" s="127"/>
      <c r="QGU348" s="127"/>
      <c r="QGV348" s="127"/>
      <c r="QGW348" s="127"/>
      <c r="QGX348" s="127"/>
      <c r="QGY348" s="127"/>
      <c r="QGZ348" s="127"/>
      <c r="QHA348" s="127"/>
      <c r="QHB348" s="127"/>
      <c r="QHC348" s="127"/>
      <c r="QHD348" s="127"/>
      <c r="QHE348" s="127"/>
      <c r="QHF348" s="127"/>
      <c r="QHG348" s="127"/>
      <c r="QHH348" s="127"/>
      <c r="QHI348" s="127"/>
      <c r="QHJ348" s="127"/>
      <c r="QHK348" s="127"/>
      <c r="QHL348" s="127"/>
      <c r="QHM348" s="127"/>
      <c r="QHN348" s="127"/>
      <c r="QHO348" s="127"/>
      <c r="QHP348" s="127"/>
      <c r="QHQ348" s="127"/>
      <c r="QHR348" s="127"/>
      <c r="QHS348" s="127"/>
      <c r="QHT348" s="127"/>
      <c r="QHU348" s="127"/>
      <c r="QHV348" s="127"/>
      <c r="QHW348" s="127"/>
      <c r="QHX348" s="127"/>
      <c r="QHY348" s="127"/>
      <c r="QHZ348" s="127"/>
      <c r="QIA348" s="127"/>
      <c r="QIB348" s="127"/>
      <c r="QIC348" s="127"/>
      <c r="QID348" s="127"/>
      <c r="QIE348" s="127"/>
      <c r="QIF348" s="127"/>
      <c r="QIG348" s="127"/>
      <c r="QIH348" s="127"/>
      <c r="QII348" s="127"/>
      <c r="QIJ348" s="127"/>
      <c r="QIK348" s="127"/>
      <c r="QIL348" s="127"/>
      <c r="QIM348" s="127"/>
      <c r="QIN348" s="127"/>
      <c r="QIO348" s="127"/>
      <c r="QIP348" s="127"/>
      <c r="QIQ348" s="127"/>
      <c r="QIR348" s="127"/>
      <c r="QIS348" s="127"/>
      <c r="QIT348" s="127"/>
      <c r="QIU348" s="127"/>
      <c r="QIV348" s="127"/>
      <c r="QIW348" s="127"/>
      <c r="QIX348" s="127"/>
      <c r="QIY348" s="127"/>
      <c r="QIZ348" s="127"/>
      <c r="QJA348" s="127"/>
      <c r="QJB348" s="127"/>
      <c r="QJC348" s="127"/>
      <c r="QJD348" s="127"/>
      <c r="QJE348" s="127"/>
      <c r="QJF348" s="127"/>
      <c r="QJG348" s="127"/>
      <c r="QJH348" s="127"/>
      <c r="QJI348" s="127"/>
      <c r="QJJ348" s="127"/>
      <c r="QJK348" s="127"/>
      <c r="QJL348" s="127"/>
      <c r="QJM348" s="127"/>
      <c r="QJN348" s="127"/>
      <c r="QJO348" s="127"/>
      <c r="QJP348" s="127"/>
      <c r="QJQ348" s="127"/>
      <c r="QJR348" s="127"/>
      <c r="QJS348" s="127"/>
      <c r="QJT348" s="127"/>
      <c r="QJU348" s="127"/>
      <c r="QJV348" s="127"/>
      <c r="QJW348" s="127"/>
      <c r="QJX348" s="127"/>
      <c r="QJY348" s="127"/>
      <c r="QJZ348" s="127"/>
      <c r="QKA348" s="127"/>
      <c r="QKB348" s="127"/>
      <c r="QKC348" s="127"/>
      <c r="QKD348" s="127"/>
      <c r="QKE348" s="127"/>
      <c r="QKF348" s="127"/>
      <c r="QKG348" s="127"/>
      <c r="QKH348" s="127"/>
      <c r="QKI348" s="127"/>
      <c r="QKJ348" s="127"/>
      <c r="QKK348" s="127"/>
      <c r="QKL348" s="127"/>
      <c r="QKM348" s="127"/>
      <c r="QKN348" s="127"/>
      <c r="QKO348" s="127"/>
      <c r="QKP348" s="127"/>
      <c r="QKQ348" s="127"/>
      <c r="QKR348" s="127"/>
      <c r="QKS348" s="127"/>
      <c r="QKT348" s="127"/>
      <c r="QKU348" s="127"/>
      <c r="QKV348" s="127"/>
      <c r="QKW348" s="127"/>
      <c r="QKX348" s="127"/>
      <c r="QKY348" s="127"/>
      <c r="QKZ348" s="127"/>
      <c r="QLA348" s="127"/>
      <c r="QLB348" s="127"/>
      <c r="QLC348" s="127"/>
      <c r="QLD348" s="127"/>
      <c r="QLE348" s="127"/>
      <c r="QLF348" s="127"/>
      <c r="QLG348" s="127"/>
      <c r="QLH348" s="127"/>
      <c r="QLI348" s="127"/>
      <c r="QLJ348" s="127"/>
      <c r="QLK348" s="127"/>
      <c r="QLL348" s="127"/>
      <c r="QLM348" s="127"/>
      <c r="QLN348" s="127"/>
      <c r="QLO348" s="127"/>
      <c r="QLP348" s="127"/>
      <c r="QLQ348" s="127"/>
      <c r="QLR348" s="127"/>
      <c r="QLS348" s="127"/>
      <c r="QLT348" s="127"/>
      <c r="QLU348" s="127"/>
      <c r="QLV348" s="127"/>
      <c r="QLW348" s="127"/>
      <c r="QLX348" s="127"/>
      <c r="QLY348" s="127"/>
      <c r="QLZ348" s="127"/>
      <c r="QMA348" s="127"/>
      <c r="QMB348" s="127"/>
      <c r="QMC348" s="127"/>
      <c r="QMD348" s="127"/>
      <c r="QME348" s="127"/>
      <c r="QMF348" s="127"/>
      <c r="QMG348" s="127"/>
      <c r="QMH348" s="127"/>
      <c r="QMI348" s="127"/>
      <c r="QMJ348" s="127"/>
      <c r="QMK348" s="127"/>
      <c r="QML348" s="127"/>
      <c r="QMM348" s="127"/>
      <c r="QMN348" s="127"/>
      <c r="QMO348" s="127"/>
      <c r="QMP348" s="127"/>
      <c r="QMQ348" s="127"/>
      <c r="QMR348" s="127"/>
      <c r="QMS348" s="127"/>
      <c r="QMT348" s="127"/>
      <c r="QMU348" s="127"/>
      <c r="QMV348" s="127"/>
      <c r="QMW348" s="127"/>
      <c r="QMX348" s="127"/>
      <c r="QMY348" s="127"/>
      <c r="QMZ348" s="127"/>
      <c r="QNA348" s="127"/>
      <c r="QNB348" s="127"/>
      <c r="QNC348" s="127"/>
      <c r="QND348" s="127"/>
      <c r="QNE348" s="127"/>
      <c r="QNF348" s="127"/>
      <c r="QNG348" s="127"/>
      <c r="QNH348" s="127"/>
      <c r="QNI348" s="127"/>
      <c r="QNJ348" s="127"/>
      <c r="QNK348" s="127"/>
      <c r="QNL348" s="127"/>
      <c r="QNM348" s="127"/>
      <c r="QNN348" s="127"/>
      <c r="QNO348" s="127"/>
      <c r="QNP348" s="127"/>
      <c r="QNQ348" s="127"/>
      <c r="QNR348" s="127"/>
      <c r="QNS348" s="127"/>
      <c r="QNT348" s="127"/>
      <c r="QNU348" s="127"/>
      <c r="QNV348" s="127"/>
      <c r="QNW348" s="127"/>
      <c r="QNX348" s="127"/>
      <c r="QNY348" s="127"/>
      <c r="QNZ348" s="127"/>
      <c r="QOA348" s="127"/>
      <c r="QOB348" s="127"/>
      <c r="QOC348" s="127"/>
      <c r="QOD348" s="127"/>
      <c r="QOE348" s="127"/>
      <c r="QOF348" s="127"/>
      <c r="QOG348" s="127"/>
      <c r="QOH348" s="127"/>
      <c r="QOI348" s="127"/>
      <c r="QOJ348" s="127"/>
      <c r="QOK348" s="127"/>
      <c r="QOL348" s="127"/>
      <c r="QOM348" s="127"/>
      <c r="QON348" s="127"/>
      <c r="QOO348" s="127"/>
      <c r="QOP348" s="127"/>
      <c r="QOQ348" s="127"/>
      <c r="QOR348" s="127"/>
      <c r="QOS348" s="127"/>
      <c r="QOT348" s="127"/>
      <c r="QOU348" s="127"/>
      <c r="QOV348" s="127"/>
      <c r="QOW348" s="127"/>
      <c r="QOX348" s="127"/>
      <c r="QOY348" s="127"/>
      <c r="QOZ348" s="127"/>
      <c r="QPA348" s="127"/>
      <c r="QPB348" s="127"/>
      <c r="QPC348" s="127"/>
      <c r="QPD348" s="127"/>
      <c r="QPE348" s="127"/>
      <c r="QPF348" s="127"/>
      <c r="QPG348" s="127"/>
      <c r="QPH348" s="127"/>
      <c r="QPI348" s="127"/>
      <c r="QPJ348" s="127"/>
      <c r="QPK348" s="127"/>
      <c r="QPL348" s="127"/>
      <c r="QPM348" s="127"/>
      <c r="QPN348" s="127"/>
      <c r="QPO348" s="127"/>
      <c r="QPP348" s="127"/>
      <c r="QPQ348" s="127"/>
      <c r="QPR348" s="127"/>
      <c r="QPS348" s="127"/>
      <c r="QPT348" s="127"/>
      <c r="QPU348" s="127"/>
      <c r="QPV348" s="127"/>
      <c r="QPW348" s="127"/>
      <c r="QPX348" s="127"/>
      <c r="QPY348" s="127"/>
      <c r="QPZ348" s="127"/>
      <c r="QQA348" s="127"/>
      <c r="QQB348" s="127"/>
      <c r="QQC348" s="127"/>
      <c r="QQD348" s="127"/>
      <c r="QQE348" s="127"/>
      <c r="QQF348" s="127"/>
      <c r="QQG348" s="127"/>
      <c r="QQH348" s="127"/>
      <c r="QQI348" s="127"/>
      <c r="QQJ348" s="127"/>
      <c r="QQK348" s="127"/>
      <c r="QQL348" s="127"/>
      <c r="QQM348" s="127"/>
      <c r="QQN348" s="127"/>
      <c r="QQO348" s="127"/>
      <c r="QQP348" s="127"/>
      <c r="QQQ348" s="127"/>
      <c r="QQR348" s="127"/>
      <c r="QQS348" s="127"/>
      <c r="QQT348" s="127"/>
      <c r="QQU348" s="127"/>
      <c r="QQV348" s="127"/>
      <c r="QQW348" s="127"/>
      <c r="QQX348" s="127"/>
      <c r="QQY348" s="127"/>
      <c r="QQZ348" s="127"/>
      <c r="QRA348" s="127"/>
      <c r="QRB348" s="127"/>
      <c r="QRC348" s="127"/>
      <c r="QRD348" s="127"/>
      <c r="QRE348" s="127"/>
      <c r="QRF348" s="127"/>
      <c r="QRG348" s="127"/>
      <c r="QRH348" s="127"/>
      <c r="QRI348" s="127"/>
      <c r="QRJ348" s="127"/>
      <c r="QRK348" s="127"/>
      <c r="QRL348" s="127"/>
      <c r="QRM348" s="127"/>
      <c r="QRN348" s="127"/>
      <c r="QRO348" s="127"/>
      <c r="QRP348" s="127"/>
      <c r="QRQ348" s="127"/>
      <c r="QRR348" s="127"/>
      <c r="QRS348" s="127"/>
      <c r="QRT348" s="127"/>
      <c r="QRU348" s="127"/>
      <c r="QRV348" s="127"/>
      <c r="QRW348" s="127"/>
      <c r="QRX348" s="127"/>
      <c r="QRY348" s="127"/>
      <c r="QRZ348" s="127"/>
      <c r="QSA348" s="127"/>
      <c r="QSB348" s="127"/>
      <c r="QSC348" s="127"/>
      <c r="QSD348" s="127"/>
      <c r="QSE348" s="127"/>
      <c r="QSF348" s="127"/>
      <c r="QSG348" s="127"/>
      <c r="QSH348" s="127"/>
      <c r="QSI348" s="127"/>
      <c r="QSJ348" s="127"/>
      <c r="QSK348" s="127"/>
      <c r="QSL348" s="127"/>
      <c r="QSM348" s="127"/>
      <c r="QSN348" s="127"/>
      <c r="QSO348" s="127"/>
      <c r="QSP348" s="127"/>
      <c r="QSQ348" s="127"/>
      <c r="QSR348" s="127"/>
      <c r="QSS348" s="127"/>
      <c r="QST348" s="127"/>
      <c r="QSU348" s="127"/>
      <c r="QSV348" s="127"/>
      <c r="QSW348" s="127"/>
      <c r="QSX348" s="127"/>
      <c r="QSY348" s="127"/>
      <c r="QSZ348" s="127"/>
      <c r="QTA348" s="127"/>
      <c r="QTB348" s="127"/>
      <c r="QTC348" s="127"/>
      <c r="QTD348" s="127"/>
      <c r="QTE348" s="127"/>
      <c r="QTF348" s="127"/>
      <c r="QTG348" s="127"/>
      <c r="QTH348" s="127"/>
      <c r="QTI348" s="127"/>
      <c r="QTJ348" s="127"/>
      <c r="QTK348" s="127"/>
      <c r="QTL348" s="127"/>
      <c r="QTM348" s="127"/>
      <c r="QTN348" s="127"/>
      <c r="QTO348" s="127"/>
      <c r="QTP348" s="127"/>
      <c r="QTQ348" s="127"/>
      <c r="QTR348" s="127"/>
      <c r="QTS348" s="127"/>
      <c r="QTT348" s="127"/>
      <c r="QTU348" s="127"/>
      <c r="QTV348" s="127"/>
      <c r="QTW348" s="127"/>
      <c r="QTX348" s="127"/>
      <c r="QTY348" s="127"/>
      <c r="QTZ348" s="127"/>
      <c r="QUA348" s="127"/>
      <c r="QUB348" s="127"/>
      <c r="QUC348" s="127"/>
      <c r="QUD348" s="127"/>
      <c r="QUE348" s="127"/>
      <c r="QUF348" s="127"/>
      <c r="QUG348" s="127"/>
      <c r="QUH348" s="127"/>
      <c r="QUI348" s="127"/>
      <c r="QUJ348" s="127"/>
      <c r="QUK348" s="127"/>
      <c r="QUL348" s="127"/>
      <c r="QUM348" s="127"/>
      <c r="QUN348" s="127"/>
      <c r="QUO348" s="127"/>
      <c r="QUP348" s="127"/>
      <c r="QUQ348" s="127"/>
      <c r="QUR348" s="127"/>
      <c r="QUS348" s="127"/>
      <c r="QUT348" s="127"/>
      <c r="QUU348" s="127"/>
      <c r="QUV348" s="127"/>
      <c r="QUW348" s="127"/>
      <c r="QUX348" s="127"/>
      <c r="QUY348" s="127"/>
      <c r="QUZ348" s="127"/>
      <c r="QVA348" s="127"/>
      <c r="QVB348" s="127"/>
      <c r="QVC348" s="127"/>
      <c r="QVD348" s="127"/>
      <c r="QVE348" s="127"/>
      <c r="QVF348" s="127"/>
      <c r="QVG348" s="127"/>
      <c r="QVH348" s="127"/>
      <c r="QVI348" s="127"/>
      <c r="QVJ348" s="127"/>
      <c r="QVK348" s="127"/>
      <c r="QVL348" s="127"/>
      <c r="QVM348" s="127"/>
      <c r="QVN348" s="127"/>
      <c r="QVO348" s="127"/>
      <c r="QVP348" s="127"/>
      <c r="QVQ348" s="127"/>
      <c r="QVR348" s="127"/>
      <c r="QVS348" s="127"/>
      <c r="QVT348" s="127"/>
      <c r="QVU348" s="127"/>
      <c r="QVV348" s="127"/>
      <c r="QVW348" s="127"/>
      <c r="QVX348" s="127"/>
      <c r="QVY348" s="127"/>
      <c r="QVZ348" s="127"/>
      <c r="QWA348" s="127"/>
      <c r="QWB348" s="127"/>
      <c r="QWC348" s="127"/>
      <c r="QWD348" s="127"/>
      <c r="QWE348" s="127"/>
      <c r="QWF348" s="127"/>
      <c r="QWG348" s="127"/>
      <c r="QWH348" s="127"/>
      <c r="QWI348" s="127"/>
      <c r="QWJ348" s="127"/>
      <c r="QWK348" s="127"/>
      <c r="QWL348" s="127"/>
      <c r="QWM348" s="127"/>
      <c r="QWN348" s="127"/>
      <c r="QWO348" s="127"/>
      <c r="QWP348" s="127"/>
      <c r="QWQ348" s="127"/>
      <c r="QWR348" s="127"/>
      <c r="QWS348" s="127"/>
      <c r="QWT348" s="127"/>
      <c r="QWU348" s="127"/>
      <c r="QWV348" s="127"/>
      <c r="QWW348" s="127"/>
      <c r="QWX348" s="127"/>
      <c r="QWY348" s="127"/>
      <c r="QWZ348" s="127"/>
      <c r="QXA348" s="127"/>
      <c r="QXB348" s="127"/>
      <c r="QXC348" s="127"/>
      <c r="QXD348" s="127"/>
      <c r="QXE348" s="127"/>
      <c r="QXF348" s="127"/>
      <c r="QXG348" s="127"/>
      <c r="QXH348" s="127"/>
      <c r="QXI348" s="127"/>
      <c r="QXJ348" s="127"/>
      <c r="QXK348" s="127"/>
      <c r="QXL348" s="127"/>
      <c r="QXM348" s="127"/>
      <c r="QXN348" s="127"/>
      <c r="QXO348" s="127"/>
      <c r="QXP348" s="127"/>
      <c r="QXQ348" s="127"/>
      <c r="QXR348" s="127"/>
      <c r="QXS348" s="127"/>
      <c r="QXT348" s="127"/>
      <c r="QXU348" s="127"/>
      <c r="QXV348" s="127"/>
      <c r="QXW348" s="127"/>
      <c r="QXX348" s="127"/>
      <c r="QXY348" s="127"/>
      <c r="QXZ348" s="127"/>
      <c r="QYA348" s="127"/>
      <c r="QYB348" s="127"/>
      <c r="QYC348" s="127"/>
      <c r="QYD348" s="127"/>
      <c r="QYE348" s="127"/>
      <c r="QYF348" s="127"/>
      <c r="QYG348" s="127"/>
      <c r="QYH348" s="127"/>
      <c r="QYI348" s="127"/>
      <c r="QYJ348" s="127"/>
      <c r="QYK348" s="127"/>
      <c r="QYL348" s="127"/>
      <c r="QYM348" s="127"/>
      <c r="QYN348" s="127"/>
      <c r="QYO348" s="127"/>
      <c r="QYP348" s="127"/>
      <c r="QYQ348" s="127"/>
      <c r="QYR348" s="127"/>
      <c r="QYS348" s="127"/>
      <c r="QYT348" s="127"/>
      <c r="QYU348" s="127"/>
      <c r="QYV348" s="127"/>
      <c r="QYW348" s="127"/>
      <c r="QYX348" s="127"/>
      <c r="QYY348" s="127"/>
      <c r="QYZ348" s="127"/>
      <c r="QZA348" s="127"/>
      <c r="QZB348" s="127"/>
      <c r="QZC348" s="127"/>
      <c r="QZD348" s="127"/>
      <c r="QZE348" s="127"/>
      <c r="QZF348" s="127"/>
      <c r="QZG348" s="127"/>
      <c r="QZH348" s="127"/>
      <c r="QZI348" s="127"/>
      <c r="QZJ348" s="127"/>
      <c r="QZK348" s="127"/>
      <c r="QZL348" s="127"/>
      <c r="QZM348" s="127"/>
      <c r="QZN348" s="127"/>
      <c r="QZO348" s="127"/>
      <c r="QZP348" s="127"/>
      <c r="QZQ348" s="127"/>
      <c r="QZR348" s="127"/>
      <c r="QZS348" s="127"/>
      <c r="QZT348" s="127"/>
      <c r="QZU348" s="127"/>
      <c r="QZV348" s="127"/>
      <c r="QZW348" s="127"/>
      <c r="QZX348" s="127"/>
      <c r="QZY348" s="127"/>
      <c r="QZZ348" s="127"/>
      <c r="RAA348" s="127"/>
      <c r="RAB348" s="127"/>
      <c r="RAC348" s="127"/>
      <c r="RAD348" s="127"/>
      <c r="RAE348" s="127"/>
      <c r="RAF348" s="127"/>
      <c r="RAG348" s="127"/>
      <c r="RAH348" s="127"/>
      <c r="RAI348" s="127"/>
      <c r="RAJ348" s="127"/>
      <c r="RAK348" s="127"/>
      <c r="RAL348" s="127"/>
      <c r="RAM348" s="127"/>
      <c r="RAN348" s="127"/>
      <c r="RAO348" s="127"/>
      <c r="RAP348" s="127"/>
      <c r="RAQ348" s="127"/>
      <c r="RAR348" s="127"/>
      <c r="RAS348" s="127"/>
      <c r="RAT348" s="127"/>
      <c r="RAU348" s="127"/>
      <c r="RAV348" s="127"/>
      <c r="RAW348" s="127"/>
      <c r="RAX348" s="127"/>
      <c r="RAY348" s="127"/>
      <c r="RAZ348" s="127"/>
      <c r="RBA348" s="127"/>
      <c r="RBB348" s="127"/>
      <c r="RBC348" s="127"/>
      <c r="RBD348" s="127"/>
      <c r="RBE348" s="127"/>
      <c r="RBF348" s="127"/>
      <c r="RBG348" s="127"/>
      <c r="RBH348" s="127"/>
      <c r="RBI348" s="127"/>
      <c r="RBJ348" s="127"/>
      <c r="RBK348" s="127"/>
      <c r="RBL348" s="127"/>
      <c r="RBM348" s="127"/>
      <c r="RBN348" s="127"/>
      <c r="RBO348" s="127"/>
      <c r="RBP348" s="127"/>
      <c r="RBQ348" s="127"/>
      <c r="RBR348" s="127"/>
      <c r="RBS348" s="127"/>
      <c r="RBT348" s="127"/>
      <c r="RBU348" s="127"/>
      <c r="RBV348" s="127"/>
      <c r="RBW348" s="127"/>
      <c r="RBX348" s="127"/>
      <c r="RBY348" s="127"/>
      <c r="RBZ348" s="127"/>
      <c r="RCA348" s="127"/>
      <c r="RCB348" s="127"/>
      <c r="RCC348" s="127"/>
      <c r="RCD348" s="127"/>
      <c r="RCE348" s="127"/>
      <c r="RCF348" s="127"/>
      <c r="RCG348" s="127"/>
      <c r="RCH348" s="127"/>
      <c r="RCI348" s="127"/>
      <c r="RCJ348" s="127"/>
      <c r="RCK348" s="127"/>
      <c r="RCL348" s="127"/>
      <c r="RCM348" s="127"/>
      <c r="RCN348" s="127"/>
      <c r="RCO348" s="127"/>
      <c r="RCP348" s="127"/>
      <c r="RCQ348" s="127"/>
      <c r="RCR348" s="127"/>
      <c r="RCS348" s="127"/>
      <c r="RCT348" s="127"/>
      <c r="RCU348" s="127"/>
      <c r="RCV348" s="127"/>
      <c r="RCW348" s="127"/>
      <c r="RCX348" s="127"/>
      <c r="RCY348" s="127"/>
      <c r="RCZ348" s="127"/>
      <c r="RDA348" s="127"/>
      <c r="RDB348" s="127"/>
      <c r="RDC348" s="127"/>
      <c r="RDD348" s="127"/>
      <c r="RDE348" s="127"/>
      <c r="RDF348" s="127"/>
      <c r="RDG348" s="127"/>
      <c r="RDH348" s="127"/>
      <c r="RDI348" s="127"/>
      <c r="RDJ348" s="127"/>
      <c r="RDK348" s="127"/>
      <c r="RDL348" s="127"/>
      <c r="RDM348" s="127"/>
      <c r="RDN348" s="127"/>
      <c r="RDO348" s="127"/>
      <c r="RDP348" s="127"/>
      <c r="RDQ348" s="127"/>
      <c r="RDR348" s="127"/>
      <c r="RDS348" s="127"/>
      <c r="RDT348" s="127"/>
      <c r="RDU348" s="127"/>
      <c r="RDV348" s="127"/>
      <c r="RDW348" s="127"/>
      <c r="RDX348" s="127"/>
      <c r="RDY348" s="127"/>
      <c r="RDZ348" s="127"/>
      <c r="REA348" s="127"/>
      <c r="REB348" s="127"/>
      <c r="REC348" s="127"/>
      <c r="RED348" s="127"/>
      <c r="REE348" s="127"/>
      <c r="REF348" s="127"/>
      <c r="REG348" s="127"/>
      <c r="REH348" s="127"/>
      <c r="REI348" s="127"/>
      <c r="REJ348" s="127"/>
      <c r="REK348" s="127"/>
      <c r="REL348" s="127"/>
      <c r="REM348" s="127"/>
      <c r="REN348" s="127"/>
      <c r="REO348" s="127"/>
      <c r="REP348" s="127"/>
      <c r="REQ348" s="127"/>
      <c r="RER348" s="127"/>
      <c r="RES348" s="127"/>
      <c r="RET348" s="127"/>
      <c r="REU348" s="127"/>
      <c r="REV348" s="127"/>
      <c r="REW348" s="127"/>
      <c r="REX348" s="127"/>
      <c r="REY348" s="127"/>
      <c r="REZ348" s="127"/>
      <c r="RFA348" s="127"/>
      <c r="RFB348" s="127"/>
      <c r="RFC348" s="127"/>
      <c r="RFD348" s="127"/>
      <c r="RFE348" s="127"/>
      <c r="RFF348" s="127"/>
      <c r="RFG348" s="127"/>
      <c r="RFH348" s="127"/>
      <c r="RFI348" s="127"/>
      <c r="RFJ348" s="127"/>
      <c r="RFK348" s="127"/>
      <c r="RFL348" s="127"/>
      <c r="RFM348" s="127"/>
      <c r="RFN348" s="127"/>
      <c r="RFO348" s="127"/>
      <c r="RFP348" s="127"/>
      <c r="RFQ348" s="127"/>
      <c r="RFR348" s="127"/>
      <c r="RFS348" s="127"/>
      <c r="RFT348" s="127"/>
      <c r="RFU348" s="127"/>
      <c r="RFV348" s="127"/>
      <c r="RFW348" s="127"/>
      <c r="RFX348" s="127"/>
      <c r="RFY348" s="127"/>
      <c r="RFZ348" s="127"/>
      <c r="RGA348" s="127"/>
      <c r="RGB348" s="127"/>
      <c r="RGC348" s="127"/>
      <c r="RGD348" s="127"/>
      <c r="RGE348" s="127"/>
      <c r="RGF348" s="127"/>
      <c r="RGG348" s="127"/>
      <c r="RGH348" s="127"/>
      <c r="RGI348" s="127"/>
      <c r="RGJ348" s="127"/>
      <c r="RGK348" s="127"/>
      <c r="RGL348" s="127"/>
      <c r="RGM348" s="127"/>
      <c r="RGN348" s="127"/>
      <c r="RGO348" s="127"/>
      <c r="RGP348" s="127"/>
      <c r="RGQ348" s="127"/>
      <c r="RGR348" s="127"/>
      <c r="RGS348" s="127"/>
      <c r="RGT348" s="127"/>
      <c r="RGU348" s="127"/>
      <c r="RGV348" s="127"/>
      <c r="RGW348" s="127"/>
      <c r="RGX348" s="127"/>
      <c r="RGY348" s="127"/>
      <c r="RGZ348" s="127"/>
      <c r="RHA348" s="127"/>
      <c r="RHB348" s="127"/>
      <c r="RHC348" s="127"/>
      <c r="RHD348" s="127"/>
      <c r="RHE348" s="127"/>
      <c r="RHF348" s="127"/>
      <c r="RHG348" s="127"/>
      <c r="RHH348" s="127"/>
      <c r="RHI348" s="127"/>
      <c r="RHJ348" s="127"/>
      <c r="RHK348" s="127"/>
      <c r="RHL348" s="127"/>
      <c r="RHM348" s="127"/>
      <c r="RHN348" s="127"/>
      <c r="RHO348" s="127"/>
      <c r="RHP348" s="127"/>
      <c r="RHQ348" s="127"/>
      <c r="RHR348" s="127"/>
      <c r="RHS348" s="127"/>
      <c r="RHT348" s="127"/>
      <c r="RHU348" s="127"/>
      <c r="RHV348" s="127"/>
      <c r="RHW348" s="127"/>
      <c r="RHX348" s="127"/>
      <c r="RHY348" s="127"/>
      <c r="RHZ348" s="127"/>
      <c r="RIA348" s="127"/>
      <c r="RIB348" s="127"/>
      <c r="RIC348" s="127"/>
      <c r="RID348" s="127"/>
      <c r="RIE348" s="127"/>
      <c r="RIF348" s="127"/>
      <c r="RIG348" s="127"/>
      <c r="RIH348" s="127"/>
      <c r="RII348" s="127"/>
      <c r="RIJ348" s="127"/>
      <c r="RIK348" s="127"/>
      <c r="RIL348" s="127"/>
      <c r="RIM348" s="127"/>
      <c r="RIN348" s="127"/>
      <c r="RIO348" s="127"/>
      <c r="RIP348" s="127"/>
      <c r="RIQ348" s="127"/>
      <c r="RIR348" s="127"/>
      <c r="RIS348" s="127"/>
      <c r="RIT348" s="127"/>
      <c r="RIU348" s="127"/>
      <c r="RIV348" s="127"/>
      <c r="RIW348" s="127"/>
      <c r="RIX348" s="127"/>
      <c r="RIY348" s="127"/>
      <c r="RIZ348" s="127"/>
      <c r="RJA348" s="127"/>
      <c r="RJB348" s="127"/>
      <c r="RJC348" s="127"/>
      <c r="RJD348" s="127"/>
      <c r="RJE348" s="127"/>
      <c r="RJF348" s="127"/>
      <c r="RJG348" s="127"/>
      <c r="RJH348" s="127"/>
      <c r="RJI348" s="127"/>
      <c r="RJJ348" s="127"/>
      <c r="RJK348" s="127"/>
      <c r="RJL348" s="127"/>
      <c r="RJM348" s="127"/>
      <c r="RJN348" s="127"/>
      <c r="RJO348" s="127"/>
      <c r="RJP348" s="127"/>
      <c r="RJQ348" s="127"/>
      <c r="RJR348" s="127"/>
      <c r="RJS348" s="127"/>
      <c r="RJT348" s="127"/>
      <c r="RJU348" s="127"/>
      <c r="RJV348" s="127"/>
      <c r="RJW348" s="127"/>
      <c r="RJX348" s="127"/>
      <c r="RJY348" s="127"/>
      <c r="RJZ348" s="127"/>
      <c r="RKA348" s="127"/>
      <c r="RKB348" s="127"/>
      <c r="RKC348" s="127"/>
      <c r="RKD348" s="127"/>
      <c r="RKE348" s="127"/>
      <c r="RKF348" s="127"/>
      <c r="RKG348" s="127"/>
      <c r="RKH348" s="127"/>
      <c r="RKI348" s="127"/>
      <c r="RKJ348" s="127"/>
      <c r="RKK348" s="127"/>
      <c r="RKL348" s="127"/>
      <c r="RKM348" s="127"/>
      <c r="RKN348" s="127"/>
      <c r="RKO348" s="127"/>
      <c r="RKP348" s="127"/>
      <c r="RKQ348" s="127"/>
      <c r="RKR348" s="127"/>
      <c r="RKS348" s="127"/>
      <c r="RKT348" s="127"/>
      <c r="RKU348" s="127"/>
      <c r="RKV348" s="127"/>
      <c r="RKW348" s="127"/>
      <c r="RKX348" s="127"/>
      <c r="RKY348" s="127"/>
      <c r="RKZ348" s="127"/>
      <c r="RLA348" s="127"/>
      <c r="RLB348" s="127"/>
      <c r="RLC348" s="127"/>
      <c r="RLD348" s="127"/>
      <c r="RLE348" s="127"/>
      <c r="RLF348" s="127"/>
      <c r="RLG348" s="127"/>
      <c r="RLH348" s="127"/>
      <c r="RLI348" s="127"/>
      <c r="RLJ348" s="127"/>
      <c r="RLK348" s="127"/>
      <c r="RLL348" s="127"/>
      <c r="RLM348" s="127"/>
      <c r="RLN348" s="127"/>
      <c r="RLO348" s="127"/>
      <c r="RLP348" s="127"/>
      <c r="RLQ348" s="127"/>
      <c r="RLR348" s="127"/>
      <c r="RLS348" s="127"/>
      <c r="RLT348" s="127"/>
      <c r="RLU348" s="127"/>
      <c r="RLV348" s="127"/>
      <c r="RLW348" s="127"/>
      <c r="RLX348" s="127"/>
      <c r="RLY348" s="127"/>
      <c r="RLZ348" s="127"/>
      <c r="RMA348" s="127"/>
      <c r="RMB348" s="127"/>
      <c r="RMC348" s="127"/>
      <c r="RMD348" s="127"/>
      <c r="RME348" s="127"/>
      <c r="RMF348" s="127"/>
      <c r="RMG348" s="127"/>
      <c r="RMH348" s="127"/>
      <c r="RMI348" s="127"/>
      <c r="RMJ348" s="127"/>
      <c r="RMK348" s="127"/>
      <c r="RML348" s="127"/>
      <c r="RMM348" s="127"/>
      <c r="RMN348" s="127"/>
      <c r="RMO348" s="127"/>
      <c r="RMP348" s="127"/>
      <c r="RMQ348" s="127"/>
      <c r="RMR348" s="127"/>
      <c r="RMS348" s="127"/>
      <c r="RMT348" s="127"/>
      <c r="RMU348" s="127"/>
      <c r="RMV348" s="127"/>
      <c r="RMW348" s="127"/>
      <c r="RMX348" s="127"/>
      <c r="RMY348" s="127"/>
      <c r="RMZ348" s="127"/>
      <c r="RNA348" s="127"/>
      <c r="RNB348" s="127"/>
      <c r="RNC348" s="127"/>
      <c r="RND348" s="127"/>
      <c r="RNE348" s="127"/>
      <c r="RNF348" s="127"/>
      <c r="RNG348" s="127"/>
      <c r="RNH348" s="127"/>
      <c r="RNI348" s="127"/>
      <c r="RNJ348" s="127"/>
      <c r="RNK348" s="127"/>
      <c r="RNL348" s="127"/>
      <c r="RNM348" s="127"/>
      <c r="RNN348" s="127"/>
      <c r="RNO348" s="127"/>
      <c r="RNP348" s="127"/>
      <c r="RNQ348" s="127"/>
      <c r="RNR348" s="127"/>
      <c r="RNS348" s="127"/>
      <c r="RNT348" s="127"/>
      <c r="RNU348" s="127"/>
      <c r="RNV348" s="127"/>
      <c r="RNW348" s="127"/>
      <c r="RNX348" s="127"/>
      <c r="RNY348" s="127"/>
      <c r="RNZ348" s="127"/>
      <c r="ROA348" s="127"/>
      <c r="ROB348" s="127"/>
      <c r="ROC348" s="127"/>
      <c r="ROD348" s="127"/>
      <c r="ROE348" s="127"/>
      <c r="ROF348" s="127"/>
      <c r="ROG348" s="127"/>
      <c r="ROH348" s="127"/>
      <c r="ROI348" s="127"/>
      <c r="ROJ348" s="127"/>
      <c r="ROK348" s="127"/>
      <c r="ROL348" s="127"/>
      <c r="ROM348" s="127"/>
      <c r="RON348" s="127"/>
      <c r="ROO348" s="127"/>
      <c r="ROP348" s="127"/>
      <c r="ROQ348" s="127"/>
      <c r="ROR348" s="127"/>
      <c r="ROS348" s="127"/>
      <c r="ROT348" s="127"/>
      <c r="ROU348" s="127"/>
      <c r="ROV348" s="127"/>
      <c r="ROW348" s="127"/>
      <c r="ROX348" s="127"/>
      <c r="ROY348" s="127"/>
      <c r="ROZ348" s="127"/>
      <c r="RPA348" s="127"/>
      <c r="RPB348" s="127"/>
      <c r="RPC348" s="127"/>
      <c r="RPD348" s="127"/>
      <c r="RPE348" s="127"/>
      <c r="RPF348" s="127"/>
      <c r="RPG348" s="127"/>
      <c r="RPH348" s="127"/>
      <c r="RPI348" s="127"/>
      <c r="RPJ348" s="127"/>
      <c r="RPK348" s="127"/>
      <c r="RPL348" s="127"/>
      <c r="RPM348" s="127"/>
      <c r="RPN348" s="127"/>
      <c r="RPO348" s="127"/>
      <c r="RPP348" s="127"/>
      <c r="RPQ348" s="127"/>
      <c r="RPR348" s="127"/>
      <c r="RPS348" s="127"/>
      <c r="RPT348" s="127"/>
      <c r="RPU348" s="127"/>
      <c r="RPV348" s="127"/>
      <c r="RPW348" s="127"/>
      <c r="RPX348" s="127"/>
      <c r="RPY348" s="127"/>
      <c r="RPZ348" s="127"/>
      <c r="RQA348" s="127"/>
      <c r="RQB348" s="127"/>
      <c r="RQC348" s="127"/>
      <c r="RQD348" s="127"/>
      <c r="RQE348" s="127"/>
      <c r="RQF348" s="127"/>
      <c r="RQG348" s="127"/>
      <c r="RQH348" s="127"/>
      <c r="RQI348" s="127"/>
      <c r="RQJ348" s="127"/>
      <c r="RQK348" s="127"/>
      <c r="RQL348" s="127"/>
      <c r="RQM348" s="127"/>
      <c r="RQN348" s="127"/>
      <c r="RQO348" s="127"/>
      <c r="RQP348" s="127"/>
      <c r="RQQ348" s="127"/>
      <c r="RQR348" s="127"/>
      <c r="RQS348" s="127"/>
      <c r="RQT348" s="127"/>
      <c r="RQU348" s="127"/>
      <c r="RQV348" s="127"/>
      <c r="RQW348" s="127"/>
      <c r="RQX348" s="127"/>
      <c r="RQY348" s="127"/>
      <c r="RQZ348" s="127"/>
      <c r="RRA348" s="127"/>
      <c r="RRB348" s="127"/>
      <c r="RRC348" s="127"/>
      <c r="RRD348" s="127"/>
      <c r="RRE348" s="127"/>
      <c r="RRF348" s="127"/>
      <c r="RRG348" s="127"/>
      <c r="RRH348" s="127"/>
      <c r="RRI348" s="127"/>
      <c r="RRJ348" s="127"/>
      <c r="RRK348" s="127"/>
      <c r="RRL348" s="127"/>
      <c r="RRM348" s="127"/>
      <c r="RRN348" s="127"/>
      <c r="RRO348" s="127"/>
      <c r="RRP348" s="127"/>
      <c r="RRQ348" s="127"/>
      <c r="RRR348" s="127"/>
      <c r="RRS348" s="127"/>
      <c r="RRT348" s="127"/>
      <c r="RRU348" s="127"/>
      <c r="RRV348" s="127"/>
      <c r="RRW348" s="127"/>
      <c r="RRX348" s="127"/>
      <c r="RRY348" s="127"/>
      <c r="RRZ348" s="127"/>
      <c r="RSA348" s="127"/>
      <c r="RSB348" s="127"/>
      <c r="RSC348" s="127"/>
      <c r="RSD348" s="127"/>
      <c r="RSE348" s="127"/>
      <c r="RSF348" s="127"/>
      <c r="RSG348" s="127"/>
      <c r="RSH348" s="127"/>
      <c r="RSI348" s="127"/>
      <c r="RSJ348" s="127"/>
      <c r="RSK348" s="127"/>
      <c r="RSL348" s="127"/>
      <c r="RSM348" s="127"/>
      <c r="RSN348" s="127"/>
      <c r="RSO348" s="127"/>
      <c r="RSP348" s="127"/>
      <c r="RSQ348" s="127"/>
      <c r="RSR348" s="127"/>
      <c r="RSS348" s="127"/>
      <c r="RST348" s="127"/>
      <c r="RSU348" s="127"/>
      <c r="RSV348" s="127"/>
      <c r="RSW348" s="127"/>
      <c r="RSX348" s="127"/>
      <c r="RSY348" s="127"/>
      <c r="RSZ348" s="127"/>
      <c r="RTA348" s="127"/>
      <c r="RTB348" s="127"/>
      <c r="RTC348" s="127"/>
      <c r="RTD348" s="127"/>
      <c r="RTE348" s="127"/>
      <c r="RTF348" s="127"/>
      <c r="RTG348" s="127"/>
      <c r="RTH348" s="127"/>
      <c r="RTI348" s="127"/>
      <c r="RTJ348" s="127"/>
      <c r="RTK348" s="127"/>
      <c r="RTL348" s="127"/>
      <c r="RTM348" s="127"/>
      <c r="RTN348" s="127"/>
      <c r="RTO348" s="127"/>
      <c r="RTP348" s="127"/>
      <c r="RTQ348" s="127"/>
      <c r="RTR348" s="127"/>
      <c r="RTS348" s="127"/>
      <c r="RTT348" s="127"/>
      <c r="RTU348" s="127"/>
      <c r="RTV348" s="127"/>
      <c r="RTW348" s="127"/>
      <c r="RTX348" s="127"/>
      <c r="RTY348" s="127"/>
      <c r="RTZ348" s="127"/>
      <c r="RUA348" s="127"/>
      <c r="RUB348" s="127"/>
      <c r="RUC348" s="127"/>
      <c r="RUD348" s="127"/>
      <c r="RUE348" s="127"/>
      <c r="RUF348" s="127"/>
      <c r="RUG348" s="127"/>
      <c r="RUH348" s="127"/>
      <c r="RUI348" s="127"/>
      <c r="RUJ348" s="127"/>
      <c r="RUK348" s="127"/>
      <c r="RUL348" s="127"/>
      <c r="RUM348" s="127"/>
      <c r="RUN348" s="127"/>
      <c r="RUO348" s="127"/>
      <c r="RUP348" s="127"/>
      <c r="RUQ348" s="127"/>
      <c r="RUR348" s="127"/>
      <c r="RUS348" s="127"/>
      <c r="RUT348" s="127"/>
      <c r="RUU348" s="127"/>
      <c r="RUV348" s="127"/>
      <c r="RUW348" s="127"/>
      <c r="RUX348" s="127"/>
      <c r="RUY348" s="127"/>
      <c r="RUZ348" s="127"/>
      <c r="RVA348" s="127"/>
      <c r="RVB348" s="127"/>
      <c r="RVC348" s="127"/>
      <c r="RVD348" s="127"/>
      <c r="RVE348" s="127"/>
      <c r="RVF348" s="127"/>
      <c r="RVG348" s="127"/>
      <c r="RVH348" s="127"/>
      <c r="RVI348" s="127"/>
      <c r="RVJ348" s="127"/>
      <c r="RVK348" s="127"/>
      <c r="RVL348" s="127"/>
      <c r="RVM348" s="127"/>
      <c r="RVN348" s="127"/>
      <c r="RVO348" s="127"/>
      <c r="RVP348" s="127"/>
      <c r="RVQ348" s="127"/>
      <c r="RVR348" s="127"/>
      <c r="RVS348" s="127"/>
      <c r="RVT348" s="127"/>
      <c r="RVU348" s="127"/>
      <c r="RVV348" s="127"/>
      <c r="RVW348" s="127"/>
      <c r="RVX348" s="127"/>
      <c r="RVY348" s="127"/>
      <c r="RVZ348" s="127"/>
      <c r="RWA348" s="127"/>
      <c r="RWB348" s="127"/>
      <c r="RWC348" s="127"/>
      <c r="RWD348" s="127"/>
      <c r="RWE348" s="127"/>
      <c r="RWF348" s="127"/>
      <c r="RWG348" s="127"/>
      <c r="RWH348" s="127"/>
      <c r="RWI348" s="127"/>
      <c r="RWJ348" s="127"/>
      <c r="RWK348" s="127"/>
      <c r="RWL348" s="127"/>
      <c r="RWM348" s="127"/>
      <c r="RWN348" s="127"/>
      <c r="RWO348" s="127"/>
      <c r="RWP348" s="127"/>
      <c r="RWQ348" s="127"/>
      <c r="RWR348" s="127"/>
      <c r="RWS348" s="127"/>
      <c r="RWT348" s="127"/>
      <c r="RWU348" s="127"/>
      <c r="RWV348" s="127"/>
      <c r="RWW348" s="127"/>
      <c r="RWX348" s="127"/>
      <c r="RWY348" s="127"/>
      <c r="RWZ348" s="127"/>
      <c r="RXA348" s="127"/>
      <c r="RXB348" s="127"/>
      <c r="RXC348" s="127"/>
      <c r="RXD348" s="127"/>
      <c r="RXE348" s="127"/>
      <c r="RXF348" s="127"/>
      <c r="RXG348" s="127"/>
      <c r="RXH348" s="127"/>
      <c r="RXI348" s="127"/>
      <c r="RXJ348" s="127"/>
      <c r="RXK348" s="127"/>
      <c r="RXL348" s="127"/>
      <c r="RXM348" s="127"/>
      <c r="RXN348" s="127"/>
      <c r="RXO348" s="127"/>
      <c r="RXP348" s="127"/>
      <c r="RXQ348" s="127"/>
      <c r="RXR348" s="127"/>
      <c r="RXS348" s="127"/>
      <c r="RXT348" s="127"/>
      <c r="RXU348" s="127"/>
      <c r="RXV348" s="127"/>
      <c r="RXW348" s="127"/>
      <c r="RXX348" s="127"/>
      <c r="RXY348" s="127"/>
      <c r="RXZ348" s="127"/>
      <c r="RYA348" s="127"/>
      <c r="RYB348" s="127"/>
      <c r="RYC348" s="127"/>
      <c r="RYD348" s="127"/>
      <c r="RYE348" s="127"/>
      <c r="RYF348" s="127"/>
      <c r="RYG348" s="127"/>
      <c r="RYH348" s="127"/>
      <c r="RYI348" s="127"/>
      <c r="RYJ348" s="127"/>
      <c r="RYK348" s="127"/>
      <c r="RYL348" s="127"/>
      <c r="RYM348" s="127"/>
      <c r="RYN348" s="127"/>
      <c r="RYO348" s="127"/>
      <c r="RYP348" s="127"/>
      <c r="RYQ348" s="127"/>
      <c r="RYR348" s="127"/>
      <c r="RYS348" s="127"/>
      <c r="RYT348" s="127"/>
      <c r="RYU348" s="127"/>
      <c r="RYV348" s="127"/>
      <c r="RYW348" s="127"/>
      <c r="RYX348" s="127"/>
      <c r="RYY348" s="127"/>
      <c r="RYZ348" s="127"/>
      <c r="RZA348" s="127"/>
      <c r="RZB348" s="127"/>
      <c r="RZC348" s="127"/>
      <c r="RZD348" s="127"/>
      <c r="RZE348" s="127"/>
      <c r="RZF348" s="127"/>
      <c r="RZG348" s="127"/>
      <c r="RZH348" s="127"/>
      <c r="RZI348" s="127"/>
      <c r="RZJ348" s="127"/>
      <c r="RZK348" s="127"/>
      <c r="RZL348" s="127"/>
      <c r="RZM348" s="127"/>
      <c r="RZN348" s="127"/>
      <c r="RZO348" s="127"/>
      <c r="RZP348" s="127"/>
      <c r="RZQ348" s="127"/>
      <c r="RZR348" s="127"/>
      <c r="RZS348" s="127"/>
      <c r="RZT348" s="127"/>
      <c r="RZU348" s="127"/>
      <c r="RZV348" s="127"/>
      <c r="RZW348" s="127"/>
      <c r="RZX348" s="127"/>
      <c r="RZY348" s="127"/>
      <c r="RZZ348" s="127"/>
      <c r="SAA348" s="127"/>
      <c r="SAB348" s="127"/>
      <c r="SAC348" s="127"/>
      <c r="SAD348" s="127"/>
      <c r="SAE348" s="127"/>
      <c r="SAF348" s="127"/>
      <c r="SAG348" s="127"/>
      <c r="SAH348" s="127"/>
      <c r="SAI348" s="127"/>
      <c r="SAJ348" s="127"/>
      <c r="SAK348" s="127"/>
      <c r="SAL348" s="127"/>
      <c r="SAM348" s="127"/>
      <c r="SAN348" s="127"/>
      <c r="SAO348" s="127"/>
      <c r="SAP348" s="127"/>
      <c r="SAQ348" s="127"/>
      <c r="SAR348" s="127"/>
      <c r="SAS348" s="127"/>
      <c r="SAT348" s="127"/>
      <c r="SAU348" s="127"/>
      <c r="SAV348" s="127"/>
      <c r="SAW348" s="127"/>
      <c r="SAX348" s="127"/>
      <c r="SAY348" s="127"/>
      <c r="SAZ348" s="127"/>
      <c r="SBA348" s="127"/>
      <c r="SBB348" s="127"/>
      <c r="SBC348" s="127"/>
      <c r="SBD348" s="127"/>
      <c r="SBE348" s="127"/>
      <c r="SBF348" s="127"/>
      <c r="SBG348" s="127"/>
      <c r="SBH348" s="127"/>
      <c r="SBI348" s="127"/>
      <c r="SBJ348" s="127"/>
      <c r="SBK348" s="127"/>
      <c r="SBL348" s="127"/>
      <c r="SBM348" s="127"/>
      <c r="SBN348" s="127"/>
      <c r="SBO348" s="127"/>
      <c r="SBP348" s="127"/>
      <c r="SBQ348" s="127"/>
      <c r="SBR348" s="127"/>
      <c r="SBS348" s="127"/>
      <c r="SBT348" s="127"/>
      <c r="SBU348" s="127"/>
      <c r="SBV348" s="127"/>
      <c r="SBW348" s="127"/>
      <c r="SBX348" s="127"/>
      <c r="SBY348" s="127"/>
      <c r="SBZ348" s="127"/>
      <c r="SCA348" s="127"/>
      <c r="SCB348" s="127"/>
      <c r="SCC348" s="127"/>
      <c r="SCD348" s="127"/>
      <c r="SCE348" s="127"/>
      <c r="SCF348" s="127"/>
      <c r="SCG348" s="127"/>
      <c r="SCH348" s="127"/>
      <c r="SCI348" s="127"/>
      <c r="SCJ348" s="127"/>
      <c r="SCK348" s="127"/>
      <c r="SCL348" s="127"/>
      <c r="SCM348" s="127"/>
      <c r="SCN348" s="127"/>
      <c r="SCO348" s="127"/>
      <c r="SCP348" s="127"/>
      <c r="SCQ348" s="127"/>
      <c r="SCR348" s="127"/>
      <c r="SCS348" s="127"/>
      <c r="SCT348" s="127"/>
      <c r="SCU348" s="127"/>
      <c r="SCV348" s="127"/>
      <c r="SCW348" s="127"/>
      <c r="SCX348" s="127"/>
      <c r="SCY348" s="127"/>
      <c r="SCZ348" s="127"/>
      <c r="SDA348" s="127"/>
      <c r="SDB348" s="127"/>
      <c r="SDC348" s="127"/>
      <c r="SDD348" s="127"/>
      <c r="SDE348" s="127"/>
      <c r="SDF348" s="127"/>
      <c r="SDG348" s="127"/>
      <c r="SDH348" s="127"/>
      <c r="SDI348" s="127"/>
      <c r="SDJ348" s="127"/>
      <c r="SDK348" s="127"/>
      <c r="SDL348" s="127"/>
      <c r="SDM348" s="127"/>
      <c r="SDN348" s="127"/>
      <c r="SDO348" s="127"/>
      <c r="SDP348" s="127"/>
      <c r="SDQ348" s="127"/>
      <c r="SDR348" s="127"/>
      <c r="SDS348" s="127"/>
      <c r="SDT348" s="127"/>
      <c r="SDU348" s="127"/>
      <c r="SDV348" s="127"/>
      <c r="SDW348" s="127"/>
      <c r="SDX348" s="127"/>
      <c r="SDY348" s="127"/>
      <c r="SDZ348" s="127"/>
      <c r="SEA348" s="127"/>
      <c r="SEB348" s="127"/>
      <c r="SEC348" s="127"/>
      <c r="SED348" s="127"/>
      <c r="SEE348" s="127"/>
      <c r="SEF348" s="127"/>
      <c r="SEG348" s="127"/>
      <c r="SEH348" s="127"/>
      <c r="SEI348" s="127"/>
      <c r="SEJ348" s="127"/>
      <c r="SEK348" s="127"/>
      <c r="SEL348" s="127"/>
      <c r="SEM348" s="127"/>
      <c r="SEN348" s="127"/>
      <c r="SEO348" s="127"/>
      <c r="SEP348" s="127"/>
      <c r="SEQ348" s="127"/>
      <c r="SER348" s="127"/>
      <c r="SES348" s="127"/>
      <c r="SET348" s="127"/>
      <c r="SEU348" s="127"/>
      <c r="SEV348" s="127"/>
      <c r="SEW348" s="127"/>
      <c r="SEX348" s="127"/>
      <c r="SEY348" s="127"/>
      <c r="SEZ348" s="127"/>
      <c r="SFA348" s="127"/>
      <c r="SFB348" s="127"/>
      <c r="SFC348" s="127"/>
      <c r="SFD348" s="127"/>
      <c r="SFE348" s="127"/>
      <c r="SFF348" s="127"/>
      <c r="SFG348" s="127"/>
      <c r="SFH348" s="127"/>
      <c r="SFI348" s="127"/>
      <c r="SFJ348" s="127"/>
      <c r="SFK348" s="127"/>
      <c r="SFL348" s="127"/>
      <c r="SFM348" s="127"/>
      <c r="SFN348" s="127"/>
      <c r="SFO348" s="127"/>
      <c r="SFP348" s="127"/>
      <c r="SFQ348" s="127"/>
      <c r="SFR348" s="127"/>
      <c r="SFS348" s="127"/>
      <c r="SFT348" s="127"/>
      <c r="SFU348" s="127"/>
      <c r="SFV348" s="127"/>
      <c r="SFW348" s="127"/>
      <c r="SFX348" s="127"/>
      <c r="SFY348" s="127"/>
      <c r="SFZ348" s="127"/>
      <c r="SGA348" s="127"/>
      <c r="SGB348" s="127"/>
      <c r="SGC348" s="127"/>
      <c r="SGD348" s="127"/>
      <c r="SGE348" s="127"/>
      <c r="SGF348" s="127"/>
      <c r="SGG348" s="127"/>
      <c r="SGH348" s="127"/>
      <c r="SGI348" s="127"/>
      <c r="SGJ348" s="127"/>
      <c r="SGK348" s="127"/>
      <c r="SGL348" s="127"/>
      <c r="SGM348" s="127"/>
      <c r="SGN348" s="127"/>
      <c r="SGO348" s="127"/>
      <c r="SGP348" s="127"/>
      <c r="SGQ348" s="127"/>
      <c r="SGR348" s="127"/>
      <c r="SGS348" s="127"/>
      <c r="SGT348" s="127"/>
      <c r="SGU348" s="127"/>
      <c r="SGV348" s="127"/>
      <c r="SGW348" s="127"/>
      <c r="SGX348" s="127"/>
      <c r="SGY348" s="127"/>
      <c r="SGZ348" s="127"/>
      <c r="SHA348" s="127"/>
      <c r="SHB348" s="127"/>
      <c r="SHC348" s="127"/>
      <c r="SHD348" s="127"/>
      <c r="SHE348" s="127"/>
      <c r="SHF348" s="127"/>
      <c r="SHG348" s="127"/>
      <c r="SHH348" s="127"/>
      <c r="SHI348" s="127"/>
      <c r="SHJ348" s="127"/>
      <c r="SHK348" s="127"/>
      <c r="SHL348" s="127"/>
      <c r="SHM348" s="127"/>
      <c r="SHN348" s="127"/>
      <c r="SHO348" s="127"/>
      <c r="SHP348" s="127"/>
      <c r="SHQ348" s="127"/>
      <c r="SHR348" s="127"/>
      <c r="SHS348" s="127"/>
      <c r="SHT348" s="127"/>
      <c r="SHU348" s="127"/>
      <c r="SHV348" s="127"/>
      <c r="SHW348" s="127"/>
      <c r="SHX348" s="127"/>
      <c r="SHY348" s="127"/>
      <c r="SHZ348" s="127"/>
      <c r="SIA348" s="127"/>
      <c r="SIB348" s="127"/>
      <c r="SIC348" s="127"/>
      <c r="SID348" s="127"/>
      <c r="SIE348" s="127"/>
      <c r="SIF348" s="127"/>
      <c r="SIG348" s="127"/>
      <c r="SIH348" s="127"/>
      <c r="SII348" s="127"/>
      <c r="SIJ348" s="127"/>
      <c r="SIK348" s="127"/>
      <c r="SIL348" s="127"/>
      <c r="SIM348" s="127"/>
      <c r="SIN348" s="127"/>
      <c r="SIO348" s="127"/>
      <c r="SIP348" s="127"/>
      <c r="SIQ348" s="127"/>
      <c r="SIR348" s="127"/>
      <c r="SIS348" s="127"/>
      <c r="SIT348" s="127"/>
      <c r="SIU348" s="127"/>
      <c r="SIV348" s="127"/>
      <c r="SIW348" s="127"/>
      <c r="SIX348" s="127"/>
      <c r="SIY348" s="127"/>
      <c r="SIZ348" s="127"/>
      <c r="SJA348" s="127"/>
      <c r="SJB348" s="127"/>
      <c r="SJC348" s="127"/>
      <c r="SJD348" s="127"/>
      <c r="SJE348" s="127"/>
      <c r="SJF348" s="127"/>
      <c r="SJG348" s="127"/>
      <c r="SJH348" s="127"/>
      <c r="SJI348" s="127"/>
      <c r="SJJ348" s="127"/>
      <c r="SJK348" s="127"/>
      <c r="SJL348" s="127"/>
      <c r="SJM348" s="127"/>
      <c r="SJN348" s="127"/>
      <c r="SJO348" s="127"/>
      <c r="SJP348" s="127"/>
      <c r="SJQ348" s="127"/>
      <c r="SJR348" s="127"/>
      <c r="SJS348" s="127"/>
      <c r="SJT348" s="127"/>
      <c r="SJU348" s="127"/>
      <c r="SJV348" s="127"/>
      <c r="SJW348" s="127"/>
      <c r="SJX348" s="127"/>
      <c r="SJY348" s="127"/>
      <c r="SJZ348" s="127"/>
      <c r="SKA348" s="127"/>
      <c r="SKB348" s="127"/>
      <c r="SKC348" s="127"/>
      <c r="SKD348" s="127"/>
      <c r="SKE348" s="127"/>
      <c r="SKF348" s="127"/>
      <c r="SKG348" s="127"/>
      <c r="SKH348" s="127"/>
      <c r="SKI348" s="127"/>
      <c r="SKJ348" s="127"/>
      <c r="SKK348" s="127"/>
      <c r="SKL348" s="127"/>
      <c r="SKM348" s="127"/>
      <c r="SKN348" s="127"/>
      <c r="SKO348" s="127"/>
      <c r="SKP348" s="127"/>
      <c r="SKQ348" s="127"/>
      <c r="SKR348" s="127"/>
      <c r="SKS348" s="127"/>
      <c r="SKT348" s="127"/>
      <c r="SKU348" s="127"/>
      <c r="SKV348" s="127"/>
      <c r="SKW348" s="127"/>
      <c r="SKX348" s="127"/>
      <c r="SKY348" s="127"/>
      <c r="SKZ348" s="127"/>
      <c r="SLA348" s="127"/>
      <c r="SLB348" s="127"/>
      <c r="SLC348" s="127"/>
      <c r="SLD348" s="127"/>
      <c r="SLE348" s="127"/>
      <c r="SLF348" s="127"/>
      <c r="SLG348" s="127"/>
      <c r="SLH348" s="127"/>
      <c r="SLI348" s="127"/>
      <c r="SLJ348" s="127"/>
      <c r="SLK348" s="127"/>
      <c r="SLL348" s="127"/>
      <c r="SLM348" s="127"/>
      <c r="SLN348" s="127"/>
      <c r="SLO348" s="127"/>
      <c r="SLP348" s="127"/>
      <c r="SLQ348" s="127"/>
      <c r="SLR348" s="127"/>
      <c r="SLS348" s="127"/>
      <c r="SLT348" s="127"/>
      <c r="SLU348" s="127"/>
      <c r="SLV348" s="127"/>
      <c r="SLW348" s="127"/>
      <c r="SLX348" s="127"/>
      <c r="SLY348" s="127"/>
      <c r="SLZ348" s="127"/>
      <c r="SMA348" s="127"/>
      <c r="SMB348" s="127"/>
      <c r="SMC348" s="127"/>
      <c r="SMD348" s="127"/>
      <c r="SME348" s="127"/>
      <c r="SMF348" s="127"/>
      <c r="SMG348" s="127"/>
      <c r="SMH348" s="127"/>
      <c r="SMI348" s="127"/>
      <c r="SMJ348" s="127"/>
      <c r="SMK348" s="127"/>
      <c r="SML348" s="127"/>
      <c r="SMM348" s="127"/>
      <c r="SMN348" s="127"/>
      <c r="SMO348" s="127"/>
      <c r="SMP348" s="127"/>
      <c r="SMQ348" s="127"/>
      <c r="SMR348" s="127"/>
      <c r="SMS348" s="127"/>
      <c r="SMT348" s="127"/>
      <c r="SMU348" s="127"/>
      <c r="SMV348" s="127"/>
      <c r="SMW348" s="127"/>
      <c r="SMX348" s="127"/>
      <c r="SMY348" s="127"/>
      <c r="SMZ348" s="127"/>
      <c r="SNA348" s="127"/>
      <c r="SNB348" s="127"/>
      <c r="SNC348" s="127"/>
      <c r="SND348" s="127"/>
      <c r="SNE348" s="127"/>
      <c r="SNF348" s="127"/>
      <c r="SNG348" s="127"/>
      <c r="SNH348" s="127"/>
      <c r="SNI348" s="127"/>
      <c r="SNJ348" s="127"/>
      <c r="SNK348" s="127"/>
      <c r="SNL348" s="127"/>
      <c r="SNM348" s="127"/>
      <c r="SNN348" s="127"/>
      <c r="SNO348" s="127"/>
      <c r="SNP348" s="127"/>
      <c r="SNQ348" s="127"/>
      <c r="SNR348" s="127"/>
      <c r="SNS348" s="127"/>
      <c r="SNT348" s="127"/>
      <c r="SNU348" s="127"/>
      <c r="SNV348" s="127"/>
      <c r="SNW348" s="127"/>
      <c r="SNX348" s="127"/>
      <c r="SNY348" s="127"/>
      <c r="SNZ348" s="127"/>
      <c r="SOA348" s="127"/>
      <c r="SOB348" s="127"/>
      <c r="SOC348" s="127"/>
      <c r="SOD348" s="127"/>
      <c r="SOE348" s="127"/>
      <c r="SOF348" s="127"/>
      <c r="SOG348" s="127"/>
      <c r="SOH348" s="127"/>
      <c r="SOI348" s="127"/>
      <c r="SOJ348" s="127"/>
      <c r="SOK348" s="127"/>
      <c r="SOL348" s="127"/>
      <c r="SOM348" s="127"/>
      <c r="SON348" s="127"/>
      <c r="SOO348" s="127"/>
      <c r="SOP348" s="127"/>
      <c r="SOQ348" s="127"/>
      <c r="SOR348" s="127"/>
      <c r="SOS348" s="127"/>
      <c r="SOT348" s="127"/>
      <c r="SOU348" s="127"/>
      <c r="SOV348" s="127"/>
      <c r="SOW348" s="127"/>
      <c r="SOX348" s="127"/>
      <c r="SOY348" s="127"/>
      <c r="SOZ348" s="127"/>
      <c r="SPA348" s="127"/>
      <c r="SPB348" s="127"/>
      <c r="SPC348" s="127"/>
      <c r="SPD348" s="127"/>
      <c r="SPE348" s="127"/>
      <c r="SPF348" s="127"/>
      <c r="SPG348" s="127"/>
      <c r="SPH348" s="127"/>
      <c r="SPI348" s="127"/>
      <c r="SPJ348" s="127"/>
      <c r="SPK348" s="127"/>
      <c r="SPL348" s="127"/>
      <c r="SPM348" s="127"/>
      <c r="SPN348" s="127"/>
      <c r="SPO348" s="127"/>
      <c r="SPP348" s="127"/>
      <c r="SPQ348" s="127"/>
      <c r="SPR348" s="127"/>
      <c r="SPS348" s="127"/>
      <c r="SPT348" s="127"/>
      <c r="SPU348" s="127"/>
      <c r="SPV348" s="127"/>
      <c r="SPW348" s="127"/>
      <c r="SPX348" s="127"/>
      <c r="SPY348" s="127"/>
      <c r="SPZ348" s="127"/>
      <c r="SQA348" s="127"/>
      <c r="SQB348" s="127"/>
      <c r="SQC348" s="127"/>
      <c r="SQD348" s="127"/>
      <c r="SQE348" s="127"/>
      <c r="SQF348" s="127"/>
      <c r="SQG348" s="127"/>
      <c r="SQH348" s="127"/>
      <c r="SQI348" s="127"/>
      <c r="SQJ348" s="127"/>
      <c r="SQK348" s="127"/>
      <c r="SQL348" s="127"/>
      <c r="SQM348" s="127"/>
      <c r="SQN348" s="127"/>
      <c r="SQO348" s="127"/>
      <c r="SQP348" s="127"/>
      <c r="SQQ348" s="127"/>
      <c r="SQR348" s="127"/>
      <c r="SQS348" s="127"/>
      <c r="SQT348" s="127"/>
      <c r="SQU348" s="127"/>
      <c r="SQV348" s="127"/>
      <c r="SQW348" s="127"/>
      <c r="SQX348" s="127"/>
      <c r="SQY348" s="127"/>
      <c r="SQZ348" s="127"/>
      <c r="SRA348" s="127"/>
      <c r="SRB348" s="127"/>
      <c r="SRC348" s="127"/>
      <c r="SRD348" s="127"/>
      <c r="SRE348" s="127"/>
      <c r="SRF348" s="127"/>
      <c r="SRG348" s="127"/>
      <c r="SRH348" s="127"/>
      <c r="SRI348" s="127"/>
      <c r="SRJ348" s="127"/>
      <c r="SRK348" s="127"/>
      <c r="SRL348" s="127"/>
      <c r="SRM348" s="127"/>
      <c r="SRN348" s="127"/>
      <c r="SRO348" s="127"/>
      <c r="SRP348" s="127"/>
      <c r="SRQ348" s="127"/>
      <c r="SRR348" s="127"/>
      <c r="SRS348" s="127"/>
      <c r="SRT348" s="127"/>
      <c r="SRU348" s="127"/>
      <c r="SRV348" s="127"/>
      <c r="SRW348" s="127"/>
      <c r="SRX348" s="127"/>
      <c r="SRY348" s="127"/>
      <c r="SRZ348" s="127"/>
      <c r="SSA348" s="127"/>
      <c r="SSB348" s="127"/>
      <c r="SSC348" s="127"/>
      <c r="SSD348" s="127"/>
      <c r="SSE348" s="127"/>
      <c r="SSF348" s="127"/>
      <c r="SSG348" s="127"/>
      <c r="SSH348" s="127"/>
      <c r="SSI348" s="127"/>
      <c r="SSJ348" s="127"/>
      <c r="SSK348" s="127"/>
      <c r="SSL348" s="127"/>
      <c r="SSM348" s="127"/>
      <c r="SSN348" s="127"/>
      <c r="SSO348" s="127"/>
      <c r="SSP348" s="127"/>
      <c r="SSQ348" s="127"/>
      <c r="SSR348" s="127"/>
      <c r="SSS348" s="127"/>
      <c r="SST348" s="127"/>
      <c r="SSU348" s="127"/>
      <c r="SSV348" s="127"/>
      <c r="SSW348" s="127"/>
      <c r="SSX348" s="127"/>
      <c r="SSY348" s="127"/>
      <c r="SSZ348" s="127"/>
      <c r="STA348" s="127"/>
      <c r="STB348" s="127"/>
      <c r="STC348" s="127"/>
      <c r="STD348" s="127"/>
      <c r="STE348" s="127"/>
      <c r="STF348" s="127"/>
      <c r="STG348" s="127"/>
      <c r="STH348" s="127"/>
      <c r="STI348" s="127"/>
      <c r="STJ348" s="127"/>
      <c r="STK348" s="127"/>
      <c r="STL348" s="127"/>
      <c r="STM348" s="127"/>
      <c r="STN348" s="127"/>
      <c r="STO348" s="127"/>
      <c r="STP348" s="127"/>
      <c r="STQ348" s="127"/>
      <c r="STR348" s="127"/>
      <c r="STS348" s="127"/>
      <c r="STT348" s="127"/>
      <c r="STU348" s="127"/>
      <c r="STV348" s="127"/>
      <c r="STW348" s="127"/>
      <c r="STX348" s="127"/>
      <c r="STY348" s="127"/>
      <c r="STZ348" s="127"/>
      <c r="SUA348" s="127"/>
      <c r="SUB348" s="127"/>
      <c r="SUC348" s="127"/>
      <c r="SUD348" s="127"/>
      <c r="SUE348" s="127"/>
      <c r="SUF348" s="127"/>
      <c r="SUG348" s="127"/>
      <c r="SUH348" s="127"/>
      <c r="SUI348" s="127"/>
      <c r="SUJ348" s="127"/>
      <c r="SUK348" s="127"/>
      <c r="SUL348" s="127"/>
      <c r="SUM348" s="127"/>
      <c r="SUN348" s="127"/>
      <c r="SUO348" s="127"/>
      <c r="SUP348" s="127"/>
      <c r="SUQ348" s="127"/>
      <c r="SUR348" s="127"/>
      <c r="SUS348" s="127"/>
      <c r="SUT348" s="127"/>
      <c r="SUU348" s="127"/>
      <c r="SUV348" s="127"/>
      <c r="SUW348" s="127"/>
      <c r="SUX348" s="127"/>
      <c r="SUY348" s="127"/>
      <c r="SUZ348" s="127"/>
      <c r="SVA348" s="127"/>
      <c r="SVB348" s="127"/>
      <c r="SVC348" s="127"/>
      <c r="SVD348" s="127"/>
      <c r="SVE348" s="127"/>
      <c r="SVF348" s="127"/>
      <c r="SVG348" s="127"/>
      <c r="SVH348" s="127"/>
      <c r="SVI348" s="127"/>
      <c r="SVJ348" s="127"/>
      <c r="SVK348" s="127"/>
      <c r="SVL348" s="127"/>
      <c r="SVM348" s="127"/>
      <c r="SVN348" s="127"/>
      <c r="SVO348" s="127"/>
      <c r="SVP348" s="127"/>
      <c r="SVQ348" s="127"/>
      <c r="SVR348" s="127"/>
      <c r="SVS348" s="127"/>
      <c r="SVT348" s="127"/>
      <c r="SVU348" s="127"/>
      <c r="SVV348" s="127"/>
      <c r="SVW348" s="127"/>
      <c r="SVX348" s="127"/>
      <c r="SVY348" s="127"/>
      <c r="SVZ348" s="127"/>
      <c r="SWA348" s="127"/>
      <c r="SWB348" s="127"/>
      <c r="SWC348" s="127"/>
      <c r="SWD348" s="127"/>
      <c r="SWE348" s="127"/>
      <c r="SWF348" s="127"/>
      <c r="SWG348" s="127"/>
      <c r="SWH348" s="127"/>
      <c r="SWI348" s="127"/>
      <c r="SWJ348" s="127"/>
      <c r="SWK348" s="127"/>
      <c r="SWL348" s="127"/>
      <c r="SWM348" s="127"/>
      <c r="SWN348" s="127"/>
      <c r="SWO348" s="127"/>
      <c r="SWP348" s="127"/>
      <c r="SWQ348" s="127"/>
      <c r="SWR348" s="127"/>
      <c r="SWS348" s="127"/>
      <c r="SWT348" s="127"/>
      <c r="SWU348" s="127"/>
      <c r="SWV348" s="127"/>
      <c r="SWW348" s="127"/>
      <c r="SWX348" s="127"/>
      <c r="SWY348" s="127"/>
      <c r="SWZ348" s="127"/>
      <c r="SXA348" s="127"/>
      <c r="SXB348" s="127"/>
      <c r="SXC348" s="127"/>
      <c r="SXD348" s="127"/>
      <c r="SXE348" s="127"/>
      <c r="SXF348" s="127"/>
      <c r="SXG348" s="127"/>
      <c r="SXH348" s="127"/>
      <c r="SXI348" s="127"/>
      <c r="SXJ348" s="127"/>
      <c r="SXK348" s="127"/>
      <c r="SXL348" s="127"/>
      <c r="SXM348" s="127"/>
      <c r="SXN348" s="127"/>
      <c r="SXO348" s="127"/>
      <c r="SXP348" s="127"/>
      <c r="SXQ348" s="127"/>
      <c r="SXR348" s="127"/>
      <c r="SXS348" s="127"/>
      <c r="SXT348" s="127"/>
      <c r="SXU348" s="127"/>
      <c r="SXV348" s="127"/>
      <c r="SXW348" s="127"/>
      <c r="SXX348" s="127"/>
      <c r="SXY348" s="127"/>
      <c r="SXZ348" s="127"/>
      <c r="SYA348" s="127"/>
      <c r="SYB348" s="127"/>
      <c r="SYC348" s="127"/>
      <c r="SYD348" s="127"/>
      <c r="SYE348" s="127"/>
      <c r="SYF348" s="127"/>
      <c r="SYG348" s="127"/>
      <c r="SYH348" s="127"/>
      <c r="SYI348" s="127"/>
      <c r="SYJ348" s="127"/>
      <c r="SYK348" s="127"/>
      <c r="SYL348" s="127"/>
      <c r="SYM348" s="127"/>
      <c r="SYN348" s="127"/>
      <c r="SYO348" s="127"/>
      <c r="SYP348" s="127"/>
      <c r="SYQ348" s="127"/>
      <c r="SYR348" s="127"/>
      <c r="SYS348" s="127"/>
      <c r="SYT348" s="127"/>
      <c r="SYU348" s="127"/>
      <c r="SYV348" s="127"/>
      <c r="SYW348" s="127"/>
      <c r="SYX348" s="127"/>
      <c r="SYY348" s="127"/>
      <c r="SYZ348" s="127"/>
      <c r="SZA348" s="127"/>
      <c r="SZB348" s="127"/>
      <c r="SZC348" s="127"/>
      <c r="SZD348" s="127"/>
      <c r="SZE348" s="127"/>
      <c r="SZF348" s="127"/>
      <c r="SZG348" s="127"/>
      <c r="SZH348" s="127"/>
      <c r="SZI348" s="127"/>
      <c r="SZJ348" s="127"/>
      <c r="SZK348" s="127"/>
      <c r="SZL348" s="127"/>
      <c r="SZM348" s="127"/>
      <c r="SZN348" s="127"/>
      <c r="SZO348" s="127"/>
      <c r="SZP348" s="127"/>
      <c r="SZQ348" s="127"/>
      <c r="SZR348" s="127"/>
      <c r="SZS348" s="127"/>
      <c r="SZT348" s="127"/>
      <c r="SZU348" s="127"/>
      <c r="SZV348" s="127"/>
      <c r="SZW348" s="127"/>
      <c r="SZX348" s="127"/>
      <c r="SZY348" s="127"/>
      <c r="SZZ348" s="127"/>
      <c r="TAA348" s="127"/>
      <c r="TAB348" s="127"/>
      <c r="TAC348" s="127"/>
      <c r="TAD348" s="127"/>
      <c r="TAE348" s="127"/>
      <c r="TAF348" s="127"/>
      <c r="TAG348" s="127"/>
      <c r="TAH348" s="127"/>
      <c r="TAI348" s="127"/>
      <c r="TAJ348" s="127"/>
      <c r="TAK348" s="127"/>
      <c r="TAL348" s="127"/>
      <c r="TAM348" s="127"/>
      <c r="TAN348" s="127"/>
      <c r="TAO348" s="127"/>
      <c r="TAP348" s="127"/>
      <c r="TAQ348" s="127"/>
      <c r="TAR348" s="127"/>
      <c r="TAS348" s="127"/>
      <c r="TAT348" s="127"/>
      <c r="TAU348" s="127"/>
      <c r="TAV348" s="127"/>
      <c r="TAW348" s="127"/>
      <c r="TAX348" s="127"/>
      <c r="TAY348" s="127"/>
      <c r="TAZ348" s="127"/>
      <c r="TBA348" s="127"/>
      <c r="TBB348" s="127"/>
      <c r="TBC348" s="127"/>
      <c r="TBD348" s="127"/>
      <c r="TBE348" s="127"/>
      <c r="TBF348" s="127"/>
      <c r="TBG348" s="127"/>
      <c r="TBH348" s="127"/>
      <c r="TBI348" s="127"/>
      <c r="TBJ348" s="127"/>
      <c r="TBK348" s="127"/>
      <c r="TBL348" s="127"/>
      <c r="TBM348" s="127"/>
      <c r="TBN348" s="127"/>
      <c r="TBO348" s="127"/>
      <c r="TBP348" s="127"/>
      <c r="TBQ348" s="127"/>
      <c r="TBR348" s="127"/>
      <c r="TBS348" s="127"/>
      <c r="TBT348" s="127"/>
      <c r="TBU348" s="127"/>
      <c r="TBV348" s="127"/>
      <c r="TBW348" s="127"/>
      <c r="TBX348" s="127"/>
      <c r="TBY348" s="127"/>
      <c r="TBZ348" s="127"/>
      <c r="TCA348" s="127"/>
      <c r="TCB348" s="127"/>
      <c r="TCC348" s="127"/>
      <c r="TCD348" s="127"/>
      <c r="TCE348" s="127"/>
      <c r="TCF348" s="127"/>
      <c r="TCG348" s="127"/>
      <c r="TCH348" s="127"/>
      <c r="TCI348" s="127"/>
      <c r="TCJ348" s="127"/>
      <c r="TCK348" s="127"/>
      <c r="TCL348" s="127"/>
      <c r="TCM348" s="127"/>
      <c r="TCN348" s="127"/>
      <c r="TCO348" s="127"/>
      <c r="TCP348" s="127"/>
      <c r="TCQ348" s="127"/>
      <c r="TCR348" s="127"/>
      <c r="TCS348" s="127"/>
      <c r="TCT348" s="127"/>
      <c r="TCU348" s="127"/>
      <c r="TCV348" s="127"/>
      <c r="TCW348" s="127"/>
      <c r="TCX348" s="127"/>
      <c r="TCY348" s="127"/>
      <c r="TCZ348" s="127"/>
      <c r="TDA348" s="127"/>
      <c r="TDB348" s="127"/>
      <c r="TDC348" s="127"/>
      <c r="TDD348" s="127"/>
      <c r="TDE348" s="127"/>
      <c r="TDF348" s="127"/>
      <c r="TDG348" s="127"/>
      <c r="TDH348" s="127"/>
      <c r="TDI348" s="127"/>
      <c r="TDJ348" s="127"/>
      <c r="TDK348" s="127"/>
      <c r="TDL348" s="127"/>
      <c r="TDM348" s="127"/>
      <c r="TDN348" s="127"/>
      <c r="TDO348" s="127"/>
      <c r="TDP348" s="127"/>
      <c r="TDQ348" s="127"/>
      <c r="TDR348" s="127"/>
      <c r="TDS348" s="127"/>
      <c r="TDT348" s="127"/>
      <c r="TDU348" s="127"/>
      <c r="TDV348" s="127"/>
      <c r="TDW348" s="127"/>
      <c r="TDX348" s="127"/>
      <c r="TDY348" s="127"/>
      <c r="TDZ348" s="127"/>
      <c r="TEA348" s="127"/>
      <c r="TEB348" s="127"/>
      <c r="TEC348" s="127"/>
      <c r="TED348" s="127"/>
      <c r="TEE348" s="127"/>
      <c r="TEF348" s="127"/>
      <c r="TEG348" s="127"/>
      <c r="TEH348" s="127"/>
      <c r="TEI348" s="127"/>
      <c r="TEJ348" s="127"/>
      <c r="TEK348" s="127"/>
      <c r="TEL348" s="127"/>
      <c r="TEM348" s="127"/>
      <c r="TEN348" s="127"/>
      <c r="TEO348" s="127"/>
      <c r="TEP348" s="127"/>
      <c r="TEQ348" s="127"/>
      <c r="TER348" s="127"/>
      <c r="TES348" s="127"/>
      <c r="TET348" s="127"/>
      <c r="TEU348" s="127"/>
      <c r="TEV348" s="127"/>
      <c r="TEW348" s="127"/>
      <c r="TEX348" s="127"/>
      <c r="TEY348" s="127"/>
      <c r="TEZ348" s="127"/>
      <c r="TFA348" s="127"/>
      <c r="TFB348" s="127"/>
      <c r="TFC348" s="127"/>
      <c r="TFD348" s="127"/>
      <c r="TFE348" s="127"/>
      <c r="TFF348" s="127"/>
      <c r="TFG348" s="127"/>
      <c r="TFH348" s="127"/>
      <c r="TFI348" s="127"/>
      <c r="TFJ348" s="127"/>
      <c r="TFK348" s="127"/>
      <c r="TFL348" s="127"/>
      <c r="TFM348" s="127"/>
      <c r="TFN348" s="127"/>
      <c r="TFO348" s="127"/>
      <c r="TFP348" s="127"/>
      <c r="TFQ348" s="127"/>
      <c r="TFR348" s="127"/>
      <c r="TFS348" s="127"/>
      <c r="TFT348" s="127"/>
      <c r="TFU348" s="127"/>
      <c r="TFV348" s="127"/>
      <c r="TFW348" s="127"/>
      <c r="TFX348" s="127"/>
      <c r="TFY348" s="127"/>
      <c r="TFZ348" s="127"/>
      <c r="TGA348" s="127"/>
      <c r="TGB348" s="127"/>
      <c r="TGC348" s="127"/>
      <c r="TGD348" s="127"/>
      <c r="TGE348" s="127"/>
      <c r="TGF348" s="127"/>
      <c r="TGG348" s="127"/>
      <c r="TGH348" s="127"/>
      <c r="TGI348" s="127"/>
      <c r="TGJ348" s="127"/>
      <c r="TGK348" s="127"/>
      <c r="TGL348" s="127"/>
      <c r="TGM348" s="127"/>
      <c r="TGN348" s="127"/>
      <c r="TGO348" s="127"/>
      <c r="TGP348" s="127"/>
      <c r="TGQ348" s="127"/>
      <c r="TGR348" s="127"/>
      <c r="TGS348" s="127"/>
      <c r="TGT348" s="127"/>
      <c r="TGU348" s="127"/>
      <c r="TGV348" s="127"/>
      <c r="TGW348" s="127"/>
      <c r="TGX348" s="127"/>
      <c r="TGY348" s="127"/>
      <c r="TGZ348" s="127"/>
      <c r="THA348" s="127"/>
      <c r="THB348" s="127"/>
      <c r="THC348" s="127"/>
      <c r="THD348" s="127"/>
      <c r="THE348" s="127"/>
      <c r="THF348" s="127"/>
      <c r="THG348" s="127"/>
      <c r="THH348" s="127"/>
      <c r="THI348" s="127"/>
      <c r="THJ348" s="127"/>
      <c r="THK348" s="127"/>
      <c r="THL348" s="127"/>
      <c r="THM348" s="127"/>
      <c r="THN348" s="127"/>
      <c r="THO348" s="127"/>
      <c r="THP348" s="127"/>
      <c r="THQ348" s="127"/>
      <c r="THR348" s="127"/>
      <c r="THS348" s="127"/>
      <c r="THT348" s="127"/>
      <c r="THU348" s="127"/>
      <c r="THV348" s="127"/>
      <c r="THW348" s="127"/>
      <c r="THX348" s="127"/>
      <c r="THY348" s="127"/>
      <c r="THZ348" s="127"/>
      <c r="TIA348" s="127"/>
      <c r="TIB348" s="127"/>
      <c r="TIC348" s="127"/>
      <c r="TID348" s="127"/>
      <c r="TIE348" s="127"/>
      <c r="TIF348" s="127"/>
      <c r="TIG348" s="127"/>
      <c r="TIH348" s="127"/>
      <c r="TII348" s="127"/>
      <c r="TIJ348" s="127"/>
      <c r="TIK348" s="127"/>
      <c r="TIL348" s="127"/>
      <c r="TIM348" s="127"/>
      <c r="TIN348" s="127"/>
      <c r="TIO348" s="127"/>
      <c r="TIP348" s="127"/>
      <c r="TIQ348" s="127"/>
      <c r="TIR348" s="127"/>
      <c r="TIS348" s="127"/>
      <c r="TIT348" s="127"/>
      <c r="TIU348" s="127"/>
      <c r="TIV348" s="127"/>
      <c r="TIW348" s="127"/>
      <c r="TIX348" s="127"/>
      <c r="TIY348" s="127"/>
      <c r="TIZ348" s="127"/>
      <c r="TJA348" s="127"/>
      <c r="TJB348" s="127"/>
      <c r="TJC348" s="127"/>
      <c r="TJD348" s="127"/>
      <c r="TJE348" s="127"/>
      <c r="TJF348" s="127"/>
      <c r="TJG348" s="127"/>
      <c r="TJH348" s="127"/>
      <c r="TJI348" s="127"/>
      <c r="TJJ348" s="127"/>
      <c r="TJK348" s="127"/>
      <c r="TJL348" s="127"/>
      <c r="TJM348" s="127"/>
      <c r="TJN348" s="127"/>
      <c r="TJO348" s="127"/>
      <c r="TJP348" s="127"/>
      <c r="TJQ348" s="127"/>
      <c r="TJR348" s="127"/>
      <c r="TJS348" s="127"/>
      <c r="TJT348" s="127"/>
      <c r="TJU348" s="127"/>
      <c r="TJV348" s="127"/>
      <c r="TJW348" s="127"/>
      <c r="TJX348" s="127"/>
      <c r="TJY348" s="127"/>
      <c r="TJZ348" s="127"/>
      <c r="TKA348" s="127"/>
      <c r="TKB348" s="127"/>
      <c r="TKC348" s="127"/>
      <c r="TKD348" s="127"/>
      <c r="TKE348" s="127"/>
      <c r="TKF348" s="127"/>
      <c r="TKG348" s="127"/>
      <c r="TKH348" s="127"/>
      <c r="TKI348" s="127"/>
      <c r="TKJ348" s="127"/>
      <c r="TKK348" s="127"/>
      <c r="TKL348" s="127"/>
      <c r="TKM348" s="127"/>
      <c r="TKN348" s="127"/>
      <c r="TKO348" s="127"/>
      <c r="TKP348" s="127"/>
      <c r="TKQ348" s="127"/>
      <c r="TKR348" s="127"/>
      <c r="TKS348" s="127"/>
      <c r="TKT348" s="127"/>
      <c r="TKU348" s="127"/>
      <c r="TKV348" s="127"/>
      <c r="TKW348" s="127"/>
      <c r="TKX348" s="127"/>
      <c r="TKY348" s="127"/>
      <c r="TKZ348" s="127"/>
      <c r="TLA348" s="127"/>
      <c r="TLB348" s="127"/>
      <c r="TLC348" s="127"/>
      <c r="TLD348" s="127"/>
      <c r="TLE348" s="127"/>
      <c r="TLF348" s="127"/>
      <c r="TLG348" s="127"/>
      <c r="TLH348" s="127"/>
      <c r="TLI348" s="127"/>
      <c r="TLJ348" s="127"/>
      <c r="TLK348" s="127"/>
      <c r="TLL348" s="127"/>
      <c r="TLM348" s="127"/>
      <c r="TLN348" s="127"/>
      <c r="TLO348" s="127"/>
      <c r="TLP348" s="127"/>
      <c r="TLQ348" s="127"/>
      <c r="TLR348" s="127"/>
      <c r="TLS348" s="127"/>
      <c r="TLT348" s="127"/>
      <c r="TLU348" s="127"/>
      <c r="TLV348" s="127"/>
      <c r="TLW348" s="127"/>
      <c r="TLX348" s="127"/>
      <c r="TLY348" s="127"/>
      <c r="TLZ348" s="127"/>
      <c r="TMA348" s="127"/>
      <c r="TMB348" s="127"/>
      <c r="TMC348" s="127"/>
      <c r="TMD348" s="127"/>
      <c r="TME348" s="127"/>
      <c r="TMF348" s="127"/>
      <c r="TMG348" s="127"/>
      <c r="TMH348" s="127"/>
      <c r="TMI348" s="127"/>
      <c r="TMJ348" s="127"/>
      <c r="TMK348" s="127"/>
      <c r="TML348" s="127"/>
      <c r="TMM348" s="127"/>
      <c r="TMN348" s="127"/>
      <c r="TMO348" s="127"/>
      <c r="TMP348" s="127"/>
      <c r="TMQ348" s="127"/>
      <c r="TMR348" s="127"/>
      <c r="TMS348" s="127"/>
      <c r="TMT348" s="127"/>
      <c r="TMU348" s="127"/>
      <c r="TMV348" s="127"/>
      <c r="TMW348" s="127"/>
      <c r="TMX348" s="127"/>
      <c r="TMY348" s="127"/>
      <c r="TMZ348" s="127"/>
      <c r="TNA348" s="127"/>
      <c r="TNB348" s="127"/>
      <c r="TNC348" s="127"/>
      <c r="TND348" s="127"/>
      <c r="TNE348" s="127"/>
      <c r="TNF348" s="127"/>
      <c r="TNG348" s="127"/>
      <c r="TNH348" s="127"/>
      <c r="TNI348" s="127"/>
      <c r="TNJ348" s="127"/>
      <c r="TNK348" s="127"/>
      <c r="TNL348" s="127"/>
      <c r="TNM348" s="127"/>
      <c r="TNN348" s="127"/>
      <c r="TNO348" s="127"/>
      <c r="TNP348" s="127"/>
      <c r="TNQ348" s="127"/>
      <c r="TNR348" s="127"/>
      <c r="TNS348" s="127"/>
      <c r="TNT348" s="127"/>
      <c r="TNU348" s="127"/>
      <c r="TNV348" s="127"/>
      <c r="TNW348" s="127"/>
      <c r="TNX348" s="127"/>
      <c r="TNY348" s="127"/>
      <c r="TNZ348" s="127"/>
      <c r="TOA348" s="127"/>
      <c r="TOB348" s="127"/>
      <c r="TOC348" s="127"/>
      <c r="TOD348" s="127"/>
      <c r="TOE348" s="127"/>
      <c r="TOF348" s="127"/>
      <c r="TOG348" s="127"/>
      <c r="TOH348" s="127"/>
      <c r="TOI348" s="127"/>
      <c r="TOJ348" s="127"/>
      <c r="TOK348" s="127"/>
      <c r="TOL348" s="127"/>
      <c r="TOM348" s="127"/>
      <c r="TON348" s="127"/>
      <c r="TOO348" s="127"/>
      <c r="TOP348" s="127"/>
      <c r="TOQ348" s="127"/>
      <c r="TOR348" s="127"/>
      <c r="TOS348" s="127"/>
      <c r="TOT348" s="127"/>
      <c r="TOU348" s="127"/>
      <c r="TOV348" s="127"/>
      <c r="TOW348" s="127"/>
      <c r="TOX348" s="127"/>
      <c r="TOY348" s="127"/>
      <c r="TOZ348" s="127"/>
      <c r="TPA348" s="127"/>
      <c r="TPB348" s="127"/>
      <c r="TPC348" s="127"/>
      <c r="TPD348" s="127"/>
      <c r="TPE348" s="127"/>
      <c r="TPF348" s="127"/>
      <c r="TPG348" s="127"/>
      <c r="TPH348" s="127"/>
      <c r="TPI348" s="127"/>
      <c r="TPJ348" s="127"/>
      <c r="TPK348" s="127"/>
      <c r="TPL348" s="127"/>
      <c r="TPM348" s="127"/>
      <c r="TPN348" s="127"/>
      <c r="TPO348" s="127"/>
      <c r="TPP348" s="127"/>
      <c r="TPQ348" s="127"/>
      <c r="TPR348" s="127"/>
      <c r="TPS348" s="127"/>
      <c r="TPT348" s="127"/>
      <c r="TPU348" s="127"/>
      <c r="TPV348" s="127"/>
      <c r="TPW348" s="127"/>
      <c r="TPX348" s="127"/>
      <c r="TPY348" s="127"/>
      <c r="TPZ348" s="127"/>
      <c r="TQA348" s="127"/>
      <c r="TQB348" s="127"/>
      <c r="TQC348" s="127"/>
      <c r="TQD348" s="127"/>
      <c r="TQE348" s="127"/>
      <c r="TQF348" s="127"/>
      <c r="TQG348" s="127"/>
      <c r="TQH348" s="127"/>
      <c r="TQI348" s="127"/>
      <c r="TQJ348" s="127"/>
      <c r="TQK348" s="127"/>
      <c r="TQL348" s="127"/>
      <c r="TQM348" s="127"/>
      <c r="TQN348" s="127"/>
      <c r="TQO348" s="127"/>
      <c r="TQP348" s="127"/>
      <c r="TQQ348" s="127"/>
      <c r="TQR348" s="127"/>
      <c r="TQS348" s="127"/>
      <c r="TQT348" s="127"/>
      <c r="TQU348" s="127"/>
      <c r="TQV348" s="127"/>
      <c r="TQW348" s="127"/>
      <c r="TQX348" s="127"/>
      <c r="TQY348" s="127"/>
      <c r="TQZ348" s="127"/>
      <c r="TRA348" s="127"/>
      <c r="TRB348" s="127"/>
      <c r="TRC348" s="127"/>
      <c r="TRD348" s="127"/>
      <c r="TRE348" s="127"/>
      <c r="TRF348" s="127"/>
      <c r="TRG348" s="127"/>
      <c r="TRH348" s="127"/>
      <c r="TRI348" s="127"/>
      <c r="TRJ348" s="127"/>
      <c r="TRK348" s="127"/>
      <c r="TRL348" s="127"/>
      <c r="TRM348" s="127"/>
      <c r="TRN348" s="127"/>
      <c r="TRO348" s="127"/>
      <c r="TRP348" s="127"/>
      <c r="TRQ348" s="127"/>
      <c r="TRR348" s="127"/>
      <c r="TRS348" s="127"/>
      <c r="TRT348" s="127"/>
      <c r="TRU348" s="127"/>
      <c r="TRV348" s="127"/>
      <c r="TRW348" s="127"/>
      <c r="TRX348" s="127"/>
      <c r="TRY348" s="127"/>
      <c r="TRZ348" s="127"/>
      <c r="TSA348" s="127"/>
      <c r="TSB348" s="127"/>
      <c r="TSC348" s="127"/>
      <c r="TSD348" s="127"/>
      <c r="TSE348" s="127"/>
      <c r="TSF348" s="127"/>
      <c r="TSG348" s="127"/>
      <c r="TSH348" s="127"/>
      <c r="TSI348" s="127"/>
      <c r="TSJ348" s="127"/>
      <c r="TSK348" s="127"/>
      <c r="TSL348" s="127"/>
      <c r="TSM348" s="127"/>
      <c r="TSN348" s="127"/>
      <c r="TSO348" s="127"/>
      <c r="TSP348" s="127"/>
      <c r="TSQ348" s="127"/>
      <c r="TSR348" s="127"/>
      <c r="TSS348" s="127"/>
      <c r="TST348" s="127"/>
      <c r="TSU348" s="127"/>
      <c r="TSV348" s="127"/>
      <c r="TSW348" s="127"/>
      <c r="TSX348" s="127"/>
      <c r="TSY348" s="127"/>
      <c r="TSZ348" s="127"/>
      <c r="TTA348" s="127"/>
      <c r="TTB348" s="127"/>
      <c r="TTC348" s="127"/>
      <c r="TTD348" s="127"/>
      <c r="TTE348" s="127"/>
      <c r="TTF348" s="127"/>
      <c r="TTG348" s="127"/>
      <c r="TTH348" s="127"/>
      <c r="TTI348" s="127"/>
      <c r="TTJ348" s="127"/>
      <c r="TTK348" s="127"/>
      <c r="TTL348" s="127"/>
      <c r="TTM348" s="127"/>
      <c r="TTN348" s="127"/>
      <c r="TTO348" s="127"/>
      <c r="TTP348" s="127"/>
      <c r="TTQ348" s="127"/>
      <c r="TTR348" s="127"/>
      <c r="TTS348" s="127"/>
      <c r="TTT348" s="127"/>
      <c r="TTU348" s="127"/>
      <c r="TTV348" s="127"/>
      <c r="TTW348" s="127"/>
      <c r="TTX348" s="127"/>
      <c r="TTY348" s="127"/>
      <c r="TTZ348" s="127"/>
      <c r="TUA348" s="127"/>
      <c r="TUB348" s="127"/>
      <c r="TUC348" s="127"/>
      <c r="TUD348" s="127"/>
      <c r="TUE348" s="127"/>
      <c r="TUF348" s="127"/>
      <c r="TUG348" s="127"/>
      <c r="TUH348" s="127"/>
      <c r="TUI348" s="127"/>
      <c r="TUJ348" s="127"/>
      <c r="TUK348" s="127"/>
      <c r="TUL348" s="127"/>
      <c r="TUM348" s="127"/>
      <c r="TUN348" s="127"/>
      <c r="TUO348" s="127"/>
      <c r="TUP348" s="127"/>
      <c r="TUQ348" s="127"/>
      <c r="TUR348" s="127"/>
      <c r="TUS348" s="127"/>
      <c r="TUT348" s="127"/>
      <c r="TUU348" s="127"/>
      <c r="TUV348" s="127"/>
      <c r="TUW348" s="127"/>
      <c r="TUX348" s="127"/>
      <c r="TUY348" s="127"/>
      <c r="TUZ348" s="127"/>
      <c r="TVA348" s="127"/>
      <c r="TVB348" s="127"/>
      <c r="TVC348" s="127"/>
      <c r="TVD348" s="127"/>
      <c r="TVE348" s="127"/>
      <c r="TVF348" s="127"/>
      <c r="TVG348" s="127"/>
      <c r="TVH348" s="127"/>
      <c r="TVI348" s="127"/>
      <c r="TVJ348" s="127"/>
      <c r="TVK348" s="127"/>
      <c r="TVL348" s="127"/>
      <c r="TVM348" s="127"/>
      <c r="TVN348" s="127"/>
      <c r="TVO348" s="127"/>
      <c r="TVP348" s="127"/>
      <c r="TVQ348" s="127"/>
      <c r="TVR348" s="127"/>
      <c r="TVS348" s="127"/>
      <c r="TVT348" s="127"/>
      <c r="TVU348" s="127"/>
      <c r="TVV348" s="127"/>
      <c r="TVW348" s="127"/>
      <c r="TVX348" s="127"/>
      <c r="TVY348" s="127"/>
      <c r="TVZ348" s="127"/>
      <c r="TWA348" s="127"/>
      <c r="TWB348" s="127"/>
      <c r="TWC348" s="127"/>
      <c r="TWD348" s="127"/>
      <c r="TWE348" s="127"/>
      <c r="TWF348" s="127"/>
      <c r="TWG348" s="127"/>
      <c r="TWH348" s="127"/>
      <c r="TWI348" s="127"/>
      <c r="TWJ348" s="127"/>
      <c r="TWK348" s="127"/>
      <c r="TWL348" s="127"/>
      <c r="TWM348" s="127"/>
      <c r="TWN348" s="127"/>
      <c r="TWO348" s="127"/>
      <c r="TWP348" s="127"/>
      <c r="TWQ348" s="127"/>
      <c r="TWR348" s="127"/>
      <c r="TWS348" s="127"/>
      <c r="TWT348" s="127"/>
      <c r="TWU348" s="127"/>
      <c r="TWV348" s="127"/>
      <c r="TWW348" s="127"/>
      <c r="TWX348" s="127"/>
      <c r="TWY348" s="127"/>
      <c r="TWZ348" s="127"/>
      <c r="TXA348" s="127"/>
      <c r="TXB348" s="127"/>
      <c r="TXC348" s="127"/>
      <c r="TXD348" s="127"/>
      <c r="TXE348" s="127"/>
      <c r="TXF348" s="127"/>
      <c r="TXG348" s="127"/>
      <c r="TXH348" s="127"/>
      <c r="TXI348" s="127"/>
      <c r="TXJ348" s="127"/>
      <c r="TXK348" s="127"/>
      <c r="TXL348" s="127"/>
      <c r="TXM348" s="127"/>
      <c r="TXN348" s="127"/>
      <c r="TXO348" s="127"/>
      <c r="TXP348" s="127"/>
      <c r="TXQ348" s="127"/>
      <c r="TXR348" s="127"/>
      <c r="TXS348" s="127"/>
      <c r="TXT348" s="127"/>
      <c r="TXU348" s="127"/>
      <c r="TXV348" s="127"/>
      <c r="TXW348" s="127"/>
      <c r="TXX348" s="127"/>
      <c r="TXY348" s="127"/>
      <c r="TXZ348" s="127"/>
      <c r="TYA348" s="127"/>
      <c r="TYB348" s="127"/>
      <c r="TYC348" s="127"/>
      <c r="TYD348" s="127"/>
      <c r="TYE348" s="127"/>
      <c r="TYF348" s="127"/>
      <c r="TYG348" s="127"/>
      <c r="TYH348" s="127"/>
      <c r="TYI348" s="127"/>
      <c r="TYJ348" s="127"/>
      <c r="TYK348" s="127"/>
      <c r="TYL348" s="127"/>
      <c r="TYM348" s="127"/>
      <c r="TYN348" s="127"/>
      <c r="TYO348" s="127"/>
      <c r="TYP348" s="127"/>
      <c r="TYQ348" s="127"/>
      <c r="TYR348" s="127"/>
      <c r="TYS348" s="127"/>
      <c r="TYT348" s="127"/>
      <c r="TYU348" s="127"/>
      <c r="TYV348" s="127"/>
      <c r="TYW348" s="127"/>
      <c r="TYX348" s="127"/>
      <c r="TYY348" s="127"/>
      <c r="TYZ348" s="127"/>
      <c r="TZA348" s="127"/>
      <c r="TZB348" s="127"/>
      <c r="TZC348" s="127"/>
      <c r="TZD348" s="127"/>
      <c r="TZE348" s="127"/>
      <c r="TZF348" s="127"/>
      <c r="TZG348" s="127"/>
      <c r="TZH348" s="127"/>
      <c r="TZI348" s="127"/>
      <c r="TZJ348" s="127"/>
      <c r="TZK348" s="127"/>
      <c r="TZL348" s="127"/>
      <c r="TZM348" s="127"/>
      <c r="TZN348" s="127"/>
      <c r="TZO348" s="127"/>
      <c r="TZP348" s="127"/>
      <c r="TZQ348" s="127"/>
      <c r="TZR348" s="127"/>
      <c r="TZS348" s="127"/>
      <c r="TZT348" s="127"/>
      <c r="TZU348" s="127"/>
      <c r="TZV348" s="127"/>
      <c r="TZW348" s="127"/>
      <c r="TZX348" s="127"/>
      <c r="TZY348" s="127"/>
      <c r="TZZ348" s="127"/>
      <c r="UAA348" s="127"/>
      <c r="UAB348" s="127"/>
      <c r="UAC348" s="127"/>
      <c r="UAD348" s="127"/>
      <c r="UAE348" s="127"/>
      <c r="UAF348" s="127"/>
      <c r="UAG348" s="127"/>
      <c r="UAH348" s="127"/>
      <c r="UAI348" s="127"/>
      <c r="UAJ348" s="127"/>
      <c r="UAK348" s="127"/>
      <c r="UAL348" s="127"/>
      <c r="UAM348" s="127"/>
      <c r="UAN348" s="127"/>
      <c r="UAO348" s="127"/>
      <c r="UAP348" s="127"/>
      <c r="UAQ348" s="127"/>
      <c r="UAR348" s="127"/>
      <c r="UAS348" s="127"/>
      <c r="UAT348" s="127"/>
      <c r="UAU348" s="127"/>
      <c r="UAV348" s="127"/>
      <c r="UAW348" s="127"/>
      <c r="UAX348" s="127"/>
      <c r="UAY348" s="127"/>
      <c r="UAZ348" s="127"/>
      <c r="UBA348" s="127"/>
      <c r="UBB348" s="127"/>
      <c r="UBC348" s="127"/>
      <c r="UBD348" s="127"/>
      <c r="UBE348" s="127"/>
      <c r="UBF348" s="127"/>
      <c r="UBG348" s="127"/>
      <c r="UBH348" s="127"/>
      <c r="UBI348" s="127"/>
      <c r="UBJ348" s="127"/>
      <c r="UBK348" s="127"/>
      <c r="UBL348" s="127"/>
      <c r="UBM348" s="127"/>
      <c r="UBN348" s="127"/>
      <c r="UBO348" s="127"/>
      <c r="UBP348" s="127"/>
      <c r="UBQ348" s="127"/>
      <c r="UBR348" s="127"/>
      <c r="UBS348" s="127"/>
      <c r="UBT348" s="127"/>
      <c r="UBU348" s="127"/>
      <c r="UBV348" s="127"/>
      <c r="UBW348" s="127"/>
      <c r="UBX348" s="127"/>
      <c r="UBY348" s="127"/>
      <c r="UBZ348" s="127"/>
      <c r="UCA348" s="127"/>
      <c r="UCB348" s="127"/>
      <c r="UCC348" s="127"/>
      <c r="UCD348" s="127"/>
      <c r="UCE348" s="127"/>
      <c r="UCF348" s="127"/>
      <c r="UCG348" s="127"/>
      <c r="UCH348" s="127"/>
      <c r="UCI348" s="127"/>
      <c r="UCJ348" s="127"/>
      <c r="UCK348" s="127"/>
      <c r="UCL348" s="127"/>
      <c r="UCM348" s="127"/>
      <c r="UCN348" s="127"/>
      <c r="UCO348" s="127"/>
      <c r="UCP348" s="127"/>
      <c r="UCQ348" s="127"/>
      <c r="UCR348" s="127"/>
      <c r="UCS348" s="127"/>
      <c r="UCT348" s="127"/>
      <c r="UCU348" s="127"/>
      <c r="UCV348" s="127"/>
      <c r="UCW348" s="127"/>
      <c r="UCX348" s="127"/>
      <c r="UCY348" s="127"/>
      <c r="UCZ348" s="127"/>
      <c r="UDA348" s="127"/>
      <c r="UDB348" s="127"/>
      <c r="UDC348" s="127"/>
      <c r="UDD348" s="127"/>
      <c r="UDE348" s="127"/>
      <c r="UDF348" s="127"/>
      <c r="UDG348" s="127"/>
      <c r="UDH348" s="127"/>
      <c r="UDI348" s="127"/>
      <c r="UDJ348" s="127"/>
      <c r="UDK348" s="127"/>
      <c r="UDL348" s="127"/>
      <c r="UDM348" s="127"/>
      <c r="UDN348" s="127"/>
      <c r="UDO348" s="127"/>
      <c r="UDP348" s="127"/>
      <c r="UDQ348" s="127"/>
      <c r="UDR348" s="127"/>
      <c r="UDS348" s="127"/>
      <c r="UDT348" s="127"/>
      <c r="UDU348" s="127"/>
      <c r="UDV348" s="127"/>
      <c r="UDW348" s="127"/>
      <c r="UDX348" s="127"/>
      <c r="UDY348" s="127"/>
      <c r="UDZ348" s="127"/>
      <c r="UEA348" s="127"/>
      <c r="UEB348" s="127"/>
      <c r="UEC348" s="127"/>
      <c r="UED348" s="127"/>
      <c r="UEE348" s="127"/>
      <c r="UEF348" s="127"/>
      <c r="UEG348" s="127"/>
      <c r="UEH348" s="127"/>
      <c r="UEI348" s="127"/>
      <c r="UEJ348" s="127"/>
      <c r="UEK348" s="127"/>
      <c r="UEL348" s="127"/>
      <c r="UEM348" s="127"/>
      <c r="UEN348" s="127"/>
      <c r="UEO348" s="127"/>
      <c r="UEP348" s="127"/>
      <c r="UEQ348" s="127"/>
      <c r="UER348" s="127"/>
      <c r="UES348" s="127"/>
      <c r="UET348" s="127"/>
      <c r="UEU348" s="127"/>
      <c r="UEV348" s="127"/>
      <c r="UEW348" s="127"/>
      <c r="UEX348" s="127"/>
      <c r="UEY348" s="127"/>
      <c r="UEZ348" s="127"/>
      <c r="UFA348" s="127"/>
      <c r="UFB348" s="127"/>
      <c r="UFC348" s="127"/>
      <c r="UFD348" s="127"/>
      <c r="UFE348" s="127"/>
      <c r="UFF348" s="127"/>
      <c r="UFG348" s="127"/>
      <c r="UFH348" s="127"/>
      <c r="UFI348" s="127"/>
      <c r="UFJ348" s="127"/>
      <c r="UFK348" s="127"/>
      <c r="UFL348" s="127"/>
      <c r="UFM348" s="127"/>
      <c r="UFN348" s="127"/>
      <c r="UFO348" s="127"/>
      <c r="UFP348" s="127"/>
      <c r="UFQ348" s="127"/>
      <c r="UFR348" s="127"/>
      <c r="UFS348" s="127"/>
      <c r="UFT348" s="127"/>
      <c r="UFU348" s="127"/>
      <c r="UFV348" s="127"/>
      <c r="UFW348" s="127"/>
      <c r="UFX348" s="127"/>
      <c r="UFY348" s="127"/>
      <c r="UFZ348" s="127"/>
      <c r="UGA348" s="127"/>
      <c r="UGB348" s="127"/>
      <c r="UGC348" s="127"/>
      <c r="UGD348" s="127"/>
      <c r="UGE348" s="127"/>
      <c r="UGF348" s="127"/>
      <c r="UGG348" s="127"/>
      <c r="UGH348" s="127"/>
      <c r="UGI348" s="127"/>
      <c r="UGJ348" s="127"/>
      <c r="UGK348" s="127"/>
      <c r="UGL348" s="127"/>
      <c r="UGM348" s="127"/>
      <c r="UGN348" s="127"/>
      <c r="UGO348" s="127"/>
      <c r="UGP348" s="127"/>
      <c r="UGQ348" s="127"/>
      <c r="UGR348" s="127"/>
      <c r="UGS348" s="127"/>
      <c r="UGT348" s="127"/>
      <c r="UGU348" s="127"/>
      <c r="UGV348" s="127"/>
      <c r="UGW348" s="127"/>
      <c r="UGX348" s="127"/>
      <c r="UGY348" s="127"/>
      <c r="UGZ348" s="127"/>
      <c r="UHA348" s="127"/>
      <c r="UHB348" s="127"/>
      <c r="UHC348" s="127"/>
      <c r="UHD348" s="127"/>
      <c r="UHE348" s="127"/>
      <c r="UHF348" s="127"/>
      <c r="UHG348" s="127"/>
      <c r="UHH348" s="127"/>
      <c r="UHI348" s="127"/>
      <c r="UHJ348" s="127"/>
      <c r="UHK348" s="127"/>
      <c r="UHL348" s="127"/>
      <c r="UHM348" s="127"/>
      <c r="UHN348" s="127"/>
      <c r="UHO348" s="127"/>
      <c r="UHP348" s="127"/>
      <c r="UHQ348" s="127"/>
      <c r="UHR348" s="127"/>
      <c r="UHS348" s="127"/>
      <c r="UHT348" s="127"/>
      <c r="UHU348" s="127"/>
      <c r="UHV348" s="127"/>
      <c r="UHW348" s="127"/>
      <c r="UHX348" s="127"/>
      <c r="UHY348" s="127"/>
      <c r="UHZ348" s="127"/>
      <c r="UIA348" s="127"/>
      <c r="UIB348" s="127"/>
      <c r="UIC348" s="127"/>
      <c r="UID348" s="127"/>
      <c r="UIE348" s="127"/>
      <c r="UIF348" s="127"/>
      <c r="UIG348" s="127"/>
      <c r="UIH348" s="127"/>
      <c r="UII348" s="127"/>
      <c r="UIJ348" s="127"/>
      <c r="UIK348" s="127"/>
      <c r="UIL348" s="127"/>
      <c r="UIM348" s="127"/>
      <c r="UIN348" s="127"/>
      <c r="UIO348" s="127"/>
      <c r="UIP348" s="127"/>
      <c r="UIQ348" s="127"/>
      <c r="UIR348" s="127"/>
      <c r="UIS348" s="127"/>
      <c r="UIT348" s="127"/>
      <c r="UIU348" s="127"/>
      <c r="UIV348" s="127"/>
      <c r="UIW348" s="127"/>
      <c r="UIX348" s="127"/>
      <c r="UIY348" s="127"/>
      <c r="UIZ348" s="127"/>
      <c r="UJA348" s="127"/>
      <c r="UJB348" s="127"/>
      <c r="UJC348" s="127"/>
      <c r="UJD348" s="127"/>
      <c r="UJE348" s="127"/>
      <c r="UJF348" s="127"/>
      <c r="UJG348" s="127"/>
      <c r="UJH348" s="127"/>
      <c r="UJI348" s="127"/>
      <c r="UJJ348" s="127"/>
      <c r="UJK348" s="127"/>
      <c r="UJL348" s="127"/>
      <c r="UJM348" s="127"/>
      <c r="UJN348" s="127"/>
      <c r="UJO348" s="127"/>
      <c r="UJP348" s="127"/>
      <c r="UJQ348" s="127"/>
      <c r="UJR348" s="127"/>
      <c r="UJS348" s="127"/>
      <c r="UJT348" s="127"/>
      <c r="UJU348" s="127"/>
      <c r="UJV348" s="127"/>
      <c r="UJW348" s="127"/>
      <c r="UJX348" s="127"/>
      <c r="UJY348" s="127"/>
      <c r="UJZ348" s="127"/>
      <c r="UKA348" s="127"/>
      <c r="UKB348" s="127"/>
      <c r="UKC348" s="127"/>
      <c r="UKD348" s="127"/>
      <c r="UKE348" s="127"/>
      <c r="UKF348" s="127"/>
      <c r="UKG348" s="127"/>
      <c r="UKH348" s="127"/>
      <c r="UKI348" s="127"/>
      <c r="UKJ348" s="127"/>
      <c r="UKK348" s="127"/>
      <c r="UKL348" s="127"/>
      <c r="UKM348" s="127"/>
      <c r="UKN348" s="127"/>
      <c r="UKO348" s="127"/>
      <c r="UKP348" s="127"/>
      <c r="UKQ348" s="127"/>
      <c r="UKR348" s="127"/>
      <c r="UKS348" s="127"/>
      <c r="UKT348" s="127"/>
      <c r="UKU348" s="127"/>
      <c r="UKV348" s="127"/>
      <c r="UKW348" s="127"/>
      <c r="UKX348" s="127"/>
      <c r="UKY348" s="127"/>
      <c r="UKZ348" s="127"/>
      <c r="ULA348" s="127"/>
      <c r="ULB348" s="127"/>
      <c r="ULC348" s="127"/>
      <c r="ULD348" s="127"/>
      <c r="ULE348" s="127"/>
      <c r="ULF348" s="127"/>
      <c r="ULG348" s="127"/>
      <c r="ULH348" s="127"/>
      <c r="ULI348" s="127"/>
      <c r="ULJ348" s="127"/>
      <c r="ULK348" s="127"/>
      <c r="ULL348" s="127"/>
      <c r="ULM348" s="127"/>
      <c r="ULN348" s="127"/>
      <c r="ULO348" s="127"/>
      <c r="ULP348" s="127"/>
      <c r="ULQ348" s="127"/>
      <c r="ULR348" s="127"/>
      <c r="ULS348" s="127"/>
      <c r="ULT348" s="127"/>
      <c r="ULU348" s="127"/>
      <c r="ULV348" s="127"/>
      <c r="ULW348" s="127"/>
      <c r="ULX348" s="127"/>
      <c r="ULY348" s="127"/>
      <c r="ULZ348" s="127"/>
      <c r="UMA348" s="127"/>
      <c r="UMB348" s="127"/>
      <c r="UMC348" s="127"/>
      <c r="UMD348" s="127"/>
      <c r="UME348" s="127"/>
      <c r="UMF348" s="127"/>
      <c r="UMG348" s="127"/>
      <c r="UMH348" s="127"/>
      <c r="UMI348" s="127"/>
      <c r="UMJ348" s="127"/>
      <c r="UMK348" s="127"/>
      <c r="UML348" s="127"/>
      <c r="UMM348" s="127"/>
      <c r="UMN348" s="127"/>
      <c r="UMO348" s="127"/>
      <c r="UMP348" s="127"/>
      <c r="UMQ348" s="127"/>
      <c r="UMR348" s="127"/>
      <c r="UMS348" s="127"/>
      <c r="UMT348" s="127"/>
      <c r="UMU348" s="127"/>
      <c r="UMV348" s="127"/>
      <c r="UMW348" s="127"/>
      <c r="UMX348" s="127"/>
      <c r="UMY348" s="127"/>
      <c r="UMZ348" s="127"/>
      <c r="UNA348" s="127"/>
      <c r="UNB348" s="127"/>
      <c r="UNC348" s="127"/>
      <c r="UND348" s="127"/>
      <c r="UNE348" s="127"/>
      <c r="UNF348" s="127"/>
      <c r="UNG348" s="127"/>
      <c r="UNH348" s="127"/>
      <c r="UNI348" s="127"/>
      <c r="UNJ348" s="127"/>
      <c r="UNK348" s="127"/>
      <c r="UNL348" s="127"/>
      <c r="UNM348" s="127"/>
      <c r="UNN348" s="127"/>
      <c r="UNO348" s="127"/>
      <c r="UNP348" s="127"/>
      <c r="UNQ348" s="127"/>
      <c r="UNR348" s="127"/>
      <c r="UNS348" s="127"/>
      <c r="UNT348" s="127"/>
      <c r="UNU348" s="127"/>
      <c r="UNV348" s="127"/>
      <c r="UNW348" s="127"/>
      <c r="UNX348" s="127"/>
      <c r="UNY348" s="127"/>
      <c r="UNZ348" s="127"/>
      <c r="UOA348" s="127"/>
      <c r="UOB348" s="127"/>
      <c r="UOC348" s="127"/>
      <c r="UOD348" s="127"/>
      <c r="UOE348" s="127"/>
      <c r="UOF348" s="127"/>
      <c r="UOG348" s="127"/>
      <c r="UOH348" s="127"/>
      <c r="UOI348" s="127"/>
      <c r="UOJ348" s="127"/>
      <c r="UOK348" s="127"/>
      <c r="UOL348" s="127"/>
      <c r="UOM348" s="127"/>
      <c r="UON348" s="127"/>
      <c r="UOO348" s="127"/>
      <c r="UOP348" s="127"/>
      <c r="UOQ348" s="127"/>
      <c r="UOR348" s="127"/>
      <c r="UOS348" s="127"/>
      <c r="UOT348" s="127"/>
      <c r="UOU348" s="127"/>
      <c r="UOV348" s="127"/>
      <c r="UOW348" s="127"/>
      <c r="UOX348" s="127"/>
      <c r="UOY348" s="127"/>
      <c r="UOZ348" s="127"/>
      <c r="UPA348" s="127"/>
      <c r="UPB348" s="127"/>
      <c r="UPC348" s="127"/>
      <c r="UPD348" s="127"/>
      <c r="UPE348" s="127"/>
      <c r="UPF348" s="127"/>
      <c r="UPG348" s="127"/>
      <c r="UPH348" s="127"/>
      <c r="UPI348" s="127"/>
      <c r="UPJ348" s="127"/>
      <c r="UPK348" s="127"/>
      <c r="UPL348" s="127"/>
      <c r="UPM348" s="127"/>
      <c r="UPN348" s="127"/>
      <c r="UPO348" s="127"/>
      <c r="UPP348" s="127"/>
      <c r="UPQ348" s="127"/>
      <c r="UPR348" s="127"/>
      <c r="UPS348" s="127"/>
      <c r="UPT348" s="127"/>
      <c r="UPU348" s="127"/>
      <c r="UPV348" s="127"/>
      <c r="UPW348" s="127"/>
      <c r="UPX348" s="127"/>
      <c r="UPY348" s="127"/>
      <c r="UPZ348" s="127"/>
      <c r="UQA348" s="127"/>
      <c r="UQB348" s="127"/>
      <c r="UQC348" s="127"/>
      <c r="UQD348" s="127"/>
      <c r="UQE348" s="127"/>
      <c r="UQF348" s="127"/>
      <c r="UQG348" s="127"/>
      <c r="UQH348" s="127"/>
      <c r="UQI348" s="127"/>
      <c r="UQJ348" s="127"/>
      <c r="UQK348" s="127"/>
      <c r="UQL348" s="127"/>
      <c r="UQM348" s="127"/>
      <c r="UQN348" s="127"/>
      <c r="UQO348" s="127"/>
      <c r="UQP348" s="127"/>
      <c r="UQQ348" s="127"/>
      <c r="UQR348" s="127"/>
      <c r="UQS348" s="127"/>
      <c r="UQT348" s="127"/>
      <c r="UQU348" s="127"/>
      <c r="UQV348" s="127"/>
      <c r="UQW348" s="127"/>
      <c r="UQX348" s="127"/>
      <c r="UQY348" s="127"/>
      <c r="UQZ348" s="127"/>
      <c r="URA348" s="127"/>
      <c r="URB348" s="127"/>
      <c r="URC348" s="127"/>
      <c r="URD348" s="127"/>
      <c r="URE348" s="127"/>
      <c r="URF348" s="127"/>
      <c r="URG348" s="127"/>
      <c r="URH348" s="127"/>
      <c r="URI348" s="127"/>
      <c r="URJ348" s="127"/>
      <c r="URK348" s="127"/>
      <c r="URL348" s="127"/>
      <c r="URM348" s="127"/>
      <c r="URN348" s="127"/>
      <c r="URO348" s="127"/>
      <c r="URP348" s="127"/>
      <c r="URQ348" s="127"/>
      <c r="URR348" s="127"/>
      <c r="URS348" s="127"/>
      <c r="URT348" s="127"/>
      <c r="URU348" s="127"/>
      <c r="URV348" s="127"/>
      <c r="URW348" s="127"/>
      <c r="URX348" s="127"/>
      <c r="URY348" s="127"/>
      <c r="URZ348" s="127"/>
      <c r="USA348" s="127"/>
      <c r="USB348" s="127"/>
      <c r="USC348" s="127"/>
      <c r="USD348" s="127"/>
      <c r="USE348" s="127"/>
      <c r="USF348" s="127"/>
      <c r="USG348" s="127"/>
      <c r="USH348" s="127"/>
      <c r="USI348" s="127"/>
      <c r="USJ348" s="127"/>
      <c r="USK348" s="127"/>
      <c r="USL348" s="127"/>
      <c r="USM348" s="127"/>
      <c r="USN348" s="127"/>
      <c r="USO348" s="127"/>
      <c r="USP348" s="127"/>
      <c r="USQ348" s="127"/>
      <c r="USR348" s="127"/>
      <c r="USS348" s="127"/>
      <c r="UST348" s="127"/>
      <c r="USU348" s="127"/>
      <c r="USV348" s="127"/>
      <c r="USW348" s="127"/>
      <c r="USX348" s="127"/>
      <c r="USY348" s="127"/>
      <c r="USZ348" s="127"/>
      <c r="UTA348" s="127"/>
      <c r="UTB348" s="127"/>
      <c r="UTC348" s="127"/>
      <c r="UTD348" s="127"/>
      <c r="UTE348" s="127"/>
      <c r="UTF348" s="127"/>
      <c r="UTG348" s="127"/>
      <c r="UTH348" s="127"/>
      <c r="UTI348" s="127"/>
      <c r="UTJ348" s="127"/>
      <c r="UTK348" s="127"/>
      <c r="UTL348" s="127"/>
      <c r="UTM348" s="127"/>
      <c r="UTN348" s="127"/>
      <c r="UTO348" s="127"/>
      <c r="UTP348" s="127"/>
      <c r="UTQ348" s="127"/>
      <c r="UTR348" s="127"/>
      <c r="UTS348" s="127"/>
      <c r="UTT348" s="127"/>
      <c r="UTU348" s="127"/>
      <c r="UTV348" s="127"/>
      <c r="UTW348" s="127"/>
      <c r="UTX348" s="127"/>
      <c r="UTY348" s="127"/>
      <c r="UTZ348" s="127"/>
      <c r="UUA348" s="127"/>
      <c r="UUB348" s="127"/>
      <c r="UUC348" s="127"/>
      <c r="UUD348" s="127"/>
      <c r="UUE348" s="127"/>
      <c r="UUF348" s="127"/>
      <c r="UUG348" s="127"/>
      <c r="UUH348" s="127"/>
      <c r="UUI348" s="127"/>
      <c r="UUJ348" s="127"/>
      <c r="UUK348" s="127"/>
      <c r="UUL348" s="127"/>
      <c r="UUM348" s="127"/>
      <c r="UUN348" s="127"/>
      <c r="UUO348" s="127"/>
      <c r="UUP348" s="127"/>
      <c r="UUQ348" s="127"/>
      <c r="UUR348" s="127"/>
      <c r="UUS348" s="127"/>
      <c r="UUT348" s="127"/>
      <c r="UUU348" s="127"/>
      <c r="UUV348" s="127"/>
      <c r="UUW348" s="127"/>
      <c r="UUX348" s="127"/>
      <c r="UUY348" s="127"/>
      <c r="UUZ348" s="127"/>
      <c r="UVA348" s="127"/>
      <c r="UVB348" s="127"/>
      <c r="UVC348" s="127"/>
      <c r="UVD348" s="127"/>
      <c r="UVE348" s="127"/>
      <c r="UVF348" s="127"/>
      <c r="UVG348" s="127"/>
      <c r="UVH348" s="127"/>
      <c r="UVI348" s="127"/>
      <c r="UVJ348" s="127"/>
      <c r="UVK348" s="127"/>
      <c r="UVL348" s="127"/>
      <c r="UVM348" s="127"/>
      <c r="UVN348" s="127"/>
      <c r="UVO348" s="127"/>
      <c r="UVP348" s="127"/>
      <c r="UVQ348" s="127"/>
      <c r="UVR348" s="127"/>
      <c r="UVS348" s="127"/>
      <c r="UVT348" s="127"/>
      <c r="UVU348" s="127"/>
      <c r="UVV348" s="127"/>
      <c r="UVW348" s="127"/>
      <c r="UVX348" s="127"/>
      <c r="UVY348" s="127"/>
      <c r="UVZ348" s="127"/>
      <c r="UWA348" s="127"/>
      <c r="UWB348" s="127"/>
      <c r="UWC348" s="127"/>
      <c r="UWD348" s="127"/>
      <c r="UWE348" s="127"/>
      <c r="UWF348" s="127"/>
      <c r="UWG348" s="127"/>
      <c r="UWH348" s="127"/>
      <c r="UWI348" s="127"/>
      <c r="UWJ348" s="127"/>
      <c r="UWK348" s="127"/>
      <c r="UWL348" s="127"/>
      <c r="UWM348" s="127"/>
      <c r="UWN348" s="127"/>
      <c r="UWO348" s="127"/>
      <c r="UWP348" s="127"/>
      <c r="UWQ348" s="127"/>
      <c r="UWR348" s="127"/>
      <c r="UWS348" s="127"/>
      <c r="UWT348" s="127"/>
      <c r="UWU348" s="127"/>
      <c r="UWV348" s="127"/>
      <c r="UWW348" s="127"/>
      <c r="UWX348" s="127"/>
      <c r="UWY348" s="127"/>
      <c r="UWZ348" s="127"/>
      <c r="UXA348" s="127"/>
      <c r="UXB348" s="127"/>
      <c r="UXC348" s="127"/>
      <c r="UXD348" s="127"/>
      <c r="UXE348" s="127"/>
      <c r="UXF348" s="127"/>
      <c r="UXG348" s="127"/>
      <c r="UXH348" s="127"/>
      <c r="UXI348" s="127"/>
      <c r="UXJ348" s="127"/>
      <c r="UXK348" s="127"/>
      <c r="UXL348" s="127"/>
      <c r="UXM348" s="127"/>
      <c r="UXN348" s="127"/>
      <c r="UXO348" s="127"/>
      <c r="UXP348" s="127"/>
      <c r="UXQ348" s="127"/>
      <c r="UXR348" s="127"/>
      <c r="UXS348" s="127"/>
      <c r="UXT348" s="127"/>
      <c r="UXU348" s="127"/>
      <c r="UXV348" s="127"/>
      <c r="UXW348" s="127"/>
      <c r="UXX348" s="127"/>
      <c r="UXY348" s="127"/>
      <c r="UXZ348" s="127"/>
      <c r="UYA348" s="127"/>
      <c r="UYB348" s="127"/>
      <c r="UYC348" s="127"/>
      <c r="UYD348" s="127"/>
      <c r="UYE348" s="127"/>
      <c r="UYF348" s="127"/>
      <c r="UYG348" s="127"/>
      <c r="UYH348" s="127"/>
      <c r="UYI348" s="127"/>
      <c r="UYJ348" s="127"/>
      <c r="UYK348" s="127"/>
      <c r="UYL348" s="127"/>
      <c r="UYM348" s="127"/>
      <c r="UYN348" s="127"/>
      <c r="UYO348" s="127"/>
      <c r="UYP348" s="127"/>
      <c r="UYQ348" s="127"/>
      <c r="UYR348" s="127"/>
      <c r="UYS348" s="127"/>
      <c r="UYT348" s="127"/>
      <c r="UYU348" s="127"/>
      <c r="UYV348" s="127"/>
      <c r="UYW348" s="127"/>
      <c r="UYX348" s="127"/>
      <c r="UYY348" s="127"/>
      <c r="UYZ348" s="127"/>
      <c r="UZA348" s="127"/>
      <c r="UZB348" s="127"/>
      <c r="UZC348" s="127"/>
      <c r="UZD348" s="127"/>
      <c r="UZE348" s="127"/>
      <c r="UZF348" s="127"/>
      <c r="UZG348" s="127"/>
      <c r="UZH348" s="127"/>
      <c r="UZI348" s="127"/>
      <c r="UZJ348" s="127"/>
      <c r="UZK348" s="127"/>
      <c r="UZL348" s="127"/>
      <c r="UZM348" s="127"/>
      <c r="UZN348" s="127"/>
      <c r="UZO348" s="127"/>
      <c r="UZP348" s="127"/>
      <c r="UZQ348" s="127"/>
      <c r="UZR348" s="127"/>
      <c r="UZS348" s="127"/>
      <c r="UZT348" s="127"/>
      <c r="UZU348" s="127"/>
      <c r="UZV348" s="127"/>
      <c r="UZW348" s="127"/>
      <c r="UZX348" s="127"/>
      <c r="UZY348" s="127"/>
      <c r="UZZ348" s="127"/>
      <c r="VAA348" s="127"/>
      <c r="VAB348" s="127"/>
      <c r="VAC348" s="127"/>
      <c r="VAD348" s="127"/>
      <c r="VAE348" s="127"/>
      <c r="VAF348" s="127"/>
      <c r="VAG348" s="127"/>
      <c r="VAH348" s="127"/>
      <c r="VAI348" s="127"/>
      <c r="VAJ348" s="127"/>
      <c r="VAK348" s="127"/>
      <c r="VAL348" s="127"/>
      <c r="VAM348" s="127"/>
      <c r="VAN348" s="127"/>
      <c r="VAO348" s="127"/>
      <c r="VAP348" s="127"/>
      <c r="VAQ348" s="127"/>
      <c r="VAR348" s="127"/>
      <c r="VAS348" s="127"/>
      <c r="VAT348" s="127"/>
      <c r="VAU348" s="127"/>
      <c r="VAV348" s="127"/>
      <c r="VAW348" s="127"/>
      <c r="VAX348" s="127"/>
      <c r="VAY348" s="127"/>
      <c r="VAZ348" s="127"/>
      <c r="VBA348" s="127"/>
      <c r="VBB348" s="127"/>
      <c r="VBC348" s="127"/>
      <c r="VBD348" s="127"/>
      <c r="VBE348" s="127"/>
      <c r="VBF348" s="127"/>
      <c r="VBG348" s="127"/>
      <c r="VBH348" s="127"/>
      <c r="VBI348" s="127"/>
      <c r="VBJ348" s="127"/>
      <c r="VBK348" s="127"/>
      <c r="VBL348" s="127"/>
      <c r="VBM348" s="127"/>
      <c r="VBN348" s="127"/>
      <c r="VBO348" s="127"/>
      <c r="VBP348" s="127"/>
      <c r="VBQ348" s="127"/>
      <c r="VBR348" s="127"/>
      <c r="VBS348" s="127"/>
      <c r="VBT348" s="127"/>
      <c r="VBU348" s="127"/>
      <c r="VBV348" s="127"/>
      <c r="VBW348" s="127"/>
      <c r="VBX348" s="127"/>
      <c r="VBY348" s="127"/>
      <c r="VBZ348" s="127"/>
      <c r="VCA348" s="127"/>
      <c r="VCB348" s="127"/>
      <c r="VCC348" s="127"/>
      <c r="VCD348" s="127"/>
      <c r="VCE348" s="127"/>
      <c r="VCF348" s="127"/>
      <c r="VCG348" s="127"/>
      <c r="VCH348" s="127"/>
      <c r="VCI348" s="127"/>
      <c r="VCJ348" s="127"/>
      <c r="VCK348" s="127"/>
      <c r="VCL348" s="127"/>
      <c r="VCM348" s="127"/>
      <c r="VCN348" s="127"/>
      <c r="VCO348" s="127"/>
      <c r="VCP348" s="127"/>
      <c r="VCQ348" s="127"/>
      <c r="VCR348" s="127"/>
      <c r="VCS348" s="127"/>
      <c r="VCT348" s="127"/>
      <c r="VCU348" s="127"/>
      <c r="VCV348" s="127"/>
      <c r="VCW348" s="127"/>
      <c r="VCX348" s="127"/>
      <c r="VCY348" s="127"/>
      <c r="VCZ348" s="127"/>
      <c r="VDA348" s="127"/>
      <c r="VDB348" s="127"/>
      <c r="VDC348" s="127"/>
      <c r="VDD348" s="127"/>
      <c r="VDE348" s="127"/>
      <c r="VDF348" s="127"/>
      <c r="VDG348" s="127"/>
      <c r="VDH348" s="127"/>
      <c r="VDI348" s="127"/>
      <c r="VDJ348" s="127"/>
      <c r="VDK348" s="127"/>
      <c r="VDL348" s="127"/>
      <c r="VDM348" s="127"/>
      <c r="VDN348" s="127"/>
      <c r="VDO348" s="127"/>
      <c r="VDP348" s="127"/>
      <c r="VDQ348" s="127"/>
      <c r="VDR348" s="127"/>
      <c r="VDS348" s="127"/>
      <c r="VDT348" s="127"/>
      <c r="VDU348" s="127"/>
      <c r="VDV348" s="127"/>
      <c r="VDW348" s="127"/>
      <c r="VDX348" s="127"/>
      <c r="VDY348" s="127"/>
      <c r="VDZ348" s="127"/>
      <c r="VEA348" s="127"/>
      <c r="VEB348" s="127"/>
      <c r="VEC348" s="127"/>
      <c r="VED348" s="127"/>
      <c r="VEE348" s="127"/>
      <c r="VEF348" s="127"/>
      <c r="VEG348" s="127"/>
      <c r="VEH348" s="127"/>
      <c r="VEI348" s="127"/>
      <c r="VEJ348" s="127"/>
      <c r="VEK348" s="127"/>
      <c r="VEL348" s="127"/>
      <c r="VEM348" s="127"/>
      <c r="VEN348" s="127"/>
      <c r="VEO348" s="127"/>
      <c r="VEP348" s="127"/>
      <c r="VEQ348" s="127"/>
      <c r="VER348" s="127"/>
      <c r="VES348" s="127"/>
      <c r="VET348" s="127"/>
      <c r="VEU348" s="127"/>
      <c r="VEV348" s="127"/>
      <c r="VEW348" s="127"/>
      <c r="VEX348" s="127"/>
      <c r="VEY348" s="127"/>
      <c r="VEZ348" s="127"/>
      <c r="VFA348" s="127"/>
      <c r="VFB348" s="127"/>
      <c r="VFC348" s="127"/>
      <c r="VFD348" s="127"/>
      <c r="VFE348" s="127"/>
      <c r="VFF348" s="127"/>
      <c r="VFG348" s="127"/>
      <c r="VFH348" s="127"/>
      <c r="VFI348" s="127"/>
      <c r="VFJ348" s="127"/>
      <c r="VFK348" s="127"/>
      <c r="VFL348" s="127"/>
      <c r="VFM348" s="127"/>
      <c r="VFN348" s="127"/>
      <c r="VFO348" s="127"/>
      <c r="VFP348" s="127"/>
      <c r="VFQ348" s="127"/>
      <c r="VFR348" s="127"/>
      <c r="VFS348" s="127"/>
      <c r="VFT348" s="127"/>
      <c r="VFU348" s="127"/>
      <c r="VFV348" s="127"/>
      <c r="VFW348" s="127"/>
      <c r="VFX348" s="127"/>
      <c r="VFY348" s="127"/>
      <c r="VFZ348" s="127"/>
      <c r="VGA348" s="127"/>
      <c r="VGB348" s="127"/>
      <c r="VGC348" s="127"/>
      <c r="VGD348" s="127"/>
      <c r="VGE348" s="127"/>
      <c r="VGF348" s="127"/>
      <c r="VGG348" s="127"/>
      <c r="VGH348" s="127"/>
      <c r="VGI348" s="127"/>
      <c r="VGJ348" s="127"/>
      <c r="VGK348" s="127"/>
      <c r="VGL348" s="127"/>
      <c r="VGM348" s="127"/>
      <c r="VGN348" s="127"/>
      <c r="VGO348" s="127"/>
      <c r="VGP348" s="127"/>
      <c r="VGQ348" s="127"/>
      <c r="VGR348" s="127"/>
      <c r="VGS348" s="127"/>
      <c r="VGT348" s="127"/>
      <c r="VGU348" s="127"/>
      <c r="VGV348" s="127"/>
      <c r="VGW348" s="127"/>
      <c r="VGX348" s="127"/>
      <c r="VGY348" s="127"/>
      <c r="VGZ348" s="127"/>
      <c r="VHA348" s="127"/>
      <c r="VHB348" s="127"/>
      <c r="VHC348" s="127"/>
      <c r="VHD348" s="127"/>
      <c r="VHE348" s="127"/>
      <c r="VHF348" s="127"/>
      <c r="VHG348" s="127"/>
      <c r="VHH348" s="127"/>
      <c r="VHI348" s="127"/>
      <c r="VHJ348" s="127"/>
      <c r="VHK348" s="127"/>
      <c r="VHL348" s="127"/>
      <c r="VHM348" s="127"/>
      <c r="VHN348" s="127"/>
      <c r="VHO348" s="127"/>
      <c r="VHP348" s="127"/>
      <c r="VHQ348" s="127"/>
      <c r="VHR348" s="127"/>
      <c r="VHS348" s="127"/>
      <c r="VHT348" s="127"/>
      <c r="VHU348" s="127"/>
      <c r="VHV348" s="127"/>
      <c r="VHW348" s="127"/>
      <c r="VHX348" s="127"/>
      <c r="VHY348" s="127"/>
      <c r="VHZ348" s="127"/>
      <c r="VIA348" s="127"/>
      <c r="VIB348" s="127"/>
      <c r="VIC348" s="127"/>
      <c r="VID348" s="127"/>
      <c r="VIE348" s="127"/>
      <c r="VIF348" s="127"/>
      <c r="VIG348" s="127"/>
      <c r="VIH348" s="127"/>
      <c r="VII348" s="127"/>
      <c r="VIJ348" s="127"/>
      <c r="VIK348" s="127"/>
      <c r="VIL348" s="127"/>
      <c r="VIM348" s="127"/>
      <c r="VIN348" s="127"/>
      <c r="VIO348" s="127"/>
      <c r="VIP348" s="127"/>
      <c r="VIQ348" s="127"/>
      <c r="VIR348" s="127"/>
      <c r="VIS348" s="127"/>
      <c r="VIT348" s="127"/>
      <c r="VIU348" s="127"/>
      <c r="VIV348" s="127"/>
      <c r="VIW348" s="127"/>
      <c r="VIX348" s="127"/>
      <c r="VIY348" s="127"/>
      <c r="VIZ348" s="127"/>
      <c r="VJA348" s="127"/>
      <c r="VJB348" s="127"/>
      <c r="VJC348" s="127"/>
      <c r="VJD348" s="127"/>
      <c r="VJE348" s="127"/>
      <c r="VJF348" s="127"/>
      <c r="VJG348" s="127"/>
      <c r="VJH348" s="127"/>
      <c r="VJI348" s="127"/>
      <c r="VJJ348" s="127"/>
      <c r="VJK348" s="127"/>
      <c r="VJL348" s="127"/>
      <c r="VJM348" s="127"/>
      <c r="VJN348" s="127"/>
      <c r="VJO348" s="127"/>
      <c r="VJP348" s="127"/>
      <c r="VJQ348" s="127"/>
      <c r="VJR348" s="127"/>
      <c r="VJS348" s="127"/>
      <c r="VJT348" s="127"/>
      <c r="VJU348" s="127"/>
      <c r="VJV348" s="127"/>
      <c r="VJW348" s="127"/>
      <c r="VJX348" s="127"/>
      <c r="VJY348" s="127"/>
      <c r="VJZ348" s="127"/>
      <c r="VKA348" s="127"/>
      <c r="VKB348" s="127"/>
      <c r="VKC348" s="127"/>
      <c r="VKD348" s="127"/>
      <c r="VKE348" s="127"/>
      <c r="VKF348" s="127"/>
      <c r="VKG348" s="127"/>
      <c r="VKH348" s="127"/>
      <c r="VKI348" s="127"/>
      <c r="VKJ348" s="127"/>
      <c r="VKK348" s="127"/>
      <c r="VKL348" s="127"/>
      <c r="VKM348" s="127"/>
      <c r="VKN348" s="127"/>
      <c r="VKO348" s="127"/>
      <c r="VKP348" s="127"/>
      <c r="VKQ348" s="127"/>
      <c r="VKR348" s="127"/>
      <c r="VKS348" s="127"/>
      <c r="VKT348" s="127"/>
      <c r="VKU348" s="127"/>
      <c r="VKV348" s="127"/>
      <c r="VKW348" s="127"/>
      <c r="VKX348" s="127"/>
      <c r="VKY348" s="127"/>
      <c r="VKZ348" s="127"/>
      <c r="VLA348" s="127"/>
      <c r="VLB348" s="127"/>
      <c r="VLC348" s="127"/>
      <c r="VLD348" s="127"/>
      <c r="VLE348" s="127"/>
      <c r="VLF348" s="127"/>
      <c r="VLG348" s="127"/>
      <c r="VLH348" s="127"/>
      <c r="VLI348" s="127"/>
      <c r="VLJ348" s="127"/>
      <c r="VLK348" s="127"/>
      <c r="VLL348" s="127"/>
      <c r="VLM348" s="127"/>
      <c r="VLN348" s="127"/>
      <c r="VLO348" s="127"/>
      <c r="VLP348" s="127"/>
      <c r="VLQ348" s="127"/>
      <c r="VLR348" s="127"/>
      <c r="VLS348" s="127"/>
      <c r="VLT348" s="127"/>
      <c r="VLU348" s="127"/>
      <c r="VLV348" s="127"/>
      <c r="VLW348" s="127"/>
      <c r="VLX348" s="127"/>
      <c r="VLY348" s="127"/>
      <c r="VLZ348" s="127"/>
      <c r="VMA348" s="127"/>
      <c r="VMB348" s="127"/>
      <c r="VMC348" s="127"/>
      <c r="VMD348" s="127"/>
      <c r="VME348" s="127"/>
      <c r="VMF348" s="127"/>
      <c r="VMG348" s="127"/>
      <c r="VMH348" s="127"/>
      <c r="VMI348" s="127"/>
      <c r="VMJ348" s="127"/>
      <c r="VMK348" s="127"/>
      <c r="VML348" s="127"/>
      <c r="VMM348" s="127"/>
      <c r="VMN348" s="127"/>
      <c r="VMO348" s="127"/>
      <c r="VMP348" s="127"/>
      <c r="VMQ348" s="127"/>
      <c r="VMR348" s="127"/>
      <c r="VMS348" s="127"/>
      <c r="VMT348" s="127"/>
      <c r="VMU348" s="127"/>
      <c r="VMV348" s="127"/>
      <c r="VMW348" s="127"/>
      <c r="VMX348" s="127"/>
      <c r="VMY348" s="127"/>
      <c r="VMZ348" s="127"/>
      <c r="VNA348" s="127"/>
      <c r="VNB348" s="127"/>
      <c r="VNC348" s="127"/>
      <c r="VND348" s="127"/>
      <c r="VNE348" s="127"/>
      <c r="VNF348" s="127"/>
      <c r="VNG348" s="127"/>
      <c r="VNH348" s="127"/>
      <c r="VNI348" s="127"/>
      <c r="VNJ348" s="127"/>
      <c r="VNK348" s="127"/>
      <c r="VNL348" s="127"/>
      <c r="VNM348" s="127"/>
      <c r="VNN348" s="127"/>
      <c r="VNO348" s="127"/>
      <c r="VNP348" s="127"/>
      <c r="VNQ348" s="127"/>
      <c r="VNR348" s="127"/>
      <c r="VNS348" s="127"/>
      <c r="VNT348" s="127"/>
      <c r="VNU348" s="127"/>
      <c r="VNV348" s="127"/>
      <c r="VNW348" s="127"/>
      <c r="VNX348" s="127"/>
      <c r="VNY348" s="127"/>
      <c r="VNZ348" s="127"/>
      <c r="VOA348" s="127"/>
      <c r="VOB348" s="127"/>
      <c r="VOC348" s="127"/>
      <c r="VOD348" s="127"/>
      <c r="VOE348" s="127"/>
      <c r="VOF348" s="127"/>
      <c r="VOG348" s="127"/>
      <c r="VOH348" s="127"/>
      <c r="VOI348" s="127"/>
      <c r="VOJ348" s="127"/>
      <c r="VOK348" s="127"/>
      <c r="VOL348" s="127"/>
      <c r="VOM348" s="127"/>
      <c r="VON348" s="127"/>
      <c r="VOO348" s="127"/>
      <c r="VOP348" s="127"/>
      <c r="VOQ348" s="127"/>
      <c r="VOR348" s="127"/>
      <c r="VOS348" s="127"/>
      <c r="VOT348" s="127"/>
      <c r="VOU348" s="127"/>
      <c r="VOV348" s="127"/>
      <c r="VOW348" s="127"/>
      <c r="VOX348" s="127"/>
      <c r="VOY348" s="127"/>
      <c r="VOZ348" s="127"/>
      <c r="VPA348" s="127"/>
      <c r="VPB348" s="127"/>
      <c r="VPC348" s="127"/>
      <c r="VPD348" s="127"/>
      <c r="VPE348" s="127"/>
      <c r="VPF348" s="127"/>
      <c r="VPG348" s="127"/>
      <c r="VPH348" s="127"/>
      <c r="VPI348" s="127"/>
      <c r="VPJ348" s="127"/>
      <c r="VPK348" s="127"/>
      <c r="VPL348" s="127"/>
      <c r="VPM348" s="127"/>
      <c r="VPN348" s="127"/>
      <c r="VPO348" s="127"/>
      <c r="VPP348" s="127"/>
      <c r="VPQ348" s="127"/>
      <c r="VPR348" s="127"/>
      <c r="VPS348" s="127"/>
      <c r="VPT348" s="127"/>
      <c r="VPU348" s="127"/>
      <c r="VPV348" s="127"/>
      <c r="VPW348" s="127"/>
      <c r="VPX348" s="127"/>
      <c r="VPY348" s="127"/>
      <c r="VPZ348" s="127"/>
      <c r="VQA348" s="127"/>
      <c r="VQB348" s="127"/>
      <c r="VQC348" s="127"/>
      <c r="VQD348" s="127"/>
      <c r="VQE348" s="127"/>
      <c r="VQF348" s="127"/>
      <c r="VQG348" s="127"/>
      <c r="VQH348" s="127"/>
      <c r="VQI348" s="127"/>
      <c r="VQJ348" s="127"/>
      <c r="VQK348" s="127"/>
      <c r="VQL348" s="127"/>
      <c r="VQM348" s="127"/>
      <c r="VQN348" s="127"/>
      <c r="VQO348" s="127"/>
      <c r="VQP348" s="127"/>
      <c r="VQQ348" s="127"/>
      <c r="VQR348" s="127"/>
      <c r="VQS348" s="127"/>
      <c r="VQT348" s="127"/>
      <c r="VQU348" s="127"/>
      <c r="VQV348" s="127"/>
      <c r="VQW348" s="127"/>
      <c r="VQX348" s="127"/>
      <c r="VQY348" s="127"/>
      <c r="VQZ348" s="127"/>
      <c r="VRA348" s="127"/>
      <c r="VRB348" s="127"/>
      <c r="VRC348" s="127"/>
      <c r="VRD348" s="127"/>
      <c r="VRE348" s="127"/>
      <c r="VRF348" s="127"/>
      <c r="VRG348" s="127"/>
      <c r="VRH348" s="127"/>
      <c r="VRI348" s="127"/>
      <c r="VRJ348" s="127"/>
      <c r="VRK348" s="127"/>
      <c r="VRL348" s="127"/>
      <c r="VRM348" s="127"/>
      <c r="VRN348" s="127"/>
      <c r="VRO348" s="127"/>
      <c r="VRP348" s="127"/>
      <c r="VRQ348" s="127"/>
      <c r="VRR348" s="127"/>
      <c r="VRS348" s="127"/>
      <c r="VRT348" s="127"/>
      <c r="VRU348" s="127"/>
      <c r="VRV348" s="127"/>
      <c r="VRW348" s="127"/>
      <c r="VRX348" s="127"/>
      <c r="VRY348" s="127"/>
      <c r="VRZ348" s="127"/>
      <c r="VSA348" s="127"/>
      <c r="VSB348" s="127"/>
      <c r="VSC348" s="127"/>
      <c r="VSD348" s="127"/>
      <c r="VSE348" s="127"/>
      <c r="VSF348" s="127"/>
      <c r="VSG348" s="127"/>
      <c r="VSH348" s="127"/>
      <c r="VSI348" s="127"/>
      <c r="VSJ348" s="127"/>
      <c r="VSK348" s="127"/>
      <c r="VSL348" s="127"/>
      <c r="VSM348" s="127"/>
      <c r="VSN348" s="127"/>
      <c r="VSO348" s="127"/>
      <c r="VSP348" s="127"/>
      <c r="VSQ348" s="127"/>
      <c r="VSR348" s="127"/>
      <c r="VSS348" s="127"/>
      <c r="VST348" s="127"/>
      <c r="VSU348" s="127"/>
      <c r="VSV348" s="127"/>
      <c r="VSW348" s="127"/>
      <c r="VSX348" s="127"/>
      <c r="VSY348" s="127"/>
      <c r="VSZ348" s="127"/>
      <c r="VTA348" s="127"/>
      <c r="VTB348" s="127"/>
      <c r="VTC348" s="127"/>
      <c r="VTD348" s="127"/>
      <c r="VTE348" s="127"/>
      <c r="VTF348" s="127"/>
      <c r="VTG348" s="127"/>
      <c r="VTH348" s="127"/>
      <c r="VTI348" s="127"/>
      <c r="VTJ348" s="127"/>
      <c r="VTK348" s="127"/>
      <c r="VTL348" s="127"/>
      <c r="VTM348" s="127"/>
      <c r="VTN348" s="127"/>
      <c r="VTO348" s="127"/>
      <c r="VTP348" s="127"/>
      <c r="VTQ348" s="127"/>
      <c r="VTR348" s="127"/>
      <c r="VTS348" s="127"/>
      <c r="VTT348" s="127"/>
      <c r="VTU348" s="127"/>
      <c r="VTV348" s="127"/>
      <c r="VTW348" s="127"/>
      <c r="VTX348" s="127"/>
      <c r="VTY348" s="127"/>
      <c r="VTZ348" s="127"/>
      <c r="VUA348" s="127"/>
      <c r="VUB348" s="127"/>
      <c r="VUC348" s="127"/>
      <c r="VUD348" s="127"/>
      <c r="VUE348" s="127"/>
      <c r="VUF348" s="127"/>
      <c r="VUG348" s="127"/>
      <c r="VUH348" s="127"/>
      <c r="VUI348" s="127"/>
      <c r="VUJ348" s="127"/>
      <c r="VUK348" s="127"/>
      <c r="VUL348" s="127"/>
      <c r="VUM348" s="127"/>
      <c r="VUN348" s="127"/>
      <c r="VUO348" s="127"/>
      <c r="VUP348" s="127"/>
      <c r="VUQ348" s="127"/>
      <c r="VUR348" s="127"/>
      <c r="VUS348" s="127"/>
      <c r="VUT348" s="127"/>
      <c r="VUU348" s="127"/>
      <c r="VUV348" s="127"/>
      <c r="VUW348" s="127"/>
      <c r="VUX348" s="127"/>
      <c r="VUY348" s="127"/>
      <c r="VUZ348" s="127"/>
      <c r="VVA348" s="127"/>
      <c r="VVB348" s="127"/>
      <c r="VVC348" s="127"/>
      <c r="VVD348" s="127"/>
      <c r="VVE348" s="127"/>
      <c r="VVF348" s="127"/>
      <c r="VVG348" s="127"/>
      <c r="VVH348" s="127"/>
      <c r="VVI348" s="127"/>
      <c r="VVJ348" s="127"/>
      <c r="VVK348" s="127"/>
      <c r="VVL348" s="127"/>
      <c r="VVM348" s="127"/>
      <c r="VVN348" s="127"/>
      <c r="VVO348" s="127"/>
      <c r="VVP348" s="127"/>
      <c r="VVQ348" s="127"/>
      <c r="VVR348" s="127"/>
      <c r="VVS348" s="127"/>
      <c r="VVT348" s="127"/>
      <c r="VVU348" s="127"/>
      <c r="VVV348" s="127"/>
      <c r="VVW348" s="127"/>
      <c r="VVX348" s="127"/>
      <c r="VVY348" s="127"/>
      <c r="VVZ348" s="127"/>
      <c r="VWA348" s="127"/>
      <c r="VWB348" s="127"/>
      <c r="VWC348" s="127"/>
      <c r="VWD348" s="127"/>
      <c r="VWE348" s="127"/>
      <c r="VWF348" s="127"/>
      <c r="VWG348" s="127"/>
      <c r="VWH348" s="127"/>
      <c r="VWI348" s="127"/>
      <c r="VWJ348" s="127"/>
      <c r="VWK348" s="127"/>
      <c r="VWL348" s="127"/>
      <c r="VWM348" s="127"/>
      <c r="VWN348" s="127"/>
      <c r="VWO348" s="127"/>
      <c r="VWP348" s="127"/>
      <c r="VWQ348" s="127"/>
      <c r="VWR348" s="127"/>
      <c r="VWS348" s="127"/>
      <c r="VWT348" s="127"/>
      <c r="VWU348" s="127"/>
      <c r="VWV348" s="127"/>
      <c r="VWW348" s="127"/>
      <c r="VWX348" s="127"/>
      <c r="VWY348" s="127"/>
      <c r="VWZ348" s="127"/>
      <c r="VXA348" s="127"/>
      <c r="VXB348" s="127"/>
      <c r="VXC348" s="127"/>
      <c r="VXD348" s="127"/>
      <c r="VXE348" s="127"/>
      <c r="VXF348" s="127"/>
      <c r="VXG348" s="127"/>
      <c r="VXH348" s="127"/>
      <c r="VXI348" s="127"/>
      <c r="VXJ348" s="127"/>
      <c r="VXK348" s="127"/>
      <c r="VXL348" s="127"/>
      <c r="VXM348" s="127"/>
      <c r="VXN348" s="127"/>
      <c r="VXO348" s="127"/>
      <c r="VXP348" s="127"/>
      <c r="VXQ348" s="127"/>
      <c r="VXR348" s="127"/>
      <c r="VXS348" s="127"/>
      <c r="VXT348" s="127"/>
      <c r="VXU348" s="127"/>
      <c r="VXV348" s="127"/>
      <c r="VXW348" s="127"/>
      <c r="VXX348" s="127"/>
      <c r="VXY348" s="127"/>
      <c r="VXZ348" s="127"/>
      <c r="VYA348" s="127"/>
      <c r="VYB348" s="127"/>
      <c r="VYC348" s="127"/>
      <c r="VYD348" s="127"/>
      <c r="VYE348" s="127"/>
      <c r="VYF348" s="127"/>
      <c r="VYG348" s="127"/>
      <c r="VYH348" s="127"/>
      <c r="VYI348" s="127"/>
      <c r="VYJ348" s="127"/>
      <c r="VYK348" s="127"/>
      <c r="VYL348" s="127"/>
      <c r="VYM348" s="127"/>
      <c r="VYN348" s="127"/>
      <c r="VYO348" s="127"/>
      <c r="VYP348" s="127"/>
      <c r="VYQ348" s="127"/>
      <c r="VYR348" s="127"/>
      <c r="VYS348" s="127"/>
      <c r="VYT348" s="127"/>
      <c r="VYU348" s="127"/>
      <c r="VYV348" s="127"/>
      <c r="VYW348" s="127"/>
      <c r="VYX348" s="127"/>
      <c r="VYY348" s="127"/>
      <c r="VYZ348" s="127"/>
      <c r="VZA348" s="127"/>
      <c r="VZB348" s="127"/>
      <c r="VZC348" s="127"/>
      <c r="VZD348" s="127"/>
      <c r="VZE348" s="127"/>
      <c r="VZF348" s="127"/>
      <c r="VZG348" s="127"/>
      <c r="VZH348" s="127"/>
      <c r="VZI348" s="127"/>
      <c r="VZJ348" s="127"/>
      <c r="VZK348" s="127"/>
      <c r="VZL348" s="127"/>
      <c r="VZM348" s="127"/>
      <c r="VZN348" s="127"/>
      <c r="VZO348" s="127"/>
      <c r="VZP348" s="127"/>
      <c r="VZQ348" s="127"/>
      <c r="VZR348" s="127"/>
      <c r="VZS348" s="127"/>
      <c r="VZT348" s="127"/>
      <c r="VZU348" s="127"/>
      <c r="VZV348" s="127"/>
      <c r="VZW348" s="127"/>
      <c r="VZX348" s="127"/>
      <c r="VZY348" s="127"/>
      <c r="VZZ348" s="127"/>
      <c r="WAA348" s="127"/>
      <c r="WAB348" s="127"/>
      <c r="WAC348" s="127"/>
      <c r="WAD348" s="127"/>
      <c r="WAE348" s="127"/>
      <c r="WAF348" s="127"/>
      <c r="WAG348" s="127"/>
      <c r="WAH348" s="127"/>
      <c r="WAI348" s="127"/>
      <c r="WAJ348" s="127"/>
      <c r="WAK348" s="127"/>
      <c r="WAL348" s="127"/>
      <c r="WAM348" s="127"/>
      <c r="WAN348" s="127"/>
      <c r="WAO348" s="127"/>
      <c r="WAP348" s="127"/>
      <c r="WAQ348" s="127"/>
      <c r="WAR348" s="127"/>
      <c r="WAS348" s="127"/>
      <c r="WAT348" s="127"/>
      <c r="WAU348" s="127"/>
      <c r="WAV348" s="127"/>
      <c r="WAW348" s="127"/>
      <c r="WAX348" s="127"/>
      <c r="WAY348" s="127"/>
      <c r="WAZ348" s="127"/>
      <c r="WBA348" s="127"/>
      <c r="WBB348" s="127"/>
      <c r="WBC348" s="127"/>
      <c r="WBD348" s="127"/>
      <c r="WBE348" s="127"/>
      <c r="WBF348" s="127"/>
      <c r="WBG348" s="127"/>
      <c r="WBH348" s="127"/>
      <c r="WBI348" s="127"/>
      <c r="WBJ348" s="127"/>
      <c r="WBK348" s="127"/>
      <c r="WBL348" s="127"/>
      <c r="WBM348" s="127"/>
      <c r="WBN348" s="127"/>
      <c r="WBO348" s="127"/>
      <c r="WBP348" s="127"/>
      <c r="WBQ348" s="127"/>
      <c r="WBR348" s="127"/>
      <c r="WBS348" s="127"/>
      <c r="WBT348" s="127"/>
      <c r="WBU348" s="127"/>
      <c r="WBV348" s="127"/>
      <c r="WBW348" s="127"/>
      <c r="WBX348" s="127"/>
      <c r="WBY348" s="127"/>
      <c r="WBZ348" s="127"/>
      <c r="WCA348" s="127"/>
      <c r="WCB348" s="127"/>
      <c r="WCC348" s="127"/>
      <c r="WCD348" s="127"/>
      <c r="WCE348" s="127"/>
      <c r="WCF348" s="127"/>
      <c r="WCG348" s="127"/>
      <c r="WCH348" s="127"/>
      <c r="WCI348" s="127"/>
      <c r="WCJ348" s="127"/>
      <c r="WCK348" s="127"/>
      <c r="WCL348" s="127"/>
      <c r="WCM348" s="127"/>
      <c r="WCN348" s="127"/>
      <c r="WCO348" s="127"/>
      <c r="WCP348" s="127"/>
      <c r="WCQ348" s="127"/>
      <c r="WCR348" s="127"/>
      <c r="WCS348" s="127"/>
      <c r="WCT348" s="127"/>
      <c r="WCU348" s="127"/>
      <c r="WCV348" s="127"/>
      <c r="WCW348" s="127"/>
      <c r="WCX348" s="127"/>
      <c r="WCY348" s="127"/>
      <c r="WCZ348" s="127"/>
      <c r="WDA348" s="127"/>
      <c r="WDB348" s="127"/>
      <c r="WDC348" s="127"/>
      <c r="WDD348" s="127"/>
      <c r="WDE348" s="127"/>
      <c r="WDF348" s="127"/>
      <c r="WDG348" s="127"/>
      <c r="WDH348" s="127"/>
      <c r="WDI348" s="127"/>
      <c r="WDJ348" s="127"/>
      <c r="WDK348" s="127"/>
      <c r="WDL348" s="127"/>
      <c r="WDM348" s="127"/>
      <c r="WDN348" s="127"/>
      <c r="WDO348" s="127"/>
      <c r="WDP348" s="127"/>
      <c r="WDQ348" s="127"/>
      <c r="WDR348" s="127"/>
      <c r="WDS348" s="127"/>
      <c r="WDT348" s="127"/>
      <c r="WDU348" s="127"/>
      <c r="WDV348" s="127"/>
      <c r="WDW348" s="127"/>
      <c r="WDX348" s="127"/>
      <c r="WDY348" s="127"/>
      <c r="WDZ348" s="127"/>
      <c r="WEA348" s="127"/>
      <c r="WEB348" s="127"/>
      <c r="WEC348" s="127"/>
      <c r="WED348" s="127"/>
      <c r="WEE348" s="127"/>
      <c r="WEF348" s="127"/>
      <c r="WEG348" s="127"/>
      <c r="WEH348" s="127"/>
      <c r="WEI348" s="127"/>
      <c r="WEJ348" s="127"/>
      <c r="WEK348" s="127"/>
      <c r="WEL348" s="127"/>
      <c r="WEM348" s="127"/>
      <c r="WEN348" s="127"/>
      <c r="WEO348" s="127"/>
      <c r="WEP348" s="127"/>
      <c r="WEQ348" s="127"/>
      <c r="WER348" s="127"/>
      <c r="WES348" s="127"/>
      <c r="WET348" s="127"/>
      <c r="WEU348" s="127"/>
      <c r="WEV348" s="127"/>
      <c r="WEW348" s="127"/>
      <c r="WEX348" s="127"/>
      <c r="WEY348" s="127"/>
      <c r="WEZ348" s="127"/>
      <c r="WFA348" s="127"/>
      <c r="WFB348" s="127"/>
      <c r="WFC348" s="127"/>
      <c r="WFD348" s="127"/>
      <c r="WFE348" s="127"/>
      <c r="WFF348" s="127"/>
      <c r="WFG348" s="127"/>
      <c r="WFH348" s="127"/>
      <c r="WFI348" s="127"/>
      <c r="WFJ348" s="127"/>
      <c r="WFK348" s="127"/>
      <c r="WFL348" s="127"/>
      <c r="WFM348" s="127"/>
      <c r="WFN348" s="127"/>
      <c r="WFO348" s="127"/>
      <c r="WFP348" s="127"/>
      <c r="WFQ348" s="127"/>
      <c r="WFR348" s="127"/>
      <c r="WFS348" s="127"/>
      <c r="WFT348" s="127"/>
      <c r="WFU348" s="127"/>
      <c r="WFV348" s="127"/>
      <c r="WFW348" s="127"/>
      <c r="WFX348" s="127"/>
      <c r="WFY348" s="127"/>
      <c r="WFZ348" s="127"/>
      <c r="WGA348" s="127"/>
      <c r="WGB348" s="127"/>
      <c r="WGC348" s="127"/>
      <c r="WGD348" s="127"/>
      <c r="WGE348" s="127"/>
      <c r="WGF348" s="127"/>
      <c r="WGG348" s="127"/>
      <c r="WGH348" s="127"/>
      <c r="WGI348" s="127"/>
      <c r="WGJ348" s="127"/>
      <c r="WGK348" s="127"/>
      <c r="WGL348" s="127"/>
      <c r="WGM348" s="127"/>
      <c r="WGN348" s="127"/>
      <c r="WGO348" s="127"/>
      <c r="WGP348" s="127"/>
      <c r="WGQ348" s="127"/>
      <c r="WGR348" s="127"/>
      <c r="WGS348" s="127"/>
      <c r="WGT348" s="127"/>
      <c r="WGU348" s="127"/>
      <c r="WGV348" s="127"/>
      <c r="WGW348" s="127"/>
      <c r="WGX348" s="127"/>
      <c r="WGY348" s="127"/>
      <c r="WGZ348" s="127"/>
      <c r="WHA348" s="127"/>
      <c r="WHB348" s="127"/>
      <c r="WHC348" s="127"/>
      <c r="WHD348" s="127"/>
      <c r="WHE348" s="127"/>
      <c r="WHF348" s="127"/>
      <c r="WHG348" s="127"/>
      <c r="WHH348" s="127"/>
      <c r="WHI348" s="127"/>
      <c r="WHJ348" s="127"/>
      <c r="WHK348" s="127"/>
      <c r="WHL348" s="127"/>
      <c r="WHM348" s="127"/>
      <c r="WHN348" s="127"/>
      <c r="WHO348" s="127"/>
      <c r="WHP348" s="127"/>
      <c r="WHQ348" s="127"/>
      <c r="WHR348" s="127"/>
      <c r="WHS348" s="127"/>
      <c r="WHT348" s="127"/>
      <c r="WHU348" s="127"/>
      <c r="WHV348" s="127"/>
      <c r="WHW348" s="127"/>
      <c r="WHX348" s="127"/>
      <c r="WHY348" s="127"/>
      <c r="WHZ348" s="127"/>
      <c r="WIA348" s="127"/>
      <c r="WIB348" s="127"/>
      <c r="WIC348" s="127"/>
      <c r="WID348" s="127"/>
      <c r="WIE348" s="127"/>
      <c r="WIF348" s="127"/>
      <c r="WIG348" s="127"/>
      <c r="WIH348" s="127"/>
      <c r="WII348" s="127"/>
      <c r="WIJ348" s="127"/>
      <c r="WIK348" s="127"/>
      <c r="WIL348" s="127"/>
      <c r="WIM348" s="127"/>
      <c r="WIN348" s="127"/>
      <c r="WIO348" s="127"/>
      <c r="WIP348" s="127"/>
      <c r="WIQ348" s="127"/>
      <c r="WIR348" s="127"/>
      <c r="WIS348" s="127"/>
      <c r="WIT348" s="127"/>
      <c r="WIU348" s="127"/>
      <c r="WIV348" s="127"/>
      <c r="WIW348" s="127"/>
      <c r="WIX348" s="127"/>
      <c r="WIY348" s="127"/>
      <c r="WIZ348" s="127"/>
      <c r="WJA348" s="127"/>
      <c r="WJB348" s="127"/>
      <c r="WJC348" s="127"/>
      <c r="WJD348" s="127"/>
      <c r="WJE348" s="127"/>
      <c r="WJF348" s="127"/>
      <c r="WJG348" s="127"/>
      <c r="WJH348" s="127"/>
      <c r="WJI348" s="127"/>
      <c r="WJJ348" s="127"/>
      <c r="WJK348" s="127"/>
      <c r="WJL348" s="127"/>
      <c r="WJM348" s="127"/>
      <c r="WJN348" s="127"/>
      <c r="WJO348" s="127"/>
      <c r="WJP348" s="127"/>
      <c r="WJQ348" s="127"/>
      <c r="WJR348" s="127"/>
      <c r="WJS348" s="127"/>
      <c r="WJT348" s="127"/>
      <c r="WJU348" s="127"/>
      <c r="WJV348" s="127"/>
      <c r="WJW348" s="127"/>
      <c r="WJX348" s="127"/>
      <c r="WJY348" s="127"/>
      <c r="WJZ348" s="127"/>
      <c r="WKA348" s="127"/>
      <c r="WKB348" s="127"/>
      <c r="WKC348" s="127"/>
      <c r="WKD348" s="127"/>
      <c r="WKE348" s="127"/>
      <c r="WKF348" s="127"/>
      <c r="WKG348" s="127"/>
      <c r="WKH348" s="127"/>
      <c r="WKI348" s="127"/>
      <c r="WKJ348" s="127"/>
      <c r="WKK348" s="127"/>
      <c r="WKL348" s="127"/>
      <c r="WKM348" s="127"/>
      <c r="WKN348" s="127"/>
      <c r="WKO348" s="127"/>
      <c r="WKP348" s="127"/>
      <c r="WKQ348" s="127"/>
      <c r="WKR348" s="127"/>
      <c r="WKS348" s="127"/>
      <c r="WKT348" s="127"/>
      <c r="WKU348" s="127"/>
      <c r="WKV348" s="127"/>
      <c r="WKW348" s="127"/>
      <c r="WKX348" s="127"/>
      <c r="WKY348" s="127"/>
      <c r="WKZ348" s="127"/>
      <c r="WLA348" s="127"/>
      <c r="WLB348" s="127"/>
      <c r="WLC348" s="127"/>
      <c r="WLD348" s="127"/>
      <c r="WLE348" s="127"/>
      <c r="WLF348" s="127"/>
      <c r="WLG348" s="127"/>
      <c r="WLH348" s="127"/>
      <c r="WLI348" s="127"/>
      <c r="WLJ348" s="127"/>
      <c r="WLK348" s="127"/>
      <c r="WLL348" s="127"/>
      <c r="WLM348" s="127"/>
      <c r="WLN348" s="127"/>
      <c r="WLO348" s="127"/>
      <c r="WLP348" s="127"/>
      <c r="WLQ348" s="127"/>
      <c r="WLR348" s="127"/>
      <c r="WLS348" s="127"/>
      <c r="WLT348" s="127"/>
      <c r="WLU348" s="127"/>
      <c r="WLV348" s="127"/>
      <c r="WLW348" s="127"/>
      <c r="WLX348" s="127"/>
      <c r="WLY348" s="127"/>
      <c r="WLZ348" s="127"/>
      <c r="WMA348" s="127"/>
      <c r="WMB348" s="127"/>
      <c r="WMC348" s="127"/>
      <c r="WMD348" s="127"/>
      <c r="WME348" s="127"/>
      <c r="WMF348" s="127"/>
      <c r="WMG348" s="127"/>
      <c r="WMH348" s="127"/>
      <c r="WMI348" s="127"/>
      <c r="WMJ348" s="127"/>
      <c r="WMK348" s="127"/>
      <c r="WML348" s="127"/>
      <c r="WMM348" s="127"/>
      <c r="WMN348" s="127"/>
      <c r="WMO348" s="127"/>
      <c r="WMP348" s="127"/>
      <c r="WMQ348" s="127"/>
      <c r="WMR348" s="127"/>
      <c r="WMS348" s="127"/>
      <c r="WMT348" s="127"/>
      <c r="WMU348" s="127"/>
      <c r="WMV348" s="127"/>
      <c r="WMW348" s="127"/>
      <c r="WMX348" s="127"/>
      <c r="WMY348" s="127"/>
      <c r="WMZ348" s="127"/>
      <c r="WNA348" s="127"/>
      <c r="WNB348" s="127"/>
      <c r="WNC348" s="127"/>
      <c r="WND348" s="127"/>
      <c r="WNE348" s="127"/>
      <c r="WNF348" s="127"/>
      <c r="WNG348" s="127"/>
      <c r="WNH348" s="127"/>
      <c r="WNI348" s="127"/>
      <c r="WNJ348" s="127"/>
      <c r="WNK348" s="127"/>
      <c r="WNL348" s="127"/>
      <c r="WNM348" s="127"/>
      <c r="WNN348" s="127"/>
      <c r="WNO348" s="127"/>
      <c r="WNP348" s="127"/>
      <c r="WNQ348" s="127"/>
      <c r="WNR348" s="127"/>
      <c r="WNS348" s="127"/>
      <c r="WNT348" s="127"/>
      <c r="WNU348" s="127"/>
      <c r="WNV348" s="127"/>
      <c r="WNW348" s="127"/>
      <c r="WNX348" s="127"/>
      <c r="WNY348" s="127"/>
      <c r="WNZ348" s="127"/>
      <c r="WOA348" s="127"/>
      <c r="WOB348" s="127"/>
      <c r="WOC348" s="127"/>
      <c r="WOD348" s="127"/>
      <c r="WOE348" s="127"/>
      <c r="WOF348" s="127"/>
      <c r="WOG348" s="127"/>
      <c r="WOH348" s="127"/>
      <c r="WOI348" s="127"/>
      <c r="WOJ348" s="127"/>
      <c r="WOK348" s="127"/>
      <c r="WOL348" s="127"/>
      <c r="WOM348" s="127"/>
      <c r="WON348" s="127"/>
      <c r="WOO348" s="127"/>
      <c r="WOP348" s="127"/>
      <c r="WOQ348" s="127"/>
      <c r="WOR348" s="127"/>
      <c r="WOS348" s="127"/>
      <c r="WOT348" s="127"/>
      <c r="WOU348" s="127"/>
      <c r="WOV348" s="127"/>
      <c r="WOW348" s="127"/>
      <c r="WOX348" s="127"/>
      <c r="WOY348" s="127"/>
      <c r="WOZ348" s="127"/>
      <c r="WPA348" s="127"/>
      <c r="WPB348" s="127"/>
      <c r="WPC348" s="127"/>
      <c r="WPD348" s="127"/>
      <c r="WPE348" s="127"/>
      <c r="WPF348" s="127"/>
      <c r="WPG348" s="127"/>
      <c r="WPH348" s="127"/>
      <c r="WPI348" s="127"/>
      <c r="WPJ348" s="127"/>
      <c r="WPK348" s="127"/>
      <c r="WPL348" s="127"/>
      <c r="WPM348" s="127"/>
      <c r="WPN348" s="127"/>
      <c r="WPO348" s="127"/>
      <c r="WPP348" s="127"/>
      <c r="WPQ348" s="127"/>
      <c r="WPR348" s="127"/>
      <c r="WPS348" s="127"/>
      <c r="WPT348" s="127"/>
      <c r="WPU348" s="127"/>
      <c r="WPV348" s="127"/>
      <c r="WPW348" s="127"/>
      <c r="WPX348" s="127"/>
      <c r="WPY348" s="127"/>
      <c r="WPZ348" s="127"/>
      <c r="WQA348" s="127"/>
      <c r="WQB348" s="127"/>
      <c r="WQC348" s="127"/>
      <c r="WQD348" s="127"/>
      <c r="WQE348" s="127"/>
      <c r="WQF348" s="127"/>
      <c r="WQG348" s="127"/>
      <c r="WQH348" s="127"/>
      <c r="WQI348" s="127"/>
      <c r="WQJ348" s="127"/>
      <c r="WQK348" s="127"/>
      <c r="WQL348" s="127"/>
      <c r="WQM348" s="127"/>
      <c r="WQN348" s="127"/>
      <c r="WQO348" s="127"/>
      <c r="WQP348" s="127"/>
      <c r="WQQ348" s="127"/>
      <c r="WQR348" s="127"/>
      <c r="WQS348" s="127"/>
      <c r="WQT348" s="127"/>
      <c r="WQU348" s="127"/>
      <c r="WQV348" s="127"/>
      <c r="WQW348" s="127"/>
      <c r="WQX348" s="127"/>
      <c r="WQY348" s="127"/>
      <c r="WQZ348" s="127"/>
      <c r="WRA348" s="127"/>
      <c r="WRB348" s="127"/>
      <c r="WRC348" s="127"/>
      <c r="WRD348" s="127"/>
      <c r="WRE348" s="127"/>
      <c r="WRF348" s="127"/>
      <c r="WRG348" s="127"/>
      <c r="WRH348" s="127"/>
      <c r="WRI348" s="127"/>
      <c r="WRJ348" s="127"/>
      <c r="WRK348" s="127"/>
      <c r="WRL348" s="127"/>
      <c r="WRM348" s="127"/>
      <c r="WRN348" s="127"/>
      <c r="WRO348" s="127"/>
      <c r="WRP348" s="127"/>
      <c r="WRQ348" s="127"/>
      <c r="WRR348" s="127"/>
      <c r="WRS348" s="127"/>
      <c r="WRT348" s="127"/>
      <c r="WRU348" s="127"/>
      <c r="WRV348" s="127"/>
      <c r="WRW348" s="127"/>
      <c r="WRX348" s="127"/>
      <c r="WRY348" s="127"/>
      <c r="WRZ348" s="127"/>
      <c r="WSA348" s="127"/>
      <c r="WSB348" s="127"/>
      <c r="WSC348" s="127"/>
      <c r="WSD348" s="127"/>
      <c r="WSE348" s="127"/>
      <c r="WSF348" s="127"/>
      <c r="WSG348" s="127"/>
      <c r="WSH348" s="127"/>
      <c r="WSI348" s="127"/>
      <c r="WSJ348" s="127"/>
      <c r="WSK348" s="127"/>
      <c r="WSL348" s="127"/>
      <c r="WSM348" s="127"/>
      <c r="WSN348" s="127"/>
      <c r="WSO348" s="127"/>
      <c r="WSP348" s="127"/>
      <c r="WSQ348" s="127"/>
      <c r="WSR348" s="127"/>
      <c r="WSS348" s="127"/>
      <c r="WST348" s="127"/>
      <c r="WSU348" s="127"/>
      <c r="WSV348" s="127"/>
      <c r="WSW348" s="127"/>
      <c r="WSX348" s="127"/>
      <c r="WSY348" s="127"/>
      <c r="WSZ348" s="127"/>
      <c r="WTA348" s="127"/>
      <c r="WTB348" s="127"/>
      <c r="WTC348" s="127"/>
      <c r="WTD348" s="127"/>
      <c r="WTE348" s="127"/>
      <c r="WTF348" s="127"/>
      <c r="WTG348" s="127"/>
      <c r="WTH348" s="127"/>
      <c r="WTI348" s="127"/>
      <c r="WTJ348" s="127"/>
      <c r="WTK348" s="127"/>
      <c r="WTL348" s="127"/>
      <c r="WTM348" s="127"/>
      <c r="WTN348" s="127"/>
      <c r="WTO348" s="127"/>
      <c r="WTP348" s="127"/>
      <c r="WTQ348" s="127"/>
      <c r="WTR348" s="127"/>
      <c r="WTS348" s="127"/>
      <c r="WTT348" s="127"/>
      <c r="WTU348" s="127"/>
      <c r="WTV348" s="127"/>
      <c r="WTW348" s="127"/>
      <c r="WTX348" s="127"/>
      <c r="WTY348" s="127"/>
      <c r="WTZ348" s="127"/>
      <c r="WUA348" s="127"/>
      <c r="WUB348" s="127"/>
      <c r="WUC348" s="127"/>
      <c r="WUD348" s="127"/>
      <c r="WUE348" s="127"/>
      <c r="WUF348" s="127"/>
      <c r="WUG348" s="127"/>
      <c r="WUH348" s="127"/>
      <c r="WUI348" s="127"/>
      <c r="WUJ348" s="127"/>
      <c r="WUK348" s="127"/>
      <c r="WUL348" s="127"/>
      <c r="WUM348" s="127"/>
      <c r="WUN348" s="127"/>
      <c r="WUO348" s="127"/>
      <c r="WUP348" s="127"/>
      <c r="WUQ348" s="127"/>
      <c r="WUR348" s="127"/>
      <c r="WUS348" s="127"/>
      <c r="WUT348" s="127"/>
      <c r="WUU348" s="127"/>
      <c r="WUV348" s="127"/>
      <c r="WUW348" s="127"/>
      <c r="WUX348" s="127"/>
      <c r="WUY348" s="127"/>
      <c r="WUZ348" s="127"/>
      <c r="WVA348" s="127"/>
      <c r="WVB348" s="127"/>
      <c r="WVC348" s="127"/>
      <c r="WVD348" s="127"/>
      <c r="WVE348" s="127"/>
      <c r="WVF348" s="127"/>
      <c r="WVG348" s="127"/>
      <c r="WVH348" s="127"/>
      <c r="WVI348" s="127"/>
      <c r="WVJ348" s="127"/>
      <c r="WVK348" s="127"/>
      <c r="WVL348" s="127"/>
      <c r="WVM348" s="127"/>
      <c r="WVN348" s="127"/>
      <c r="WVO348" s="127"/>
      <c r="WVP348" s="127"/>
      <c r="WVQ348" s="127"/>
      <c r="WVR348" s="127"/>
      <c r="WVS348" s="127"/>
      <c r="WVT348" s="127"/>
      <c r="WVU348" s="127"/>
      <c r="WVV348" s="127"/>
      <c r="WVW348" s="127"/>
      <c r="WVX348" s="127"/>
      <c r="WVY348" s="127"/>
      <c r="WVZ348" s="127"/>
      <c r="WWA348" s="127"/>
      <c r="WWB348" s="127"/>
      <c r="WWC348" s="127"/>
      <c r="WWD348" s="127"/>
      <c r="WWE348" s="127"/>
      <c r="WWF348" s="127"/>
      <c r="WWG348" s="127"/>
      <c r="WWH348" s="127"/>
      <c r="WWI348" s="127"/>
      <c r="WWJ348" s="127"/>
      <c r="WWK348" s="127"/>
      <c r="WWL348" s="127"/>
      <c r="WWM348" s="127"/>
      <c r="WWN348" s="127"/>
      <c r="WWO348" s="127"/>
      <c r="WWP348" s="127"/>
      <c r="WWQ348" s="127"/>
      <c r="WWR348" s="127"/>
      <c r="WWS348" s="127"/>
      <c r="WWT348" s="127"/>
      <c r="WWU348" s="127"/>
      <c r="WWV348" s="127"/>
      <c r="WWW348" s="127"/>
      <c r="WWX348" s="127"/>
      <c r="WWY348" s="127"/>
      <c r="WWZ348" s="127"/>
      <c r="WXA348" s="127"/>
      <c r="WXB348" s="127"/>
      <c r="WXC348" s="127"/>
      <c r="WXD348" s="127"/>
      <c r="WXE348" s="127"/>
      <c r="WXF348" s="127"/>
      <c r="WXG348" s="127"/>
      <c r="WXH348" s="127"/>
      <c r="WXI348" s="127"/>
      <c r="WXJ348" s="127"/>
      <c r="WXK348" s="127"/>
      <c r="WXL348" s="127"/>
      <c r="WXM348" s="127"/>
      <c r="WXN348" s="127"/>
      <c r="WXO348" s="127"/>
      <c r="WXP348" s="127"/>
      <c r="WXQ348" s="127"/>
      <c r="WXR348" s="127"/>
      <c r="WXS348" s="127"/>
      <c r="WXT348" s="127"/>
      <c r="WXU348" s="127"/>
      <c r="WXV348" s="127"/>
      <c r="WXW348" s="127"/>
      <c r="WXX348" s="127"/>
      <c r="WXY348" s="127"/>
      <c r="WXZ348" s="127"/>
      <c r="WYA348" s="127"/>
      <c r="WYB348" s="127"/>
      <c r="WYC348" s="127"/>
      <c r="WYD348" s="127"/>
      <c r="WYE348" s="127"/>
      <c r="WYF348" s="127"/>
      <c r="WYG348" s="127"/>
      <c r="WYH348" s="127"/>
      <c r="WYI348" s="127"/>
      <c r="WYJ348" s="127"/>
      <c r="WYK348" s="127"/>
      <c r="WYL348" s="127"/>
      <c r="WYM348" s="127"/>
      <c r="WYN348" s="127"/>
      <c r="WYO348" s="127"/>
      <c r="WYP348" s="127"/>
      <c r="WYQ348" s="127"/>
      <c r="WYR348" s="127"/>
      <c r="WYS348" s="127"/>
      <c r="WYT348" s="127"/>
      <c r="WYU348" s="127"/>
      <c r="WYV348" s="127"/>
      <c r="WYW348" s="127"/>
      <c r="WYX348" s="127"/>
      <c r="WYY348" s="127"/>
      <c r="WYZ348" s="127"/>
      <c r="WZA348" s="127"/>
      <c r="WZB348" s="127"/>
      <c r="WZC348" s="127"/>
      <c r="WZD348" s="127"/>
      <c r="WZE348" s="127"/>
      <c r="WZF348" s="127"/>
      <c r="WZG348" s="127"/>
      <c r="WZH348" s="127"/>
      <c r="WZI348" s="127"/>
      <c r="WZJ348" s="127"/>
      <c r="WZK348" s="127"/>
      <c r="WZL348" s="127"/>
      <c r="WZM348" s="127"/>
      <c r="WZN348" s="127"/>
      <c r="WZO348" s="127"/>
      <c r="WZP348" s="127"/>
      <c r="WZQ348" s="127"/>
      <c r="WZR348" s="127"/>
      <c r="WZS348" s="127"/>
      <c r="WZT348" s="127"/>
      <c r="WZU348" s="127"/>
      <c r="WZV348" s="127"/>
      <c r="WZW348" s="127"/>
      <c r="WZX348" s="127"/>
      <c r="WZY348" s="127"/>
      <c r="WZZ348" s="127"/>
      <c r="XAA348" s="127"/>
      <c r="XAB348" s="127"/>
      <c r="XAC348" s="127"/>
      <c r="XAD348" s="127"/>
      <c r="XAE348" s="127"/>
      <c r="XAF348" s="127"/>
      <c r="XAG348" s="127"/>
      <c r="XAH348" s="127"/>
      <c r="XAI348" s="127"/>
      <c r="XAJ348" s="127"/>
      <c r="XAK348" s="127"/>
      <c r="XAL348" s="127"/>
      <c r="XAM348" s="127"/>
      <c r="XAN348" s="127"/>
      <c r="XAO348" s="127"/>
      <c r="XAP348" s="127"/>
      <c r="XAQ348" s="127"/>
      <c r="XAR348" s="127"/>
      <c r="XAS348" s="127"/>
      <c r="XAT348" s="127"/>
      <c r="XAU348" s="127"/>
      <c r="XAV348" s="127"/>
      <c r="XAW348" s="127"/>
      <c r="XAX348" s="127"/>
      <c r="XAY348" s="127"/>
      <c r="XAZ348" s="127"/>
      <c r="XBA348" s="127"/>
      <c r="XBB348" s="127"/>
      <c r="XBC348" s="127"/>
      <c r="XBD348" s="127"/>
      <c r="XBE348" s="127"/>
      <c r="XBF348" s="127"/>
      <c r="XBG348" s="127"/>
      <c r="XBH348" s="127"/>
      <c r="XBI348" s="127"/>
      <c r="XBJ348" s="127"/>
      <c r="XBK348" s="127"/>
      <c r="XBL348" s="127"/>
      <c r="XBM348" s="127"/>
      <c r="XBN348" s="127"/>
      <c r="XBO348" s="127"/>
      <c r="XBP348" s="127"/>
      <c r="XBQ348" s="127"/>
      <c r="XBR348" s="127"/>
      <c r="XBS348" s="127"/>
      <c r="XBT348" s="127"/>
      <c r="XBU348" s="127"/>
      <c r="XBV348" s="127"/>
      <c r="XBW348" s="127"/>
      <c r="XBX348" s="127"/>
      <c r="XBY348" s="127"/>
      <c r="XBZ348" s="127"/>
      <c r="XCA348" s="127"/>
      <c r="XCB348" s="127"/>
      <c r="XCC348" s="127"/>
      <c r="XCD348" s="127"/>
      <c r="XCE348" s="127"/>
      <c r="XCF348" s="127"/>
      <c r="XCG348" s="127"/>
      <c r="XCH348" s="127"/>
      <c r="XCI348" s="127"/>
      <c r="XCJ348" s="127"/>
      <c r="XCK348" s="127"/>
      <c r="XCL348" s="127"/>
      <c r="XCM348" s="127"/>
      <c r="XCN348" s="127"/>
      <c r="XCO348" s="127"/>
      <c r="XCP348" s="127"/>
      <c r="XCQ348" s="127"/>
      <c r="XCR348" s="127"/>
      <c r="XCS348" s="127"/>
      <c r="XCT348" s="127"/>
      <c r="XCU348" s="127"/>
      <c r="XCV348" s="127"/>
      <c r="XCW348" s="127"/>
      <c r="XCX348" s="127"/>
      <c r="XCY348" s="127"/>
      <c r="XCZ348" s="127"/>
      <c r="XDA348" s="127"/>
      <c r="XDB348" s="127"/>
      <c r="XDC348" s="127"/>
      <c r="XDD348" s="127"/>
      <c r="XDE348" s="127"/>
      <c r="XDF348" s="127"/>
      <c r="XDG348" s="127"/>
      <c r="XDH348" s="127"/>
      <c r="XDI348" s="127"/>
      <c r="XDJ348" s="127"/>
      <c r="XDK348" s="127"/>
      <c r="XDL348" s="127"/>
      <c r="XDM348" s="127"/>
      <c r="XDN348" s="127"/>
      <c r="XDO348" s="127"/>
      <c r="XDP348" s="127"/>
      <c r="XDQ348" s="127"/>
      <c r="XDR348" s="127"/>
      <c r="XDS348" s="127"/>
      <c r="XDT348" s="127"/>
      <c r="XDU348" s="127"/>
      <c r="XDV348" s="127"/>
      <c r="XDW348" s="127"/>
      <c r="XDX348" s="127"/>
      <c r="XDY348" s="127"/>
      <c r="XDZ348" s="127"/>
      <c r="XEA348" s="127"/>
      <c r="XEB348" s="127"/>
      <c r="XEC348" s="127"/>
      <c r="XED348" s="127"/>
      <c r="XEE348" s="127"/>
      <c r="XEF348" s="127"/>
      <c r="XEG348" s="127"/>
      <c r="XEH348" s="127"/>
      <c r="XEI348" s="127"/>
      <c r="XEJ348" s="127"/>
      <c r="XEK348" s="127"/>
      <c r="XEL348" s="127"/>
      <c r="XEM348" s="127"/>
      <c r="XEN348" s="127"/>
      <c r="XEO348" s="127"/>
      <c r="XEP348" s="127"/>
      <c r="XEQ348" s="127"/>
      <c r="XER348" s="127"/>
      <c r="XES348" s="127"/>
      <c r="XET348" s="127"/>
      <c r="XEU348" s="127"/>
      <c r="XEV348" s="127"/>
      <c r="XEW348" s="127"/>
      <c r="XEX348" s="127"/>
      <c r="XEY348" s="127"/>
      <c r="XEZ348" s="127"/>
      <c r="XFA348" s="127"/>
      <c r="XFB348" s="127"/>
      <c r="XFC348" s="127"/>
      <c r="XFD348" s="127"/>
    </row>
    <row r="349" spans="1:16384" ht="53.25" customHeight="1" x14ac:dyDescent="0.2">
      <c r="C349" s="123"/>
      <c r="D349" s="229" t="s">
        <v>55</v>
      </c>
      <c r="E349" s="229"/>
      <c r="F349" s="229"/>
      <c r="G349" s="229"/>
      <c r="H349" s="229"/>
      <c r="I349" s="229"/>
      <c r="J349" s="229"/>
      <c r="K349" s="229"/>
      <c r="L349" s="229"/>
      <c r="M349" s="229"/>
      <c r="N349" s="229"/>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7"/>
      <c r="DE349" s="127"/>
      <c r="DF349" s="127"/>
      <c r="DG349" s="127"/>
      <c r="DH349" s="127"/>
      <c r="DI349" s="127"/>
      <c r="DJ349" s="127"/>
      <c r="DK349" s="127"/>
      <c r="DL349" s="127"/>
      <c r="DM349" s="127"/>
      <c r="DN349" s="127"/>
      <c r="DO349" s="127"/>
      <c r="DP349" s="127"/>
      <c r="DQ349" s="127"/>
      <c r="DR349" s="127"/>
      <c r="DS349" s="127"/>
      <c r="DT349" s="127"/>
      <c r="DU349" s="127"/>
      <c r="DV349" s="127"/>
      <c r="DW349" s="127"/>
      <c r="DX349" s="127"/>
      <c r="DY349" s="127"/>
      <c r="DZ349" s="127"/>
      <c r="EA349" s="127"/>
      <c r="EB349" s="127"/>
      <c r="EC349" s="127"/>
      <c r="ED349" s="127"/>
      <c r="EE349" s="127"/>
      <c r="EF349" s="127"/>
      <c r="EG349" s="127"/>
      <c r="EH349" s="127"/>
      <c r="EI349" s="127"/>
      <c r="EJ349" s="127"/>
      <c r="EK349" s="127"/>
      <c r="EL349" s="127"/>
      <c r="EM349" s="127"/>
      <c r="EN349" s="127"/>
      <c r="EO349" s="127"/>
      <c r="EP349" s="127"/>
      <c r="EQ349" s="127"/>
      <c r="ER349" s="127"/>
      <c r="ES349" s="127"/>
      <c r="ET349" s="127"/>
      <c r="EU349" s="127"/>
      <c r="EV349" s="127"/>
      <c r="EW349" s="127"/>
      <c r="EX349" s="127"/>
      <c r="EY349" s="127"/>
      <c r="EZ349" s="127"/>
      <c r="FA349" s="127"/>
      <c r="FB349" s="127"/>
      <c r="FC349" s="127"/>
      <c r="FD349" s="127"/>
      <c r="FE349" s="127"/>
      <c r="FF349" s="127"/>
      <c r="FG349" s="127"/>
      <c r="FH349" s="127"/>
      <c r="FI349" s="127"/>
      <c r="FJ349" s="127"/>
      <c r="FK349" s="127"/>
      <c r="FL349" s="127"/>
      <c r="FM349" s="127"/>
      <c r="FN349" s="127"/>
      <c r="FO349" s="127"/>
      <c r="FP349" s="127"/>
      <c r="FQ349" s="127"/>
      <c r="FR349" s="127"/>
      <c r="FS349" s="127"/>
      <c r="FT349" s="127"/>
      <c r="FU349" s="127"/>
      <c r="FV349" s="127"/>
      <c r="FW349" s="127"/>
      <c r="FX349" s="127"/>
      <c r="FY349" s="127"/>
      <c r="FZ349" s="127"/>
      <c r="GA349" s="127"/>
      <c r="GB349" s="127"/>
      <c r="GC349" s="127"/>
      <c r="GD349" s="127"/>
      <c r="GE349" s="127"/>
      <c r="GF349" s="127"/>
      <c r="GG349" s="127"/>
      <c r="GH349" s="127"/>
      <c r="GI349" s="127"/>
      <c r="GJ349" s="127"/>
      <c r="GK349" s="127"/>
      <c r="GL349" s="127"/>
      <c r="GM349" s="127"/>
      <c r="GN349" s="127"/>
      <c r="GO349" s="127"/>
      <c r="GP349" s="127"/>
      <c r="GQ349" s="127"/>
      <c r="GR349" s="127"/>
      <c r="GS349" s="127"/>
      <c r="GT349" s="127"/>
      <c r="GU349" s="127"/>
      <c r="GV349" s="127"/>
      <c r="GW349" s="127"/>
      <c r="GX349" s="127"/>
      <c r="GY349" s="127"/>
      <c r="GZ349" s="127"/>
      <c r="HA349" s="127"/>
      <c r="HB349" s="127"/>
      <c r="HC349" s="127"/>
      <c r="HD349" s="127"/>
      <c r="HE349" s="127"/>
      <c r="HF349" s="127"/>
      <c r="HG349" s="127"/>
      <c r="HH349" s="127"/>
      <c r="HI349" s="127"/>
      <c r="HJ349" s="127"/>
      <c r="HK349" s="127"/>
      <c r="HL349" s="127"/>
      <c r="HM349" s="127"/>
      <c r="HN349" s="127"/>
      <c r="HO349" s="127"/>
      <c r="HP349" s="127"/>
      <c r="HQ349" s="127"/>
      <c r="HR349" s="127"/>
      <c r="HS349" s="127"/>
      <c r="HT349" s="127"/>
      <c r="HU349" s="127"/>
      <c r="HV349" s="127"/>
      <c r="HW349" s="127"/>
      <c r="HX349" s="127"/>
      <c r="HY349" s="127"/>
      <c r="HZ349" s="127"/>
      <c r="IA349" s="127"/>
      <c r="IB349" s="127"/>
      <c r="IC349" s="127"/>
      <c r="ID349" s="127"/>
      <c r="IE349" s="127"/>
      <c r="IF349" s="127"/>
      <c r="IG349" s="127"/>
      <c r="IH349" s="127"/>
      <c r="II349" s="127"/>
      <c r="IJ349" s="127"/>
      <c r="IK349" s="127"/>
      <c r="IL349" s="127"/>
      <c r="IM349" s="127"/>
      <c r="IN349" s="127"/>
      <c r="IO349" s="127"/>
      <c r="IP349" s="127"/>
      <c r="IQ349" s="127"/>
      <c r="IR349" s="127"/>
      <c r="IS349" s="127"/>
      <c r="IT349" s="127"/>
      <c r="IU349" s="127"/>
      <c r="IV349" s="127"/>
      <c r="IW349" s="127"/>
      <c r="IX349" s="127"/>
      <c r="IY349" s="127"/>
      <c r="IZ349" s="127"/>
      <c r="JA349" s="127"/>
      <c r="JB349" s="127"/>
      <c r="JC349" s="127"/>
      <c r="JD349" s="127"/>
      <c r="JE349" s="127"/>
      <c r="JF349" s="127"/>
      <c r="JG349" s="127"/>
      <c r="JH349" s="127"/>
      <c r="JI349" s="127"/>
      <c r="JJ349" s="127"/>
      <c r="JK349" s="127"/>
      <c r="JL349" s="127"/>
      <c r="JM349" s="127"/>
      <c r="JN349" s="127"/>
      <c r="JO349" s="127"/>
      <c r="JP349" s="127"/>
      <c r="JQ349" s="127"/>
      <c r="JR349" s="127"/>
      <c r="JS349" s="127"/>
      <c r="JT349" s="127"/>
      <c r="JU349" s="127"/>
      <c r="JV349" s="127"/>
      <c r="JW349" s="127"/>
      <c r="JX349" s="127"/>
      <c r="JY349" s="127"/>
      <c r="JZ349" s="127"/>
      <c r="KA349" s="127"/>
      <c r="KB349" s="127"/>
      <c r="KC349" s="127"/>
      <c r="KD349" s="127"/>
      <c r="KE349" s="127"/>
      <c r="KF349" s="127"/>
      <c r="KG349" s="127"/>
      <c r="KH349" s="127"/>
      <c r="KI349" s="127"/>
      <c r="KJ349" s="127"/>
      <c r="KK349" s="127"/>
      <c r="KL349" s="127"/>
      <c r="KM349" s="127"/>
      <c r="KN349" s="127"/>
      <c r="KO349" s="127"/>
      <c r="KP349" s="127"/>
      <c r="KQ349" s="127"/>
      <c r="KR349" s="127"/>
      <c r="KS349" s="127"/>
      <c r="KT349" s="127"/>
      <c r="KU349" s="127"/>
      <c r="KV349" s="127"/>
      <c r="KW349" s="127"/>
      <c r="KX349" s="127"/>
      <c r="KY349" s="127"/>
      <c r="KZ349" s="127"/>
      <c r="LA349" s="127"/>
      <c r="LB349" s="127"/>
      <c r="LC349" s="127"/>
      <c r="LD349" s="127"/>
      <c r="LE349" s="127"/>
      <c r="LF349" s="127"/>
      <c r="LG349" s="127"/>
      <c r="LH349" s="127"/>
      <c r="LI349" s="127"/>
      <c r="LJ349" s="127"/>
      <c r="LK349" s="127"/>
      <c r="LL349" s="127"/>
      <c r="LM349" s="127"/>
      <c r="LN349" s="127"/>
      <c r="LO349" s="127"/>
      <c r="LP349" s="127"/>
      <c r="LQ349" s="127"/>
      <c r="LR349" s="127"/>
      <c r="LS349" s="127"/>
      <c r="LT349" s="127"/>
      <c r="LU349" s="127"/>
      <c r="LV349" s="127"/>
      <c r="LW349" s="127"/>
      <c r="LX349" s="127"/>
      <c r="LY349" s="127"/>
      <c r="LZ349" s="127"/>
      <c r="MA349" s="127"/>
      <c r="MB349" s="127"/>
      <c r="MC349" s="127"/>
      <c r="MD349" s="127"/>
      <c r="ME349" s="127"/>
      <c r="MF349" s="127"/>
      <c r="MG349" s="127"/>
      <c r="MH349" s="127"/>
      <c r="MI349" s="127"/>
      <c r="MJ349" s="127"/>
      <c r="MK349" s="127"/>
      <c r="ML349" s="127"/>
      <c r="MM349" s="127"/>
      <c r="MN349" s="127"/>
      <c r="MO349" s="127"/>
      <c r="MP349" s="127"/>
      <c r="MQ349" s="127"/>
      <c r="MR349" s="127"/>
      <c r="MS349" s="127"/>
      <c r="MT349" s="127"/>
      <c r="MU349" s="127"/>
      <c r="MV349" s="127"/>
      <c r="MW349" s="127"/>
      <c r="MX349" s="127"/>
      <c r="MY349" s="127"/>
      <c r="MZ349" s="127"/>
      <c r="NA349" s="127"/>
      <c r="NB349" s="127"/>
      <c r="NC349" s="127"/>
      <c r="ND349" s="127"/>
      <c r="NE349" s="127"/>
      <c r="NF349" s="127"/>
      <c r="NG349" s="127"/>
      <c r="NH349" s="127"/>
      <c r="NI349" s="127"/>
      <c r="NJ349" s="127"/>
      <c r="NK349" s="127"/>
      <c r="NL349" s="127"/>
      <c r="NM349" s="127"/>
      <c r="NN349" s="127"/>
      <c r="NO349" s="127"/>
      <c r="NP349" s="127"/>
      <c r="NQ349" s="127"/>
      <c r="NR349" s="127"/>
      <c r="NS349" s="127"/>
      <c r="NT349" s="127"/>
      <c r="NU349" s="127"/>
      <c r="NV349" s="127"/>
      <c r="NW349" s="127"/>
      <c r="NX349" s="127"/>
      <c r="NY349" s="127"/>
      <c r="NZ349" s="127"/>
      <c r="OA349" s="127"/>
      <c r="OB349" s="127"/>
      <c r="OC349" s="127"/>
      <c r="OD349" s="127"/>
      <c r="OE349" s="127"/>
      <c r="OF349" s="127"/>
      <c r="OG349" s="127"/>
      <c r="OH349" s="127"/>
      <c r="OI349" s="127"/>
      <c r="OJ349" s="127"/>
      <c r="OK349" s="127"/>
      <c r="OL349" s="127"/>
      <c r="OM349" s="127"/>
      <c r="ON349" s="127"/>
      <c r="OO349" s="127"/>
      <c r="OP349" s="127"/>
      <c r="OQ349" s="127"/>
      <c r="OR349" s="127"/>
      <c r="OS349" s="127"/>
      <c r="OT349" s="127"/>
      <c r="OU349" s="127"/>
      <c r="OV349" s="127"/>
      <c r="OW349" s="127"/>
      <c r="OX349" s="127"/>
      <c r="OY349" s="127"/>
      <c r="OZ349" s="127"/>
      <c r="PA349" s="127"/>
      <c r="PB349" s="127"/>
      <c r="PC349" s="127"/>
      <c r="PD349" s="127"/>
      <c r="PE349" s="127"/>
      <c r="PF349" s="127"/>
      <c r="PG349" s="127"/>
      <c r="PH349" s="127"/>
      <c r="PI349" s="127"/>
      <c r="PJ349" s="127"/>
      <c r="PK349" s="127"/>
      <c r="PL349" s="127"/>
      <c r="PM349" s="127"/>
      <c r="PN349" s="127"/>
      <c r="PO349" s="127"/>
      <c r="PP349" s="127"/>
      <c r="PQ349" s="127"/>
      <c r="PR349" s="127"/>
      <c r="PS349" s="127"/>
      <c r="PT349" s="127"/>
      <c r="PU349" s="127"/>
      <c r="PV349" s="127"/>
      <c r="PW349" s="127"/>
      <c r="PX349" s="127"/>
      <c r="PY349" s="127"/>
      <c r="PZ349" s="127"/>
      <c r="QA349" s="127"/>
      <c r="QB349" s="127"/>
      <c r="QC349" s="127"/>
      <c r="QD349" s="127"/>
      <c r="QE349" s="127"/>
      <c r="QF349" s="127"/>
      <c r="QG349" s="127"/>
      <c r="QH349" s="127"/>
      <c r="QI349" s="127"/>
      <c r="QJ349" s="127"/>
      <c r="QK349" s="127"/>
      <c r="QL349" s="127"/>
      <c r="QM349" s="127"/>
      <c r="QN349" s="127"/>
      <c r="QO349" s="127"/>
      <c r="QP349" s="127"/>
      <c r="QQ349" s="127"/>
      <c r="QR349" s="127"/>
      <c r="QS349" s="127"/>
      <c r="QT349" s="127"/>
      <c r="QU349" s="127"/>
      <c r="QV349" s="127"/>
      <c r="QW349" s="127"/>
      <c r="QX349" s="127"/>
      <c r="QY349" s="127"/>
      <c r="QZ349" s="127"/>
      <c r="RA349" s="127"/>
      <c r="RB349" s="127"/>
      <c r="RC349" s="127"/>
      <c r="RD349" s="127"/>
      <c r="RE349" s="127"/>
      <c r="RF349" s="127"/>
      <c r="RG349" s="127"/>
      <c r="RH349" s="127"/>
      <c r="RI349" s="127"/>
      <c r="RJ349" s="127"/>
      <c r="RK349" s="127"/>
      <c r="RL349" s="127"/>
      <c r="RM349" s="127"/>
      <c r="RN349" s="127"/>
      <c r="RO349" s="127"/>
      <c r="RP349" s="127"/>
      <c r="RQ349" s="127"/>
      <c r="RR349" s="127"/>
      <c r="RS349" s="127"/>
      <c r="RT349" s="127"/>
      <c r="RU349" s="127"/>
      <c r="RV349" s="127"/>
      <c r="RW349" s="127"/>
      <c r="RX349" s="127"/>
      <c r="RY349" s="127"/>
      <c r="RZ349" s="127"/>
      <c r="SA349" s="127"/>
      <c r="SB349" s="127"/>
      <c r="SC349" s="127"/>
      <c r="SD349" s="127"/>
      <c r="SE349" s="127"/>
      <c r="SF349" s="127"/>
      <c r="SG349" s="127"/>
      <c r="SH349" s="127"/>
      <c r="SI349" s="127"/>
      <c r="SJ349" s="127"/>
      <c r="SK349" s="127"/>
      <c r="SL349" s="127"/>
      <c r="SM349" s="127"/>
      <c r="SN349" s="127"/>
      <c r="SO349" s="127"/>
      <c r="SP349" s="127"/>
      <c r="SQ349" s="127"/>
      <c r="SR349" s="127"/>
      <c r="SS349" s="127"/>
      <c r="ST349" s="127"/>
      <c r="SU349" s="127"/>
      <c r="SV349" s="127"/>
      <c r="SW349" s="127"/>
      <c r="SX349" s="127"/>
      <c r="SY349" s="127"/>
      <c r="SZ349" s="127"/>
      <c r="TA349" s="127"/>
      <c r="TB349" s="127"/>
      <c r="TC349" s="127"/>
      <c r="TD349" s="127"/>
      <c r="TE349" s="127"/>
      <c r="TF349" s="127"/>
      <c r="TG349" s="127"/>
      <c r="TH349" s="127"/>
      <c r="TI349" s="127"/>
      <c r="TJ349" s="127"/>
      <c r="TK349" s="127"/>
      <c r="TL349" s="127"/>
      <c r="TM349" s="127"/>
      <c r="TN349" s="127"/>
      <c r="TO349" s="127"/>
      <c r="TP349" s="127"/>
      <c r="TQ349" s="127"/>
      <c r="TR349" s="127"/>
      <c r="TS349" s="127"/>
      <c r="TT349" s="127"/>
      <c r="TU349" s="127"/>
      <c r="TV349" s="127"/>
      <c r="TW349" s="127"/>
      <c r="TX349" s="127"/>
      <c r="TY349" s="127"/>
      <c r="TZ349" s="127"/>
      <c r="UA349" s="127"/>
      <c r="UB349" s="127"/>
      <c r="UC349" s="127"/>
      <c r="UD349" s="127"/>
      <c r="UE349" s="127"/>
      <c r="UF349" s="127"/>
      <c r="UG349" s="127"/>
      <c r="UH349" s="127"/>
      <c r="UI349" s="127"/>
      <c r="UJ349" s="127"/>
      <c r="UK349" s="127"/>
      <c r="UL349" s="127"/>
      <c r="UM349" s="127"/>
      <c r="UN349" s="127"/>
      <c r="UO349" s="127"/>
      <c r="UP349" s="127"/>
      <c r="UQ349" s="127"/>
      <c r="UR349" s="127"/>
      <c r="US349" s="127"/>
      <c r="UT349" s="127"/>
      <c r="UU349" s="127"/>
      <c r="UV349" s="127"/>
      <c r="UW349" s="127"/>
      <c r="UX349" s="127"/>
      <c r="UY349" s="127"/>
      <c r="UZ349" s="127"/>
      <c r="VA349" s="127"/>
      <c r="VB349" s="127"/>
      <c r="VC349" s="127"/>
      <c r="VD349" s="127"/>
      <c r="VE349" s="127"/>
      <c r="VF349" s="127"/>
      <c r="VG349" s="127"/>
      <c r="VH349" s="127"/>
      <c r="VI349" s="127"/>
      <c r="VJ349" s="127"/>
      <c r="VK349" s="127"/>
      <c r="VL349" s="127"/>
      <c r="VM349" s="127"/>
      <c r="VN349" s="127"/>
      <c r="VO349" s="127"/>
      <c r="VP349" s="127"/>
      <c r="VQ349" s="127"/>
      <c r="VR349" s="127"/>
      <c r="VS349" s="127"/>
      <c r="VT349" s="127"/>
      <c r="VU349" s="127"/>
      <c r="VV349" s="127"/>
      <c r="VW349" s="127"/>
      <c r="VX349" s="127"/>
      <c r="VY349" s="127"/>
      <c r="VZ349" s="127"/>
      <c r="WA349" s="127"/>
      <c r="WB349" s="127"/>
      <c r="WC349" s="127"/>
      <c r="WD349" s="127"/>
      <c r="WE349" s="127"/>
      <c r="WF349" s="127"/>
      <c r="WG349" s="127"/>
      <c r="WH349" s="127"/>
      <c r="WI349" s="127"/>
      <c r="WJ349" s="127"/>
      <c r="WK349" s="127"/>
      <c r="WL349" s="127"/>
      <c r="WM349" s="127"/>
      <c r="WN349" s="127"/>
      <c r="WO349" s="127"/>
      <c r="WP349" s="127"/>
      <c r="WQ349" s="127"/>
      <c r="WR349" s="127"/>
      <c r="WS349" s="127"/>
      <c r="WT349" s="127"/>
      <c r="WU349" s="127"/>
      <c r="WV349" s="127"/>
      <c r="WW349" s="127"/>
      <c r="WX349" s="127"/>
      <c r="WY349" s="127"/>
      <c r="WZ349" s="127"/>
      <c r="XA349" s="127"/>
      <c r="XB349" s="127"/>
      <c r="XC349" s="127"/>
      <c r="XD349" s="127"/>
      <c r="XE349" s="127"/>
      <c r="XF349" s="127"/>
      <c r="XG349" s="127"/>
      <c r="XH349" s="127"/>
      <c r="XI349" s="127"/>
      <c r="XJ349" s="127"/>
      <c r="XK349" s="127"/>
      <c r="XL349" s="127"/>
      <c r="XM349" s="127"/>
      <c r="XN349" s="127"/>
      <c r="XO349" s="127"/>
      <c r="XP349" s="127"/>
      <c r="XQ349" s="127"/>
      <c r="XR349" s="127"/>
      <c r="XS349" s="127"/>
      <c r="XT349" s="127"/>
      <c r="XU349" s="127"/>
      <c r="XV349" s="127"/>
      <c r="XW349" s="127"/>
      <c r="XX349" s="127"/>
      <c r="XY349" s="127"/>
      <c r="XZ349" s="127"/>
      <c r="YA349" s="127"/>
      <c r="YB349" s="127"/>
      <c r="YC349" s="127"/>
      <c r="YD349" s="127"/>
      <c r="YE349" s="127"/>
      <c r="YF349" s="127"/>
      <c r="YG349" s="127"/>
      <c r="YH349" s="127"/>
      <c r="YI349" s="127"/>
      <c r="YJ349" s="127"/>
      <c r="YK349" s="127"/>
      <c r="YL349" s="127"/>
      <c r="YM349" s="127"/>
      <c r="YN349" s="127"/>
      <c r="YO349" s="127"/>
      <c r="YP349" s="127"/>
      <c r="YQ349" s="127"/>
      <c r="YR349" s="127"/>
      <c r="YS349" s="127"/>
      <c r="YT349" s="127"/>
      <c r="YU349" s="127"/>
      <c r="YV349" s="127"/>
      <c r="YW349" s="127"/>
      <c r="YX349" s="127"/>
      <c r="YY349" s="127"/>
      <c r="YZ349" s="127"/>
      <c r="ZA349" s="127"/>
      <c r="ZB349" s="127"/>
      <c r="ZC349" s="127"/>
      <c r="ZD349" s="127"/>
      <c r="ZE349" s="127"/>
      <c r="ZF349" s="127"/>
      <c r="ZG349" s="127"/>
      <c r="ZH349" s="127"/>
      <c r="ZI349" s="127"/>
      <c r="ZJ349" s="127"/>
      <c r="ZK349" s="127"/>
      <c r="ZL349" s="127"/>
      <c r="ZM349" s="127"/>
      <c r="ZN349" s="127"/>
      <c r="ZO349" s="127"/>
      <c r="ZP349" s="127"/>
      <c r="ZQ349" s="127"/>
      <c r="ZR349" s="127"/>
      <c r="ZS349" s="127"/>
      <c r="ZT349" s="127"/>
      <c r="ZU349" s="127"/>
      <c r="ZV349" s="127"/>
      <c r="ZW349" s="127"/>
      <c r="ZX349" s="127"/>
      <c r="ZY349" s="127"/>
      <c r="ZZ349" s="127"/>
      <c r="AAA349" s="127"/>
      <c r="AAB349" s="127"/>
      <c r="AAC349" s="127"/>
      <c r="AAD349" s="127"/>
      <c r="AAE349" s="127"/>
      <c r="AAF349" s="127"/>
      <c r="AAG349" s="127"/>
      <c r="AAH349" s="127"/>
      <c r="AAI349" s="127"/>
      <c r="AAJ349" s="127"/>
      <c r="AAK349" s="127"/>
      <c r="AAL349" s="127"/>
      <c r="AAM349" s="127"/>
      <c r="AAN349" s="127"/>
      <c r="AAO349" s="127"/>
      <c r="AAP349" s="127"/>
      <c r="AAQ349" s="127"/>
      <c r="AAR349" s="127"/>
      <c r="AAS349" s="127"/>
      <c r="AAT349" s="127"/>
      <c r="AAU349" s="127"/>
      <c r="AAV349" s="127"/>
      <c r="AAW349" s="127"/>
      <c r="AAX349" s="127"/>
      <c r="AAY349" s="127"/>
      <c r="AAZ349" s="127"/>
      <c r="ABA349" s="127"/>
      <c r="ABB349" s="127"/>
      <c r="ABC349" s="127"/>
      <c r="ABD349" s="127"/>
      <c r="ABE349" s="127"/>
      <c r="ABF349" s="127"/>
      <c r="ABG349" s="127"/>
      <c r="ABH349" s="127"/>
      <c r="ABI349" s="127"/>
      <c r="ABJ349" s="127"/>
      <c r="ABK349" s="127"/>
      <c r="ABL349" s="127"/>
      <c r="ABM349" s="127"/>
      <c r="ABN349" s="127"/>
      <c r="ABO349" s="127"/>
      <c r="ABP349" s="127"/>
      <c r="ABQ349" s="127"/>
      <c r="ABR349" s="127"/>
      <c r="ABS349" s="127"/>
      <c r="ABT349" s="127"/>
      <c r="ABU349" s="127"/>
      <c r="ABV349" s="127"/>
      <c r="ABW349" s="127"/>
      <c r="ABX349" s="127"/>
      <c r="ABY349" s="127"/>
      <c r="ABZ349" s="127"/>
      <c r="ACA349" s="127"/>
      <c r="ACB349" s="127"/>
      <c r="ACC349" s="127"/>
      <c r="ACD349" s="127"/>
      <c r="ACE349" s="127"/>
      <c r="ACF349" s="127"/>
      <c r="ACG349" s="127"/>
      <c r="ACH349" s="127"/>
      <c r="ACI349" s="127"/>
      <c r="ACJ349" s="127"/>
      <c r="ACK349" s="127"/>
      <c r="ACL349" s="127"/>
      <c r="ACM349" s="127"/>
      <c r="ACN349" s="127"/>
      <c r="ACO349" s="127"/>
      <c r="ACP349" s="127"/>
      <c r="ACQ349" s="127"/>
      <c r="ACR349" s="127"/>
      <c r="ACS349" s="127"/>
      <c r="ACT349" s="127"/>
      <c r="ACU349" s="127"/>
      <c r="ACV349" s="127"/>
      <c r="ACW349" s="127"/>
      <c r="ACX349" s="127"/>
      <c r="ACY349" s="127"/>
      <c r="ACZ349" s="127"/>
      <c r="ADA349" s="127"/>
      <c r="ADB349" s="127"/>
      <c r="ADC349" s="127"/>
      <c r="ADD349" s="127"/>
      <c r="ADE349" s="127"/>
      <c r="ADF349" s="127"/>
      <c r="ADG349" s="127"/>
      <c r="ADH349" s="127"/>
      <c r="ADI349" s="127"/>
      <c r="ADJ349" s="127"/>
      <c r="ADK349" s="127"/>
      <c r="ADL349" s="127"/>
      <c r="ADM349" s="127"/>
      <c r="ADN349" s="127"/>
      <c r="ADO349" s="127"/>
      <c r="ADP349" s="127"/>
      <c r="ADQ349" s="127"/>
      <c r="ADR349" s="127"/>
      <c r="ADS349" s="127"/>
      <c r="ADT349" s="127"/>
      <c r="ADU349" s="127"/>
      <c r="ADV349" s="127"/>
      <c r="ADW349" s="127"/>
      <c r="ADX349" s="127"/>
      <c r="ADY349" s="127"/>
      <c r="ADZ349" s="127"/>
      <c r="AEA349" s="127"/>
      <c r="AEB349" s="127"/>
      <c r="AEC349" s="127"/>
      <c r="AED349" s="127"/>
      <c r="AEE349" s="127"/>
      <c r="AEF349" s="127"/>
      <c r="AEG349" s="127"/>
      <c r="AEH349" s="127"/>
      <c r="AEI349" s="127"/>
      <c r="AEJ349" s="127"/>
      <c r="AEK349" s="127"/>
      <c r="AEL349" s="127"/>
      <c r="AEM349" s="127"/>
      <c r="AEN349" s="127"/>
      <c r="AEO349" s="127"/>
      <c r="AEP349" s="127"/>
      <c r="AEQ349" s="127"/>
      <c r="AER349" s="127"/>
      <c r="AES349" s="127"/>
      <c r="AET349" s="127"/>
      <c r="AEU349" s="127"/>
      <c r="AEV349" s="127"/>
      <c r="AEW349" s="127"/>
      <c r="AEX349" s="127"/>
      <c r="AEY349" s="127"/>
      <c r="AEZ349" s="127"/>
      <c r="AFA349" s="127"/>
      <c r="AFB349" s="127"/>
      <c r="AFC349" s="127"/>
      <c r="AFD349" s="127"/>
      <c r="AFE349" s="127"/>
      <c r="AFF349" s="127"/>
      <c r="AFG349" s="127"/>
      <c r="AFH349" s="127"/>
      <c r="AFI349" s="127"/>
      <c r="AFJ349" s="127"/>
      <c r="AFK349" s="127"/>
      <c r="AFL349" s="127"/>
      <c r="AFM349" s="127"/>
      <c r="AFN349" s="127"/>
      <c r="AFO349" s="127"/>
      <c r="AFP349" s="127"/>
      <c r="AFQ349" s="127"/>
      <c r="AFR349" s="127"/>
      <c r="AFS349" s="127"/>
      <c r="AFT349" s="127"/>
      <c r="AFU349" s="127"/>
      <c r="AFV349" s="127"/>
      <c r="AFW349" s="127"/>
      <c r="AFX349" s="127"/>
      <c r="AFY349" s="127"/>
      <c r="AFZ349" s="127"/>
      <c r="AGA349" s="127"/>
      <c r="AGB349" s="127"/>
      <c r="AGC349" s="127"/>
      <c r="AGD349" s="127"/>
      <c r="AGE349" s="127"/>
      <c r="AGF349" s="127"/>
      <c r="AGG349" s="127"/>
      <c r="AGH349" s="127"/>
      <c r="AGI349" s="127"/>
      <c r="AGJ349" s="127"/>
      <c r="AGK349" s="127"/>
      <c r="AGL349" s="127"/>
      <c r="AGM349" s="127"/>
      <c r="AGN349" s="127"/>
      <c r="AGO349" s="127"/>
      <c r="AGP349" s="127"/>
      <c r="AGQ349" s="127"/>
      <c r="AGR349" s="127"/>
      <c r="AGS349" s="127"/>
      <c r="AGT349" s="127"/>
      <c r="AGU349" s="127"/>
      <c r="AGV349" s="127"/>
      <c r="AGW349" s="127"/>
      <c r="AGX349" s="127"/>
      <c r="AGY349" s="127"/>
      <c r="AGZ349" s="127"/>
      <c r="AHA349" s="127"/>
      <c r="AHB349" s="127"/>
      <c r="AHC349" s="127"/>
      <c r="AHD349" s="127"/>
      <c r="AHE349" s="127"/>
      <c r="AHF349" s="127"/>
      <c r="AHG349" s="127"/>
      <c r="AHH349" s="127"/>
      <c r="AHI349" s="127"/>
      <c r="AHJ349" s="127"/>
      <c r="AHK349" s="127"/>
      <c r="AHL349" s="127"/>
      <c r="AHM349" s="127"/>
      <c r="AHN349" s="127"/>
      <c r="AHO349" s="127"/>
      <c r="AHP349" s="127"/>
      <c r="AHQ349" s="127"/>
      <c r="AHR349" s="127"/>
      <c r="AHS349" s="127"/>
      <c r="AHT349" s="127"/>
      <c r="AHU349" s="127"/>
      <c r="AHV349" s="127"/>
      <c r="AHW349" s="127"/>
      <c r="AHX349" s="127"/>
      <c r="AHY349" s="127"/>
      <c r="AHZ349" s="127"/>
      <c r="AIA349" s="127"/>
      <c r="AIB349" s="127"/>
      <c r="AIC349" s="127"/>
      <c r="AID349" s="127"/>
      <c r="AIE349" s="127"/>
      <c r="AIF349" s="127"/>
      <c r="AIG349" s="127"/>
      <c r="AIH349" s="127"/>
      <c r="AII349" s="127"/>
      <c r="AIJ349" s="127"/>
      <c r="AIK349" s="127"/>
      <c r="AIL349" s="127"/>
      <c r="AIM349" s="127"/>
      <c r="AIN349" s="127"/>
      <c r="AIO349" s="127"/>
      <c r="AIP349" s="127"/>
      <c r="AIQ349" s="127"/>
      <c r="AIR349" s="127"/>
      <c r="AIS349" s="127"/>
      <c r="AIT349" s="127"/>
      <c r="AIU349" s="127"/>
      <c r="AIV349" s="127"/>
      <c r="AIW349" s="127"/>
      <c r="AIX349" s="127"/>
      <c r="AIY349" s="127"/>
      <c r="AIZ349" s="127"/>
      <c r="AJA349" s="127"/>
      <c r="AJB349" s="127"/>
      <c r="AJC349" s="127"/>
      <c r="AJD349" s="127"/>
      <c r="AJE349" s="127"/>
      <c r="AJF349" s="127"/>
      <c r="AJG349" s="127"/>
      <c r="AJH349" s="127"/>
      <c r="AJI349" s="127"/>
      <c r="AJJ349" s="127"/>
      <c r="AJK349" s="127"/>
      <c r="AJL349" s="127"/>
      <c r="AJM349" s="127"/>
      <c r="AJN349" s="127"/>
      <c r="AJO349" s="127"/>
      <c r="AJP349" s="127"/>
      <c r="AJQ349" s="127"/>
      <c r="AJR349" s="127"/>
      <c r="AJS349" s="127"/>
      <c r="AJT349" s="127"/>
      <c r="AJU349" s="127"/>
      <c r="AJV349" s="127"/>
      <c r="AJW349" s="127"/>
      <c r="AJX349" s="127"/>
      <c r="AJY349" s="127"/>
      <c r="AJZ349" s="127"/>
      <c r="AKA349" s="127"/>
      <c r="AKB349" s="127"/>
      <c r="AKC349" s="127"/>
      <c r="AKD349" s="127"/>
      <c r="AKE349" s="127"/>
      <c r="AKF349" s="127"/>
      <c r="AKG349" s="127"/>
      <c r="AKH349" s="127"/>
      <c r="AKI349" s="127"/>
      <c r="AKJ349" s="127"/>
      <c r="AKK349" s="127"/>
      <c r="AKL349" s="127"/>
      <c r="AKM349" s="127"/>
      <c r="AKN349" s="127"/>
      <c r="AKO349" s="127"/>
      <c r="AKP349" s="127"/>
      <c r="AKQ349" s="127"/>
      <c r="AKR349" s="127"/>
      <c r="AKS349" s="127"/>
      <c r="AKT349" s="127"/>
      <c r="AKU349" s="127"/>
      <c r="AKV349" s="127"/>
      <c r="AKW349" s="127"/>
      <c r="AKX349" s="127"/>
      <c r="AKY349" s="127"/>
      <c r="AKZ349" s="127"/>
      <c r="ALA349" s="127"/>
      <c r="ALB349" s="127"/>
      <c r="ALC349" s="127"/>
      <c r="ALD349" s="127"/>
      <c r="ALE349" s="127"/>
      <c r="ALF349" s="127"/>
      <c r="ALG349" s="127"/>
      <c r="ALH349" s="127"/>
      <c r="ALI349" s="127"/>
      <c r="ALJ349" s="127"/>
      <c r="ALK349" s="127"/>
      <c r="ALL349" s="127"/>
      <c r="ALM349" s="127"/>
      <c r="ALN349" s="127"/>
      <c r="ALO349" s="127"/>
      <c r="ALP349" s="127"/>
      <c r="ALQ349" s="127"/>
      <c r="ALR349" s="127"/>
      <c r="ALS349" s="127"/>
      <c r="ALT349" s="127"/>
      <c r="ALU349" s="127"/>
      <c r="ALV349" s="127"/>
      <c r="ALW349" s="127"/>
      <c r="ALX349" s="127"/>
      <c r="ALY349" s="127"/>
      <c r="ALZ349" s="127"/>
      <c r="AMA349" s="127"/>
      <c r="AMB349" s="127"/>
      <c r="AMC349" s="127"/>
      <c r="AMD349" s="127"/>
      <c r="AME349" s="127"/>
      <c r="AMF349" s="127"/>
      <c r="AMG349" s="127"/>
      <c r="AMH349" s="127"/>
      <c r="AMI349" s="127"/>
      <c r="AMJ349" s="127"/>
      <c r="AMK349" s="127"/>
      <c r="AML349" s="127"/>
      <c r="AMM349" s="127"/>
      <c r="AMN349" s="127"/>
      <c r="AMO349" s="127"/>
      <c r="AMP349" s="127"/>
      <c r="AMQ349" s="127"/>
      <c r="AMR349" s="127"/>
      <c r="AMS349" s="127"/>
      <c r="AMT349" s="127"/>
      <c r="AMU349" s="127"/>
      <c r="AMV349" s="127"/>
      <c r="AMW349" s="127"/>
      <c r="AMX349" s="127"/>
      <c r="AMY349" s="127"/>
      <c r="AMZ349" s="127"/>
      <c r="ANA349" s="127"/>
      <c r="ANB349" s="127"/>
      <c r="ANC349" s="127"/>
      <c r="AND349" s="127"/>
      <c r="ANE349" s="127"/>
      <c r="ANF349" s="127"/>
      <c r="ANG349" s="127"/>
      <c r="ANH349" s="127"/>
      <c r="ANI349" s="127"/>
      <c r="ANJ349" s="127"/>
      <c r="ANK349" s="127"/>
      <c r="ANL349" s="127"/>
      <c r="ANM349" s="127"/>
      <c r="ANN349" s="127"/>
      <c r="ANO349" s="127"/>
      <c r="ANP349" s="127"/>
      <c r="ANQ349" s="127"/>
      <c r="ANR349" s="127"/>
      <c r="ANS349" s="127"/>
      <c r="ANT349" s="127"/>
      <c r="ANU349" s="127"/>
      <c r="ANV349" s="127"/>
      <c r="ANW349" s="127"/>
      <c r="ANX349" s="127"/>
      <c r="ANY349" s="127"/>
      <c r="ANZ349" s="127"/>
      <c r="AOA349" s="127"/>
      <c r="AOB349" s="127"/>
      <c r="AOC349" s="127"/>
      <c r="AOD349" s="127"/>
      <c r="AOE349" s="127"/>
      <c r="AOF349" s="127"/>
      <c r="AOG349" s="127"/>
      <c r="AOH349" s="127"/>
      <c r="AOI349" s="127"/>
      <c r="AOJ349" s="127"/>
      <c r="AOK349" s="127"/>
      <c r="AOL349" s="127"/>
      <c r="AOM349" s="127"/>
      <c r="AON349" s="127"/>
      <c r="AOO349" s="127"/>
      <c r="AOP349" s="127"/>
      <c r="AOQ349" s="127"/>
      <c r="AOR349" s="127"/>
      <c r="AOS349" s="127"/>
      <c r="AOT349" s="127"/>
      <c r="AOU349" s="127"/>
      <c r="AOV349" s="127"/>
      <c r="AOW349" s="127"/>
      <c r="AOX349" s="127"/>
      <c r="AOY349" s="127"/>
      <c r="AOZ349" s="127"/>
      <c r="APA349" s="127"/>
      <c r="APB349" s="127"/>
      <c r="APC349" s="127"/>
      <c r="APD349" s="127"/>
      <c r="APE349" s="127"/>
      <c r="APF349" s="127"/>
      <c r="APG349" s="127"/>
      <c r="APH349" s="127"/>
      <c r="API349" s="127"/>
      <c r="APJ349" s="127"/>
      <c r="APK349" s="127"/>
      <c r="APL349" s="127"/>
      <c r="APM349" s="127"/>
      <c r="APN349" s="127"/>
      <c r="APO349" s="127"/>
      <c r="APP349" s="127"/>
      <c r="APQ349" s="127"/>
      <c r="APR349" s="127"/>
      <c r="APS349" s="127"/>
      <c r="APT349" s="127"/>
      <c r="APU349" s="127"/>
      <c r="APV349" s="127"/>
      <c r="APW349" s="127"/>
      <c r="APX349" s="127"/>
      <c r="APY349" s="127"/>
      <c r="APZ349" s="127"/>
      <c r="AQA349" s="127"/>
      <c r="AQB349" s="127"/>
      <c r="AQC349" s="127"/>
      <c r="AQD349" s="127"/>
      <c r="AQE349" s="127"/>
      <c r="AQF349" s="127"/>
      <c r="AQG349" s="127"/>
      <c r="AQH349" s="127"/>
      <c r="AQI349" s="127"/>
      <c r="AQJ349" s="127"/>
      <c r="AQK349" s="127"/>
      <c r="AQL349" s="127"/>
      <c r="AQM349" s="127"/>
      <c r="AQN349" s="127"/>
      <c r="AQO349" s="127"/>
      <c r="AQP349" s="127"/>
      <c r="AQQ349" s="127"/>
      <c r="AQR349" s="127"/>
      <c r="AQS349" s="127"/>
      <c r="AQT349" s="127"/>
      <c r="AQU349" s="127"/>
      <c r="AQV349" s="127"/>
      <c r="AQW349" s="127"/>
      <c r="AQX349" s="127"/>
      <c r="AQY349" s="127"/>
      <c r="AQZ349" s="127"/>
      <c r="ARA349" s="127"/>
      <c r="ARB349" s="127"/>
      <c r="ARC349" s="127"/>
      <c r="ARD349" s="127"/>
      <c r="ARE349" s="127"/>
      <c r="ARF349" s="127"/>
      <c r="ARG349" s="127"/>
      <c r="ARH349" s="127"/>
      <c r="ARI349" s="127"/>
      <c r="ARJ349" s="127"/>
      <c r="ARK349" s="127"/>
      <c r="ARL349" s="127"/>
      <c r="ARM349" s="127"/>
      <c r="ARN349" s="127"/>
      <c r="ARO349" s="127"/>
      <c r="ARP349" s="127"/>
      <c r="ARQ349" s="127"/>
      <c r="ARR349" s="127"/>
      <c r="ARS349" s="127"/>
      <c r="ART349" s="127"/>
      <c r="ARU349" s="127"/>
      <c r="ARV349" s="127"/>
      <c r="ARW349" s="127"/>
      <c r="ARX349" s="127"/>
      <c r="ARY349" s="127"/>
      <c r="ARZ349" s="127"/>
      <c r="ASA349" s="127"/>
      <c r="ASB349" s="127"/>
      <c r="ASC349" s="127"/>
      <c r="ASD349" s="127"/>
      <c r="ASE349" s="127"/>
      <c r="ASF349" s="127"/>
      <c r="ASG349" s="127"/>
      <c r="ASH349" s="127"/>
      <c r="ASI349" s="127"/>
      <c r="ASJ349" s="127"/>
      <c r="ASK349" s="127"/>
      <c r="ASL349" s="127"/>
      <c r="ASM349" s="127"/>
      <c r="ASN349" s="127"/>
      <c r="ASO349" s="127"/>
      <c r="ASP349" s="127"/>
      <c r="ASQ349" s="127"/>
      <c r="ASR349" s="127"/>
      <c r="ASS349" s="127"/>
      <c r="AST349" s="127"/>
      <c r="ASU349" s="127"/>
      <c r="ASV349" s="127"/>
      <c r="ASW349" s="127"/>
      <c r="ASX349" s="127"/>
      <c r="ASY349" s="127"/>
      <c r="ASZ349" s="127"/>
      <c r="ATA349" s="127"/>
      <c r="ATB349" s="127"/>
      <c r="ATC349" s="127"/>
      <c r="ATD349" s="127"/>
      <c r="ATE349" s="127"/>
      <c r="ATF349" s="127"/>
      <c r="ATG349" s="127"/>
      <c r="ATH349" s="127"/>
      <c r="ATI349" s="127"/>
      <c r="ATJ349" s="127"/>
      <c r="ATK349" s="127"/>
      <c r="ATL349" s="127"/>
      <c r="ATM349" s="127"/>
      <c r="ATN349" s="127"/>
      <c r="ATO349" s="127"/>
      <c r="ATP349" s="127"/>
      <c r="ATQ349" s="127"/>
      <c r="ATR349" s="127"/>
      <c r="ATS349" s="127"/>
      <c r="ATT349" s="127"/>
      <c r="ATU349" s="127"/>
      <c r="ATV349" s="127"/>
      <c r="ATW349" s="127"/>
      <c r="ATX349" s="127"/>
      <c r="ATY349" s="127"/>
      <c r="ATZ349" s="127"/>
      <c r="AUA349" s="127"/>
      <c r="AUB349" s="127"/>
      <c r="AUC349" s="127"/>
      <c r="AUD349" s="127"/>
      <c r="AUE349" s="127"/>
      <c r="AUF349" s="127"/>
      <c r="AUG349" s="127"/>
      <c r="AUH349" s="127"/>
      <c r="AUI349" s="127"/>
      <c r="AUJ349" s="127"/>
      <c r="AUK349" s="127"/>
      <c r="AUL349" s="127"/>
      <c r="AUM349" s="127"/>
      <c r="AUN349" s="127"/>
      <c r="AUO349" s="127"/>
      <c r="AUP349" s="127"/>
      <c r="AUQ349" s="127"/>
      <c r="AUR349" s="127"/>
      <c r="AUS349" s="127"/>
      <c r="AUT349" s="127"/>
      <c r="AUU349" s="127"/>
      <c r="AUV349" s="127"/>
      <c r="AUW349" s="127"/>
      <c r="AUX349" s="127"/>
      <c r="AUY349" s="127"/>
      <c r="AUZ349" s="127"/>
      <c r="AVA349" s="127"/>
      <c r="AVB349" s="127"/>
      <c r="AVC349" s="127"/>
      <c r="AVD349" s="127"/>
      <c r="AVE349" s="127"/>
      <c r="AVF349" s="127"/>
      <c r="AVG349" s="127"/>
      <c r="AVH349" s="127"/>
      <c r="AVI349" s="127"/>
      <c r="AVJ349" s="127"/>
      <c r="AVK349" s="127"/>
      <c r="AVL349" s="127"/>
      <c r="AVM349" s="127"/>
      <c r="AVN349" s="127"/>
      <c r="AVO349" s="127"/>
      <c r="AVP349" s="127"/>
      <c r="AVQ349" s="127"/>
      <c r="AVR349" s="127"/>
      <c r="AVS349" s="127"/>
      <c r="AVT349" s="127"/>
      <c r="AVU349" s="127"/>
      <c r="AVV349" s="127"/>
      <c r="AVW349" s="127"/>
      <c r="AVX349" s="127"/>
      <c r="AVY349" s="127"/>
      <c r="AVZ349" s="127"/>
      <c r="AWA349" s="127"/>
      <c r="AWB349" s="127"/>
      <c r="AWC349" s="127"/>
      <c r="AWD349" s="127"/>
      <c r="AWE349" s="127"/>
      <c r="AWF349" s="127"/>
      <c r="AWG349" s="127"/>
      <c r="AWH349" s="127"/>
      <c r="AWI349" s="127"/>
      <c r="AWJ349" s="127"/>
      <c r="AWK349" s="127"/>
      <c r="AWL349" s="127"/>
      <c r="AWM349" s="127"/>
      <c r="AWN349" s="127"/>
      <c r="AWO349" s="127"/>
      <c r="AWP349" s="127"/>
      <c r="AWQ349" s="127"/>
      <c r="AWR349" s="127"/>
      <c r="AWS349" s="127"/>
      <c r="AWT349" s="127"/>
      <c r="AWU349" s="127"/>
      <c r="AWV349" s="127"/>
      <c r="AWW349" s="127"/>
      <c r="AWX349" s="127"/>
      <c r="AWY349" s="127"/>
      <c r="AWZ349" s="127"/>
      <c r="AXA349" s="127"/>
      <c r="AXB349" s="127"/>
      <c r="AXC349" s="127"/>
      <c r="AXD349" s="127"/>
      <c r="AXE349" s="127"/>
      <c r="AXF349" s="127"/>
      <c r="AXG349" s="127"/>
      <c r="AXH349" s="127"/>
      <c r="AXI349" s="127"/>
      <c r="AXJ349" s="127"/>
      <c r="AXK349" s="127"/>
      <c r="AXL349" s="127"/>
      <c r="AXM349" s="127"/>
      <c r="AXN349" s="127"/>
      <c r="AXO349" s="127"/>
      <c r="AXP349" s="127"/>
      <c r="AXQ349" s="127"/>
      <c r="AXR349" s="127"/>
      <c r="AXS349" s="127"/>
      <c r="AXT349" s="127"/>
      <c r="AXU349" s="127"/>
      <c r="AXV349" s="127"/>
      <c r="AXW349" s="127"/>
      <c r="AXX349" s="127"/>
      <c r="AXY349" s="127"/>
      <c r="AXZ349" s="127"/>
      <c r="AYA349" s="127"/>
      <c r="AYB349" s="127"/>
      <c r="AYC349" s="127"/>
      <c r="AYD349" s="127"/>
      <c r="AYE349" s="127"/>
      <c r="AYF349" s="127"/>
      <c r="AYG349" s="127"/>
      <c r="AYH349" s="127"/>
      <c r="AYI349" s="127"/>
      <c r="AYJ349" s="127"/>
      <c r="AYK349" s="127"/>
      <c r="AYL349" s="127"/>
      <c r="AYM349" s="127"/>
      <c r="AYN349" s="127"/>
      <c r="AYO349" s="127"/>
      <c r="AYP349" s="127"/>
      <c r="AYQ349" s="127"/>
      <c r="AYR349" s="127"/>
      <c r="AYS349" s="127"/>
      <c r="AYT349" s="127"/>
      <c r="AYU349" s="127"/>
      <c r="AYV349" s="127"/>
      <c r="AYW349" s="127"/>
      <c r="AYX349" s="127"/>
      <c r="AYY349" s="127"/>
      <c r="AYZ349" s="127"/>
      <c r="AZA349" s="127"/>
      <c r="AZB349" s="127"/>
      <c r="AZC349" s="127"/>
      <c r="AZD349" s="127"/>
      <c r="AZE349" s="127"/>
      <c r="AZF349" s="127"/>
      <c r="AZG349" s="127"/>
      <c r="AZH349" s="127"/>
      <c r="AZI349" s="127"/>
      <c r="AZJ349" s="127"/>
      <c r="AZK349" s="127"/>
      <c r="AZL349" s="127"/>
      <c r="AZM349" s="127"/>
      <c r="AZN349" s="127"/>
      <c r="AZO349" s="127"/>
      <c r="AZP349" s="127"/>
      <c r="AZQ349" s="127"/>
      <c r="AZR349" s="127"/>
      <c r="AZS349" s="127"/>
      <c r="AZT349" s="127"/>
      <c r="AZU349" s="127"/>
      <c r="AZV349" s="127"/>
      <c r="AZW349" s="127"/>
      <c r="AZX349" s="127"/>
      <c r="AZY349" s="127"/>
      <c r="AZZ349" s="127"/>
      <c r="BAA349" s="127"/>
      <c r="BAB349" s="127"/>
      <c r="BAC349" s="127"/>
      <c r="BAD349" s="127"/>
      <c r="BAE349" s="127"/>
      <c r="BAF349" s="127"/>
      <c r="BAG349" s="127"/>
      <c r="BAH349" s="127"/>
      <c r="BAI349" s="127"/>
      <c r="BAJ349" s="127"/>
      <c r="BAK349" s="127"/>
      <c r="BAL349" s="127"/>
      <c r="BAM349" s="127"/>
      <c r="BAN349" s="127"/>
      <c r="BAO349" s="127"/>
      <c r="BAP349" s="127"/>
      <c r="BAQ349" s="127"/>
      <c r="BAR349" s="127"/>
      <c r="BAS349" s="127"/>
      <c r="BAT349" s="127"/>
      <c r="BAU349" s="127"/>
      <c r="BAV349" s="127"/>
      <c r="BAW349" s="127"/>
      <c r="BAX349" s="127"/>
      <c r="BAY349" s="127"/>
      <c r="BAZ349" s="127"/>
      <c r="BBA349" s="127"/>
      <c r="BBB349" s="127"/>
      <c r="BBC349" s="127"/>
      <c r="BBD349" s="127"/>
      <c r="BBE349" s="127"/>
      <c r="BBF349" s="127"/>
      <c r="BBG349" s="127"/>
      <c r="BBH349" s="127"/>
      <c r="BBI349" s="127"/>
      <c r="BBJ349" s="127"/>
      <c r="BBK349" s="127"/>
      <c r="BBL349" s="127"/>
      <c r="BBM349" s="127"/>
      <c r="BBN349" s="127"/>
      <c r="BBO349" s="127"/>
      <c r="BBP349" s="127"/>
      <c r="BBQ349" s="127"/>
      <c r="BBR349" s="127"/>
      <c r="BBS349" s="127"/>
      <c r="BBT349" s="127"/>
      <c r="BBU349" s="127"/>
      <c r="BBV349" s="127"/>
      <c r="BBW349" s="127"/>
      <c r="BBX349" s="127"/>
      <c r="BBY349" s="127"/>
      <c r="BBZ349" s="127"/>
      <c r="BCA349" s="127"/>
      <c r="BCB349" s="127"/>
      <c r="BCC349" s="127"/>
      <c r="BCD349" s="127"/>
      <c r="BCE349" s="127"/>
      <c r="BCF349" s="127"/>
      <c r="BCG349" s="127"/>
      <c r="BCH349" s="127"/>
      <c r="BCI349" s="127"/>
      <c r="BCJ349" s="127"/>
      <c r="BCK349" s="127"/>
      <c r="BCL349" s="127"/>
      <c r="BCM349" s="127"/>
      <c r="BCN349" s="127"/>
      <c r="BCO349" s="127"/>
      <c r="BCP349" s="127"/>
      <c r="BCQ349" s="127"/>
      <c r="BCR349" s="127"/>
      <c r="BCS349" s="127"/>
      <c r="BCT349" s="127"/>
      <c r="BCU349" s="127"/>
      <c r="BCV349" s="127"/>
      <c r="BCW349" s="127"/>
      <c r="BCX349" s="127"/>
      <c r="BCY349" s="127"/>
      <c r="BCZ349" s="127"/>
      <c r="BDA349" s="127"/>
      <c r="BDB349" s="127"/>
      <c r="BDC349" s="127"/>
      <c r="BDD349" s="127"/>
      <c r="BDE349" s="127"/>
      <c r="BDF349" s="127"/>
      <c r="BDG349" s="127"/>
      <c r="BDH349" s="127"/>
      <c r="BDI349" s="127"/>
      <c r="BDJ349" s="127"/>
      <c r="BDK349" s="127"/>
      <c r="BDL349" s="127"/>
      <c r="BDM349" s="127"/>
      <c r="BDN349" s="127"/>
      <c r="BDO349" s="127"/>
      <c r="BDP349" s="127"/>
      <c r="BDQ349" s="127"/>
      <c r="BDR349" s="127"/>
      <c r="BDS349" s="127"/>
      <c r="BDT349" s="127"/>
      <c r="BDU349" s="127"/>
      <c r="BDV349" s="127"/>
      <c r="BDW349" s="127"/>
      <c r="BDX349" s="127"/>
      <c r="BDY349" s="127"/>
      <c r="BDZ349" s="127"/>
      <c r="BEA349" s="127"/>
      <c r="BEB349" s="127"/>
      <c r="BEC349" s="127"/>
      <c r="BED349" s="127"/>
      <c r="BEE349" s="127"/>
      <c r="BEF349" s="127"/>
      <c r="BEG349" s="127"/>
      <c r="BEH349" s="127"/>
      <c r="BEI349" s="127"/>
      <c r="BEJ349" s="127"/>
      <c r="BEK349" s="127"/>
      <c r="BEL349" s="127"/>
      <c r="BEM349" s="127"/>
      <c r="BEN349" s="127"/>
      <c r="BEO349" s="127"/>
      <c r="BEP349" s="127"/>
      <c r="BEQ349" s="127"/>
      <c r="BER349" s="127"/>
      <c r="BES349" s="127"/>
      <c r="BET349" s="127"/>
      <c r="BEU349" s="127"/>
      <c r="BEV349" s="127"/>
      <c r="BEW349" s="127"/>
      <c r="BEX349" s="127"/>
      <c r="BEY349" s="127"/>
      <c r="BEZ349" s="127"/>
      <c r="BFA349" s="127"/>
      <c r="BFB349" s="127"/>
      <c r="BFC349" s="127"/>
      <c r="BFD349" s="127"/>
      <c r="BFE349" s="127"/>
      <c r="BFF349" s="127"/>
      <c r="BFG349" s="127"/>
      <c r="BFH349" s="127"/>
      <c r="BFI349" s="127"/>
      <c r="BFJ349" s="127"/>
      <c r="BFK349" s="127"/>
      <c r="BFL349" s="127"/>
      <c r="BFM349" s="127"/>
      <c r="BFN349" s="127"/>
      <c r="BFO349" s="127"/>
      <c r="BFP349" s="127"/>
      <c r="BFQ349" s="127"/>
      <c r="BFR349" s="127"/>
      <c r="BFS349" s="127"/>
      <c r="BFT349" s="127"/>
      <c r="BFU349" s="127"/>
      <c r="BFV349" s="127"/>
      <c r="BFW349" s="127"/>
      <c r="BFX349" s="127"/>
      <c r="BFY349" s="127"/>
      <c r="BFZ349" s="127"/>
      <c r="BGA349" s="127"/>
      <c r="BGB349" s="127"/>
      <c r="BGC349" s="127"/>
      <c r="BGD349" s="127"/>
      <c r="BGE349" s="127"/>
      <c r="BGF349" s="127"/>
      <c r="BGG349" s="127"/>
      <c r="BGH349" s="127"/>
      <c r="BGI349" s="127"/>
      <c r="BGJ349" s="127"/>
      <c r="BGK349" s="127"/>
      <c r="BGL349" s="127"/>
      <c r="BGM349" s="127"/>
      <c r="BGN349" s="127"/>
      <c r="BGO349" s="127"/>
      <c r="BGP349" s="127"/>
      <c r="BGQ349" s="127"/>
      <c r="BGR349" s="127"/>
      <c r="BGS349" s="127"/>
      <c r="BGT349" s="127"/>
      <c r="BGU349" s="127"/>
      <c r="BGV349" s="127"/>
      <c r="BGW349" s="127"/>
      <c r="BGX349" s="127"/>
      <c r="BGY349" s="127"/>
      <c r="BGZ349" s="127"/>
      <c r="BHA349" s="127"/>
      <c r="BHB349" s="127"/>
      <c r="BHC349" s="127"/>
      <c r="BHD349" s="127"/>
      <c r="BHE349" s="127"/>
      <c r="BHF349" s="127"/>
      <c r="BHG349" s="127"/>
      <c r="BHH349" s="127"/>
      <c r="BHI349" s="127"/>
      <c r="BHJ349" s="127"/>
      <c r="BHK349" s="127"/>
      <c r="BHL349" s="127"/>
      <c r="BHM349" s="127"/>
      <c r="BHN349" s="127"/>
      <c r="BHO349" s="127"/>
      <c r="BHP349" s="127"/>
      <c r="BHQ349" s="127"/>
      <c r="BHR349" s="127"/>
      <c r="BHS349" s="127"/>
      <c r="BHT349" s="127"/>
      <c r="BHU349" s="127"/>
      <c r="BHV349" s="127"/>
      <c r="BHW349" s="127"/>
      <c r="BHX349" s="127"/>
      <c r="BHY349" s="127"/>
      <c r="BHZ349" s="127"/>
      <c r="BIA349" s="127"/>
      <c r="BIB349" s="127"/>
      <c r="BIC349" s="127"/>
      <c r="BID349" s="127"/>
      <c r="BIE349" s="127"/>
      <c r="BIF349" s="127"/>
      <c r="BIG349" s="127"/>
      <c r="BIH349" s="127"/>
      <c r="BII349" s="127"/>
      <c r="BIJ349" s="127"/>
      <c r="BIK349" s="127"/>
      <c r="BIL349" s="127"/>
      <c r="BIM349" s="127"/>
      <c r="BIN349" s="127"/>
      <c r="BIO349" s="127"/>
      <c r="BIP349" s="127"/>
      <c r="BIQ349" s="127"/>
      <c r="BIR349" s="127"/>
      <c r="BIS349" s="127"/>
      <c r="BIT349" s="127"/>
      <c r="BIU349" s="127"/>
      <c r="BIV349" s="127"/>
      <c r="BIW349" s="127"/>
      <c r="BIX349" s="127"/>
      <c r="BIY349" s="127"/>
      <c r="BIZ349" s="127"/>
      <c r="BJA349" s="127"/>
      <c r="BJB349" s="127"/>
      <c r="BJC349" s="127"/>
      <c r="BJD349" s="127"/>
      <c r="BJE349" s="127"/>
      <c r="BJF349" s="127"/>
      <c r="BJG349" s="127"/>
      <c r="BJH349" s="127"/>
      <c r="BJI349" s="127"/>
      <c r="BJJ349" s="127"/>
      <c r="BJK349" s="127"/>
      <c r="BJL349" s="127"/>
      <c r="BJM349" s="127"/>
      <c r="BJN349" s="127"/>
      <c r="BJO349" s="127"/>
      <c r="BJP349" s="127"/>
      <c r="BJQ349" s="127"/>
      <c r="BJR349" s="127"/>
      <c r="BJS349" s="127"/>
      <c r="BJT349" s="127"/>
      <c r="BJU349" s="127"/>
      <c r="BJV349" s="127"/>
      <c r="BJW349" s="127"/>
      <c r="BJX349" s="127"/>
      <c r="BJY349" s="127"/>
      <c r="BJZ349" s="127"/>
      <c r="BKA349" s="127"/>
      <c r="BKB349" s="127"/>
      <c r="BKC349" s="127"/>
      <c r="BKD349" s="127"/>
      <c r="BKE349" s="127"/>
      <c r="BKF349" s="127"/>
      <c r="BKG349" s="127"/>
      <c r="BKH349" s="127"/>
      <c r="BKI349" s="127"/>
      <c r="BKJ349" s="127"/>
      <c r="BKK349" s="127"/>
      <c r="BKL349" s="127"/>
      <c r="BKM349" s="127"/>
      <c r="BKN349" s="127"/>
      <c r="BKO349" s="127"/>
      <c r="BKP349" s="127"/>
      <c r="BKQ349" s="127"/>
      <c r="BKR349" s="127"/>
      <c r="BKS349" s="127"/>
      <c r="BKT349" s="127"/>
      <c r="BKU349" s="127"/>
      <c r="BKV349" s="127"/>
      <c r="BKW349" s="127"/>
      <c r="BKX349" s="127"/>
      <c r="BKY349" s="127"/>
      <c r="BKZ349" s="127"/>
      <c r="BLA349" s="127"/>
      <c r="BLB349" s="127"/>
      <c r="BLC349" s="127"/>
      <c r="BLD349" s="127"/>
      <c r="BLE349" s="127"/>
      <c r="BLF349" s="127"/>
      <c r="BLG349" s="127"/>
      <c r="BLH349" s="127"/>
      <c r="BLI349" s="127"/>
      <c r="BLJ349" s="127"/>
      <c r="BLK349" s="127"/>
      <c r="BLL349" s="127"/>
      <c r="BLM349" s="127"/>
      <c r="BLN349" s="127"/>
      <c r="BLO349" s="127"/>
      <c r="BLP349" s="127"/>
      <c r="BLQ349" s="127"/>
      <c r="BLR349" s="127"/>
      <c r="BLS349" s="127"/>
      <c r="BLT349" s="127"/>
      <c r="BLU349" s="127"/>
      <c r="BLV349" s="127"/>
      <c r="BLW349" s="127"/>
      <c r="BLX349" s="127"/>
      <c r="BLY349" s="127"/>
      <c r="BLZ349" s="127"/>
      <c r="BMA349" s="127"/>
      <c r="BMB349" s="127"/>
      <c r="BMC349" s="127"/>
      <c r="BMD349" s="127"/>
      <c r="BME349" s="127"/>
      <c r="BMF349" s="127"/>
      <c r="BMG349" s="127"/>
      <c r="BMH349" s="127"/>
      <c r="BMI349" s="127"/>
      <c r="BMJ349" s="127"/>
      <c r="BMK349" s="127"/>
      <c r="BML349" s="127"/>
      <c r="BMM349" s="127"/>
      <c r="BMN349" s="127"/>
      <c r="BMO349" s="127"/>
      <c r="BMP349" s="127"/>
      <c r="BMQ349" s="127"/>
      <c r="BMR349" s="127"/>
      <c r="BMS349" s="127"/>
      <c r="BMT349" s="127"/>
      <c r="BMU349" s="127"/>
      <c r="BMV349" s="127"/>
      <c r="BMW349" s="127"/>
      <c r="BMX349" s="127"/>
      <c r="BMY349" s="127"/>
      <c r="BMZ349" s="127"/>
      <c r="BNA349" s="127"/>
      <c r="BNB349" s="127"/>
      <c r="BNC349" s="127"/>
      <c r="BND349" s="127"/>
      <c r="BNE349" s="127"/>
      <c r="BNF349" s="127"/>
      <c r="BNG349" s="127"/>
      <c r="BNH349" s="127"/>
      <c r="BNI349" s="127"/>
      <c r="BNJ349" s="127"/>
      <c r="BNK349" s="127"/>
      <c r="BNL349" s="127"/>
      <c r="BNM349" s="127"/>
      <c r="BNN349" s="127"/>
      <c r="BNO349" s="127"/>
      <c r="BNP349" s="127"/>
      <c r="BNQ349" s="127"/>
      <c r="BNR349" s="127"/>
      <c r="BNS349" s="127"/>
      <c r="BNT349" s="127"/>
      <c r="BNU349" s="127"/>
      <c r="BNV349" s="127"/>
      <c r="BNW349" s="127"/>
      <c r="BNX349" s="127"/>
      <c r="BNY349" s="127"/>
      <c r="BNZ349" s="127"/>
      <c r="BOA349" s="127"/>
      <c r="BOB349" s="127"/>
      <c r="BOC349" s="127"/>
      <c r="BOD349" s="127"/>
      <c r="BOE349" s="127"/>
      <c r="BOF349" s="127"/>
      <c r="BOG349" s="127"/>
      <c r="BOH349" s="127"/>
      <c r="BOI349" s="127"/>
      <c r="BOJ349" s="127"/>
      <c r="BOK349" s="127"/>
      <c r="BOL349" s="127"/>
      <c r="BOM349" s="127"/>
      <c r="BON349" s="127"/>
      <c r="BOO349" s="127"/>
      <c r="BOP349" s="127"/>
      <c r="BOQ349" s="127"/>
      <c r="BOR349" s="127"/>
      <c r="BOS349" s="127"/>
      <c r="BOT349" s="127"/>
      <c r="BOU349" s="127"/>
      <c r="BOV349" s="127"/>
      <c r="BOW349" s="127"/>
      <c r="BOX349" s="127"/>
      <c r="BOY349" s="127"/>
      <c r="BOZ349" s="127"/>
      <c r="BPA349" s="127"/>
      <c r="BPB349" s="127"/>
      <c r="BPC349" s="127"/>
      <c r="BPD349" s="127"/>
      <c r="BPE349" s="127"/>
      <c r="BPF349" s="127"/>
      <c r="BPG349" s="127"/>
      <c r="BPH349" s="127"/>
      <c r="BPI349" s="127"/>
      <c r="BPJ349" s="127"/>
      <c r="BPK349" s="127"/>
      <c r="BPL349" s="127"/>
      <c r="BPM349" s="127"/>
      <c r="BPN349" s="127"/>
      <c r="BPO349" s="127"/>
      <c r="BPP349" s="127"/>
      <c r="BPQ349" s="127"/>
      <c r="BPR349" s="127"/>
      <c r="BPS349" s="127"/>
      <c r="BPT349" s="127"/>
      <c r="BPU349" s="127"/>
      <c r="BPV349" s="127"/>
      <c r="BPW349" s="127"/>
      <c r="BPX349" s="127"/>
      <c r="BPY349" s="127"/>
      <c r="BPZ349" s="127"/>
      <c r="BQA349" s="127"/>
      <c r="BQB349" s="127"/>
      <c r="BQC349" s="127"/>
      <c r="BQD349" s="127"/>
      <c r="BQE349" s="127"/>
      <c r="BQF349" s="127"/>
      <c r="BQG349" s="127"/>
      <c r="BQH349" s="127"/>
      <c r="BQI349" s="127"/>
      <c r="BQJ349" s="127"/>
      <c r="BQK349" s="127"/>
      <c r="BQL349" s="127"/>
      <c r="BQM349" s="127"/>
      <c r="BQN349" s="127"/>
      <c r="BQO349" s="127"/>
      <c r="BQP349" s="127"/>
      <c r="BQQ349" s="127"/>
      <c r="BQR349" s="127"/>
      <c r="BQS349" s="127"/>
      <c r="BQT349" s="127"/>
      <c r="BQU349" s="127"/>
      <c r="BQV349" s="127"/>
      <c r="BQW349" s="127"/>
      <c r="BQX349" s="127"/>
      <c r="BQY349" s="127"/>
      <c r="BQZ349" s="127"/>
      <c r="BRA349" s="127"/>
      <c r="BRB349" s="127"/>
      <c r="BRC349" s="127"/>
      <c r="BRD349" s="127"/>
      <c r="BRE349" s="127"/>
      <c r="BRF349" s="127"/>
      <c r="BRG349" s="127"/>
      <c r="BRH349" s="127"/>
      <c r="BRI349" s="127"/>
      <c r="BRJ349" s="127"/>
      <c r="BRK349" s="127"/>
      <c r="BRL349" s="127"/>
      <c r="BRM349" s="127"/>
      <c r="BRN349" s="127"/>
      <c r="BRO349" s="127"/>
      <c r="BRP349" s="127"/>
      <c r="BRQ349" s="127"/>
      <c r="BRR349" s="127"/>
      <c r="BRS349" s="127"/>
      <c r="BRT349" s="127"/>
      <c r="BRU349" s="127"/>
      <c r="BRV349" s="127"/>
      <c r="BRW349" s="127"/>
      <c r="BRX349" s="127"/>
      <c r="BRY349" s="127"/>
      <c r="BRZ349" s="127"/>
      <c r="BSA349" s="127"/>
      <c r="BSB349" s="127"/>
      <c r="BSC349" s="127"/>
      <c r="BSD349" s="127"/>
      <c r="BSE349" s="127"/>
      <c r="BSF349" s="127"/>
      <c r="BSG349" s="127"/>
      <c r="BSH349" s="127"/>
      <c r="BSI349" s="127"/>
      <c r="BSJ349" s="127"/>
      <c r="BSK349" s="127"/>
      <c r="BSL349" s="127"/>
      <c r="BSM349" s="127"/>
      <c r="BSN349" s="127"/>
      <c r="BSO349" s="127"/>
      <c r="BSP349" s="127"/>
      <c r="BSQ349" s="127"/>
      <c r="BSR349" s="127"/>
      <c r="BSS349" s="127"/>
      <c r="BST349" s="127"/>
      <c r="BSU349" s="127"/>
      <c r="BSV349" s="127"/>
      <c r="BSW349" s="127"/>
      <c r="BSX349" s="127"/>
      <c r="BSY349" s="127"/>
      <c r="BSZ349" s="127"/>
      <c r="BTA349" s="127"/>
      <c r="BTB349" s="127"/>
      <c r="BTC349" s="127"/>
      <c r="BTD349" s="127"/>
      <c r="BTE349" s="127"/>
      <c r="BTF349" s="127"/>
      <c r="BTG349" s="127"/>
      <c r="BTH349" s="127"/>
      <c r="BTI349" s="127"/>
      <c r="BTJ349" s="127"/>
      <c r="BTK349" s="127"/>
      <c r="BTL349" s="127"/>
      <c r="BTM349" s="127"/>
      <c r="BTN349" s="127"/>
      <c r="BTO349" s="127"/>
      <c r="BTP349" s="127"/>
      <c r="BTQ349" s="127"/>
      <c r="BTR349" s="127"/>
      <c r="BTS349" s="127"/>
      <c r="BTT349" s="127"/>
      <c r="BTU349" s="127"/>
      <c r="BTV349" s="127"/>
      <c r="BTW349" s="127"/>
      <c r="BTX349" s="127"/>
      <c r="BTY349" s="127"/>
      <c r="BTZ349" s="127"/>
      <c r="BUA349" s="127"/>
      <c r="BUB349" s="127"/>
      <c r="BUC349" s="127"/>
      <c r="BUD349" s="127"/>
      <c r="BUE349" s="127"/>
      <c r="BUF349" s="127"/>
      <c r="BUG349" s="127"/>
      <c r="BUH349" s="127"/>
      <c r="BUI349" s="127"/>
      <c r="BUJ349" s="127"/>
      <c r="BUK349" s="127"/>
      <c r="BUL349" s="127"/>
      <c r="BUM349" s="127"/>
      <c r="BUN349" s="127"/>
      <c r="BUO349" s="127"/>
      <c r="BUP349" s="127"/>
      <c r="BUQ349" s="127"/>
      <c r="BUR349" s="127"/>
      <c r="BUS349" s="127"/>
      <c r="BUT349" s="127"/>
      <c r="BUU349" s="127"/>
      <c r="BUV349" s="127"/>
      <c r="BUW349" s="127"/>
      <c r="BUX349" s="127"/>
      <c r="BUY349" s="127"/>
      <c r="BUZ349" s="127"/>
      <c r="BVA349" s="127"/>
      <c r="BVB349" s="127"/>
      <c r="BVC349" s="127"/>
      <c r="BVD349" s="127"/>
      <c r="BVE349" s="127"/>
      <c r="BVF349" s="127"/>
      <c r="BVG349" s="127"/>
      <c r="BVH349" s="127"/>
      <c r="BVI349" s="127"/>
      <c r="BVJ349" s="127"/>
      <c r="BVK349" s="127"/>
      <c r="BVL349" s="127"/>
      <c r="BVM349" s="127"/>
      <c r="BVN349" s="127"/>
      <c r="BVO349" s="127"/>
      <c r="BVP349" s="127"/>
      <c r="BVQ349" s="127"/>
      <c r="BVR349" s="127"/>
      <c r="BVS349" s="127"/>
      <c r="BVT349" s="127"/>
      <c r="BVU349" s="127"/>
      <c r="BVV349" s="127"/>
      <c r="BVW349" s="127"/>
      <c r="BVX349" s="127"/>
      <c r="BVY349" s="127"/>
      <c r="BVZ349" s="127"/>
      <c r="BWA349" s="127"/>
      <c r="BWB349" s="127"/>
      <c r="BWC349" s="127"/>
      <c r="BWD349" s="127"/>
      <c r="BWE349" s="127"/>
      <c r="BWF349" s="127"/>
      <c r="BWG349" s="127"/>
      <c r="BWH349" s="127"/>
      <c r="BWI349" s="127"/>
      <c r="BWJ349" s="127"/>
      <c r="BWK349" s="127"/>
      <c r="BWL349" s="127"/>
      <c r="BWM349" s="127"/>
      <c r="BWN349" s="127"/>
      <c r="BWO349" s="127"/>
      <c r="BWP349" s="127"/>
      <c r="BWQ349" s="127"/>
      <c r="BWR349" s="127"/>
      <c r="BWS349" s="127"/>
      <c r="BWT349" s="127"/>
      <c r="BWU349" s="127"/>
      <c r="BWV349" s="127"/>
      <c r="BWW349" s="127"/>
      <c r="BWX349" s="127"/>
      <c r="BWY349" s="127"/>
      <c r="BWZ349" s="127"/>
      <c r="BXA349" s="127"/>
      <c r="BXB349" s="127"/>
      <c r="BXC349" s="127"/>
      <c r="BXD349" s="127"/>
      <c r="BXE349" s="127"/>
      <c r="BXF349" s="127"/>
      <c r="BXG349" s="127"/>
      <c r="BXH349" s="127"/>
      <c r="BXI349" s="127"/>
      <c r="BXJ349" s="127"/>
      <c r="BXK349" s="127"/>
      <c r="BXL349" s="127"/>
      <c r="BXM349" s="127"/>
      <c r="BXN349" s="127"/>
      <c r="BXO349" s="127"/>
      <c r="BXP349" s="127"/>
      <c r="BXQ349" s="127"/>
      <c r="BXR349" s="127"/>
      <c r="BXS349" s="127"/>
      <c r="BXT349" s="127"/>
      <c r="BXU349" s="127"/>
      <c r="BXV349" s="127"/>
      <c r="BXW349" s="127"/>
      <c r="BXX349" s="127"/>
      <c r="BXY349" s="127"/>
      <c r="BXZ349" s="127"/>
      <c r="BYA349" s="127"/>
      <c r="BYB349" s="127"/>
      <c r="BYC349" s="127"/>
      <c r="BYD349" s="127"/>
      <c r="BYE349" s="127"/>
      <c r="BYF349" s="127"/>
      <c r="BYG349" s="127"/>
      <c r="BYH349" s="127"/>
      <c r="BYI349" s="127"/>
      <c r="BYJ349" s="127"/>
      <c r="BYK349" s="127"/>
      <c r="BYL349" s="127"/>
      <c r="BYM349" s="127"/>
      <c r="BYN349" s="127"/>
      <c r="BYO349" s="127"/>
      <c r="BYP349" s="127"/>
      <c r="BYQ349" s="127"/>
      <c r="BYR349" s="127"/>
      <c r="BYS349" s="127"/>
      <c r="BYT349" s="127"/>
      <c r="BYU349" s="127"/>
      <c r="BYV349" s="127"/>
      <c r="BYW349" s="127"/>
      <c r="BYX349" s="127"/>
      <c r="BYY349" s="127"/>
      <c r="BYZ349" s="127"/>
      <c r="BZA349" s="127"/>
      <c r="BZB349" s="127"/>
      <c r="BZC349" s="127"/>
      <c r="BZD349" s="127"/>
      <c r="BZE349" s="127"/>
      <c r="BZF349" s="127"/>
      <c r="BZG349" s="127"/>
      <c r="BZH349" s="127"/>
      <c r="BZI349" s="127"/>
      <c r="BZJ349" s="127"/>
      <c r="BZK349" s="127"/>
      <c r="BZL349" s="127"/>
      <c r="BZM349" s="127"/>
      <c r="BZN349" s="127"/>
      <c r="BZO349" s="127"/>
      <c r="BZP349" s="127"/>
      <c r="BZQ349" s="127"/>
      <c r="BZR349" s="127"/>
      <c r="BZS349" s="127"/>
      <c r="BZT349" s="127"/>
      <c r="BZU349" s="127"/>
      <c r="BZV349" s="127"/>
      <c r="BZW349" s="127"/>
      <c r="BZX349" s="127"/>
      <c r="BZY349" s="127"/>
      <c r="BZZ349" s="127"/>
      <c r="CAA349" s="127"/>
      <c r="CAB349" s="127"/>
      <c r="CAC349" s="127"/>
      <c r="CAD349" s="127"/>
      <c r="CAE349" s="127"/>
      <c r="CAF349" s="127"/>
      <c r="CAG349" s="127"/>
      <c r="CAH349" s="127"/>
      <c r="CAI349" s="127"/>
      <c r="CAJ349" s="127"/>
      <c r="CAK349" s="127"/>
      <c r="CAL349" s="127"/>
      <c r="CAM349" s="127"/>
      <c r="CAN349" s="127"/>
      <c r="CAO349" s="127"/>
      <c r="CAP349" s="127"/>
      <c r="CAQ349" s="127"/>
      <c r="CAR349" s="127"/>
      <c r="CAS349" s="127"/>
      <c r="CAT349" s="127"/>
      <c r="CAU349" s="127"/>
      <c r="CAV349" s="127"/>
      <c r="CAW349" s="127"/>
      <c r="CAX349" s="127"/>
      <c r="CAY349" s="127"/>
      <c r="CAZ349" s="127"/>
      <c r="CBA349" s="127"/>
      <c r="CBB349" s="127"/>
      <c r="CBC349" s="127"/>
      <c r="CBD349" s="127"/>
      <c r="CBE349" s="127"/>
      <c r="CBF349" s="127"/>
      <c r="CBG349" s="127"/>
      <c r="CBH349" s="127"/>
      <c r="CBI349" s="127"/>
      <c r="CBJ349" s="127"/>
      <c r="CBK349" s="127"/>
      <c r="CBL349" s="127"/>
      <c r="CBM349" s="127"/>
      <c r="CBN349" s="127"/>
      <c r="CBO349" s="127"/>
      <c r="CBP349" s="127"/>
      <c r="CBQ349" s="127"/>
      <c r="CBR349" s="127"/>
      <c r="CBS349" s="127"/>
      <c r="CBT349" s="127"/>
      <c r="CBU349" s="127"/>
      <c r="CBV349" s="127"/>
      <c r="CBW349" s="127"/>
      <c r="CBX349" s="127"/>
      <c r="CBY349" s="127"/>
      <c r="CBZ349" s="127"/>
      <c r="CCA349" s="127"/>
      <c r="CCB349" s="127"/>
      <c r="CCC349" s="127"/>
      <c r="CCD349" s="127"/>
      <c r="CCE349" s="127"/>
      <c r="CCF349" s="127"/>
      <c r="CCG349" s="127"/>
      <c r="CCH349" s="127"/>
      <c r="CCI349" s="127"/>
      <c r="CCJ349" s="127"/>
      <c r="CCK349" s="127"/>
      <c r="CCL349" s="127"/>
      <c r="CCM349" s="127"/>
      <c r="CCN349" s="127"/>
      <c r="CCO349" s="127"/>
      <c r="CCP349" s="127"/>
      <c r="CCQ349" s="127"/>
      <c r="CCR349" s="127"/>
      <c r="CCS349" s="127"/>
      <c r="CCT349" s="127"/>
      <c r="CCU349" s="127"/>
      <c r="CCV349" s="127"/>
      <c r="CCW349" s="127"/>
      <c r="CCX349" s="127"/>
      <c r="CCY349" s="127"/>
      <c r="CCZ349" s="127"/>
      <c r="CDA349" s="127"/>
      <c r="CDB349" s="127"/>
      <c r="CDC349" s="127"/>
      <c r="CDD349" s="127"/>
      <c r="CDE349" s="127"/>
      <c r="CDF349" s="127"/>
      <c r="CDG349" s="127"/>
      <c r="CDH349" s="127"/>
      <c r="CDI349" s="127"/>
      <c r="CDJ349" s="127"/>
      <c r="CDK349" s="127"/>
      <c r="CDL349" s="127"/>
      <c r="CDM349" s="127"/>
      <c r="CDN349" s="127"/>
      <c r="CDO349" s="127"/>
      <c r="CDP349" s="127"/>
      <c r="CDQ349" s="127"/>
      <c r="CDR349" s="127"/>
      <c r="CDS349" s="127"/>
      <c r="CDT349" s="127"/>
      <c r="CDU349" s="127"/>
      <c r="CDV349" s="127"/>
      <c r="CDW349" s="127"/>
      <c r="CDX349" s="127"/>
      <c r="CDY349" s="127"/>
      <c r="CDZ349" s="127"/>
      <c r="CEA349" s="127"/>
      <c r="CEB349" s="127"/>
      <c r="CEC349" s="127"/>
      <c r="CED349" s="127"/>
      <c r="CEE349" s="127"/>
      <c r="CEF349" s="127"/>
      <c r="CEG349" s="127"/>
      <c r="CEH349" s="127"/>
      <c r="CEI349" s="127"/>
      <c r="CEJ349" s="127"/>
      <c r="CEK349" s="127"/>
      <c r="CEL349" s="127"/>
      <c r="CEM349" s="127"/>
      <c r="CEN349" s="127"/>
      <c r="CEO349" s="127"/>
      <c r="CEP349" s="127"/>
      <c r="CEQ349" s="127"/>
      <c r="CER349" s="127"/>
      <c r="CES349" s="127"/>
      <c r="CET349" s="127"/>
      <c r="CEU349" s="127"/>
      <c r="CEV349" s="127"/>
      <c r="CEW349" s="127"/>
      <c r="CEX349" s="127"/>
      <c r="CEY349" s="127"/>
      <c r="CEZ349" s="127"/>
      <c r="CFA349" s="127"/>
      <c r="CFB349" s="127"/>
      <c r="CFC349" s="127"/>
      <c r="CFD349" s="127"/>
      <c r="CFE349" s="127"/>
      <c r="CFF349" s="127"/>
      <c r="CFG349" s="127"/>
      <c r="CFH349" s="127"/>
      <c r="CFI349" s="127"/>
      <c r="CFJ349" s="127"/>
      <c r="CFK349" s="127"/>
      <c r="CFL349" s="127"/>
      <c r="CFM349" s="127"/>
      <c r="CFN349" s="127"/>
      <c r="CFO349" s="127"/>
      <c r="CFP349" s="127"/>
      <c r="CFQ349" s="127"/>
      <c r="CFR349" s="127"/>
      <c r="CFS349" s="127"/>
      <c r="CFT349" s="127"/>
      <c r="CFU349" s="127"/>
      <c r="CFV349" s="127"/>
      <c r="CFW349" s="127"/>
      <c r="CFX349" s="127"/>
      <c r="CFY349" s="127"/>
      <c r="CFZ349" s="127"/>
      <c r="CGA349" s="127"/>
      <c r="CGB349" s="127"/>
      <c r="CGC349" s="127"/>
      <c r="CGD349" s="127"/>
      <c r="CGE349" s="127"/>
      <c r="CGF349" s="127"/>
      <c r="CGG349" s="127"/>
      <c r="CGH349" s="127"/>
      <c r="CGI349" s="127"/>
      <c r="CGJ349" s="127"/>
      <c r="CGK349" s="127"/>
      <c r="CGL349" s="127"/>
      <c r="CGM349" s="127"/>
      <c r="CGN349" s="127"/>
      <c r="CGO349" s="127"/>
      <c r="CGP349" s="127"/>
      <c r="CGQ349" s="127"/>
      <c r="CGR349" s="127"/>
      <c r="CGS349" s="127"/>
      <c r="CGT349" s="127"/>
      <c r="CGU349" s="127"/>
      <c r="CGV349" s="127"/>
      <c r="CGW349" s="127"/>
      <c r="CGX349" s="127"/>
      <c r="CGY349" s="127"/>
      <c r="CGZ349" s="127"/>
      <c r="CHA349" s="127"/>
      <c r="CHB349" s="127"/>
      <c r="CHC349" s="127"/>
      <c r="CHD349" s="127"/>
      <c r="CHE349" s="127"/>
      <c r="CHF349" s="127"/>
      <c r="CHG349" s="127"/>
      <c r="CHH349" s="127"/>
      <c r="CHI349" s="127"/>
      <c r="CHJ349" s="127"/>
      <c r="CHK349" s="127"/>
      <c r="CHL349" s="127"/>
      <c r="CHM349" s="127"/>
      <c r="CHN349" s="127"/>
      <c r="CHO349" s="127"/>
      <c r="CHP349" s="127"/>
      <c r="CHQ349" s="127"/>
      <c r="CHR349" s="127"/>
      <c r="CHS349" s="127"/>
      <c r="CHT349" s="127"/>
      <c r="CHU349" s="127"/>
      <c r="CHV349" s="127"/>
      <c r="CHW349" s="127"/>
      <c r="CHX349" s="127"/>
      <c r="CHY349" s="127"/>
      <c r="CHZ349" s="127"/>
      <c r="CIA349" s="127"/>
      <c r="CIB349" s="127"/>
      <c r="CIC349" s="127"/>
      <c r="CID349" s="127"/>
      <c r="CIE349" s="127"/>
      <c r="CIF349" s="127"/>
      <c r="CIG349" s="127"/>
      <c r="CIH349" s="127"/>
      <c r="CII349" s="127"/>
      <c r="CIJ349" s="127"/>
      <c r="CIK349" s="127"/>
      <c r="CIL349" s="127"/>
      <c r="CIM349" s="127"/>
      <c r="CIN349" s="127"/>
      <c r="CIO349" s="127"/>
      <c r="CIP349" s="127"/>
      <c r="CIQ349" s="127"/>
      <c r="CIR349" s="127"/>
      <c r="CIS349" s="127"/>
      <c r="CIT349" s="127"/>
      <c r="CIU349" s="127"/>
      <c r="CIV349" s="127"/>
      <c r="CIW349" s="127"/>
      <c r="CIX349" s="127"/>
      <c r="CIY349" s="127"/>
      <c r="CIZ349" s="127"/>
      <c r="CJA349" s="127"/>
      <c r="CJB349" s="127"/>
      <c r="CJC349" s="127"/>
      <c r="CJD349" s="127"/>
      <c r="CJE349" s="127"/>
      <c r="CJF349" s="127"/>
      <c r="CJG349" s="127"/>
      <c r="CJH349" s="127"/>
      <c r="CJI349" s="127"/>
      <c r="CJJ349" s="127"/>
      <c r="CJK349" s="127"/>
      <c r="CJL349" s="127"/>
      <c r="CJM349" s="127"/>
      <c r="CJN349" s="127"/>
      <c r="CJO349" s="127"/>
      <c r="CJP349" s="127"/>
      <c r="CJQ349" s="127"/>
      <c r="CJR349" s="127"/>
      <c r="CJS349" s="127"/>
      <c r="CJT349" s="127"/>
      <c r="CJU349" s="127"/>
      <c r="CJV349" s="127"/>
      <c r="CJW349" s="127"/>
      <c r="CJX349" s="127"/>
      <c r="CJY349" s="127"/>
      <c r="CJZ349" s="127"/>
      <c r="CKA349" s="127"/>
      <c r="CKB349" s="127"/>
      <c r="CKC349" s="127"/>
      <c r="CKD349" s="127"/>
      <c r="CKE349" s="127"/>
      <c r="CKF349" s="127"/>
      <c r="CKG349" s="127"/>
      <c r="CKH349" s="127"/>
      <c r="CKI349" s="127"/>
      <c r="CKJ349" s="127"/>
      <c r="CKK349" s="127"/>
      <c r="CKL349" s="127"/>
      <c r="CKM349" s="127"/>
      <c r="CKN349" s="127"/>
      <c r="CKO349" s="127"/>
      <c r="CKP349" s="127"/>
      <c r="CKQ349" s="127"/>
      <c r="CKR349" s="127"/>
      <c r="CKS349" s="127"/>
      <c r="CKT349" s="127"/>
      <c r="CKU349" s="127"/>
      <c r="CKV349" s="127"/>
      <c r="CKW349" s="127"/>
      <c r="CKX349" s="127"/>
      <c r="CKY349" s="127"/>
      <c r="CKZ349" s="127"/>
      <c r="CLA349" s="127"/>
      <c r="CLB349" s="127"/>
      <c r="CLC349" s="127"/>
      <c r="CLD349" s="127"/>
      <c r="CLE349" s="127"/>
      <c r="CLF349" s="127"/>
      <c r="CLG349" s="127"/>
      <c r="CLH349" s="127"/>
      <c r="CLI349" s="127"/>
      <c r="CLJ349" s="127"/>
      <c r="CLK349" s="127"/>
      <c r="CLL349" s="127"/>
      <c r="CLM349" s="127"/>
      <c r="CLN349" s="127"/>
      <c r="CLO349" s="127"/>
      <c r="CLP349" s="127"/>
      <c r="CLQ349" s="127"/>
      <c r="CLR349" s="127"/>
      <c r="CLS349" s="127"/>
      <c r="CLT349" s="127"/>
      <c r="CLU349" s="127"/>
      <c r="CLV349" s="127"/>
      <c r="CLW349" s="127"/>
      <c r="CLX349" s="127"/>
      <c r="CLY349" s="127"/>
      <c r="CLZ349" s="127"/>
      <c r="CMA349" s="127"/>
      <c r="CMB349" s="127"/>
      <c r="CMC349" s="127"/>
      <c r="CMD349" s="127"/>
      <c r="CME349" s="127"/>
      <c r="CMF349" s="127"/>
      <c r="CMG349" s="127"/>
      <c r="CMH349" s="127"/>
      <c r="CMI349" s="127"/>
      <c r="CMJ349" s="127"/>
      <c r="CMK349" s="127"/>
      <c r="CML349" s="127"/>
      <c r="CMM349" s="127"/>
      <c r="CMN349" s="127"/>
      <c r="CMO349" s="127"/>
      <c r="CMP349" s="127"/>
      <c r="CMQ349" s="127"/>
      <c r="CMR349" s="127"/>
      <c r="CMS349" s="127"/>
      <c r="CMT349" s="127"/>
      <c r="CMU349" s="127"/>
      <c r="CMV349" s="127"/>
      <c r="CMW349" s="127"/>
      <c r="CMX349" s="127"/>
      <c r="CMY349" s="127"/>
      <c r="CMZ349" s="127"/>
      <c r="CNA349" s="127"/>
      <c r="CNB349" s="127"/>
      <c r="CNC349" s="127"/>
      <c r="CND349" s="127"/>
      <c r="CNE349" s="127"/>
      <c r="CNF349" s="127"/>
      <c r="CNG349" s="127"/>
      <c r="CNH349" s="127"/>
      <c r="CNI349" s="127"/>
      <c r="CNJ349" s="127"/>
      <c r="CNK349" s="127"/>
      <c r="CNL349" s="127"/>
      <c r="CNM349" s="127"/>
      <c r="CNN349" s="127"/>
      <c r="CNO349" s="127"/>
      <c r="CNP349" s="127"/>
      <c r="CNQ349" s="127"/>
      <c r="CNR349" s="127"/>
      <c r="CNS349" s="127"/>
      <c r="CNT349" s="127"/>
      <c r="CNU349" s="127"/>
      <c r="CNV349" s="127"/>
      <c r="CNW349" s="127"/>
      <c r="CNX349" s="127"/>
      <c r="CNY349" s="127"/>
      <c r="CNZ349" s="127"/>
      <c r="COA349" s="127"/>
      <c r="COB349" s="127"/>
      <c r="COC349" s="127"/>
      <c r="COD349" s="127"/>
      <c r="COE349" s="127"/>
      <c r="COF349" s="127"/>
      <c r="COG349" s="127"/>
      <c r="COH349" s="127"/>
      <c r="COI349" s="127"/>
      <c r="COJ349" s="127"/>
      <c r="COK349" s="127"/>
      <c r="COL349" s="127"/>
      <c r="COM349" s="127"/>
      <c r="CON349" s="127"/>
      <c r="COO349" s="127"/>
      <c r="COP349" s="127"/>
      <c r="COQ349" s="127"/>
      <c r="COR349" s="127"/>
      <c r="COS349" s="127"/>
      <c r="COT349" s="127"/>
      <c r="COU349" s="127"/>
      <c r="COV349" s="127"/>
      <c r="COW349" s="127"/>
      <c r="COX349" s="127"/>
      <c r="COY349" s="127"/>
      <c r="COZ349" s="127"/>
      <c r="CPA349" s="127"/>
      <c r="CPB349" s="127"/>
      <c r="CPC349" s="127"/>
      <c r="CPD349" s="127"/>
      <c r="CPE349" s="127"/>
      <c r="CPF349" s="127"/>
      <c r="CPG349" s="127"/>
      <c r="CPH349" s="127"/>
      <c r="CPI349" s="127"/>
      <c r="CPJ349" s="127"/>
      <c r="CPK349" s="127"/>
      <c r="CPL349" s="127"/>
      <c r="CPM349" s="127"/>
      <c r="CPN349" s="127"/>
      <c r="CPO349" s="127"/>
      <c r="CPP349" s="127"/>
      <c r="CPQ349" s="127"/>
      <c r="CPR349" s="127"/>
      <c r="CPS349" s="127"/>
      <c r="CPT349" s="127"/>
      <c r="CPU349" s="127"/>
      <c r="CPV349" s="127"/>
      <c r="CPW349" s="127"/>
      <c r="CPX349" s="127"/>
      <c r="CPY349" s="127"/>
      <c r="CPZ349" s="127"/>
      <c r="CQA349" s="127"/>
      <c r="CQB349" s="127"/>
      <c r="CQC349" s="127"/>
      <c r="CQD349" s="127"/>
      <c r="CQE349" s="127"/>
      <c r="CQF349" s="127"/>
      <c r="CQG349" s="127"/>
      <c r="CQH349" s="127"/>
      <c r="CQI349" s="127"/>
      <c r="CQJ349" s="127"/>
      <c r="CQK349" s="127"/>
      <c r="CQL349" s="127"/>
      <c r="CQM349" s="127"/>
      <c r="CQN349" s="127"/>
      <c r="CQO349" s="127"/>
      <c r="CQP349" s="127"/>
      <c r="CQQ349" s="127"/>
      <c r="CQR349" s="127"/>
      <c r="CQS349" s="127"/>
      <c r="CQT349" s="127"/>
      <c r="CQU349" s="127"/>
      <c r="CQV349" s="127"/>
      <c r="CQW349" s="127"/>
      <c r="CQX349" s="127"/>
      <c r="CQY349" s="127"/>
      <c r="CQZ349" s="127"/>
      <c r="CRA349" s="127"/>
      <c r="CRB349" s="127"/>
      <c r="CRC349" s="127"/>
      <c r="CRD349" s="127"/>
      <c r="CRE349" s="127"/>
      <c r="CRF349" s="127"/>
      <c r="CRG349" s="127"/>
      <c r="CRH349" s="127"/>
      <c r="CRI349" s="127"/>
      <c r="CRJ349" s="127"/>
      <c r="CRK349" s="127"/>
      <c r="CRL349" s="127"/>
      <c r="CRM349" s="127"/>
      <c r="CRN349" s="127"/>
      <c r="CRO349" s="127"/>
      <c r="CRP349" s="127"/>
      <c r="CRQ349" s="127"/>
      <c r="CRR349" s="127"/>
      <c r="CRS349" s="127"/>
      <c r="CRT349" s="127"/>
      <c r="CRU349" s="127"/>
      <c r="CRV349" s="127"/>
      <c r="CRW349" s="127"/>
      <c r="CRX349" s="127"/>
      <c r="CRY349" s="127"/>
      <c r="CRZ349" s="127"/>
      <c r="CSA349" s="127"/>
      <c r="CSB349" s="127"/>
      <c r="CSC349" s="127"/>
      <c r="CSD349" s="127"/>
      <c r="CSE349" s="127"/>
      <c r="CSF349" s="127"/>
      <c r="CSG349" s="127"/>
      <c r="CSH349" s="127"/>
      <c r="CSI349" s="127"/>
      <c r="CSJ349" s="127"/>
      <c r="CSK349" s="127"/>
      <c r="CSL349" s="127"/>
      <c r="CSM349" s="127"/>
      <c r="CSN349" s="127"/>
      <c r="CSO349" s="127"/>
      <c r="CSP349" s="127"/>
      <c r="CSQ349" s="127"/>
      <c r="CSR349" s="127"/>
      <c r="CSS349" s="127"/>
      <c r="CST349" s="127"/>
      <c r="CSU349" s="127"/>
      <c r="CSV349" s="127"/>
      <c r="CSW349" s="127"/>
      <c r="CSX349" s="127"/>
      <c r="CSY349" s="127"/>
      <c r="CSZ349" s="127"/>
      <c r="CTA349" s="127"/>
      <c r="CTB349" s="127"/>
      <c r="CTC349" s="127"/>
      <c r="CTD349" s="127"/>
      <c r="CTE349" s="127"/>
      <c r="CTF349" s="127"/>
      <c r="CTG349" s="127"/>
      <c r="CTH349" s="127"/>
      <c r="CTI349" s="127"/>
      <c r="CTJ349" s="127"/>
      <c r="CTK349" s="127"/>
      <c r="CTL349" s="127"/>
      <c r="CTM349" s="127"/>
      <c r="CTN349" s="127"/>
      <c r="CTO349" s="127"/>
      <c r="CTP349" s="127"/>
      <c r="CTQ349" s="127"/>
      <c r="CTR349" s="127"/>
      <c r="CTS349" s="127"/>
      <c r="CTT349" s="127"/>
      <c r="CTU349" s="127"/>
      <c r="CTV349" s="127"/>
      <c r="CTW349" s="127"/>
      <c r="CTX349" s="127"/>
      <c r="CTY349" s="127"/>
      <c r="CTZ349" s="127"/>
      <c r="CUA349" s="127"/>
      <c r="CUB349" s="127"/>
      <c r="CUC349" s="127"/>
      <c r="CUD349" s="127"/>
      <c r="CUE349" s="127"/>
      <c r="CUF349" s="127"/>
      <c r="CUG349" s="127"/>
      <c r="CUH349" s="127"/>
      <c r="CUI349" s="127"/>
      <c r="CUJ349" s="127"/>
      <c r="CUK349" s="127"/>
      <c r="CUL349" s="127"/>
      <c r="CUM349" s="127"/>
      <c r="CUN349" s="127"/>
      <c r="CUO349" s="127"/>
      <c r="CUP349" s="127"/>
      <c r="CUQ349" s="127"/>
      <c r="CUR349" s="127"/>
      <c r="CUS349" s="127"/>
      <c r="CUT349" s="127"/>
      <c r="CUU349" s="127"/>
      <c r="CUV349" s="127"/>
      <c r="CUW349" s="127"/>
      <c r="CUX349" s="127"/>
      <c r="CUY349" s="127"/>
      <c r="CUZ349" s="127"/>
      <c r="CVA349" s="127"/>
      <c r="CVB349" s="127"/>
      <c r="CVC349" s="127"/>
      <c r="CVD349" s="127"/>
      <c r="CVE349" s="127"/>
      <c r="CVF349" s="127"/>
      <c r="CVG349" s="127"/>
      <c r="CVH349" s="127"/>
      <c r="CVI349" s="127"/>
      <c r="CVJ349" s="127"/>
      <c r="CVK349" s="127"/>
      <c r="CVL349" s="127"/>
      <c r="CVM349" s="127"/>
      <c r="CVN349" s="127"/>
      <c r="CVO349" s="127"/>
      <c r="CVP349" s="127"/>
      <c r="CVQ349" s="127"/>
      <c r="CVR349" s="127"/>
      <c r="CVS349" s="127"/>
      <c r="CVT349" s="127"/>
      <c r="CVU349" s="127"/>
      <c r="CVV349" s="127"/>
      <c r="CVW349" s="127"/>
      <c r="CVX349" s="127"/>
      <c r="CVY349" s="127"/>
      <c r="CVZ349" s="127"/>
      <c r="CWA349" s="127"/>
      <c r="CWB349" s="127"/>
      <c r="CWC349" s="127"/>
      <c r="CWD349" s="127"/>
      <c r="CWE349" s="127"/>
      <c r="CWF349" s="127"/>
      <c r="CWG349" s="127"/>
      <c r="CWH349" s="127"/>
      <c r="CWI349" s="127"/>
      <c r="CWJ349" s="127"/>
      <c r="CWK349" s="127"/>
      <c r="CWL349" s="127"/>
      <c r="CWM349" s="127"/>
      <c r="CWN349" s="127"/>
      <c r="CWO349" s="127"/>
      <c r="CWP349" s="127"/>
      <c r="CWQ349" s="127"/>
      <c r="CWR349" s="127"/>
      <c r="CWS349" s="127"/>
      <c r="CWT349" s="127"/>
      <c r="CWU349" s="127"/>
      <c r="CWV349" s="127"/>
      <c r="CWW349" s="127"/>
      <c r="CWX349" s="127"/>
      <c r="CWY349" s="127"/>
      <c r="CWZ349" s="127"/>
      <c r="CXA349" s="127"/>
      <c r="CXB349" s="127"/>
      <c r="CXC349" s="127"/>
      <c r="CXD349" s="127"/>
      <c r="CXE349" s="127"/>
      <c r="CXF349" s="127"/>
      <c r="CXG349" s="127"/>
      <c r="CXH349" s="127"/>
      <c r="CXI349" s="127"/>
      <c r="CXJ349" s="127"/>
      <c r="CXK349" s="127"/>
      <c r="CXL349" s="127"/>
      <c r="CXM349" s="127"/>
      <c r="CXN349" s="127"/>
      <c r="CXO349" s="127"/>
      <c r="CXP349" s="127"/>
      <c r="CXQ349" s="127"/>
      <c r="CXR349" s="127"/>
      <c r="CXS349" s="127"/>
      <c r="CXT349" s="127"/>
      <c r="CXU349" s="127"/>
      <c r="CXV349" s="127"/>
      <c r="CXW349" s="127"/>
      <c r="CXX349" s="127"/>
      <c r="CXY349" s="127"/>
      <c r="CXZ349" s="127"/>
      <c r="CYA349" s="127"/>
      <c r="CYB349" s="127"/>
      <c r="CYC349" s="127"/>
      <c r="CYD349" s="127"/>
      <c r="CYE349" s="127"/>
      <c r="CYF349" s="127"/>
      <c r="CYG349" s="127"/>
      <c r="CYH349" s="127"/>
      <c r="CYI349" s="127"/>
      <c r="CYJ349" s="127"/>
      <c r="CYK349" s="127"/>
      <c r="CYL349" s="127"/>
      <c r="CYM349" s="127"/>
      <c r="CYN349" s="127"/>
      <c r="CYO349" s="127"/>
      <c r="CYP349" s="127"/>
      <c r="CYQ349" s="127"/>
      <c r="CYR349" s="127"/>
      <c r="CYS349" s="127"/>
      <c r="CYT349" s="127"/>
      <c r="CYU349" s="127"/>
      <c r="CYV349" s="127"/>
      <c r="CYW349" s="127"/>
      <c r="CYX349" s="127"/>
      <c r="CYY349" s="127"/>
      <c r="CYZ349" s="127"/>
      <c r="CZA349" s="127"/>
      <c r="CZB349" s="127"/>
      <c r="CZC349" s="127"/>
      <c r="CZD349" s="127"/>
      <c r="CZE349" s="127"/>
      <c r="CZF349" s="127"/>
      <c r="CZG349" s="127"/>
      <c r="CZH349" s="127"/>
      <c r="CZI349" s="127"/>
      <c r="CZJ349" s="127"/>
      <c r="CZK349" s="127"/>
      <c r="CZL349" s="127"/>
      <c r="CZM349" s="127"/>
      <c r="CZN349" s="127"/>
      <c r="CZO349" s="127"/>
      <c r="CZP349" s="127"/>
      <c r="CZQ349" s="127"/>
      <c r="CZR349" s="127"/>
      <c r="CZS349" s="127"/>
      <c r="CZT349" s="127"/>
      <c r="CZU349" s="127"/>
      <c r="CZV349" s="127"/>
      <c r="CZW349" s="127"/>
      <c r="CZX349" s="127"/>
      <c r="CZY349" s="127"/>
      <c r="CZZ349" s="127"/>
      <c r="DAA349" s="127"/>
      <c r="DAB349" s="127"/>
      <c r="DAC349" s="127"/>
      <c r="DAD349" s="127"/>
      <c r="DAE349" s="127"/>
      <c r="DAF349" s="127"/>
      <c r="DAG349" s="127"/>
      <c r="DAH349" s="127"/>
      <c r="DAI349" s="127"/>
      <c r="DAJ349" s="127"/>
      <c r="DAK349" s="127"/>
      <c r="DAL349" s="127"/>
      <c r="DAM349" s="127"/>
      <c r="DAN349" s="127"/>
      <c r="DAO349" s="127"/>
      <c r="DAP349" s="127"/>
      <c r="DAQ349" s="127"/>
      <c r="DAR349" s="127"/>
      <c r="DAS349" s="127"/>
      <c r="DAT349" s="127"/>
      <c r="DAU349" s="127"/>
      <c r="DAV349" s="127"/>
      <c r="DAW349" s="127"/>
      <c r="DAX349" s="127"/>
      <c r="DAY349" s="127"/>
      <c r="DAZ349" s="127"/>
      <c r="DBA349" s="127"/>
      <c r="DBB349" s="127"/>
      <c r="DBC349" s="127"/>
      <c r="DBD349" s="127"/>
      <c r="DBE349" s="127"/>
      <c r="DBF349" s="127"/>
      <c r="DBG349" s="127"/>
      <c r="DBH349" s="127"/>
      <c r="DBI349" s="127"/>
      <c r="DBJ349" s="127"/>
      <c r="DBK349" s="127"/>
      <c r="DBL349" s="127"/>
      <c r="DBM349" s="127"/>
      <c r="DBN349" s="127"/>
      <c r="DBO349" s="127"/>
      <c r="DBP349" s="127"/>
      <c r="DBQ349" s="127"/>
      <c r="DBR349" s="127"/>
      <c r="DBS349" s="127"/>
      <c r="DBT349" s="127"/>
      <c r="DBU349" s="127"/>
      <c r="DBV349" s="127"/>
      <c r="DBW349" s="127"/>
      <c r="DBX349" s="127"/>
      <c r="DBY349" s="127"/>
      <c r="DBZ349" s="127"/>
      <c r="DCA349" s="127"/>
      <c r="DCB349" s="127"/>
      <c r="DCC349" s="127"/>
      <c r="DCD349" s="127"/>
      <c r="DCE349" s="127"/>
      <c r="DCF349" s="127"/>
      <c r="DCG349" s="127"/>
      <c r="DCH349" s="127"/>
      <c r="DCI349" s="127"/>
      <c r="DCJ349" s="127"/>
      <c r="DCK349" s="127"/>
      <c r="DCL349" s="127"/>
      <c r="DCM349" s="127"/>
      <c r="DCN349" s="127"/>
      <c r="DCO349" s="127"/>
      <c r="DCP349" s="127"/>
      <c r="DCQ349" s="127"/>
      <c r="DCR349" s="127"/>
      <c r="DCS349" s="127"/>
      <c r="DCT349" s="127"/>
      <c r="DCU349" s="127"/>
      <c r="DCV349" s="127"/>
      <c r="DCW349" s="127"/>
      <c r="DCX349" s="127"/>
      <c r="DCY349" s="127"/>
      <c r="DCZ349" s="127"/>
      <c r="DDA349" s="127"/>
      <c r="DDB349" s="127"/>
      <c r="DDC349" s="127"/>
      <c r="DDD349" s="127"/>
      <c r="DDE349" s="127"/>
      <c r="DDF349" s="127"/>
      <c r="DDG349" s="127"/>
      <c r="DDH349" s="127"/>
      <c r="DDI349" s="127"/>
      <c r="DDJ349" s="127"/>
      <c r="DDK349" s="127"/>
      <c r="DDL349" s="127"/>
      <c r="DDM349" s="127"/>
      <c r="DDN349" s="127"/>
      <c r="DDO349" s="127"/>
      <c r="DDP349" s="127"/>
      <c r="DDQ349" s="127"/>
      <c r="DDR349" s="127"/>
      <c r="DDS349" s="127"/>
      <c r="DDT349" s="127"/>
      <c r="DDU349" s="127"/>
      <c r="DDV349" s="127"/>
      <c r="DDW349" s="127"/>
      <c r="DDX349" s="127"/>
      <c r="DDY349" s="127"/>
      <c r="DDZ349" s="127"/>
      <c r="DEA349" s="127"/>
      <c r="DEB349" s="127"/>
      <c r="DEC349" s="127"/>
      <c r="DED349" s="127"/>
      <c r="DEE349" s="127"/>
      <c r="DEF349" s="127"/>
      <c r="DEG349" s="127"/>
      <c r="DEH349" s="127"/>
      <c r="DEI349" s="127"/>
      <c r="DEJ349" s="127"/>
      <c r="DEK349" s="127"/>
      <c r="DEL349" s="127"/>
      <c r="DEM349" s="127"/>
      <c r="DEN349" s="127"/>
      <c r="DEO349" s="127"/>
      <c r="DEP349" s="127"/>
      <c r="DEQ349" s="127"/>
      <c r="DER349" s="127"/>
      <c r="DES349" s="127"/>
      <c r="DET349" s="127"/>
      <c r="DEU349" s="127"/>
      <c r="DEV349" s="127"/>
      <c r="DEW349" s="127"/>
      <c r="DEX349" s="127"/>
      <c r="DEY349" s="127"/>
      <c r="DEZ349" s="127"/>
      <c r="DFA349" s="127"/>
      <c r="DFB349" s="127"/>
      <c r="DFC349" s="127"/>
      <c r="DFD349" s="127"/>
      <c r="DFE349" s="127"/>
      <c r="DFF349" s="127"/>
      <c r="DFG349" s="127"/>
      <c r="DFH349" s="127"/>
      <c r="DFI349" s="127"/>
      <c r="DFJ349" s="127"/>
      <c r="DFK349" s="127"/>
      <c r="DFL349" s="127"/>
      <c r="DFM349" s="127"/>
      <c r="DFN349" s="127"/>
      <c r="DFO349" s="127"/>
      <c r="DFP349" s="127"/>
      <c r="DFQ349" s="127"/>
      <c r="DFR349" s="127"/>
      <c r="DFS349" s="127"/>
      <c r="DFT349" s="127"/>
      <c r="DFU349" s="127"/>
      <c r="DFV349" s="127"/>
      <c r="DFW349" s="127"/>
      <c r="DFX349" s="127"/>
      <c r="DFY349" s="127"/>
      <c r="DFZ349" s="127"/>
      <c r="DGA349" s="127"/>
      <c r="DGB349" s="127"/>
      <c r="DGC349" s="127"/>
      <c r="DGD349" s="127"/>
      <c r="DGE349" s="127"/>
      <c r="DGF349" s="127"/>
      <c r="DGG349" s="127"/>
      <c r="DGH349" s="127"/>
      <c r="DGI349" s="127"/>
      <c r="DGJ349" s="127"/>
      <c r="DGK349" s="127"/>
      <c r="DGL349" s="127"/>
      <c r="DGM349" s="127"/>
      <c r="DGN349" s="127"/>
      <c r="DGO349" s="127"/>
      <c r="DGP349" s="127"/>
      <c r="DGQ349" s="127"/>
      <c r="DGR349" s="127"/>
      <c r="DGS349" s="127"/>
      <c r="DGT349" s="127"/>
      <c r="DGU349" s="127"/>
      <c r="DGV349" s="127"/>
      <c r="DGW349" s="127"/>
      <c r="DGX349" s="127"/>
      <c r="DGY349" s="127"/>
      <c r="DGZ349" s="127"/>
      <c r="DHA349" s="127"/>
      <c r="DHB349" s="127"/>
      <c r="DHC349" s="127"/>
      <c r="DHD349" s="127"/>
      <c r="DHE349" s="127"/>
      <c r="DHF349" s="127"/>
      <c r="DHG349" s="127"/>
      <c r="DHH349" s="127"/>
      <c r="DHI349" s="127"/>
      <c r="DHJ349" s="127"/>
      <c r="DHK349" s="127"/>
      <c r="DHL349" s="127"/>
      <c r="DHM349" s="127"/>
      <c r="DHN349" s="127"/>
      <c r="DHO349" s="127"/>
      <c r="DHP349" s="127"/>
      <c r="DHQ349" s="127"/>
      <c r="DHR349" s="127"/>
      <c r="DHS349" s="127"/>
      <c r="DHT349" s="127"/>
      <c r="DHU349" s="127"/>
      <c r="DHV349" s="127"/>
      <c r="DHW349" s="127"/>
      <c r="DHX349" s="127"/>
      <c r="DHY349" s="127"/>
      <c r="DHZ349" s="127"/>
      <c r="DIA349" s="127"/>
      <c r="DIB349" s="127"/>
      <c r="DIC349" s="127"/>
      <c r="DID349" s="127"/>
      <c r="DIE349" s="127"/>
      <c r="DIF349" s="127"/>
      <c r="DIG349" s="127"/>
      <c r="DIH349" s="127"/>
      <c r="DII349" s="127"/>
      <c r="DIJ349" s="127"/>
      <c r="DIK349" s="127"/>
      <c r="DIL349" s="127"/>
      <c r="DIM349" s="127"/>
      <c r="DIN349" s="127"/>
      <c r="DIO349" s="127"/>
      <c r="DIP349" s="127"/>
      <c r="DIQ349" s="127"/>
      <c r="DIR349" s="127"/>
      <c r="DIS349" s="127"/>
      <c r="DIT349" s="127"/>
      <c r="DIU349" s="127"/>
      <c r="DIV349" s="127"/>
      <c r="DIW349" s="127"/>
      <c r="DIX349" s="127"/>
      <c r="DIY349" s="127"/>
      <c r="DIZ349" s="127"/>
      <c r="DJA349" s="127"/>
      <c r="DJB349" s="127"/>
      <c r="DJC349" s="127"/>
      <c r="DJD349" s="127"/>
      <c r="DJE349" s="127"/>
      <c r="DJF349" s="127"/>
      <c r="DJG349" s="127"/>
      <c r="DJH349" s="127"/>
      <c r="DJI349" s="127"/>
      <c r="DJJ349" s="127"/>
      <c r="DJK349" s="127"/>
      <c r="DJL349" s="127"/>
      <c r="DJM349" s="127"/>
      <c r="DJN349" s="127"/>
      <c r="DJO349" s="127"/>
      <c r="DJP349" s="127"/>
      <c r="DJQ349" s="127"/>
      <c r="DJR349" s="127"/>
      <c r="DJS349" s="127"/>
      <c r="DJT349" s="127"/>
      <c r="DJU349" s="127"/>
      <c r="DJV349" s="127"/>
      <c r="DJW349" s="127"/>
      <c r="DJX349" s="127"/>
      <c r="DJY349" s="127"/>
      <c r="DJZ349" s="127"/>
      <c r="DKA349" s="127"/>
      <c r="DKB349" s="127"/>
      <c r="DKC349" s="127"/>
      <c r="DKD349" s="127"/>
      <c r="DKE349" s="127"/>
      <c r="DKF349" s="127"/>
      <c r="DKG349" s="127"/>
      <c r="DKH349" s="127"/>
      <c r="DKI349" s="127"/>
      <c r="DKJ349" s="127"/>
      <c r="DKK349" s="127"/>
      <c r="DKL349" s="127"/>
      <c r="DKM349" s="127"/>
      <c r="DKN349" s="127"/>
      <c r="DKO349" s="127"/>
      <c r="DKP349" s="127"/>
      <c r="DKQ349" s="127"/>
      <c r="DKR349" s="127"/>
      <c r="DKS349" s="127"/>
      <c r="DKT349" s="127"/>
      <c r="DKU349" s="127"/>
      <c r="DKV349" s="127"/>
      <c r="DKW349" s="127"/>
      <c r="DKX349" s="127"/>
      <c r="DKY349" s="127"/>
      <c r="DKZ349" s="127"/>
      <c r="DLA349" s="127"/>
      <c r="DLB349" s="127"/>
      <c r="DLC349" s="127"/>
      <c r="DLD349" s="127"/>
      <c r="DLE349" s="127"/>
      <c r="DLF349" s="127"/>
      <c r="DLG349" s="127"/>
      <c r="DLH349" s="127"/>
      <c r="DLI349" s="127"/>
      <c r="DLJ349" s="127"/>
      <c r="DLK349" s="127"/>
      <c r="DLL349" s="127"/>
      <c r="DLM349" s="127"/>
      <c r="DLN349" s="127"/>
      <c r="DLO349" s="127"/>
      <c r="DLP349" s="127"/>
      <c r="DLQ349" s="127"/>
      <c r="DLR349" s="127"/>
      <c r="DLS349" s="127"/>
      <c r="DLT349" s="127"/>
      <c r="DLU349" s="127"/>
      <c r="DLV349" s="127"/>
      <c r="DLW349" s="127"/>
      <c r="DLX349" s="127"/>
      <c r="DLY349" s="127"/>
      <c r="DLZ349" s="127"/>
      <c r="DMA349" s="127"/>
      <c r="DMB349" s="127"/>
      <c r="DMC349" s="127"/>
      <c r="DMD349" s="127"/>
      <c r="DME349" s="127"/>
      <c r="DMF349" s="127"/>
      <c r="DMG349" s="127"/>
      <c r="DMH349" s="127"/>
      <c r="DMI349" s="127"/>
      <c r="DMJ349" s="127"/>
      <c r="DMK349" s="127"/>
      <c r="DML349" s="127"/>
      <c r="DMM349" s="127"/>
      <c r="DMN349" s="127"/>
      <c r="DMO349" s="127"/>
      <c r="DMP349" s="127"/>
      <c r="DMQ349" s="127"/>
      <c r="DMR349" s="127"/>
      <c r="DMS349" s="127"/>
      <c r="DMT349" s="127"/>
      <c r="DMU349" s="127"/>
      <c r="DMV349" s="127"/>
      <c r="DMW349" s="127"/>
      <c r="DMX349" s="127"/>
      <c r="DMY349" s="127"/>
      <c r="DMZ349" s="127"/>
      <c r="DNA349" s="127"/>
      <c r="DNB349" s="127"/>
      <c r="DNC349" s="127"/>
      <c r="DND349" s="127"/>
      <c r="DNE349" s="127"/>
      <c r="DNF349" s="127"/>
      <c r="DNG349" s="127"/>
      <c r="DNH349" s="127"/>
      <c r="DNI349" s="127"/>
      <c r="DNJ349" s="127"/>
      <c r="DNK349" s="127"/>
      <c r="DNL349" s="127"/>
      <c r="DNM349" s="127"/>
      <c r="DNN349" s="127"/>
      <c r="DNO349" s="127"/>
      <c r="DNP349" s="127"/>
      <c r="DNQ349" s="127"/>
      <c r="DNR349" s="127"/>
      <c r="DNS349" s="127"/>
      <c r="DNT349" s="127"/>
      <c r="DNU349" s="127"/>
      <c r="DNV349" s="127"/>
      <c r="DNW349" s="127"/>
      <c r="DNX349" s="127"/>
      <c r="DNY349" s="127"/>
      <c r="DNZ349" s="127"/>
      <c r="DOA349" s="127"/>
      <c r="DOB349" s="127"/>
      <c r="DOC349" s="127"/>
      <c r="DOD349" s="127"/>
      <c r="DOE349" s="127"/>
      <c r="DOF349" s="127"/>
      <c r="DOG349" s="127"/>
      <c r="DOH349" s="127"/>
      <c r="DOI349" s="127"/>
      <c r="DOJ349" s="127"/>
      <c r="DOK349" s="127"/>
      <c r="DOL349" s="127"/>
      <c r="DOM349" s="127"/>
      <c r="DON349" s="127"/>
      <c r="DOO349" s="127"/>
      <c r="DOP349" s="127"/>
      <c r="DOQ349" s="127"/>
      <c r="DOR349" s="127"/>
      <c r="DOS349" s="127"/>
      <c r="DOT349" s="127"/>
      <c r="DOU349" s="127"/>
      <c r="DOV349" s="127"/>
      <c r="DOW349" s="127"/>
      <c r="DOX349" s="127"/>
      <c r="DOY349" s="127"/>
      <c r="DOZ349" s="127"/>
      <c r="DPA349" s="127"/>
      <c r="DPB349" s="127"/>
      <c r="DPC349" s="127"/>
      <c r="DPD349" s="127"/>
      <c r="DPE349" s="127"/>
      <c r="DPF349" s="127"/>
      <c r="DPG349" s="127"/>
      <c r="DPH349" s="127"/>
      <c r="DPI349" s="127"/>
      <c r="DPJ349" s="127"/>
      <c r="DPK349" s="127"/>
      <c r="DPL349" s="127"/>
      <c r="DPM349" s="127"/>
      <c r="DPN349" s="127"/>
      <c r="DPO349" s="127"/>
      <c r="DPP349" s="127"/>
      <c r="DPQ349" s="127"/>
      <c r="DPR349" s="127"/>
      <c r="DPS349" s="127"/>
      <c r="DPT349" s="127"/>
      <c r="DPU349" s="127"/>
      <c r="DPV349" s="127"/>
      <c r="DPW349" s="127"/>
      <c r="DPX349" s="127"/>
      <c r="DPY349" s="127"/>
      <c r="DPZ349" s="127"/>
      <c r="DQA349" s="127"/>
      <c r="DQB349" s="127"/>
      <c r="DQC349" s="127"/>
      <c r="DQD349" s="127"/>
      <c r="DQE349" s="127"/>
      <c r="DQF349" s="127"/>
      <c r="DQG349" s="127"/>
      <c r="DQH349" s="127"/>
      <c r="DQI349" s="127"/>
      <c r="DQJ349" s="127"/>
      <c r="DQK349" s="127"/>
      <c r="DQL349" s="127"/>
      <c r="DQM349" s="127"/>
      <c r="DQN349" s="127"/>
      <c r="DQO349" s="127"/>
      <c r="DQP349" s="127"/>
      <c r="DQQ349" s="127"/>
      <c r="DQR349" s="127"/>
      <c r="DQS349" s="127"/>
      <c r="DQT349" s="127"/>
      <c r="DQU349" s="127"/>
      <c r="DQV349" s="127"/>
      <c r="DQW349" s="127"/>
      <c r="DQX349" s="127"/>
      <c r="DQY349" s="127"/>
      <c r="DQZ349" s="127"/>
      <c r="DRA349" s="127"/>
      <c r="DRB349" s="127"/>
      <c r="DRC349" s="127"/>
      <c r="DRD349" s="127"/>
      <c r="DRE349" s="127"/>
      <c r="DRF349" s="127"/>
      <c r="DRG349" s="127"/>
      <c r="DRH349" s="127"/>
      <c r="DRI349" s="127"/>
      <c r="DRJ349" s="127"/>
      <c r="DRK349" s="127"/>
      <c r="DRL349" s="127"/>
      <c r="DRM349" s="127"/>
      <c r="DRN349" s="127"/>
      <c r="DRO349" s="127"/>
      <c r="DRP349" s="127"/>
      <c r="DRQ349" s="127"/>
      <c r="DRR349" s="127"/>
      <c r="DRS349" s="127"/>
      <c r="DRT349" s="127"/>
      <c r="DRU349" s="127"/>
      <c r="DRV349" s="127"/>
      <c r="DRW349" s="127"/>
      <c r="DRX349" s="127"/>
      <c r="DRY349" s="127"/>
      <c r="DRZ349" s="127"/>
      <c r="DSA349" s="127"/>
      <c r="DSB349" s="127"/>
      <c r="DSC349" s="127"/>
      <c r="DSD349" s="127"/>
      <c r="DSE349" s="127"/>
      <c r="DSF349" s="127"/>
      <c r="DSG349" s="127"/>
      <c r="DSH349" s="127"/>
      <c r="DSI349" s="127"/>
      <c r="DSJ349" s="127"/>
      <c r="DSK349" s="127"/>
      <c r="DSL349" s="127"/>
      <c r="DSM349" s="127"/>
      <c r="DSN349" s="127"/>
      <c r="DSO349" s="127"/>
      <c r="DSP349" s="127"/>
      <c r="DSQ349" s="127"/>
      <c r="DSR349" s="127"/>
      <c r="DSS349" s="127"/>
      <c r="DST349" s="127"/>
      <c r="DSU349" s="127"/>
      <c r="DSV349" s="127"/>
      <c r="DSW349" s="127"/>
      <c r="DSX349" s="127"/>
      <c r="DSY349" s="127"/>
      <c r="DSZ349" s="127"/>
      <c r="DTA349" s="127"/>
      <c r="DTB349" s="127"/>
      <c r="DTC349" s="127"/>
      <c r="DTD349" s="127"/>
      <c r="DTE349" s="127"/>
      <c r="DTF349" s="127"/>
      <c r="DTG349" s="127"/>
      <c r="DTH349" s="127"/>
      <c r="DTI349" s="127"/>
      <c r="DTJ349" s="127"/>
      <c r="DTK349" s="127"/>
      <c r="DTL349" s="127"/>
      <c r="DTM349" s="127"/>
      <c r="DTN349" s="127"/>
      <c r="DTO349" s="127"/>
      <c r="DTP349" s="127"/>
      <c r="DTQ349" s="127"/>
      <c r="DTR349" s="127"/>
      <c r="DTS349" s="127"/>
      <c r="DTT349" s="127"/>
      <c r="DTU349" s="127"/>
      <c r="DTV349" s="127"/>
      <c r="DTW349" s="127"/>
      <c r="DTX349" s="127"/>
      <c r="DTY349" s="127"/>
      <c r="DTZ349" s="127"/>
      <c r="DUA349" s="127"/>
      <c r="DUB349" s="127"/>
      <c r="DUC349" s="127"/>
      <c r="DUD349" s="127"/>
      <c r="DUE349" s="127"/>
      <c r="DUF349" s="127"/>
      <c r="DUG349" s="127"/>
      <c r="DUH349" s="127"/>
      <c r="DUI349" s="127"/>
      <c r="DUJ349" s="127"/>
      <c r="DUK349" s="127"/>
      <c r="DUL349" s="127"/>
      <c r="DUM349" s="127"/>
      <c r="DUN349" s="127"/>
      <c r="DUO349" s="127"/>
      <c r="DUP349" s="127"/>
      <c r="DUQ349" s="127"/>
      <c r="DUR349" s="127"/>
      <c r="DUS349" s="127"/>
      <c r="DUT349" s="127"/>
      <c r="DUU349" s="127"/>
      <c r="DUV349" s="127"/>
      <c r="DUW349" s="127"/>
      <c r="DUX349" s="127"/>
      <c r="DUY349" s="127"/>
      <c r="DUZ349" s="127"/>
      <c r="DVA349" s="127"/>
      <c r="DVB349" s="127"/>
      <c r="DVC349" s="127"/>
      <c r="DVD349" s="127"/>
      <c r="DVE349" s="127"/>
      <c r="DVF349" s="127"/>
      <c r="DVG349" s="127"/>
      <c r="DVH349" s="127"/>
      <c r="DVI349" s="127"/>
      <c r="DVJ349" s="127"/>
      <c r="DVK349" s="127"/>
      <c r="DVL349" s="127"/>
      <c r="DVM349" s="127"/>
      <c r="DVN349" s="127"/>
      <c r="DVO349" s="127"/>
      <c r="DVP349" s="127"/>
      <c r="DVQ349" s="127"/>
      <c r="DVR349" s="127"/>
      <c r="DVS349" s="127"/>
      <c r="DVT349" s="127"/>
      <c r="DVU349" s="127"/>
      <c r="DVV349" s="127"/>
      <c r="DVW349" s="127"/>
      <c r="DVX349" s="127"/>
      <c r="DVY349" s="127"/>
      <c r="DVZ349" s="127"/>
      <c r="DWA349" s="127"/>
      <c r="DWB349" s="127"/>
      <c r="DWC349" s="127"/>
      <c r="DWD349" s="127"/>
      <c r="DWE349" s="127"/>
      <c r="DWF349" s="127"/>
      <c r="DWG349" s="127"/>
      <c r="DWH349" s="127"/>
      <c r="DWI349" s="127"/>
      <c r="DWJ349" s="127"/>
      <c r="DWK349" s="127"/>
      <c r="DWL349" s="127"/>
      <c r="DWM349" s="127"/>
      <c r="DWN349" s="127"/>
      <c r="DWO349" s="127"/>
      <c r="DWP349" s="127"/>
      <c r="DWQ349" s="127"/>
      <c r="DWR349" s="127"/>
      <c r="DWS349" s="127"/>
      <c r="DWT349" s="127"/>
      <c r="DWU349" s="127"/>
      <c r="DWV349" s="127"/>
      <c r="DWW349" s="127"/>
      <c r="DWX349" s="127"/>
      <c r="DWY349" s="127"/>
      <c r="DWZ349" s="127"/>
      <c r="DXA349" s="127"/>
      <c r="DXB349" s="127"/>
      <c r="DXC349" s="127"/>
      <c r="DXD349" s="127"/>
      <c r="DXE349" s="127"/>
      <c r="DXF349" s="127"/>
      <c r="DXG349" s="127"/>
      <c r="DXH349" s="127"/>
      <c r="DXI349" s="127"/>
      <c r="DXJ349" s="127"/>
      <c r="DXK349" s="127"/>
      <c r="DXL349" s="127"/>
      <c r="DXM349" s="127"/>
      <c r="DXN349" s="127"/>
      <c r="DXO349" s="127"/>
      <c r="DXP349" s="127"/>
      <c r="DXQ349" s="127"/>
      <c r="DXR349" s="127"/>
      <c r="DXS349" s="127"/>
      <c r="DXT349" s="127"/>
      <c r="DXU349" s="127"/>
      <c r="DXV349" s="127"/>
      <c r="DXW349" s="127"/>
      <c r="DXX349" s="127"/>
      <c r="DXY349" s="127"/>
      <c r="DXZ349" s="127"/>
      <c r="DYA349" s="127"/>
      <c r="DYB349" s="127"/>
      <c r="DYC349" s="127"/>
      <c r="DYD349" s="127"/>
      <c r="DYE349" s="127"/>
      <c r="DYF349" s="127"/>
      <c r="DYG349" s="127"/>
      <c r="DYH349" s="127"/>
      <c r="DYI349" s="127"/>
      <c r="DYJ349" s="127"/>
      <c r="DYK349" s="127"/>
      <c r="DYL349" s="127"/>
      <c r="DYM349" s="127"/>
      <c r="DYN349" s="127"/>
      <c r="DYO349" s="127"/>
      <c r="DYP349" s="127"/>
      <c r="DYQ349" s="127"/>
      <c r="DYR349" s="127"/>
      <c r="DYS349" s="127"/>
      <c r="DYT349" s="127"/>
      <c r="DYU349" s="127"/>
      <c r="DYV349" s="127"/>
      <c r="DYW349" s="127"/>
      <c r="DYX349" s="127"/>
      <c r="DYY349" s="127"/>
      <c r="DYZ349" s="127"/>
      <c r="DZA349" s="127"/>
      <c r="DZB349" s="127"/>
      <c r="DZC349" s="127"/>
      <c r="DZD349" s="127"/>
      <c r="DZE349" s="127"/>
      <c r="DZF349" s="127"/>
      <c r="DZG349" s="127"/>
      <c r="DZH349" s="127"/>
      <c r="DZI349" s="127"/>
      <c r="DZJ349" s="127"/>
      <c r="DZK349" s="127"/>
      <c r="DZL349" s="127"/>
      <c r="DZM349" s="127"/>
      <c r="DZN349" s="127"/>
      <c r="DZO349" s="127"/>
      <c r="DZP349" s="127"/>
      <c r="DZQ349" s="127"/>
      <c r="DZR349" s="127"/>
      <c r="DZS349" s="127"/>
      <c r="DZT349" s="127"/>
      <c r="DZU349" s="127"/>
      <c r="DZV349" s="127"/>
      <c r="DZW349" s="127"/>
      <c r="DZX349" s="127"/>
      <c r="DZY349" s="127"/>
      <c r="DZZ349" s="127"/>
      <c r="EAA349" s="127"/>
      <c r="EAB349" s="127"/>
      <c r="EAC349" s="127"/>
      <c r="EAD349" s="127"/>
      <c r="EAE349" s="127"/>
      <c r="EAF349" s="127"/>
      <c r="EAG349" s="127"/>
      <c r="EAH349" s="127"/>
      <c r="EAI349" s="127"/>
      <c r="EAJ349" s="127"/>
      <c r="EAK349" s="127"/>
      <c r="EAL349" s="127"/>
      <c r="EAM349" s="127"/>
      <c r="EAN349" s="127"/>
      <c r="EAO349" s="127"/>
      <c r="EAP349" s="127"/>
      <c r="EAQ349" s="127"/>
      <c r="EAR349" s="127"/>
      <c r="EAS349" s="127"/>
      <c r="EAT349" s="127"/>
      <c r="EAU349" s="127"/>
      <c r="EAV349" s="127"/>
      <c r="EAW349" s="127"/>
      <c r="EAX349" s="127"/>
      <c r="EAY349" s="127"/>
      <c r="EAZ349" s="127"/>
      <c r="EBA349" s="127"/>
      <c r="EBB349" s="127"/>
      <c r="EBC349" s="127"/>
      <c r="EBD349" s="127"/>
      <c r="EBE349" s="127"/>
      <c r="EBF349" s="127"/>
      <c r="EBG349" s="127"/>
      <c r="EBH349" s="127"/>
      <c r="EBI349" s="127"/>
      <c r="EBJ349" s="127"/>
      <c r="EBK349" s="127"/>
      <c r="EBL349" s="127"/>
      <c r="EBM349" s="127"/>
      <c r="EBN349" s="127"/>
      <c r="EBO349" s="127"/>
      <c r="EBP349" s="127"/>
      <c r="EBQ349" s="127"/>
      <c r="EBR349" s="127"/>
      <c r="EBS349" s="127"/>
      <c r="EBT349" s="127"/>
      <c r="EBU349" s="127"/>
      <c r="EBV349" s="127"/>
      <c r="EBW349" s="127"/>
      <c r="EBX349" s="127"/>
      <c r="EBY349" s="127"/>
      <c r="EBZ349" s="127"/>
      <c r="ECA349" s="127"/>
      <c r="ECB349" s="127"/>
      <c r="ECC349" s="127"/>
      <c r="ECD349" s="127"/>
      <c r="ECE349" s="127"/>
      <c r="ECF349" s="127"/>
      <c r="ECG349" s="127"/>
      <c r="ECH349" s="127"/>
      <c r="ECI349" s="127"/>
      <c r="ECJ349" s="127"/>
      <c r="ECK349" s="127"/>
      <c r="ECL349" s="127"/>
      <c r="ECM349" s="127"/>
      <c r="ECN349" s="127"/>
      <c r="ECO349" s="127"/>
      <c r="ECP349" s="127"/>
      <c r="ECQ349" s="127"/>
      <c r="ECR349" s="127"/>
      <c r="ECS349" s="127"/>
      <c r="ECT349" s="127"/>
      <c r="ECU349" s="127"/>
      <c r="ECV349" s="127"/>
      <c r="ECW349" s="127"/>
      <c r="ECX349" s="127"/>
      <c r="ECY349" s="127"/>
      <c r="ECZ349" s="127"/>
      <c r="EDA349" s="127"/>
      <c r="EDB349" s="127"/>
      <c r="EDC349" s="127"/>
      <c r="EDD349" s="127"/>
      <c r="EDE349" s="127"/>
      <c r="EDF349" s="127"/>
      <c r="EDG349" s="127"/>
      <c r="EDH349" s="127"/>
      <c r="EDI349" s="127"/>
      <c r="EDJ349" s="127"/>
      <c r="EDK349" s="127"/>
      <c r="EDL349" s="127"/>
      <c r="EDM349" s="127"/>
      <c r="EDN349" s="127"/>
      <c r="EDO349" s="127"/>
      <c r="EDP349" s="127"/>
      <c r="EDQ349" s="127"/>
      <c r="EDR349" s="127"/>
      <c r="EDS349" s="127"/>
      <c r="EDT349" s="127"/>
      <c r="EDU349" s="127"/>
      <c r="EDV349" s="127"/>
      <c r="EDW349" s="127"/>
      <c r="EDX349" s="127"/>
      <c r="EDY349" s="127"/>
      <c r="EDZ349" s="127"/>
      <c r="EEA349" s="127"/>
      <c r="EEB349" s="127"/>
      <c r="EEC349" s="127"/>
      <c r="EED349" s="127"/>
      <c r="EEE349" s="127"/>
      <c r="EEF349" s="127"/>
      <c r="EEG349" s="127"/>
      <c r="EEH349" s="127"/>
      <c r="EEI349" s="127"/>
      <c r="EEJ349" s="127"/>
      <c r="EEK349" s="127"/>
      <c r="EEL349" s="127"/>
      <c r="EEM349" s="127"/>
      <c r="EEN349" s="127"/>
      <c r="EEO349" s="127"/>
      <c r="EEP349" s="127"/>
      <c r="EEQ349" s="127"/>
      <c r="EER349" s="127"/>
      <c r="EES349" s="127"/>
      <c r="EET349" s="127"/>
      <c r="EEU349" s="127"/>
      <c r="EEV349" s="127"/>
      <c r="EEW349" s="127"/>
      <c r="EEX349" s="127"/>
      <c r="EEY349" s="127"/>
      <c r="EEZ349" s="127"/>
      <c r="EFA349" s="127"/>
      <c r="EFB349" s="127"/>
      <c r="EFC349" s="127"/>
      <c r="EFD349" s="127"/>
      <c r="EFE349" s="127"/>
      <c r="EFF349" s="127"/>
      <c r="EFG349" s="127"/>
      <c r="EFH349" s="127"/>
      <c r="EFI349" s="127"/>
      <c r="EFJ349" s="127"/>
      <c r="EFK349" s="127"/>
      <c r="EFL349" s="127"/>
      <c r="EFM349" s="127"/>
      <c r="EFN349" s="127"/>
      <c r="EFO349" s="127"/>
      <c r="EFP349" s="127"/>
      <c r="EFQ349" s="127"/>
      <c r="EFR349" s="127"/>
      <c r="EFS349" s="127"/>
      <c r="EFT349" s="127"/>
      <c r="EFU349" s="127"/>
      <c r="EFV349" s="127"/>
      <c r="EFW349" s="127"/>
      <c r="EFX349" s="127"/>
      <c r="EFY349" s="127"/>
      <c r="EFZ349" s="127"/>
      <c r="EGA349" s="127"/>
      <c r="EGB349" s="127"/>
      <c r="EGC349" s="127"/>
      <c r="EGD349" s="127"/>
      <c r="EGE349" s="127"/>
      <c r="EGF349" s="127"/>
      <c r="EGG349" s="127"/>
      <c r="EGH349" s="127"/>
      <c r="EGI349" s="127"/>
      <c r="EGJ349" s="127"/>
      <c r="EGK349" s="127"/>
      <c r="EGL349" s="127"/>
      <c r="EGM349" s="127"/>
      <c r="EGN349" s="127"/>
      <c r="EGO349" s="127"/>
      <c r="EGP349" s="127"/>
      <c r="EGQ349" s="127"/>
      <c r="EGR349" s="127"/>
      <c r="EGS349" s="127"/>
      <c r="EGT349" s="127"/>
      <c r="EGU349" s="127"/>
      <c r="EGV349" s="127"/>
      <c r="EGW349" s="127"/>
      <c r="EGX349" s="127"/>
      <c r="EGY349" s="127"/>
      <c r="EGZ349" s="127"/>
      <c r="EHA349" s="127"/>
      <c r="EHB349" s="127"/>
      <c r="EHC349" s="127"/>
      <c r="EHD349" s="127"/>
      <c r="EHE349" s="127"/>
      <c r="EHF349" s="127"/>
      <c r="EHG349" s="127"/>
      <c r="EHH349" s="127"/>
      <c r="EHI349" s="127"/>
      <c r="EHJ349" s="127"/>
      <c r="EHK349" s="127"/>
      <c r="EHL349" s="127"/>
      <c r="EHM349" s="127"/>
      <c r="EHN349" s="127"/>
      <c r="EHO349" s="127"/>
      <c r="EHP349" s="127"/>
      <c r="EHQ349" s="127"/>
      <c r="EHR349" s="127"/>
      <c r="EHS349" s="127"/>
      <c r="EHT349" s="127"/>
      <c r="EHU349" s="127"/>
      <c r="EHV349" s="127"/>
      <c r="EHW349" s="127"/>
      <c r="EHX349" s="127"/>
      <c r="EHY349" s="127"/>
      <c r="EHZ349" s="127"/>
      <c r="EIA349" s="127"/>
      <c r="EIB349" s="127"/>
      <c r="EIC349" s="127"/>
      <c r="EID349" s="127"/>
      <c r="EIE349" s="127"/>
      <c r="EIF349" s="127"/>
      <c r="EIG349" s="127"/>
      <c r="EIH349" s="127"/>
      <c r="EII349" s="127"/>
      <c r="EIJ349" s="127"/>
      <c r="EIK349" s="127"/>
      <c r="EIL349" s="127"/>
      <c r="EIM349" s="127"/>
      <c r="EIN349" s="127"/>
      <c r="EIO349" s="127"/>
      <c r="EIP349" s="127"/>
      <c r="EIQ349" s="127"/>
      <c r="EIR349" s="127"/>
      <c r="EIS349" s="127"/>
      <c r="EIT349" s="127"/>
      <c r="EIU349" s="127"/>
      <c r="EIV349" s="127"/>
      <c r="EIW349" s="127"/>
      <c r="EIX349" s="127"/>
      <c r="EIY349" s="127"/>
      <c r="EIZ349" s="127"/>
      <c r="EJA349" s="127"/>
      <c r="EJB349" s="127"/>
      <c r="EJC349" s="127"/>
      <c r="EJD349" s="127"/>
      <c r="EJE349" s="127"/>
      <c r="EJF349" s="127"/>
      <c r="EJG349" s="127"/>
      <c r="EJH349" s="127"/>
      <c r="EJI349" s="127"/>
      <c r="EJJ349" s="127"/>
      <c r="EJK349" s="127"/>
      <c r="EJL349" s="127"/>
      <c r="EJM349" s="127"/>
      <c r="EJN349" s="127"/>
      <c r="EJO349" s="127"/>
      <c r="EJP349" s="127"/>
      <c r="EJQ349" s="127"/>
      <c r="EJR349" s="127"/>
      <c r="EJS349" s="127"/>
      <c r="EJT349" s="127"/>
      <c r="EJU349" s="127"/>
      <c r="EJV349" s="127"/>
      <c r="EJW349" s="127"/>
      <c r="EJX349" s="127"/>
      <c r="EJY349" s="127"/>
      <c r="EJZ349" s="127"/>
      <c r="EKA349" s="127"/>
      <c r="EKB349" s="127"/>
      <c r="EKC349" s="127"/>
      <c r="EKD349" s="127"/>
      <c r="EKE349" s="127"/>
      <c r="EKF349" s="127"/>
      <c r="EKG349" s="127"/>
      <c r="EKH349" s="127"/>
      <c r="EKI349" s="127"/>
      <c r="EKJ349" s="127"/>
      <c r="EKK349" s="127"/>
      <c r="EKL349" s="127"/>
      <c r="EKM349" s="127"/>
      <c r="EKN349" s="127"/>
      <c r="EKO349" s="127"/>
      <c r="EKP349" s="127"/>
      <c r="EKQ349" s="127"/>
      <c r="EKR349" s="127"/>
      <c r="EKS349" s="127"/>
      <c r="EKT349" s="127"/>
      <c r="EKU349" s="127"/>
      <c r="EKV349" s="127"/>
      <c r="EKW349" s="127"/>
      <c r="EKX349" s="127"/>
      <c r="EKY349" s="127"/>
      <c r="EKZ349" s="127"/>
      <c r="ELA349" s="127"/>
      <c r="ELB349" s="127"/>
      <c r="ELC349" s="127"/>
      <c r="ELD349" s="127"/>
      <c r="ELE349" s="127"/>
      <c r="ELF349" s="127"/>
      <c r="ELG349" s="127"/>
      <c r="ELH349" s="127"/>
      <c r="ELI349" s="127"/>
      <c r="ELJ349" s="127"/>
      <c r="ELK349" s="127"/>
      <c r="ELL349" s="127"/>
      <c r="ELM349" s="127"/>
      <c r="ELN349" s="127"/>
      <c r="ELO349" s="127"/>
      <c r="ELP349" s="127"/>
      <c r="ELQ349" s="127"/>
      <c r="ELR349" s="127"/>
      <c r="ELS349" s="127"/>
      <c r="ELT349" s="127"/>
      <c r="ELU349" s="127"/>
      <c r="ELV349" s="127"/>
      <c r="ELW349" s="127"/>
      <c r="ELX349" s="127"/>
      <c r="ELY349" s="127"/>
      <c r="ELZ349" s="127"/>
      <c r="EMA349" s="127"/>
      <c r="EMB349" s="127"/>
      <c r="EMC349" s="127"/>
      <c r="EMD349" s="127"/>
      <c r="EME349" s="127"/>
      <c r="EMF349" s="127"/>
      <c r="EMG349" s="127"/>
      <c r="EMH349" s="127"/>
      <c r="EMI349" s="127"/>
      <c r="EMJ349" s="127"/>
      <c r="EMK349" s="127"/>
      <c r="EML349" s="127"/>
      <c r="EMM349" s="127"/>
      <c r="EMN349" s="127"/>
      <c r="EMO349" s="127"/>
      <c r="EMP349" s="127"/>
      <c r="EMQ349" s="127"/>
      <c r="EMR349" s="127"/>
      <c r="EMS349" s="127"/>
      <c r="EMT349" s="127"/>
      <c r="EMU349" s="127"/>
      <c r="EMV349" s="127"/>
      <c r="EMW349" s="127"/>
      <c r="EMX349" s="127"/>
      <c r="EMY349" s="127"/>
      <c r="EMZ349" s="127"/>
      <c r="ENA349" s="127"/>
      <c r="ENB349" s="127"/>
      <c r="ENC349" s="127"/>
      <c r="END349" s="127"/>
      <c r="ENE349" s="127"/>
      <c r="ENF349" s="127"/>
      <c r="ENG349" s="127"/>
      <c r="ENH349" s="127"/>
      <c r="ENI349" s="127"/>
      <c r="ENJ349" s="127"/>
      <c r="ENK349" s="127"/>
      <c r="ENL349" s="127"/>
      <c r="ENM349" s="127"/>
      <c r="ENN349" s="127"/>
      <c r="ENO349" s="127"/>
      <c r="ENP349" s="127"/>
      <c r="ENQ349" s="127"/>
      <c r="ENR349" s="127"/>
      <c r="ENS349" s="127"/>
      <c r="ENT349" s="127"/>
      <c r="ENU349" s="127"/>
      <c r="ENV349" s="127"/>
      <c r="ENW349" s="127"/>
      <c r="ENX349" s="127"/>
      <c r="ENY349" s="127"/>
      <c r="ENZ349" s="127"/>
      <c r="EOA349" s="127"/>
      <c r="EOB349" s="127"/>
      <c r="EOC349" s="127"/>
      <c r="EOD349" s="127"/>
      <c r="EOE349" s="127"/>
      <c r="EOF349" s="127"/>
      <c r="EOG349" s="127"/>
      <c r="EOH349" s="127"/>
      <c r="EOI349" s="127"/>
      <c r="EOJ349" s="127"/>
      <c r="EOK349" s="127"/>
      <c r="EOL349" s="127"/>
      <c r="EOM349" s="127"/>
      <c r="EON349" s="127"/>
      <c r="EOO349" s="127"/>
      <c r="EOP349" s="127"/>
      <c r="EOQ349" s="127"/>
      <c r="EOR349" s="127"/>
      <c r="EOS349" s="127"/>
      <c r="EOT349" s="127"/>
      <c r="EOU349" s="127"/>
      <c r="EOV349" s="127"/>
      <c r="EOW349" s="127"/>
      <c r="EOX349" s="127"/>
      <c r="EOY349" s="127"/>
      <c r="EOZ349" s="127"/>
      <c r="EPA349" s="127"/>
      <c r="EPB349" s="127"/>
      <c r="EPC349" s="127"/>
      <c r="EPD349" s="127"/>
      <c r="EPE349" s="127"/>
      <c r="EPF349" s="127"/>
      <c r="EPG349" s="127"/>
      <c r="EPH349" s="127"/>
      <c r="EPI349" s="127"/>
      <c r="EPJ349" s="127"/>
      <c r="EPK349" s="127"/>
      <c r="EPL349" s="127"/>
      <c r="EPM349" s="127"/>
      <c r="EPN349" s="127"/>
      <c r="EPO349" s="127"/>
      <c r="EPP349" s="127"/>
      <c r="EPQ349" s="127"/>
      <c r="EPR349" s="127"/>
      <c r="EPS349" s="127"/>
      <c r="EPT349" s="127"/>
      <c r="EPU349" s="127"/>
      <c r="EPV349" s="127"/>
      <c r="EPW349" s="127"/>
      <c r="EPX349" s="127"/>
      <c r="EPY349" s="127"/>
      <c r="EPZ349" s="127"/>
      <c r="EQA349" s="127"/>
      <c r="EQB349" s="127"/>
      <c r="EQC349" s="127"/>
      <c r="EQD349" s="127"/>
      <c r="EQE349" s="127"/>
      <c r="EQF349" s="127"/>
      <c r="EQG349" s="127"/>
      <c r="EQH349" s="127"/>
      <c r="EQI349" s="127"/>
      <c r="EQJ349" s="127"/>
      <c r="EQK349" s="127"/>
      <c r="EQL349" s="127"/>
      <c r="EQM349" s="127"/>
      <c r="EQN349" s="127"/>
      <c r="EQO349" s="127"/>
      <c r="EQP349" s="127"/>
      <c r="EQQ349" s="127"/>
      <c r="EQR349" s="127"/>
      <c r="EQS349" s="127"/>
      <c r="EQT349" s="127"/>
      <c r="EQU349" s="127"/>
      <c r="EQV349" s="127"/>
      <c r="EQW349" s="127"/>
      <c r="EQX349" s="127"/>
      <c r="EQY349" s="127"/>
      <c r="EQZ349" s="127"/>
      <c r="ERA349" s="127"/>
      <c r="ERB349" s="127"/>
      <c r="ERC349" s="127"/>
      <c r="ERD349" s="127"/>
      <c r="ERE349" s="127"/>
      <c r="ERF349" s="127"/>
      <c r="ERG349" s="127"/>
      <c r="ERH349" s="127"/>
      <c r="ERI349" s="127"/>
      <c r="ERJ349" s="127"/>
      <c r="ERK349" s="127"/>
      <c r="ERL349" s="127"/>
      <c r="ERM349" s="127"/>
      <c r="ERN349" s="127"/>
      <c r="ERO349" s="127"/>
      <c r="ERP349" s="127"/>
      <c r="ERQ349" s="127"/>
      <c r="ERR349" s="127"/>
      <c r="ERS349" s="127"/>
      <c r="ERT349" s="127"/>
      <c r="ERU349" s="127"/>
      <c r="ERV349" s="127"/>
      <c r="ERW349" s="127"/>
      <c r="ERX349" s="127"/>
      <c r="ERY349" s="127"/>
      <c r="ERZ349" s="127"/>
      <c r="ESA349" s="127"/>
      <c r="ESB349" s="127"/>
      <c r="ESC349" s="127"/>
      <c r="ESD349" s="127"/>
      <c r="ESE349" s="127"/>
      <c r="ESF349" s="127"/>
      <c r="ESG349" s="127"/>
      <c r="ESH349" s="127"/>
      <c r="ESI349" s="127"/>
      <c r="ESJ349" s="127"/>
      <c r="ESK349" s="127"/>
      <c r="ESL349" s="127"/>
      <c r="ESM349" s="127"/>
      <c r="ESN349" s="127"/>
      <c r="ESO349" s="127"/>
      <c r="ESP349" s="127"/>
      <c r="ESQ349" s="127"/>
      <c r="ESR349" s="127"/>
      <c r="ESS349" s="127"/>
      <c r="EST349" s="127"/>
      <c r="ESU349" s="127"/>
      <c r="ESV349" s="127"/>
      <c r="ESW349" s="127"/>
      <c r="ESX349" s="127"/>
      <c r="ESY349" s="127"/>
      <c r="ESZ349" s="127"/>
      <c r="ETA349" s="127"/>
      <c r="ETB349" s="127"/>
      <c r="ETC349" s="127"/>
      <c r="ETD349" s="127"/>
      <c r="ETE349" s="127"/>
      <c r="ETF349" s="127"/>
      <c r="ETG349" s="127"/>
      <c r="ETH349" s="127"/>
      <c r="ETI349" s="127"/>
      <c r="ETJ349" s="127"/>
      <c r="ETK349" s="127"/>
      <c r="ETL349" s="127"/>
      <c r="ETM349" s="127"/>
      <c r="ETN349" s="127"/>
      <c r="ETO349" s="127"/>
      <c r="ETP349" s="127"/>
      <c r="ETQ349" s="127"/>
      <c r="ETR349" s="127"/>
      <c r="ETS349" s="127"/>
      <c r="ETT349" s="127"/>
      <c r="ETU349" s="127"/>
      <c r="ETV349" s="127"/>
      <c r="ETW349" s="127"/>
      <c r="ETX349" s="127"/>
      <c r="ETY349" s="127"/>
      <c r="ETZ349" s="127"/>
      <c r="EUA349" s="127"/>
      <c r="EUB349" s="127"/>
      <c r="EUC349" s="127"/>
      <c r="EUD349" s="127"/>
      <c r="EUE349" s="127"/>
      <c r="EUF349" s="127"/>
      <c r="EUG349" s="127"/>
      <c r="EUH349" s="127"/>
      <c r="EUI349" s="127"/>
      <c r="EUJ349" s="127"/>
      <c r="EUK349" s="127"/>
      <c r="EUL349" s="127"/>
      <c r="EUM349" s="127"/>
      <c r="EUN349" s="127"/>
      <c r="EUO349" s="127"/>
      <c r="EUP349" s="127"/>
      <c r="EUQ349" s="127"/>
      <c r="EUR349" s="127"/>
      <c r="EUS349" s="127"/>
      <c r="EUT349" s="127"/>
      <c r="EUU349" s="127"/>
      <c r="EUV349" s="127"/>
      <c r="EUW349" s="127"/>
      <c r="EUX349" s="127"/>
      <c r="EUY349" s="127"/>
      <c r="EUZ349" s="127"/>
      <c r="EVA349" s="127"/>
      <c r="EVB349" s="127"/>
      <c r="EVC349" s="127"/>
      <c r="EVD349" s="127"/>
      <c r="EVE349" s="127"/>
      <c r="EVF349" s="127"/>
      <c r="EVG349" s="127"/>
      <c r="EVH349" s="127"/>
      <c r="EVI349" s="127"/>
      <c r="EVJ349" s="127"/>
      <c r="EVK349" s="127"/>
      <c r="EVL349" s="127"/>
      <c r="EVM349" s="127"/>
      <c r="EVN349" s="127"/>
      <c r="EVO349" s="127"/>
      <c r="EVP349" s="127"/>
      <c r="EVQ349" s="127"/>
      <c r="EVR349" s="127"/>
      <c r="EVS349" s="127"/>
      <c r="EVT349" s="127"/>
      <c r="EVU349" s="127"/>
      <c r="EVV349" s="127"/>
      <c r="EVW349" s="127"/>
      <c r="EVX349" s="127"/>
      <c r="EVY349" s="127"/>
      <c r="EVZ349" s="127"/>
      <c r="EWA349" s="127"/>
      <c r="EWB349" s="127"/>
      <c r="EWC349" s="127"/>
      <c r="EWD349" s="127"/>
      <c r="EWE349" s="127"/>
      <c r="EWF349" s="127"/>
      <c r="EWG349" s="127"/>
      <c r="EWH349" s="127"/>
      <c r="EWI349" s="127"/>
      <c r="EWJ349" s="127"/>
      <c r="EWK349" s="127"/>
      <c r="EWL349" s="127"/>
      <c r="EWM349" s="127"/>
      <c r="EWN349" s="127"/>
      <c r="EWO349" s="127"/>
      <c r="EWP349" s="127"/>
      <c r="EWQ349" s="127"/>
      <c r="EWR349" s="127"/>
      <c r="EWS349" s="127"/>
      <c r="EWT349" s="127"/>
      <c r="EWU349" s="127"/>
      <c r="EWV349" s="127"/>
      <c r="EWW349" s="127"/>
      <c r="EWX349" s="127"/>
      <c r="EWY349" s="127"/>
      <c r="EWZ349" s="127"/>
      <c r="EXA349" s="127"/>
      <c r="EXB349" s="127"/>
      <c r="EXC349" s="127"/>
      <c r="EXD349" s="127"/>
      <c r="EXE349" s="127"/>
      <c r="EXF349" s="127"/>
      <c r="EXG349" s="127"/>
      <c r="EXH349" s="127"/>
      <c r="EXI349" s="127"/>
      <c r="EXJ349" s="127"/>
      <c r="EXK349" s="127"/>
      <c r="EXL349" s="127"/>
      <c r="EXM349" s="127"/>
      <c r="EXN349" s="127"/>
      <c r="EXO349" s="127"/>
      <c r="EXP349" s="127"/>
      <c r="EXQ349" s="127"/>
      <c r="EXR349" s="127"/>
      <c r="EXS349" s="127"/>
      <c r="EXT349" s="127"/>
      <c r="EXU349" s="127"/>
      <c r="EXV349" s="127"/>
      <c r="EXW349" s="127"/>
      <c r="EXX349" s="127"/>
      <c r="EXY349" s="127"/>
      <c r="EXZ349" s="127"/>
      <c r="EYA349" s="127"/>
      <c r="EYB349" s="127"/>
      <c r="EYC349" s="127"/>
      <c r="EYD349" s="127"/>
      <c r="EYE349" s="127"/>
      <c r="EYF349" s="127"/>
      <c r="EYG349" s="127"/>
      <c r="EYH349" s="127"/>
      <c r="EYI349" s="127"/>
      <c r="EYJ349" s="127"/>
      <c r="EYK349" s="127"/>
      <c r="EYL349" s="127"/>
      <c r="EYM349" s="127"/>
      <c r="EYN349" s="127"/>
      <c r="EYO349" s="127"/>
      <c r="EYP349" s="127"/>
      <c r="EYQ349" s="127"/>
      <c r="EYR349" s="127"/>
      <c r="EYS349" s="127"/>
      <c r="EYT349" s="127"/>
      <c r="EYU349" s="127"/>
      <c r="EYV349" s="127"/>
      <c r="EYW349" s="127"/>
      <c r="EYX349" s="127"/>
      <c r="EYY349" s="127"/>
      <c r="EYZ349" s="127"/>
      <c r="EZA349" s="127"/>
      <c r="EZB349" s="127"/>
      <c r="EZC349" s="127"/>
      <c r="EZD349" s="127"/>
      <c r="EZE349" s="127"/>
      <c r="EZF349" s="127"/>
      <c r="EZG349" s="127"/>
      <c r="EZH349" s="127"/>
      <c r="EZI349" s="127"/>
      <c r="EZJ349" s="127"/>
      <c r="EZK349" s="127"/>
      <c r="EZL349" s="127"/>
      <c r="EZM349" s="127"/>
      <c r="EZN349" s="127"/>
      <c r="EZO349" s="127"/>
      <c r="EZP349" s="127"/>
      <c r="EZQ349" s="127"/>
      <c r="EZR349" s="127"/>
      <c r="EZS349" s="127"/>
      <c r="EZT349" s="127"/>
      <c r="EZU349" s="127"/>
      <c r="EZV349" s="127"/>
      <c r="EZW349" s="127"/>
      <c r="EZX349" s="127"/>
      <c r="EZY349" s="127"/>
      <c r="EZZ349" s="127"/>
      <c r="FAA349" s="127"/>
      <c r="FAB349" s="127"/>
      <c r="FAC349" s="127"/>
      <c r="FAD349" s="127"/>
      <c r="FAE349" s="127"/>
      <c r="FAF349" s="127"/>
      <c r="FAG349" s="127"/>
      <c r="FAH349" s="127"/>
      <c r="FAI349" s="127"/>
      <c r="FAJ349" s="127"/>
      <c r="FAK349" s="127"/>
      <c r="FAL349" s="127"/>
      <c r="FAM349" s="127"/>
      <c r="FAN349" s="127"/>
      <c r="FAO349" s="127"/>
      <c r="FAP349" s="127"/>
      <c r="FAQ349" s="127"/>
      <c r="FAR349" s="127"/>
      <c r="FAS349" s="127"/>
      <c r="FAT349" s="127"/>
      <c r="FAU349" s="127"/>
      <c r="FAV349" s="127"/>
      <c r="FAW349" s="127"/>
      <c r="FAX349" s="127"/>
      <c r="FAY349" s="127"/>
      <c r="FAZ349" s="127"/>
      <c r="FBA349" s="127"/>
      <c r="FBB349" s="127"/>
      <c r="FBC349" s="127"/>
      <c r="FBD349" s="127"/>
      <c r="FBE349" s="127"/>
      <c r="FBF349" s="127"/>
      <c r="FBG349" s="127"/>
      <c r="FBH349" s="127"/>
      <c r="FBI349" s="127"/>
      <c r="FBJ349" s="127"/>
      <c r="FBK349" s="127"/>
      <c r="FBL349" s="127"/>
      <c r="FBM349" s="127"/>
      <c r="FBN349" s="127"/>
      <c r="FBO349" s="127"/>
      <c r="FBP349" s="127"/>
      <c r="FBQ349" s="127"/>
      <c r="FBR349" s="127"/>
      <c r="FBS349" s="127"/>
      <c r="FBT349" s="127"/>
      <c r="FBU349" s="127"/>
      <c r="FBV349" s="127"/>
      <c r="FBW349" s="127"/>
      <c r="FBX349" s="127"/>
      <c r="FBY349" s="127"/>
      <c r="FBZ349" s="127"/>
      <c r="FCA349" s="127"/>
      <c r="FCB349" s="127"/>
      <c r="FCC349" s="127"/>
      <c r="FCD349" s="127"/>
      <c r="FCE349" s="127"/>
      <c r="FCF349" s="127"/>
      <c r="FCG349" s="127"/>
      <c r="FCH349" s="127"/>
      <c r="FCI349" s="127"/>
      <c r="FCJ349" s="127"/>
      <c r="FCK349" s="127"/>
      <c r="FCL349" s="127"/>
      <c r="FCM349" s="127"/>
      <c r="FCN349" s="127"/>
      <c r="FCO349" s="127"/>
      <c r="FCP349" s="127"/>
      <c r="FCQ349" s="127"/>
      <c r="FCR349" s="127"/>
      <c r="FCS349" s="127"/>
      <c r="FCT349" s="127"/>
      <c r="FCU349" s="127"/>
      <c r="FCV349" s="127"/>
      <c r="FCW349" s="127"/>
      <c r="FCX349" s="127"/>
      <c r="FCY349" s="127"/>
      <c r="FCZ349" s="127"/>
      <c r="FDA349" s="127"/>
      <c r="FDB349" s="127"/>
      <c r="FDC349" s="127"/>
      <c r="FDD349" s="127"/>
      <c r="FDE349" s="127"/>
      <c r="FDF349" s="127"/>
      <c r="FDG349" s="127"/>
      <c r="FDH349" s="127"/>
      <c r="FDI349" s="127"/>
      <c r="FDJ349" s="127"/>
      <c r="FDK349" s="127"/>
      <c r="FDL349" s="127"/>
      <c r="FDM349" s="127"/>
      <c r="FDN349" s="127"/>
      <c r="FDO349" s="127"/>
      <c r="FDP349" s="127"/>
      <c r="FDQ349" s="127"/>
      <c r="FDR349" s="127"/>
      <c r="FDS349" s="127"/>
      <c r="FDT349" s="127"/>
      <c r="FDU349" s="127"/>
      <c r="FDV349" s="127"/>
      <c r="FDW349" s="127"/>
      <c r="FDX349" s="127"/>
      <c r="FDY349" s="127"/>
      <c r="FDZ349" s="127"/>
      <c r="FEA349" s="127"/>
      <c r="FEB349" s="127"/>
      <c r="FEC349" s="127"/>
      <c r="FED349" s="127"/>
      <c r="FEE349" s="127"/>
      <c r="FEF349" s="127"/>
      <c r="FEG349" s="127"/>
      <c r="FEH349" s="127"/>
      <c r="FEI349" s="127"/>
      <c r="FEJ349" s="127"/>
      <c r="FEK349" s="127"/>
      <c r="FEL349" s="127"/>
      <c r="FEM349" s="127"/>
      <c r="FEN349" s="127"/>
      <c r="FEO349" s="127"/>
      <c r="FEP349" s="127"/>
      <c r="FEQ349" s="127"/>
      <c r="FER349" s="127"/>
      <c r="FES349" s="127"/>
      <c r="FET349" s="127"/>
      <c r="FEU349" s="127"/>
      <c r="FEV349" s="127"/>
      <c r="FEW349" s="127"/>
      <c r="FEX349" s="127"/>
      <c r="FEY349" s="127"/>
      <c r="FEZ349" s="127"/>
      <c r="FFA349" s="127"/>
      <c r="FFB349" s="127"/>
      <c r="FFC349" s="127"/>
      <c r="FFD349" s="127"/>
      <c r="FFE349" s="127"/>
      <c r="FFF349" s="127"/>
      <c r="FFG349" s="127"/>
      <c r="FFH349" s="127"/>
      <c r="FFI349" s="127"/>
      <c r="FFJ349" s="127"/>
      <c r="FFK349" s="127"/>
      <c r="FFL349" s="127"/>
      <c r="FFM349" s="127"/>
      <c r="FFN349" s="127"/>
      <c r="FFO349" s="127"/>
      <c r="FFP349" s="127"/>
      <c r="FFQ349" s="127"/>
      <c r="FFR349" s="127"/>
      <c r="FFS349" s="127"/>
      <c r="FFT349" s="127"/>
      <c r="FFU349" s="127"/>
      <c r="FFV349" s="127"/>
      <c r="FFW349" s="127"/>
      <c r="FFX349" s="127"/>
      <c r="FFY349" s="127"/>
      <c r="FFZ349" s="127"/>
      <c r="FGA349" s="127"/>
      <c r="FGB349" s="127"/>
      <c r="FGC349" s="127"/>
      <c r="FGD349" s="127"/>
      <c r="FGE349" s="127"/>
      <c r="FGF349" s="127"/>
      <c r="FGG349" s="127"/>
      <c r="FGH349" s="127"/>
      <c r="FGI349" s="127"/>
      <c r="FGJ349" s="127"/>
      <c r="FGK349" s="127"/>
      <c r="FGL349" s="127"/>
      <c r="FGM349" s="127"/>
      <c r="FGN349" s="127"/>
      <c r="FGO349" s="127"/>
      <c r="FGP349" s="127"/>
      <c r="FGQ349" s="127"/>
      <c r="FGR349" s="127"/>
      <c r="FGS349" s="127"/>
      <c r="FGT349" s="127"/>
      <c r="FGU349" s="127"/>
      <c r="FGV349" s="127"/>
      <c r="FGW349" s="127"/>
      <c r="FGX349" s="127"/>
      <c r="FGY349" s="127"/>
      <c r="FGZ349" s="127"/>
      <c r="FHA349" s="127"/>
      <c r="FHB349" s="127"/>
      <c r="FHC349" s="127"/>
      <c r="FHD349" s="127"/>
      <c r="FHE349" s="127"/>
      <c r="FHF349" s="127"/>
      <c r="FHG349" s="127"/>
      <c r="FHH349" s="127"/>
      <c r="FHI349" s="127"/>
      <c r="FHJ349" s="127"/>
      <c r="FHK349" s="127"/>
      <c r="FHL349" s="127"/>
      <c r="FHM349" s="127"/>
      <c r="FHN349" s="127"/>
      <c r="FHO349" s="127"/>
      <c r="FHP349" s="127"/>
      <c r="FHQ349" s="127"/>
      <c r="FHR349" s="127"/>
      <c r="FHS349" s="127"/>
      <c r="FHT349" s="127"/>
      <c r="FHU349" s="127"/>
      <c r="FHV349" s="127"/>
      <c r="FHW349" s="127"/>
      <c r="FHX349" s="127"/>
      <c r="FHY349" s="127"/>
      <c r="FHZ349" s="127"/>
      <c r="FIA349" s="127"/>
      <c r="FIB349" s="127"/>
      <c r="FIC349" s="127"/>
      <c r="FID349" s="127"/>
      <c r="FIE349" s="127"/>
      <c r="FIF349" s="127"/>
      <c r="FIG349" s="127"/>
      <c r="FIH349" s="127"/>
      <c r="FII349" s="127"/>
      <c r="FIJ349" s="127"/>
      <c r="FIK349" s="127"/>
      <c r="FIL349" s="127"/>
      <c r="FIM349" s="127"/>
      <c r="FIN349" s="127"/>
      <c r="FIO349" s="127"/>
      <c r="FIP349" s="127"/>
      <c r="FIQ349" s="127"/>
      <c r="FIR349" s="127"/>
      <c r="FIS349" s="127"/>
      <c r="FIT349" s="127"/>
      <c r="FIU349" s="127"/>
      <c r="FIV349" s="127"/>
      <c r="FIW349" s="127"/>
      <c r="FIX349" s="127"/>
      <c r="FIY349" s="127"/>
      <c r="FIZ349" s="127"/>
      <c r="FJA349" s="127"/>
      <c r="FJB349" s="127"/>
      <c r="FJC349" s="127"/>
      <c r="FJD349" s="127"/>
      <c r="FJE349" s="127"/>
      <c r="FJF349" s="127"/>
      <c r="FJG349" s="127"/>
      <c r="FJH349" s="127"/>
      <c r="FJI349" s="127"/>
      <c r="FJJ349" s="127"/>
      <c r="FJK349" s="127"/>
      <c r="FJL349" s="127"/>
      <c r="FJM349" s="127"/>
      <c r="FJN349" s="127"/>
      <c r="FJO349" s="127"/>
      <c r="FJP349" s="127"/>
      <c r="FJQ349" s="127"/>
      <c r="FJR349" s="127"/>
      <c r="FJS349" s="127"/>
      <c r="FJT349" s="127"/>
      <c r="FJU349" s="127"/>
      <c r="FJV349" s="127"/>
      <c r="FJW349" s="127"/>
      <c r="FJX349" s="127"/>
      <c r="FJY349" s="127"/>
      <c r="FJZ349" s="127"/>
      <c r="FKA349" s="127"/>
      <c r="FKB349" s="127"/>
      <c r="FKC349" s="127"/>
      <c r="FKD349" s="127"/>
      <c r="FKE349" s="127"/>
      <c r="FKF349" s="127"/>
      <c r="FKG349" s="127"/>
      <c r="FKH349" s="127"/>
      <c r="FKI349" s="127"/>
      <c r="FKJ349" s="127"/>
      <c r="FKK349" s="127"/>
      <c r="FKL349" s="127"/>
      <c r="FKM349" s="127"/>
      <c r="FKN349" s="127"/>
      <c r="FKO349" s="127"/>
      <c r="FKP349" s="127"/>
      <c r="FKQ349" s="127"/>
      <c r="FKR349" s="127"/>
      <c r="FKS349" s="127"/>
      <c r="FKT349" s="127"/>
      <c r="FKU349" s="127"/>
      <c r="FKV349" s="127"/>
      <c r="FKW349" s="127"/>
      <c r="FKX349" s="127"/>
      <c r="FKY349" s="127"/>
      <c r="FKZ349" s="127"/>
      <c r="FLA349" s="127"/>
      <c r="FLB349" s="127"/>
      <c r="FLC349" s="127"/>
      <c r="FLD349" s="127"/>
      <c r="FLE349" s="127"/>
      <c r="FLF349" s="127"/>
      <c r="FLG349" s="127"/>
      <c r="FLH349" s="127"/>
      <c r="FLI349" s="127"/>
      <c r="FLJ349" s="127"/>
      <c r="FLK349" s="127"/>
      <c r="FLL349" s="127"/>
      <c r="FLM349" s="127"/>
      <c r="FLN349" s="127"/>
      <c r="FLO349" s="127"/>
      <c r="FLP349" s="127"/>
      <c r="FLQ349" s="127"/>
      <c r="FLR349" s="127"/>
      <c r="FLS349" s="127"/>
      <c r="FLT349" s="127"/>
      <c r="FLU349" s="127"/>
      <c r="FLV349" s="127"/>
      <c r="FLW349" s="127"/>
      <c r="FLX349" s="127"/>
      <c r="FLY349" s="127"/>
      <c r="FLZ349" s="127"/>
      <c r="FMA349" s="127"/>
      <c r="FMB349" s="127"/>
      <c r="FMC349" s="127"/>
      <c r="FMD349" s="127"/>
      <c r="FME349" s="127"/>
      <c r="FMF349" s="127"/>
      <c r="FMG349" s="127"/>
      <c r="FMH349" s="127"/>
      <c r="FMI349" s="127"/>
      <c r="FMJ349" s="127"/>
      <c r="FMK349" s="127"/>
      <c r="FML349" s="127"/>
      <c r="FMM349" s="127"/>
      <c r="FMN349" s="127"/>
      <c r="FMO349" s="127"/>
      <c r="FMP349" s="127"/>
      <c r="FMQ349" s="127"/>
      <c r="FMR349" s="127"/>
      <c r="FMS349" s="127"/>
      <c r="FMT349" s="127"/>
      <c r="FMU349" s="127"/>
      <c r="FMV349" s="127"/>
      <c r="FMW349" s="127"/>
      <c r="FMX349" s="127"/>
      <c r="FMY349" s="127"/>
      <c r="FMZ349" s="127"/>
      <c r="FNA349" s="127"/>
      <c r="FNB349" s="127"/>
      <c r="FNC349" s="127"/>
      <c r="FND349" s="127"/>
      <c r="FNE349" s="127"/>
      <c r="FNF349" s="127"/>
      <c r="FNG349" s="127"/>
      <c r="FNH349" s="127"/>
      <c r="FNI349" s="127"/>
      <c r="FNJ349" s="127"/>
      <c r="FNK349" s="127"/>
      <c r="FNL349" s="127"/>
      <c r="FNM349" s="127"/>
      <c r="FNN349" s="127"/>
      <c r="FNO349" s="127"/>
      <c r="FNP349" s="127"/>
      <c r="FNQ349" s="127"/>
      <c r="FNR349" s="127"/>
      <c r="FNS349" s="127"/>
      <c r="FNT349" s="127"/>
      <c r="FNU349" s="127"/>
      <c r="FNV349" s="127"/>
      <c r="FNW349" s="127"/>
      <c r="FNX349" s="127"/>
      <c r="FNY349" s="127"/>
      <c r="FNZ349" s="127"/>
      <c r="FOA349" s="127"/>
      <c r="FOB349" s="127"/>
      <c r="FOC349" s="127"/>
      <c r="FOD349" s="127"/>
      <c r="FOE349" s="127"/>
      <c r="FOF349" s="127"/>
      <c r="FOG349" s="127"/>
      <c r="FOH349" s="127"/>
      <c r="FOI349" s="127"/>
      <c r="FOJ349" s="127"/>
      <c r="FOK349" s="127"/>
      <c r="FOL349" s="127"/>
      <c r="FOM349" s="127"/>
      <c r="FON349" s="127"/>
      <c r="FOO349" s="127"/>
      <c r="FOP349" s="127"/>
      <c r="FOQ349" s="127"/>
      <c r="FOR349" s="127"/>
      <c r="FOS349" s="127"/>
      <c r="FOT349" s="127"/>
      <c r="FOU349" s="127"/>
      <c r="FOV349" s="127"/>
      <c r="FOW349" s="127"/>
      <c r="FOX349" s="127"/>
      <c r="FOY349" s="127"/>
      <c r="FOZ349" s="127"/>
      <c r="FPA349" s="127"/>
      <c r="FPB349" s="127"/>
      <c r="FPC349" s="127"/>
      <c r="FPD349" s="127"/>
      <c r="FPE349" s="127"/>
      <c r="FPF349" s="127"/>
      <c r="FPG349" s="127"/>
      <c r="FPH349" s="127"/>
      <c r="FPI349" s="127"/>
      <c r="FPJ349" s="127"/>
      <c r="FPK349" s="127"/>
      <c r="FPL349" s="127"/>
      <c r="FPM349" s="127"/>
      <c r="FPN349" s="127"/>
      <c r="FPO349" s="127"/>
      <c r="FPP349" s="127"/>
      <c r="FPQ349" s="127"/>
      <c r="FPR349" s="127"/>
      <c r="FPS349" s="127"/>
      <c r="FPT349" s="127"/>
      <c r="FPU349" s="127"/>
      <c r="FPV349" s="127"/>
      <c r="FPW349" s="127"/>
      <c r="FPX349" s="127"/>
      <c r="FPY349" s="127"/>
      <c r="FPZ349" s="127"/>
      <c r="FQA349" s="127"/>
      <c r="FQB349" s="127"/>
      <c r="FQC349" s="127"/>
      <c r="FQD349" s="127"/>
      <c r="FQE349" s="127"/>
      <c r="FQF349" s="127"/>
      <c r="FQG349" s="127"/>
      <c r="FQH349" s="127"/>
      <c r="FQI349" s="127"/>
      <c r="FQJ349" s="127"/>
      <c r="FQK349" s="127"/>
      <c r="FQL349" s="127"/>
      <c r="FQM349" s="127"/>
      <c r="FQN349" s="127"/>
      <c r="FQO349" s="127"/>
      <c r="FQP349" s="127"/>
      <c r="FQQ349" s="127"/>
      <c r="FQR349" s="127"/>
      <c r="FQS349" s="127"/>
      <c r="FQT349" s="127"/>
      <c r="FQU349" s="127"/>
      <c r="FQV349" s="127"/>
      <c r="FQW349" s="127"/>
      <c r="FQX349" s="127"/>
      <c r="FQY349" s="127"/>
      <c r="FQZ349" s="127"/>
      <c r="FRA349" s="127"/>
      <c r="FRB349" s="127"/>
      <c r="FRC349" s="127"/>
      <c r="FRD349" s="127"/>
      <c r="FRE349" s="127"/>
      <c r="FRF349" s="127"/>
      <c r="FRG349" s="127"/>
      <c r="FRH349" s="127"/>
      <c r="FRI349" s="127"/>
      <c r="FRJ349" s="127"/>
      <c r="FRK349" s="127"/>
      <c r="FRL349" s="127"/>
      <c r="FRM349" s="127"/>
      <c r="FRN349" s="127"/>
      <c r="FRO349" s="127"/>
      <c r="FRP349" s="127"/>
      <c r="FRQ349" s="127"/>
      <c r="FRR349" s="127"/>
      <c r="FRS349" s="127"/>
      <c r="FRT349" s="127"/>
      <c r="FRU349" s="127"/>
      <c r="FRV349" s="127"/>
      <c r="FRW349" s="127"/>
      <c r="FRX349" s="127"/>
      <c r="FRY349" s="127"/>
      <c r="FRZ349" s="127"/>
      <c r="FSA349" s="127"/>
      <c r="FSB349" s="127"/>
      <c r="FSC349" s="127"/>
      <c r="FSD349" s="127"/>
      <c r="FSE349" s="127"/>
      <c r="FSF349" s="127"/>
      <c r="FSG349" s="127"/>
      <c r="FSH349" s="127"/>
      <c r="FSI349" s="127"/>
      <c r="FSJ349" s="127"/>
      <c r="FSK349" s="127"/>
      <c r="FSL349" s="127"/>
      <c r="FSM349" s="127"/>
      <c r="FSN349" s="127"/>
      <c r="FSO349" s="127"/>
      <c r="FSP349" s="127"/>
      <c r="FSQ349" s="127"/>
      <c r="FSR349" s="127"/>
      <c r="FSS349" s="127"/>
      <c r="FST349" s="127"/>
      <c r="FSU349" s="127"/>
      <c r="FSV349" s="127"/>
      <c r="FSW349" s="127"/>
      <c r="FSX349" s="127"/>
      <c r="FSY349" s="127"/>
      <c r="FSZ349" s="127"/>
      <c r="FTA349" s="127"/>
      <c r="FTB349" s="127"/>
      <c r="FTC349" s="127"/>
      <c r="FTD349" s="127"/>
      <c r="FTE349" s="127"/>
      <c r="FTF349" s="127"/>
      <c r="FTG349" s="127"/>
      <c r="FTH349" s="127"/>
      <c r="FTI349" s="127"/>
      <c r="FTJ349" s="127"/>
      <c r="FTK349" s="127"/>
      <c r="FTL349" s="127"/>
      <c r="FTM349" s="127"/>
      <c r="FTN349" s="127"/>
      <c r="FTO349" s="127"/>
      <c r="FTP349" s="127"/>
      <c r="FTQ349" s="127"/>
      <c r="FTR349" s="127"/>
      <c r="FTS349" s="127"/>
      <c r="FTT349" s="127"/>
      <c r="FTU349" s="127"/>
      <c r="FTV349" s="127"/>
      <c r="FTW349" s="127"/>
      <c r="FTX349" s="127"/>
      <c r="FTY349" s="127"/>
      <c r="FTZ349" s="127"/>
      <c r="FUA349" s="127"/>
      <c r="FUB349" s="127"/>
      <c r="FUC349" s="127"/>
      <c r="FUD349" s="127"/>
      <c r="FUE349" s="127"/>
      <c r="FUF349" s="127"/>
      <c r="FUG349" s="127"/>
      <c r="FUH349" s="127"/>
      <c r="FUI349" s="127"/>
      <c r="FUJ349" s="127"/>
      <c r="FUK349" s="127"/>
      <c r="FUL349" s="127"/>
      <c r="FUM349" s="127"/>
      <c r="FUN349" s="127"/>
      <c r="FUO349" s="127"/>
      <c r="FUP349" s="127"/>
      <c r="FUQ349" s="127"/>
      <c r="FUR349" s="127"/>
      <c r="FUS349" s="127"/>
      <c r="FUT349" s="127"/>
      <c r="FUU349" s="127"/>
      <c r="FUV349" s="127"/>
      <c r="FUW349" s="127"/>
      <c r="FUX349" s="127"/>
      <c r="FUY349" s="127"/>
      <c r="FUZ349" s="127"/>
      <c r="FVA349" s="127"/>
      <c r="FVB349" s="127"/>
      <c r="FVC349" s="127"/>
      <c r="FVD349" s="127"/>
      <c r="FVE349" s="127"/>
      <c r="FVF349" s="127"/>
      <c r="FVG349" s="127"/>
      <c r="FVH349" s="127"/>
      <c r="FVI349" s="127"/>
      <c r="FVJ349" s="127"/>
      <c r="FVK349" s="127"/>
      <c r="FVL349" s="127"/>
      <c r="FVM349" s="127"/>
      <c r="FVN349" s="127"/>
      <c r="FVO349" s="127"/>
      <c r="FVP349" s="127"/>
      <c r="FVQ349" s="127"/>
      <c r="FVR349" s="127"/>
      <c r="FVS349" s="127"/>
      <c r="FVT349" s="127"/>
      <c r="FVU349" s="127"/>
      <c r="FVV349" s="127"/>
      <c r="FVW349" s="127"/>
      <c r="FVX349" s="127"/>
      <c r="FVY349" s="127"/>
      <c r="FVZ349" s="127"/>
      <c r="FWA349" s="127"/>
      <c r="FWB349" s="127"/>
      <c r="FWC349" s="127"/>
      <c r="FWD349" s="127"/>
      <c r="FWE349" s="127"/>
      <c r="FWF349" s="127"/>
      <c r="FWG349" s="127"/>
      <c r="FWH349" s="127"/>
      <c r="FWI349" s="127"/>
      <c r="FWJ349" s="127"/>
      <c r="FWK349" s="127"/>
      <c r="FWL349" s="127"/>
      <c r="FWM349" s="127"/>
      <c r="FWN349" s="127"/>
      <c r="FWO349" s="127"/>
      <c r="FWP349" s="127"/>
      <c r="FWQ349" s="127"/>
      <c r="FWR349" s="127"/>
      <c r="FWS349" s="127"/>
      <c r="FWT349" s="127"/>
      <c r="FWU349" s="127"/>
      <c r="FWV349" s="127"/>
      <c r="FWW349" s="127"/>
      <c r="FWX349" s="127"/>
      <c r="FWY349" s="127"/>
      <c r="FWZ349" s="127"/>
      <c r="FXA349" s="127"/>
      <c r="FXB349" s="127"/>
      <c r="FXC349" s="127"/>
      <c r="FXD349" s="127"/>
      <c r="FXE349" s="127"/>
      <c r="FXF349" s="127"/>
      <c r="FXG349" s="127"/>
      <c r="FXH349" s="127"/>
      <c r="FXI349" s="127"/>
      <c r="FXJ349" s="127"/>
      <c r="FXK349" s="127"/>
      <c r="FXL349" s="127"/>
      <c r="FXM349" s="127"/>
      <c r="FXN349" s="127"/>
      <c r="FXO349" s="127"/>
      <c r="FXP349" s="127"/>
      <c r="FXQ349" s="127"/>
      <c r="FXR349" s="127"/>
      <c r="FXS349" s="127"/>
      <c r="FXT349" s="127"/>
      <c r="FXU349" s="127"/>
      <c r="FXV349" s="127"/>
      <c r="FXW349" s="127"/>
      <c r="FXX349" s="127"/>
      <c r="FXY349" s="127"/>
      <c r="FXZ349" s="127"/>
      <c r="FYA349" s="127"/>
      <c r="FYB349" s="127"/>
      <c r="FYC349" s="127"/>
      <c r="FYD349" s="127"/>
      <c r="FYE349" s="127"/>
      <c r="FYF349" s="127"/>
      <c r="FYG349" s="127"/>
      <c r="FYH349" s="127"/>
      <c r="FYI349" s="127"/>
      <c r="FYJ349" s="127"/>
      <c r="FYK349" s="127"/>
      <c r="FYL349" s="127"/>
      <c r="FYM349" s="127"/>
      <c r="FYN349" s="127"/>
      <c r="FYO349" s="127"/>
      <c r="FYP349" s="127"/>
      <c r="FYQ349" s="127"/>
      <c r="FYR349" s="127"/>
      <c r="FYS349" s="127"/>
      <c r="FYT349" s="127"/>
      <c r="FYU349" s="127"/>
      <c r="FYV349" s="127"/>
      <c r="FYW349" s="127"/>
      <c r="FYX349" s="127"/>
      <c r="FYY349" s="127"/>
      <c r="FYZ349" s="127"/>
      <c r="FZA349" s="127"/>
      <c r="FZB349" s="127"/>
      <c r="FZC349" s="127"/>
      <c r="FZD349" s="127"/>
      <c r="FZE349" s="127"/>
      <c r="FZF349" s="127"/>
      <c r="FZG349" s="127"/>
      <c r="FZH349" s="127"/>
      <c r="FZI349" s="127"/>
      <c r="FZJ349" s="127"/>
      <c r="FZK349" s="127"/>
      <c r="FZL349" s="127"/>
      <c r="FZM349" s="127"/>
      <c r="FZN349" s="127"/>
      <c r="FZO349" s="127"/>
      <c r="FZP349" s="127"/>
      <c r="FZQ349" s="127"/>
      <c r="FZR349" s="127"/>
      <c r="FZS349" s="127"/>
      <c r="FZT349" s="127"/>
      <c r="FZU349" s="127"/>
      <c r="FZV349" s="127"/>
      <c r="FZW349" s="127"/>
      <c r="FZX349" s="127"/>
      <c r="FZY349" s="127"/>
      <c r="FZZ349" s="127"/>
      <c r="GAA349" s="127"/>
      <c r="GAB349" s="127"/>
      <c r="GAC349" s="127"/>
      <c r="GAD349" s="127"/>
      <c r="GAE349" s="127"/>
      <c r="GAF349" s="127"/>
      <c r="GAG349" s="127"/>
      <c r="GAH349" s="127"/>
      <c r="GAI349" s="127"/>
      <c r="GAJ349" s="127"/>
      <c r="GAK349" s="127"/>
      <c r="GAL349" s="127"/>
      <c r="GAM349" s="127"/>
      <c r="GAN349" s="127"/>
      <c r="GAO349" s="127"/>
      <c r="GAP349" s="127"/>
      <c r="GAQ349" s="127"/>
      <c r="GAR349" s="127"/>
      <c r="GAS349" s="127"/>
      <c r="GAT349" s="127"/>
      <c r="GAU349" s="127"/>
      <c r="GAV349" s="127"/>
      <c r="GAW349" s="127"/>
      <c r="GAX349" s="127"/>
      <c r="GAY349" s="127"/>
      <c r="GAZ349" s="127"/>
      <c r="GBA349" s="127"/>
      <c r="GBB349" s="127"/>
      <c r="GBC349" s="127"/>
      <c r="GBD349" s="127"/>
      <c r="GBE349" s="127"/>
      <c r="GBF349" s="127"/>
      <c r="GBG349" s="127"/>
      <c r="GBH349" s="127"/>
      <c r="GBI349" s="127"/>
      <c r="GBJ349" s="127"/>
      <c r="GBK349" s="127"/>
      <c r="GBL349" s="127"/>
      <c r="GBM349" s="127"/>
      <c r="GBN349" s="127"/>
      <c r="GBO349" s="127"/>
      <c r="GBP349" s="127"/>
      <c r="GBQ349" s="127"/>
      <c r="GBR349" s="127"/>
      <c r="GBS349" s="127"/>
      <c r="GBT349" s="127"/>
      <c r="GBU349" s="127"/>
      <c r="GBV349" s="127"/>
      <c r="GBW349" s="127"/>
      <c r="GBX349" s="127"/>
      <c r="GBY349" s="127"/>
      <c r="GBZ349" s="127"/>
      <c r="GCA349" s="127"/>
      <c r="GCB349" s="127"/>
      <c r="GCC349" s="127"/>
      <c r="GCD349" s="127"/>
      <c r="GCE349" s="127"/>
      <c r="GCF349" s="127"/>
      <c r="GCG349" s="127"/>
      <c r="GCH349" s="127"/>
      <c r="GCI349" s="127"/>
      <c r="GCJ349" s="127"/>
      <c r="GCK349" s="127"/>
      <c r="GCL349" s="127"/>
      <c r="GCM349" s="127"/>
      <c r="GCN349" s="127"/>
      <c r="GCO349" s="127"/>
      <c r="GCP349" s="127"/>
      <c r="GCQ349" s="127"/>
      <c r="GCR349" s="127"/>
      <c r="GCS349" s="127"/>
      <c r="GCT349" s="127"/>
      <c r="GCU349" s="127"/>
      <c r="GCV349" s="127"/>
      <c r="GCW349" s="127"/>
      <c r="GCX349" s="127"/>
      <c r="GCY349" s="127"/>
      <c r="GCZ349" s="127"/>
      <c r="GDA349" s="127"/>
      <c r="GDB349" s="127"/>
      <c r="GDC349" s="127"/>
      <c r="GDD349" s="127"/>
      <c r="GDE349" s="127"/>
      <c r="GDF349" s="127"/>
      <c r="GDG349" s="127"/>
      <c r="GDH349" s="127"/>
      <c r="GDI349" s="127"/>
      <c r="GDJ349" s="127"/>
      <c r="GDK349" s="127"/>
      <c r="GDL349" s="127"/>
      <c r="GDM349" s="127"/>
      <c r="GDN349" s="127"/>
      <c r="GDO349" s="127"/>
      <c r="GDP349" s="127"/>
      <c r="GDQ349" s="127"/>
      <c r="GDR349" s="127"/>
      <c r="GDS349" s="127"/>
      <c r="GDT349" s="127"/>
      <c r="GDU349" s="127"/>
      <c r="GDV349" s="127"/>
      <c r="GDW349" s="127"/>
      <c r="GDX349" s="127"/>
      <c r="GDY349" s="127"/>
      <c r="GDZ349" s="127"/>
      <c r="GEA349" s="127"/>
      <c r="GEB349" s="127"/>
      <c r="GEC349" s="127"/>
      <c r="GED349" s="127"/>
      <c r="GEE349" s="127"/>
      <c r="GEF349" s="127"/>
      <c r="GEG349" s="127"/>
      <c r="GEH349" s="127"/>
      <c r="GEI349" s="127"/>
      <c r="GEJ349" s="127"/>
      <c r="GEK349" s="127"/>
      <c r="GEL349" s="127"/>
      <c r="GEM349" s="127"/>
      <c r="GEN349" s="127"/>
      <c r="GEO349" s="127"/>
      <c r="GEP349" s="127"/>
      <c r="GEQ349" s="127"/>
      <c r="GER349" s="127"/>
      <c r="GES349" s="127"/>
      <c r="GET349" s="127"/>
      <c r="GEU349" s="127"/>
      <c r="GEV349" s="127"/>
      <c r="GEW349" s="127"/>
      <c r="GEX349" s="127"/>
      <c r="GEY349" s="127"/>
      <c r="GEZ349" s="127"/>
      <c r="GFA349" s="127"/>
      <c r="GFB349" s="127"/>
      <c r="GFC349" s="127"/>
      <c r="GFD349" s="127"/>
      <c r="GFE349" s="127"/>
      <c r="GFF349" s="127"/>
      <c r="GFG349" s="127"/>
      <c r="GFH349" s="127"/>
      <c r="GFI349" s="127"/>
      <c r="GFJ349" s="127"/>
      <c r="GFK349" s="127"/>
      <c r="GFL349" s="127"/>
      <c r="GFM349" s="127"/>
      <c r="GFN349" s="127"/>
      <c r="GFO349" s="127"/>
      <c r="GFP349" s="127"/>
      <c r="GFQ349" s="127"/>
      <c r="GFR349" s="127"/>
      <c r="GFS349" s="127"/>
      <c r="GFT349" s="127"/>
      <c r="GFU349" s="127"/>
      <c r="GFV349" s="127"/>
      <c r="GFW349" s="127"/>
      <c r="GFX349" s="127"/>
      <c r="GFY349" s="127"/>
      <c r="GFZ349" s="127"/>
      <c r="GGA349" s="127"/>
      <c r="GGB349" s="127"/>
      <c r="GGC349" s="127"/>
      <c r="GGD349" s="127"/>
      <c r="GGE349" s="127"/>
      <c r="GGF349" s="127"/>
      <c r="GGG349" s="127"/>
      <c r="GGH349" s="127"/>
      <c r="GGI349" s="127"/>
      <c r="GGJ349" s="127"/>
      <c r="GGK349" s="127"/>
      <c r="GGL349" s="127"/>
      <c r="GGM349" s="127"/>
      <c r="GGN349" s="127"/>
      <c r="GGO349" s="127"/>
      <c r="GGP349" s="127"/>
      <c r="GGQ349" s="127"/>
      <c r="GGR349" s="127"/>
      <c r="GGS349" s="127"/>
      <c r="GGT349" s="127"/>
      <c r="GGU349" s="127"/>
      <c r="GGV349" s="127"/>
      <c r="GGW349" s="127"/>
      <c r="GGX349" s="127"/>
      <c r="GGY349" s="127"/>
      <c r="GGZ349" s="127"/>
      <c r="GHA349" s="127"/>
      <c r="GHB349" s="127"/>
      <c r="GHC349" s="127"/>
      <c r="GHD349" s="127"/>
      <c r="GHE349" s="127"/>
      <c r="GHF349" s="127"/>
      <c r="GHG349" s="127"/>
      <c r="GHH349" s="127"/>
      <c r="GHI349" s="127"/>
      <c r="GHJ349" s="127"/>
      <c r="GHK349" s="127"/>
      <c r="GHL349" s="127"/>
      <c r="GHM349" s="127"/>
      <c r="GHN349" s="127"/>
      <c r="GHO349" s="127"/>
      <c r="GHP349" s="127"/>
      <c r="GHQ349" s="127"/>
      <c r="GHR349" s="127"/>
      <c r="GHS349" s="127"/>
      <c r="GHT349" s="127"/>
      <c r="GHU349" s="127"/>
      <c r="GHV349" s="127"/>
      <c r="GHW349" s="127"/>
      <c r="GHX349" s="127"/>
      <c r="GHY349" s="127"/>
      <c r="GHZ349" s="127"/>
      <c r="GIA349" s="127"/>
      <c r="GIB349" s="127"/>
      <c r="GIC349" s="127"/>
      <c r="GID349" s="127"/>
      <c r="GIE349" s="127"/>
      <c r="GIF349" s="127"/>
      <c r="GIG349" s="127"/>
      <c r="GIH349" s="127"/>
      <c r="GII349" s="127"/>
      <c r="GIJ349" s="127"/>
      <c r="GIK349" s="127"/>
      <c r="GIL349" s="127"/>
      <c r="GIM349" s="127"/>
      <c r="GIN349" s="127"/>
      <c r="GIO349" s="127"/>
      <c r="GIP349" s="127"/>
      <c r="GIQ349" s="127"/>
      <c r="GIR349" s="127"/>
      <c r="GIS349" s="127"/>
      <c r="GIT349" s="127"/>
      <c r="GIU349" s="127"/>
      <c r="GIV349" s="127"/>
      <c r="GIW349" s="127"/>
      <c r="GIX349" s="127"/>
      <c r="GIY349" s="127"/>
      <c r="GIZ349" s="127"/>
      <c r="GJA349" s="127"/>
      <c r="GJB349" s="127"/>
      <c r="GJC349" s="127"/>
      <c r="GJD349" s="127"/>
      <c r="GJE349" s="127"/>
      <c r="GJF349" s="127"/>
      <c r="GJG349" s="127"/>
      <c r="GJH349" s="127"/>
      <c r="GJI349" s="127"/>
      <c r="GJJ349" s="127"/>
      <c r="GJK349" s="127"/>
      <c r="GJL349" s="127"/>
      <c r="GJM349" s="127"/>
      <c r="GJN349" s="127"/>
      <c r="GJO349" s="127"/>
      <c r="GJP349" s="127"/>
      <c r="GJQ349" s="127"/>
      <c r="GJR349" s="127"/>
      <c r="GJS349" s="127"/>
      <c r="GJT349" s="127"/>
      <c r="GJU349" s="127"/>
      <c r="GJV349" s="127"/>
      <c r="GJW349" s="127"/>
      <c r="GJX349" s="127"/>
      <c r="GJY349" s="127"/>
      <c r="GJZ349" s="127"/>
      <c r="GKA349" s="127"/>
      <c r="GKB349" s="127"/>
      <c r="GKC349" s="127"/>
      <c r="GKD349" s="127"/>
      <c r="GKE349" s="127"/>
      <c r="GKF349" s="127"/>
      <c r="GKG349" s="127"/>
      <c r="GKH349" s="127"/>
      <c r="GKI349" s="127"/>
      <c r="GKJ349" s="127"/>
      <c r="GKK349" s="127"/>
      <c r="GKL349" s="127"/>
      <c r="GKM349" s="127"/>
      <c r="GKN349" s="127"/>
      <c r="GKO349" s="127"/>
      <c r="GKP349" s="127"/>
      <c r="GKQ349" s="127"/>
      <c r="GKR349" s="127"/>
      <c r="GKS349" s="127"/>
      <c r="GKT349" s="127"/>
      <c r="GKU349" s="127"/>
      <c r="GKV349" s="127"/>
      <c r="GKW349" s="127"/>
      <c r="GKX349" s="127"/>
      <c r="GKY349" s="127"/>
      <c r="GKZ349" s="127"/>
      <c r="GLA349" s="127"/>
      <c r="GLB349" s="127"/>
      <c r="GLC349" s="127"/>
      <c r="GLD349" s="127"/>
      <c r="GLE349" s="127"/>
      <c r="GLF349" s="127"/>
      <c r="GLG349" s="127"/>
      <c r="GLH349" s="127"/>
      <c r="GLI349" s="127"/>
      <c r="GLJ349" s="127"/>
      <c r="GLK349" s="127"/>
      <c r="GLL349" s="127"/>
      <c r="GLM349" s="127"/>
      <c r="GLN349" s="127"/>
      <c r="GLO349" s="127"/>
      <c r="GLP349" s="127"/>
      <c r="GLQ349" s="127"/>
      <c r="GLR349" s="127"/>
      <c r="GLS349" s="127"/>
      <c r="GLT349" s="127"/>
      <c r="GLU349" s="127"/>
      <c r="GLV349" s="127"/>
      <c r="GLW349" s="127"/>
      <c r="GLX349" s="127"/>
      <c r="GLY349" s="127"/>
      <c r="GLZ349" s="127"/>
      <c r="GMA349" s="127"/>
      <c r="GMB349" s="127"/>
      <c r="GMC349" s="127"/>
      <c r="GMD349" s="127"/>
      <c r="GME349" s="127"/>
      <c r="GMF349" s="127"/>
      <c r="GMG349" s="127"/>
      <c r="GMH349" s="127"/>
      <c r="GMI349" s="127"/>
      <c r="GMJ349" s="127"/>
      <c r="GMK349" s="127"/>
      <c r="GML349" s="127"/>
      <c r="GMM349" s="127"/>
      <c r="GMN349" s="127"/>
      <c r="GMO349" s="127"/>
      <c r="GMP349" s="127"/>
      <c r="GMQ349" s="127"/>
      <c r="GMR349" s="127"/>
      <c r="GMS349" s="127"/>
      <c r="GMT349" s="127"/>
      <c r="GMU349" s="127"/>
      <c r="GMV349" s="127"/>
      <c r="GMW349" s="127"/>
      <c r="GMX349" s="127"/>
      <c r="GMY349" s="127"/>
      <c r="GMZ349" s="127"/>
      <c r="GNA349" s="127"/>
      <c r="GNB349" s="127"/>
      <c r="GNC349" s="127"/>
      <c r="GND349" s="127"/>
      <c r="GNE349" s="127"/>
      <c r="GNF349" s="127"/>
      <c r="GNG349" s="127"/>
      <c r="GNH349" s="127"/>
      <c r="GNI349" s="127"/>
      <c r="GNJ349" s="127"/>
      <c r="GNK349" s="127"/>
      <c r="GNL349" s="127"/>
      <c r="GNM349" s="127"/>
      <c r="GNN349" s="127"/>
      <c r="GNO349" s="127"/>
      <c r="GNP349" s="127"/>
      <c r="GNQ349" s="127"/>
      <c r="GNR349" s="127"/>
      <c r="GNS349" s="127"/>
      <c r="GNT349" s="127"/>
      <c r="GNU349" s="127"/>
      <c r="GNV349" s="127"/>
      <c r="GNW349" s="127"/>
      <c r="GNX349" s="127"/>
      <c r="GNY349" s="127"/>
      <c r="GNZ349" s="127"/>
      <c r="GOA349" s="127"/>
      <c r="GOB349" s="127"/>
      <c r="GOC349" s="127"/>
      <c r="GOD349" s="127"/>
      <c r="GOE349" s="127"/>
      <c r="GOF349" s="127"/>
      <c r="GOG349" s="127"/>
      <c r="GOH349" s="127"/>
      <c r="GOI349" s="127"/>
      <c r="GOJ349" s="127"/>
      <c r="GOK349" s="127"/>
      <c r="GOL349" s="127"/>
      <c r="GOM349" s="127"/>
      <c r="GON349" s="127"/>
      <c r="GOO349" s="127"/>
      <c r="GOP349" s="127"/>
      <c r="GOQ349" s="127"/>
      <c r="GOR349" s="127"/>
      <c r="GOS349" s="127"/>
      <c r="GOT349" s="127"/>
      <c r="GOU349" s="127"/>
      <c r="GOV349" s="127"/>
      <c r="GOW349" s="127"/>
      <c r="GOX349" s="127"/>
      <c r="GOY349" s="127"/>
      <c r="GOZ349" s="127"/>
      <c r="GPA349" s="127"/>
      <c r="GPB349" s="127"/>
      <c r="GPC349" s="127"/>
      <c r="GPD349" s="127"/>
      <c r="GPE349" s="127"/>
      <c r="GPF349" s="127"/>
      <c r="GPG349" s="127"/>
      <c r="GPH349" s="127"/>
      <c r="GPI349" s="127"/>
      <c r="GPJ349" s="127"/>
      <c r="GPK349" s="127"/>
      <c r="GPL349" s="127"/>
      <c r="GPM349" s="127"/>
      <c r="GPN349" s="127"/>
      <c r="GPO349" s="127"/>
      <c r="GPP349" s="127"/>
      <c r="GPQ349" s="127"/>
      <c r="GPR349" s="127"/>
      <c r="GPS349" s="127"/>
      <c r="GPT349" s="127"/>
      <c r="GPU349" s="127"/>
      <c r="GPV349" s="127"/>
      <c r="GPW349" s="127"/>
      <c r="GPX349" s="127"/>
      <c r="GPY349" s="127"/>
      <c r="GPZ349" s="127"/>
      <c r="GQA349" s="127"/>
      <c r="GQB349" s="127"/>
      <c r="GQC349" s="127"/>
      <c r="GQD349" s="127"/>
      <c r="GQE349" s="127"/>
      <c r="GQF349" s="127"/>
      <c r="GQG349" s="127"/>
      <c r="GQH349" s="127"/>
      <c r="GQI349" s="127"/>
      <c r="GQJ349" s="127"/>
      <c r="GQK349" s="127"/>
      <c r="GQL349" s="127"/>
      <c r="GQM349" s="127"/>
      <c r="GQN349" s="127"/>
      <c r="GQO349" s="127"/>
      <c r="GQP349" s="127"/>
      <c r="GQQ349" s="127"/>
      <c r="GQR349" s="127"/>
      <c r="GQS349" s="127"/>
      <c r="GQT349" s="127"/>
      <c r="GQU349" s="127"/>
      <c r="GQV349" s="127"/>
      <c r="GQW349" s="127"/>
      <c r="GQX349" s="127"/>
      <c r="GQY349" s="127"/>
      <c r="GQZ349" s="127"/>
      <c r="GRA349" s="127"/>
      <c r="GRB349" s="127"/>
      <c r="GRC349" s="127"/>
      <c r="GRD349" s="127"/>
      <c r="GRE349" s="127"/>
      <c r="GRF349" s="127"/>
      <c r="GRG349" s="127"/>
      <c r="GRH349" s="127"/>
      <c r="GRI349" s="127"/>
      <c r="GRJ349" s="127"/>
      <c r="GRK349" s="127"/>
      <c r="GRL349" s="127"/>
      <c r="GRM349" s="127"/>
      <c r="GRN349" s="127"/>
      <c r="GRO349" s="127"/>
      <c r="GRP349" s="127"/>
      <c r="GRQ349" s="127"/>
      <c r="GRR349" s="127"/>
      <c r="GRS349" s="127"/>
      <c r="GRT349" s="127"/>
      <c r="GRU349" s="127"/>
      <c r="GRV349" s="127"/>
      <c r="GRW349" s="127"/>
      <c r="GRX349" s="127"/>
      <c r="GRY349" s="127"/>
      <c r="GRZ349" s="127"/>
      <c r="GSA349" s="127"/>
      <c r="GSB349" s="127"/>
      <c r="GSC349" s="127"/>
      <c r="GSD349" s="127"/>
      <c r="GSE349" s="127"/>
      <c r="GSF349" s="127"/>
      <c r="GSG349" s="127"/>
      <c r="GSH349" s="127"/>
      <c r="GSI349" s="127"/>
      <c r="GSJ349" s="127"/>
      <c r="GSK349" s="127"/>
      <c r="GSL349" s="127"/>
      <c r="GSM349" s="127"/>
      <c r="GSN349" s="127"/>
      <c r="GSO349" s="127"/>
      <c r="GSP349" s="127"/>
      <c r="GSQ349" s="127"/>
      <c r="GSR349" s="127"/>
      <c r="GSS349" s="127"/>
      <c r="GST349" s="127"/>
      <c r="GSU349" s="127"/>
      <c r="GSV349" s="127"/>
      <c r="GSW349" s="127"/>
      <c r="GSX349" s="127"/>
      <c r="GSY349" s="127"/>
      <c r="GSZ349" s="127"/>
      <c r="GTA349" s="127"/>
      <c r="GTB349" s="127"/>
      <c r="GTC349" s="127"/>
      <c r="GTD349" s="127"/>
      <c r="GTE349" s="127"/>
      <c r="GTF349" s="127"/>
      <c r="GTG349" s="127"/>
      <c r="GTH349" s="127"/>
      <c r="GTI349" s="127"/>
      <c r="GTJ349" s="127"/>
      <c r="GTK349" s="127"/>
      <c r="GTL349" s="127"/>
      <c r="GTM349" s="127"/>
      <c r="GTN349" s="127"/>
      <c r="GTO349" s="127"/>
      <c r="GTP349" s="127"/>
      <c r="GTQ349" s="127"/>
      <c r="GTR349" s="127"/>
      <c r="GTS349" s="127"/>
      <c r="GTT349" s="127"/>
      <c r="GTU349" s="127"/>
      <c r="GTV349" s="127"/>
      <c r="GTW349" s="127"/>
      <c r="GTX349" s="127"/>
      <c r="GTY349" s="127"/>
      <c r="GTZ349" s="127"/>
      <c r="GUA349" s="127"/>
      <c r="GUB349" s="127"/>
      <c r="GUC349" s="127"/>
      <c r="GUD349" s="127"/>
      <c r="GUE349" s="127"/>
      <c r="GUF349" s="127"/>
      <c r="GUG349" s="127"/>
      <c r="GUH349" s="127"/>
      <c r="GUI349" s="127"/>
      <c r="GUJ349" s="127"/>
      <c r="GUK349" s="127"/>
      <c r="GUL349" s="127"/>
      <c r="GUM349" s="127"/>
      <c r="GUN349" s="127"/>
      <c r="GUO349" s="127"/>
      <c r="GUP349" s="127"/>
      <c r="GUQ349" s="127"/>
      <c r="GUR349" s="127"/>
      <c r="GUS349" s="127"/>
      <c r="GUT349" s="127"/>
      <c r="GUU349" s="127"/>
      <c r="GUV349" s="127"/>
      <c r="GUW349" s="127"/>
      <c r="GUX349" s="127"/>
      <c r="GUY349" s="127"/>
      <c r="GUZ349" s="127"/>
      <c r="GVA349" s="127"/>
      <c r="GVB349" s="127"/>
      <c r="GVC349" s="127"/>
      <c r="GVD349" s="127"/>
      <c r="GVE349" s="127"/>
      <c r="GVF349" s="127"/>
      <c r="GVG349" s="127"/>
      <c r="GVH349" s="127"/>
      <c r="GVI349" s="127"/>
      <c r="GVJ349" s="127"/>
      <c r="GVK349" s="127"/>
      <c r="GVL349" s="127"/>
      <c r="GVM349" s="127"/>
      <c r="GVN349" s="127"/>
      <c r="GVO349" s="127"/>
      <c r="GVP349" s="127"/>
      <c r="GVQ349" s="127"/>
      <c r="GVR349" s="127"/>
      <c r="GVS349" s="127"/>
      <c r="GVT349" s="127"/>
      <c r="GVU349" s="127"/>
      <c r="GVV349" s="127"/>
      <c r="GVW349" s="127"/>
      <c r="GVX349" s="127"/>
      <c r="GVY349" s="127"/>
      <c r="GVZ349" s="127"/>
      <c r="GWA349" s="127"/>
      <c r="GWB349" s="127"/>
      <c r="GWC349" s="127"/>
      <c r="GWD349" s="127"/>
      <c r="GWE349" s="127"/>
      <c r="GWF349" s="127"/>
      <c r="GWG349" s="127"/>
      <c r="GWH349" s="127"/>
      <c r="GWI349" s="127"/>
      <c r="GWJ349" s="127"/>
      <c r="GWK349" s="127"/>
      <c r="GWL349" s="127"/>
      <c r="GWM349" s="127"/>
      <c r="GWN349" s="127"/>
      <c r="GWO349" s="127"/>
      <c r="GWP349" s="127"/>
      <c r="GWQ349" s="127"/>
      <c r="GWR349" s="127"/>
      <c r="GWS349" s="127"/>
      <c r="GWT349" s="127"/>
      <c r="GWU349" s="127"/>
      <c r="GWV349" s="127"/>
      <c r="GWW349" s="127"/>
      <c r="GWX349" s="127"/>
      <c r="GWY349" s="127"/>
      <c r="GWZ349" s="127"/>
      <c r="GXA349" s="127"/>
      <c r="GXB349" s="127"/>
      <c r="GXC349" s="127"/>
      <c r="GXD349" s="127"/>
      <c r="GXE349" s="127"/>
      <c r="GXF349" s="127"/>
      <c r="GXG349" s="127"/>
      <c r="GXH349" s="127"/>
      <c r="GXI349" s="127"/>
      <c r="GXJ349" s="127"/>
      <c r="GXK349" s="127"/>
      <c r="GXL349" s="127"/>
      <c r="GXM349" s="127"/>
      <c r="GXN349" s="127"/>
      <c r="GXO349" s="127"/>
      <c r="GXP349" s="127"/>
      <c r="GXQ349" s="127"/>
      <c r="GXR349" s="127"/>
      <c r="GXS349" s="127"/>
      <c r="GXT349" s="127"/>
      <c r="GXU349" s="127"/>
      <c r="GXV349" s="127"/>
      <c r="GXW349" s="127"/>
      <c r="GXX349" s="127"/>
      <c r="GXY349" s="127"/>
      <c r="GXZ349" s="127"/>
      <c r="GYA349" s="127"/>
      <c r="GYB349" s="127"/>
      <c r="GYC349" s="127"/>
      <c r="GYD349" s="127"/>
      <c r="GYE349" s="127"/>
      <c r="GYF349" s="127"/>
      <c r="GYG349" s="127"/>
      <c r="GYH349" s="127"/>
      <c r="GYI349" s="127"/>
      <c r="GYJ349" s="127"/>
      <c r="GYK349" s="127"/>
      <c r="GYL349" s="127"/>
      <c r="GYM349" s="127"/>
      <c r="GYN349" s="127"/>
      <c r="GYO349" s="127"/>
      <c r="GYP349" s="127"/>
      <c r="GYQ349" s="127"/>
      <c r="GYR349" s="127"/>
      <c r="GYS349" s="127"/>
      <c r="GYT349" s="127"/>
      <c r="GYU349" s="127"/>
      <c r="GYV349" s="127"/>
      <c r="GYW349" s="127"/>
      <c r="GYX349" s="127"/>
      <c r="GYY349" s="127"/>
      <c r="GYZ349" s="127"/>
      <c r="GZA349" s="127"/>
      <c r="GZB349" s="127"/>
      <c r="GZC349" s="127"/>
      <c r="GZD349" s="127"/>
      <c r="GZE349" s="127"/>
      <c r="GZF349" s="127"/>
      <c r="GZG349" s="127"/>
      <c r="GZH349" s="127"/>
      <c r="GZI349" s="127"/>
      <c r="GZJ349" s="127"/>
      <c r="GZK349" s="127"/>
      <c r="GZL349" s="127"/>
      <c r="GZM349" s="127"/>
      <c r="GZN349" s="127"/>
      <c r="GZO349" s="127"/>
      <c r="GZP349" s="127"/>
      <c r="GZQ349" s="127"/>
      <c r="GZR349" s="127"/>
      <c r="GZS349" s="127"/>
      <c r="GZT349" s="127"/>
      <c r="GZU349" s="127"/>
      <c r="GZV349" s="127"/>
      <c r="GZW349" s="127"/>
      <c r="GZX349" s="127"/>
      <c r="GZY349" s="127"/>
      <c r="GZZ349" s="127"/>
      <c r="HAA349" s="127"/>
      <c r="HAB349" s="127"/>
      <c r="HAC349" s="127"/>
      <c r="HAD349" s="127"/>
      <c r="HAE349" s="127"/>
      <c r="HAF349" s="127"/>
      <c r="HAG349" s="127"/>
      <c r="HAH349" s="127"/>
      <c r="HAI349" s="127"/>
      <c r="HAJ349" s="127"/>
      <c r="HAK349" s="127"/>
      <c r="HAL349" s="127"/>
      <c r="HAM349" s="127"/>
      <c r="HAN349" s="127"/>
      <c r="HAO349" s="127"/>
      <c r="HAP349" s="127"/>
      <c r="HAQ349" s="127"/>
      <c r="HAR349" s="127"/>
      <c r="HAS349" s="127"/>
      <c r="HAT349" s="127"/>
      <c r="HAU349" s="127"/>
      <c r="HAV349" s="127"/>
      <c r="HAW349" s="127"/>
      <c r="HAX349" s="127"/>
      <c r="HAY349" s="127"/>
      <c r="HAZ349" s="127"/>
      <c r="HBA349" s="127"/>
      <c r="HBB349" s="127"/>
      <c r="HBC349" s="127"/>
      <c r="HBD349" s="127"/>
      <c r="HBE349" s="127"/>
      <c r="HBF349" s="127"/>
      <c r="HBG349" s="127"/>
      <c r="HBH349" s="127"/>
      <c r="HBI349" s="127"/>
      <c r="HBJ349" s="127"/>
      <c r="HBK349" s="127"/>
      <c r="HBL349" s="127"/>
      <c r="HBM349" s="127"/>
      <c r="HBN349" s="127"/>
      <c r="HBO349" s="127"/>
      <c r="HBP349" s="127"/>
      <c r="HBQ349" s="127"/>
      <c r="HBR349" s="127"/>
      <c r="HBS349" s="127"/>
      <c r="HBT349" s="127"/>
      <c r="HBU349" s="127"/>
      <c r="HBV349" s="127"/>
      <c r="HBW349" s="127"/>
      <c r="HBX349" s="127"/>
      <c r="HBY349" s="127"/>
      <c r="HBZ349" s="127"/>
      <c r="HCA349" s="127"/>
      <c r="HCB349" s="127"/>
      <c r="HCC349" s="127"/>
      <c r="HCD349" s="127"/>
      <c r="HCE349" s="127"/>
      <c r="HCF349" s="127"/>
      <c r="HCG349" s="127"/>
      <c r="HCH349" s="127"/>
      <c r="HCI349" s="127"/>
      <c r="HCJ349" s="127"/>
      <c r="HCK349" s="127"/>
      <c r="HCL349" s="127"/>
      <c r="HCM349" s="127"/>
      <c r="HCN349" s="127"/>
      <c r="HCO349" s="127"/>
      <c r="HCP349" s="127"/>
      <c r="HCQ349" s="127"/>
      <c r="HCR349" s="127"/>
      <c r="HCS349" s="127"/>
      <c r="HCT349" s="127"/>
      <c r="HCU349" s="127"/>
      <c r="HCV349" s="127"/>
      <c r="HCW349" s="127"/>
      <c r="HCX349" s="127"/>
      <c r="HCY349" s="127"/>
      <c r="HCZ349" s="127"/>
      <c r="HDA349" s="127"/>
      <c r="HDB349" s="127"/>
      <c r="HDC349" s="127"/>
      <c r="HDD349" s="127"/>
      <c r="HDE349" s="127"/>
      <c r="HDF349" s="127"/>
      <c r="HDG349" s="127"/>
      <c r="HDH349" s="127"/>
      <c r="HDI349" s="127"/>
      <c r="HDJ349" s="127"/>
      <c r="HDK349" s="127"/>
      <c r="HDL349" s="127"/>
      <c r="HDM349" s="127"/>
      <c r="HDN349" s="127"/>
      <c r="HDO349" s="127"/>
      <c r="HDP349" s="127"/>
      <c r="HDQ349" s="127"/>
      <c r="HDR349" s="127"/>
      <c r="HDS349" s="127"/>
      <c r="HDT349" s="127"/>
      <c r="HDU349" s="127"/>
      <c r="HDV349" s="127"/>
      <c r="HDW349" s="127"/>
      <c r="HDX349" s="127"/>
      <c r="HDY349" s="127"/>
      <c r="HDZ349" s="127"/>
      <c r="HEA349" s="127"/>
      <c r="HEB349" s="127"/>
      <c r="HEC349" s="127"/>
      <c r="HED349" s="127"/>
      <c r="HEE349" s="127"/>
      <c r="HEF349" s="127"/>
      <c r="HEG349" s="127"/>
      <c r="HEH349" s="127"/>
      <c r="HEI349" s="127"/>
      <c r="HEJ349" s="127"/>
      <c r="HEK349" s="127"/>
      <c r="HEL349" s="127"/>
      <c r="HEM349" s="127"/>
      <c r="HEN349" s="127"/>
      <c r="HEO349" s="127"/>
      <c r="HEP349" s="127"/>
      <c r="HEQ349" s="127"/>
      <c r="HER349" s="127"/>
      <c r="HES349" s="127"/>
      <c r="HET349" s="127"/>
      <c r="HEU349" s="127"/>
      <c r="HEV349" s="127"/>
      <c r="HEW349" s="127"/>
      <c r="HEX349" s="127"/>
      <c r="HEY349" s="127"/>
      <c r="HEZ349" s="127"/>
      <c r="HFA349" s="127"/>
      <c r="HFB349" s="127"/>
      <c r="HFC349" s="127"/>
      <c r="HFD349" s="127"/>
      <c r="HFE349" s="127"/>
      <c r="HFF349" s="127"/>
      <c r="HFG349" s="127"/>
      <c r="HFH349" s="127"/>
      <c r="HFI349" s="127"/>
      <c r="HFJ349" s="127"/>
      <c r="HFK349" s="127"/>
      <c r="HFL349" s="127"/>
      <c r="HFM349" s="127"/>
      <c r="HFN349" s="127"/>
      <c r="HFO349" s="127"/>
      <c r="HFP349" s="127"/>
      <c r="HFQ349" s="127"/>
      <c r="HFR349" s="127"/>
      <c r="HFS349" s="127"/>
      <c r="HFT349" s="127"/>
      <c r="HFU349" s="127"/>
      <c r="HFV349" s="127"/>
      <c r="HFW349" s="127"/>
      <c r="HFX349" s="127"/>
      <c r="HFY349" s="127"/>
      <c r="HFZ349" s="127"/>
      <c r="HGA349" s="127"/>
      <c r="HGB349" s="127"/>
      <c r="HGC349" s="127"/>
      <c r="HGD349" s="127"/>
      <c r="HGE349" s="127"/>
      <c r="HGF349" s="127"/>
      <c r="HGG349" s="127"/>
      <c r="HGH349" s="127"/>
      <c r="HGI349" s="127"/>
      <c r="HGJ349" s="127"/>
      <c r="HGK349" s="127"/>
      <c r="HGL349" s="127"/>
      <c r="HGM349" s="127"/>
      <c r="HGN349" s="127"/>
      <c r="HGO349" s="127"/>
      <c r="HGP349" s="127"/>
      <c r="HGQ349" s="127"/>
      <c r="HGR349" s="127"/>
      <c r="HGS349" s="127"/>
      <c r="HGT349" s="127"/>
      <c r="HGU349" s="127"/>
      <c r="HGV349" s="127"/>
      <c r="HGW349" s="127"/>
      <c r="HGX349" s="127"/>
      <c r="HGY349" s="127"/>
      <c r="HGZ349" s="127"/>
      <c r="HHA349" s="127"/>
      <c r="HHB349" s="127"/>
      <c r="HHC349" s="127"/>
      <c r="HHD349" s="127"/>
      <c r="HHE349" s="127"/>
      <c r="HHF349" s="127"/>
      <c r="HHG349" s="127"/>
      <c r="HHH349" s="127"/>
      <c r="HHI349" s="127"/>
      <c r="HHJ349" s="127"/>
      <c r="HHK349" s="127"/>
      <c r="HHL349" s="127"/>
      <c r="HHM349" s="127"/>
      <c r="HHN349" s="127"/>
      <c r="HHO349" s="127"/>
      <c r="HHP349" s="127"/>
      <c r="HHQ349" s="127"/>
      <c r="HHR349" s="127"/>
      <c r="HHS349" s="127"/>
      <c r="HHT349" s="127"/>
      <c r="HHU349" s="127"/>
      <c r="HHV349" s="127"/>
      <c r="HHW349" s="127"/>
      <c r="HHX349" s="127"/>
      <c r="HHY349" s="127"/>
      <c r="HHZ349" s="127"/>
      <c r="HIA349" s="127"/>
      <c r="HIB349" s="127"/>
      <c r="HIC349" s="127"/>
      <c r="HID349" s="127"/>
      <c r="HIE349" s="127"/>
      <c r="HIF349" s="127"/>
      <c r="HIG349" s="127"/>
      <c r="HIH349" s="127"/>
      <c r="HII349" s="127"/>
      <c r="HIJ349" s="127"/>
      <c r="HIK349" s="127"/>
      <c r="HIL349" s="127"/>
      <c r="HIM349" s="127"/>
      <c r="HIN349" s="127"/>
      <c r="HIO349" s="127"/>
      <c r="HIP349" s="127"/>
      <c r="HIQ349" s="127"/>
      <c r="HIR349" s="127"/>
      <c r="HIS349" s="127"/>
      <c r="HIT349" s="127"/>
      <c r="HIU349" s="127"/>
      <c r="HIV349" s="127"/>
      <c r="HIW349" s="127"/>
      <c r="HIX349" s="127"/>
      <c r="HIY349" s="127"/>
      <c r="HIZ349" s="127"/>
      <c r="HJA349" s="127"/>
      <c r="HJB349" s="127"/>
      <c r="HJC349" s="127"/>
      <c r="HJD349" s="127"/>
      <c r="HJE349" s="127"/>
      <c r="HJF349" s="127"/>
      <c r="HJG349" s="127"/>
      <c r="HJH349" s="127"/>
      <c r="HJI349" s="127"/>
      <c r="HJJ349" s="127"/>
      <c r="HJK349" s="127"/>
      <c r="HJL349" s="127"/>
      <c r="HJM349" s="127"/>
      <c r="HJN349" s="127"/>
      <c r="HJO349" s="127"/>
      <c r="HJP349" s="127"/>
      <c r="HJQ349" s="127"/>
      <c r="HJR349" s="127"/>
      <c r="HJS349" s="127"/>
      <c r="HJT349" s="127"/>
      <c r="HJU349" s="127"/>
      <c r="HJV349" s="127"/>
      <c r="HJW349" s="127"/>
      <c r="HJX349" s="127"/>
      <c r="HJY349" s="127"/>
      <c r="HJZ349" s="127"/>
      <c r="HKA349" s="127"/>
      <c r="HKB349" s="127"/>
      <c r="HKC349" s="127"/>
      <c r="HKD349" s="127"/>
      <c r="HKE349" s="127"/>
      <c r="HKF349" s="127"/>
      <c r="HKG349" s="127"/>
      <c r="HKH349" s="127"/>
      <c r="HKI349" s="127"/>
      <c r="HKJ349" s="127"/>
      <c r="HKK349" s="127"/>
      <c r="HKL349" s="127"/>
      <c r="HKM349" s="127"/>
      <c r="HKN349" s="127"/>
      <c r="HKO349" s="127"/>
      <c r="HKP349" s="127"/>
      <c r="HKQ349" s="127"/>
      <c r="HKR349" s="127"/>
      <c r="HKS349" s="127"/>
      <c r="HKT349" s="127"/>
      <c r="HKU349" s="127"/>
      <c r="HKV349" s="127"/>
      <c r="HKW349" s="127"/>
      <c r="HKX349" s="127"/>
      <c r="HKY349" s="127"/>
      <c r="HKZ349" s="127"/>
      <c r="HLA349" s="127"/>
      <c r="HLB349" s="127"/>
      <c r="HLC349" s="127"/>
      <c r="HLD349" s="127"/>
      <c r="HLE349" s="127"/>
      <c r="HLF349" s="127"/>
      <c r="HLG349" s="127"/>
      <c r="HLH349" s="127"/>
      <c r="HLI349" s="127"/>
      <c r="HLJ349" s="127"/>
      <c r="HLK349" s="127"/>
      <c r="HLL349" s="127"/>
      <c r="HLM349" s="127"/>
      <c r="HLN349" s="127"/>
      <c r="HLO349" s="127"/>
      <c r="HLP349" s="127"/>
      <c r="HLQ349" s="127"/>
      <c r="HLR349" s="127"/>
      <c r="HLS349" s="127"/>
      <c r="HLT349" s="127"/>
      <c r="HLU349" s="127"/>
      <c r="HLV349" s="127"/>
      <c r="HLW349" s="127"/>
      <c r="HLX349" s="127"/>
      <c r="HLY349" s="127"/>
      <c r="HLZ349" s="127"/>
      <c r="HMA349" s="127"/>
      <c r="HMB349" s="127"/>
      <c r="HMC349" s="127"/>
      <c r="HMD349" s="127"/>
      <c r="HME349" s="127"/>
      <c r="HMF349" s="127"/>
      <c r="HMG349" s="127"/>
      <c r="HMH349" s="127"/>
      <c r="HMI349" s="127"/>
      <c r="HMJ349" s="127"/>
      <c r="HMK349" s="127"/>
      <c r="HML349" s="127"/>
      <c r="HMM349" s="127"/>
      <c r="HMN349" s="127"/>
      <c r="HMO349" s="127"/>
      <c r="HMP349" s="127"/>
      <c r="HMQ349" s="127"/>
      <c r="HMR349" s="127"/>
      <c r="HMS349" s="127"/>
      <c r="HMT349" s="127"/>
      <c r="HMU349" s="127"/>
      <c r="HMV349" s="127"/>
      <c r="HMW349" s="127"/>
      <c r="HMX349" s="127"/>
      <c r="HMY349" s="127"/>
      <c r="HMZ349" s="127"/>
      <c r="HNA349" s="127"/>
      <c r="HNB349" s="127"/>
      <c r="HNC349" s="127"/>
      <c r="HND349" s="127"/>
      <c r="HNE349" s="127"/>
      <c r="HNF349" s="127"/>
      <c r="HNG349" s="127"/>
      <c r="HNH349" s="127"/>
      <c r="HNI349" s="127"/>
      <c r="HNJ349" s="127"/>
      <c r="HNK349" s="127"/>
      <c r="HNL349" s="127"/>
      <c r="HNM349" s="127"/>
      <c r="HNN349" s="127"/>
      <c r="HNO349" s="127"/>
      <c r="HNP349" s="127"/>
      <c r="HNQ349" s="127"/>
      <c r="HNR349" s="127"/>
      <c r="HNS349" s="127"/>
      <c r="HNT349" s="127"/>
      <c r="HNU349" s="127"/>
      <c r="HNV349" s="127"/>
      <c r="HNW349" s="127"/>
      <c r="HNX349" s="127"/>
      <c r="HNY349" s="127"/>
      <c r="HNZ349" s="127"/>
      <c r="HOA349" s="127"/>
      <c r="HOB349" s="127"/>
      <c r="HOC349" s="127"/>
      <c r="HOD349" s="127"/>
      <c r="HOE349" s="127"/>
      <c r="HOF349" s="127"/>
      <c r="HOG349" s="127"/>
      <c r="HOH349" s="127"/>
      <c r="HOI349" s="127"/>
      <c r="HOJ349" s="127"/>
      <c r="HOK349" s="127"/>
      <c r="HOL349" s="127"/>
      <c r="HOM349" s="127"/>
      <c r="HON349" s="127"/>
      <c r="HOO349" s="127"/>
      <c r="HOP349" s="127"/>
      <c r="HOQ349" s="127"/>
      <c r="HOR349" s="127"/>
      <c r="HOS349" s="127"/>
      <c r="HOT349" s="127"/>
      <c r="HOU349" s="127"/>
      <c r="HOV349" s="127"/>
      <c r="HOW349" s="127"/>
      <c r="HOX349" s="127"/>
      <c r="HOY349" s="127"/>
      <c r="HOZ349" s="127"/>
      <c r="HPA349" s="127"/>
      <c r="HPB349" s="127"/>
      <c r="HPC349" s="127"/>
      <c r="HPD349" s="127"/>
      <c r="HPE349" s="127"/>
      <c r="HPF349" s="127"/>
      <c r="HPG349" s="127"/>
      <c r="HPH349" s="127"/>
      <c r="HPI349" s="127"/>
      <c r="HPJ349" s="127"/>
      <c r="HPK349" s="127"/>
      <c r="HPL349" s="127"/>
      <c r="HPM349" s="127"/>
      <c r="HPN349" s="127"/>
      <c r="HPO349" s="127"/>
      <c r="HPP349" s="127"/>
      <c r="HPQ349" s="127"/>
      <c r="HPR349" s="127"/>
      <c r="HPS349" s="127"/>
      <c r="HPT349" s="127"/>
      <c r="HPU349" s="127"/>
      <c r="HPV349" s="127"/>
      <c r="HPW349" s="127"/>
      <c r="HPX349" s="127"/>
      <c r="HPY349" s="127"/>
      <c r="HPZ349" s="127"/>
      <c r="HQA349" s="127"/>
      <c r="HQB349" s="127"/>
      <c r="HQC349" s="127"/>
      <c r="HQD349" s="127"/>
      <c r="HQE349" s="127"/>
      <c r="HQF349" s="127"/>
      <c r="HQG349" s="127"/>
      <c r="HQH349" s="127"/>
      <c r="HQI349" s="127"/>
      <c r="HQJ349" s="127"/>
      <c r="HQK349" s="127"/>
      <c r="HQL349" s="127"/>
      <c r="HQM349" s="127"/>
      <c r="HQN349" s="127"/>
      <c r="HQO349" s="127"/>
      <c r="HQP349" s="127"/>
      <c r="HQQ349" s="127"/>
      <c r="HQR349" s="127"/>
      <c r="HQS349" s="127"/>
      <c r="HQT349" s="127"/>
      <c r="HQU349" s="127"/>
      <c r="HQV349" s="127"/>
      <c r="HQW349" s="127"/>
      <c r="HQX349" s="127"/>
      <c r="HQY349" s="127"/>
      <c r="HQZ349" s="127"/>
      <c r="HRA349" s="127"/>
      <c r="HRB349" s="127"/>
      <c r="HRC349" s="127"/>
      <c r="HRD349" s="127"/>
      <c r="HRE349" s="127"/>
      <c r="HRF349" s="127"/>
      <c r="HRG349" s="127"/>
      <c r="HRH349" s="127"/>
      <c r="HRI349" s="127"/>
      <c r="HRJ349" s="127"/>
      <c r="HRK349" s="127"/>
      <c r="HRL349" s="127"/>
      <c r="HRM349" s="127"/>
      <c r="HRN349" s="127"/>
      <c r="HRO349" s="127"/>
      <c r="HRP349" s="127"/>
      <c r="HRQ349" s="127"/>
      <c r="HRR349" s="127"/>
      <c r="HRS349" s="127"/>
      <c r="HRT349" s="127"/>
      <c r="HRU349" s="127"/>
      <c r="HRV349" s="127"/>
      <c r="HRW349" s="127"/>
      <c r="HRX349" s="127"/>
      <c r="HRY349" s="127"/>
      <c r="HRZ349" s="127"/>
      <c r="HSA349" s="127"/>
      <c r="HSB349" s="127"/>
      <c r="HSC349" s="127"/>
      <c r="HSD349" s="127"/>
      <c r="HSE349" s="127"/>
      <c r="HSF349" s="127"/>
      <c r="HSG349" s="127"/>
      <c r="HSH349" s="127"/>
      <c r="HSI349" s="127"/>
      <c r="HSJ349" s="127"/>
      <c r="HSK349" s="127"/>
      <c r="HSL349" s="127"/>
      <c r="HSM349" s="127"/>
      <c r="HSN349" s="127"/>
      <c r="HSO349" s="127"/>
      <c r="HSP349" s="127"/>
      <c r="HSQ349" s="127"/>
      <c r="HSR349" s="127"/>
      <c r="HSS349" s="127"/>
      <c r="HST349" s="127"/>
      <c r="HSU349" s="127"/>
      <c r="HSV349" s="127"/>
      <c r="HSW349" s="127"/>
      <c r="HSX349" s="127"/>
      <c r="HSY349" s="127"/>
      <c r="HSZ349" s="127"/>
      <c r="HTA349" s="127"/>
      <c r="HTB349" s="127"/>
      <c r="HTC349" s="127"/>
      <c r="HTD349" s="127"/>
      <c r="HTE349" s="127"/>
      <c r="HTF349" s="127"/>
      <c r="HTG349" s="127"/>
      <c r="HTH349" s="127"/>
      <c r="HTI349" s="127"/>
      <c r="HTJ349" s="127"/>
      <c r="HTK349" s="127"/>
      <c r="HTL349" s="127"/>
      <c r="HTM349" s="127"/>
      <c r="HTN349" s="127"/>
      <c r="HTO349" s="127"/>
      <c r="HTP349" s="127"/>
      <c r="HTQ349" s="127"/>
      <c r="HTR349" s="127"/>
      <c r="HTS349" s="127"/>
      <c r="HTT349" s="127"/>
      <c r="HTU349" s="127"/>
      <c r="HTV349" s="127"/>
      <c r="HTW349" s="127"/>
      <c r="HTX349" s="127"/>
      <c r="HTY349" s="127"/>
      <c r="HTZ349" s="127"/>
      <c r="HUA349" s="127"/>
      <c r="HUB349" s="127"/>
      <c r="HUC349" s="127"/>
      <c r="HUD349" s="127"/>
      <c r="HUE349" s="127"/>
      <c r="HUF349" s="127"/>
      <c r="HUG349" s="127"/>
      <c r="HUH349" s="127"/>
      <c r="HUI349" s="127"/>
      <c r="HUJ349" s="127"/>
      <c r="HUK349" s="127"/>
      <c r="HUL349" s="127"/>
      <c r="HUM349" s="127"/>
      <c r="HUN349" s="127"/>
      <c r="HUO349" s="127"/>
      <c r="HUP349" s="127"/>
      <c r="HUQ349" s="127"/>
      <c r="HUR349" s="127"/>
      <c r="HUS349" s="127"/>
      <c r="HUT349" s="127"/>
      <c r="HUU349" s="127"/>
      <c r="HUV349" s="127"/>
      <c r="HUW349" s="127"/>
      <c r="HUX349" s="127"/>
      <c r="HUY349" s="127"/>
      <c r="HUZ349" s="127"/>
      <c r="HVA349" s="127"/>
      <c r="HVB349" s="127"/>
      <c r="HVC349" s="127"/>
      <c r="HVD349" s="127"/>
      <c r="HVE349" s="127"/>
      <c r="HVF349" s="127"/>
      <c r="HVG349" s="127"/>
      <c r="HVH349" s="127"/>
      <c r="HVI349" s="127"/>
      <c r="HVJ349" s="127"/>
      <c r="HVK349" s="127"/>
      <c r="HVL349" s="127"/>
      <c r="HVM349" s="127"/>
      <c r="HVN349" s="127"/>
      <c r="HVO349" s="127"/>
      <c r="HVP349" s="127"/>
      <c r="HVQ349" s="127"/>
      <c r="HVR349" s="127"/>
      <c r="HVS349" s="127"/>
      <c r="HVT349" s="127"/>
      <c r="HVU349" s="127"/>
      <c r="HVV349" s="127"/>
      <c r="HVW349" s="127"/>
      <c r="HVX349" s="127"/>
      <c r="HVY349" s="127"/>
      <c r="HVZ349" s="127"/>
      <c r="HWA349" s="127"/>
      <c r="HWB349" s="127"/>
      <c r="HWC349" s="127"/>
      <c r="HWD349" s="127"/>
      <c r="HWE349" s="127"/>
      <c r="HWF349" s="127"/>
      <c r="HWG349" s="127"/>
      <c r="HWH349" s="127"/>
      <c r="HWI349" s="127"/>
      <c r="HWJ349" s="127"/>
      <c r="HWK349" s="127"/>
      <c r="HWL349" s="127"/>
      <c r="HWM349" s="127"/>
      <c r="HWN349" s="127"/>
      <c r="HWO349" s="127"/>
      <c r="HWP349" s="127"/>
      <c r="HWQ349" s="127"/>
      <c r="HWR349" s="127"/>
      <c r="HWS349" s="127"/>
      <c r="HWT349" s="127"/>
      <c r="HWU349" s="127"/>
      <c r="HWV349" s="127"/>
      <c r="HWW349" s="127"/>
      <c r="HWX349" s="127"/>
      <c r="HWY349" s="127"/>
      <c r="HWZ349" s="127"/>
      <c r="HXA349" s="127"/>
      <c r="HXB349" s="127"/>
      <c r="HXC349" s="127"/>
      <c r="HXD349" s="127"/>
      <c r="HXE349" s="127"/>
      <c r="HXF349" s="127"/>
      <c r="HXG349" s="127"/>
      <c r="HXH349" s="127"/>
      <c r="HXI349" s="127"/>
      <c r="HXJ349" s="127"/>
      <c r="HXK349" s="127"/>
      <c r="HXL349" s="127"/>
      <c r="HXM349" s="127"/>
      <c r="HXN349" s="127"/>
      <c r="HXO349" s="127"/>
      <c r="HXP349" s="127"/>
      <c r="HXQ349" s="127"/>
      <c r="HXR349" s="127"/>
      <c r="HXS349" s="127"/>
      <c r="HXT349" s="127"/>
      <c r="HXU349" s="127"/>
      <c r="HXV349" s="127"/>
      <c r="HXW349" s="127"/>
      <c r="HXX349" s="127"/>
      <c r="HXY349" s="127"/>
      <c r="HXZ349" s="127"/>
      <c r="HYA349" s="127"/>
      <c r="HYB349" s="127"/>
      <c r="HYC349" s="127"/>
      <c r="HYD349" s="127"/>
      <c r="HYE349" s="127"/>
      <c r="HYF349" s="127"/>
      <c r="HYG349" s="127"/>
      <c r="HYH349" s="127"/>
      <c r="HYI349" s="127"/>
      <c r="HYJ349" s="127"/>
      <c r="HYK349" s="127"/>
      <c r="HYL349" s="127"/>
      <c r="HYM349" s="127"/>
      <c r="HYN349" s="127"/>
      <c r="HYO349" s="127"/>
      <c r="HYP349" s="127"/>
      <c r="HYQ349" s="127"/>
      <c r="HYR349" s="127"/>
      <c r="HYS349" s="127"/>
      <c r="HYT349" s="127"/>
      <c r="HYU349" s="127"/>
      <c r="HYV349" s="127"/>
      <c r="HYW349" s="127"/>
      <c r="HYX349" s="127"/>
      <c r="HYY349" s="127"/>
      <c r="HYZ349" s="127"/>
      <c r="HZA349" s="127"/>
      <c r="HZB349" s="127"/>
      <c r="HZC349" s="127"/>
      <c r="HZD349" s="127"/>
      <c r="HZE349" s="127"/>
      <c r="HZF349" s="127"/>
      <c r="HZG349" s="127"/>
      <c r="HZH349" s="127"/>
      <c r="HZI349" s="127"/>
      <c r="HZJ349" s="127"/>
      <c r="HZK349" s="127"/>
      <c r="HZL349" s="127"/>
      <c r="HZM349" s="127"/>
      <c r="HZN349" s="127"/>
      <c r="HZO349" s="127"/>
      <c r="HZP349" s="127"/>
      <c r="HZQ349" s="127"/>
      <c r="HZR349" s="127"/>
      <c r="HZS349" s="127"/>
      <c r="HZT349" s="127"/>
      <c r="HZU349" s="127"/>
      <c r="HZV349" s="127"/>
      <c r="HZW349" s="127"/>
      <c r="HZX349" s="127"/>
      <c r="HZY349" s="127"/>
      <c r="HZZ349" s="127"/>
      <c r="IAA349" s="127"/>
      <c r="IAB349" s="127"/>
      <c r="IAC349" s="127"/>
      <c r="IAD349" s="127"/>
      <c r="IAE349" s="127"/>
      <c r="IAF349" s="127"/>
      <c r="IAG349" s="127"/>
      <c r="IAH349" s="127"/>
      <c r="IAI349" s="127"/>
      <c r="IAJ349" s="127"/>
      <c r="IAK349" s="127"/>
      <c r="IAL349" s="127"/>
      <c r="IAM349" s="127"/>
      <c r="IAN349" s="127"/>
      <c r="IAO349" s="127"/>
      <c r="IAP349" s="127"/>
      <c r="IAQ349" s="127"/>
      <c r="IAR349" s="127"/>
      <c r="IAS349" s="127"/>
      <c r="IAT349" s="127"/>
      <c r="IAU349" s="127"/>
      <c r="IAV349" s="127"/>
      <c r="IAW349" s="127"/>
      <c r="IAX349" s="127"/>
      <c r="IAY349" s="127"/>
      <c r="IAZ349" s="127"/>
      <c r="IBA349" s="127"/>
      <c r="IBB349" s="127"/>
      <c r="IBC349" s="127"/>
      <c r="IBD349" s="127"/>
      <c r="IBE349" s="127"/>
      <c r="IBF349" s="127"/>
      <c r="IBG349" s="127"/>
      <c r="IBH349" s="127"/>
      <c r="IBI349" s="127"/>
      <c r="IBJ349" s="127"/>
      <c r="IBK349" s="127"/>
      <c r="IBL349" s="127"/>
      <c r="IBM349" s="127"/>
      <c r="IBN349" s="127"/>
      <c r="IBO349" s="127"/>
      <c r="IBP349" s="127"/>
      <c r="IBQ349" s="127"/>
      <c r="IBR349" s="127"/>
      <c r="IBS349" s="127"/>
      <c r="IBT349" s="127"/>
      <c r="IBU349" s="127"/>
      <c r="IBV349" s="127"/>
      <c r="IBW349" s="127"/>
      <c r="IBX349" s="127"/>
      <c r="IBY349" s="127"/>
      <c r="IBZ349" s="127"/>
      <c r="ICA349" s="127"/>
      <c r="ICB349" s="127"/>
      <c r="ICC349" s="127"/>
      <c r="ICD349" s="127"/>
      <c r="ICE349" s="127"/>
      <c r="ICF349" s="127"/>
      <c r="ICG349" s="127"/>
      <c r="ICH349" s="127"/>
      <c r="ICI349" s="127"/>
      <c r="ICJ349" s="127"/>
      <c r="ICK349" s="127"/>
      <c r="ICL349" s="127"/>
      <c r="ICM349" s="127"/>
      <c r="ICN349" s="127"/>
      <c r="ICO349" s="127"/>
      <c r="ICP349" s="127"/>
      <c r="ICQ349" s="127"/>
      <c r="ICR349" s="127"/>
      <c r="ICS349" s="127"/>
      <c r="ICT349" s="127"/>
      <c r="ICU349" s="127"/>
      <c r="ICV349" s="127"/>
      <c r="ICW349" s="127"/>
      <c r="ICX349" s="127"/>
      <c r="ICY349" s="127"/>
      <c r="ICZ349" s="127"/>
      <c r="IDA349" s="127"/>
      <c r="IDB349" s="127"/>
      <c r="IDC349" s="127"/>
      <c r="IDD349" s="127"/>
      <c r="IDE349" s="127"/>
      <c r="IDF349" s="127"/>
      <c r="IDG349" s="127"/>
      <c r="IDH349" s="127"/>
      <c r="IDI349" s="127"/>
      <c r="IDJ349" s="127"/>
      <c r="IDK349" s="127"/>
      <c r="IDL349" s="127"/>
      <c r="IDM349" s="127"/>
      <c r="IDN349" s="127"/>
      <c r="IDO349" s="127"/>
      <c r="IDP349" s="127"/>
      <c r="IDQ349" s="127"/>
      <c r="IDR349" s="127"/>
      <c r="IDS349" s="127"/>
      <c r="IDT349" s="127"/>
      <c r="IDU349" s="127"/>
      <c r="IDV349" s="127"/>
      <c r="IDW349" s="127"/>
      <c r="IDX349" s="127"/>
      <c r="IDY349" s="127"/>
      <c r="IDZ349" s="127"/>
      <c r="IEA349" s="127"/>
      <c r="IEB349" s="127"/>
      <c r="IEC349" s="127"/>
      <c r="IED349" s="127"/>
      <c r="IEE349" s="127"/>
      <c r="IEF349" s="127"/>
      <c r="IEG349" s="127"/>
      <c r="IEH349" s="127"/>
      <c r="IEI349" s="127"/>
      <c r="IEJ349" s="127"/>
      <c r="IEK349" s="127"/>
      <c r="IEL349" s="127"/>
      <c r="IEM349" s="127"/>
      <c r="IEN349" s="127"/>
      <c r="IEO349" s="127"/>
      <c r="IEP349" s="127"/>
      <c r="IEQ349" s="127"/>
      <c r="IER349" s="127"/>
      <c r="IES349" s="127"/>
      <c r="IET349" s="127"/>
      <c r="IEU349" s="127"/>
      <c r="IEV349" s="127"/>
      <c r="IEW349" s="127"/>
      <c r="IEX349" s="127"/>
      <c r="IEY349" s="127"/>
      <c r="IEZ349" s="127"/>
      <c r="IFA349" s="127"/>
      <c r="IFB349" s="127"/>
      <c r="IFC349" s="127"/>
      <c r="IFD349" s="127"/>
      <c r="IFE349" s="127"/>
      <c r="IFF349" s="127"/>
      <c r="IFG349" s="127"/>
      <c r="IFH349" s="127"/>
      <c r="IFI349" s="127"/>
      <c r="IFJ349" s="127"/>
      <c r="IFK349" s="127"/>
      <c r="IFL349" s="127"/>
      <c r="IFM349" s="127"/>
      <c r="IFN349" s="127"/>
      <c r="IFO349" s="127"/>
      <c r="IFP349" s="127"/>
      <c r="IFQ349" s="127"/>
      <c r="IFR349" s="127"/>
      <c r="IFS349" s="127"/>
      <c r="IFT349" s="127"/>
      <c r="IFU349" s="127"/>
      <c r="IFV349" s="127"/>
      <c r="IFW349" s="127"/>
      <c r="IFX349" s="127"/>
      <c r="IFY349" s="127"/>
      <c r="IFZ349" s="127"/>
      <c r="IGA349" s="127"/>
      <c r="IGB349" s="127"/>
      <c r="IGC349" s="127"/>
      <c r="IGD349" s="127"/>
      <c r="IGE349" s="127"/>
      <c r="IGF349" s="127"/>
      <c r="IGG349" s="127"/>
      <c r="IGH349" s="127"/>
      <c r="IGI349" s="127"/>
      <c r="IGJ349" s="127"/>
      <c r="IGK349" s="127"/>
      <c r="IGL349" s="127"/>
      <c r="IGM349" s="127"/>
      <c r="IGN349" s="127"/>
      <c r="IGO349" s="127"/>
      <c r="IGP349" s="127"/>
      <c r="IGQ349" s="127"/>
      <c r="IGR349" s="127"/>
      <c r="IGS349" s="127"/>
      <c r="IGT349" s="127"/>
      <c r="IGU349" s="127"/>
      <c r="IGV349" s="127"/>
      <c r="IGW349" s="127"/>
      <c r="IGX349" s="127"/>
      <c r="IGY349" s="127"/>
      <c r="IGZ349" s="127"/>
      <c r="IHA349" s="127"/>
      <c r="IHB349" s="127"/>
      <c r="IHC349" s="127"/>
      <c r="IHD349" s="127"/>
      <c r="IHE349" s="127"/>
      <c r="IHF349" s="127"/>
      <c r="IHG349" s="127"/>
      <c r="IHH349" s="127"/>
      <c r="IHI349" s="127"/>
      <c r="IHJ349" s="127"/>
      <c r="IHK349" s="127"/>
      <c r="IHL349" s="127"/>
      <c r="IHM349" s="127"/>
      <c r="IHN349" s="127"/>
      <c r="IHO349" s="127"/>
      <c r="IHP349" s="127"/>
      <c r="IHQ349" s="127"/>
      <c r="IHR349" s="127"/>
      <c r="IHS349" s="127"/>
      <c r="IHT349" s="127"/>
      <c r="IHU349" s="127"/>
      <c r="IHV349" s="127"/>
      <c r="IHW349" s="127"/>
      <c r="IHX349" s="127"/>
      <c r="IHY349" s="127"/>
      <c r="IHZ349" s="127"/>
      <c r="IIA349" s="127"/>
      <c r="IIB349" s="127"/>
      <c r="IIC349" s="127"/>
      <c r="IID349" s="127"/>
      <c r="IIE349" s="127"/>
      <c r="IIF349" s="127"/>
      <c r="IIG349" s="127"/>
      <c r="IIH349" s="127"/>
      <c r="III349" s="127"/>
      <c r="IIJ349" s="127"/>
      <c r="IIK349" s="127"/>
      <c r="IIL349" s="127"/>
      <c r="IIM349" s="127"/>
      <c r="IIN349" s="127"/>
      <c r="IIO349" s="127"/>
      <c r="IIP349" s="127"/>
      <c r="IIQ349" s="127"/>
      <c r="IIR349" s="127"/>
      <c r="IIS349" s="127"/>
      <c r="IIT349" s="127"/>
      <c r="IIU349" s="127"/>
      <c r="IIV349" s="127"/>
      <c r="IIW349" s="127"/>
      <c r="IIX349" s="127"/>
      <c r="IIY349" s="127"/>
      <c r="IIZ349" s="127"/>
      <c r="IJA349" s="127"/>
      <c r="IJB349" s="127"/>
      <c r="IJC349" s="127"/>
      <c r="IJD349" s="127"/>
      <c r="IJE349" s="127"/>
      <c r="IJF349" s="127"/>
      <c r="IJG349" s="127"/>
      <c r="IJH349" s="127"/>
      <c r="IJI349" s="127"/>
      <c r="IJJ349" s="127"/>
      <c r="IJK349" s="127"/>
      <c r="IJL349" s="127"/>
      <c r="IJM349" s="127"/>
      <c r="IJN349" s="127"/>
      <c r="IJO349" s="127"/>
      <c r="IJP349" s="127"/>
      <c r="IJQ349" s="127"/>
      <c r="IJR349" s="127"/>
      <c r="IJS349" s="127"/>
      <c r="IJT349" s="127"/>
      <c r="IJU349" s="127"/>
      <c r="IJV349" s="127"/>
      <c r="IJW349" s="127"/>
      <c r="IJX349" s="127"/>
      <c r="IJY349" s="127"/>
      <c r="IJZ349" s="127"/>
      <c r="IKA349" s="127"/>
      <c r="IKB349" s="127"/>
      <c r="IKC349" s="127"/>
      <c r="IKD349" s="127"/>
      <c r="IKE349" s="127"/>
      <c r="IKF349" s="127"/>
      <c r="IKG349" s="127"/>
      <c r="IKH349" s="127"/>
      <c r="IKI349" s="127"/>
      <c r="IKJ349" s="127"/>
      <c r="IKK349" s="127"/>
      <c r="IKL349" s="127"/>
      <c r="IKM349" s="127"/>
      <c r="IKN349" s="127"/>
      <c r="IKO349" s="127"/>
      <c r="IKP349" s="127"/>
      <c r="IKQ349" s="127"/>
      <c r="IKR349" s="127"/>
      <c r="IKS349" s="127"/>
      <c r="IKT349" s="127"/>
      <c r="IKU349" s="127"/>
      <c r="IKV349" s="127"/>
      <c r="IKW349" s="127"/>
      <c r="IKX349" s="127"/>
      <c r="IKY349" s="127"/>
      <c r="IKZ349" s="127"/>
      <c r="ILA349" s="127"/>
      <c r="ILB349" s="127"/>
      <c r="ILC349" s="127"/>
      <c r="ILD349" s="127"/>
      <c r="ILE349" s="127"/>
      <c r="ILF349" s="127"/>
      <c r="ILG349" s="127"/>
      <c r="ILH349" s="127"/>
      <c r="ILI349" s="127"/>
      <c r="ILJ349" s="127"/>
      <c r="ILK349" s="127"/>
      <c r="ILL349" s="127"/>
      <c r="ILM349" s="127"/>
      <c r="ILN349" s="127"/>
      <c r="ILO349" s="127"/>
      <c r="ILP349" s="127"/>
      <c r="ILQ349" s="127"/>
      <c r="ILR349" s="127"/>
      <c r="ILS349" s="127"/>
      <c r="ILT349" s="127"/>
      <c r="ILU349" s="127"/>
      <c r="ILV349" s="127"/>
      <c r="ILW349" s="127"/>
      <c r="ILX349" s="127"/>
      <c r="ILY349" s="127"/>
      <c r="ILZ349" s="127"/>
      <c r="IMA349" s="127"/>
      <c r="IMB349" s="127"/>
      <c r="IMC349" s="127"/>
      <c r="IMD349" s="127"/>
      <c r="IME349" s="127"/>
      <c r="IMF349" s="127"/>
      <c r="IMG349" s="127"/>
      <c r="IMH349" s="127"/>
      <c r="IMI349" s="127"/>
      <c r="IMJ349" s="127"/>
      <c r="IMK349" s="127"/>
      <c r="IML349" s="127"/>
      <c r="IMM349" s="127"/>
      <c r="IMN349" s="127"/>
      <c r="IMO349" s="127"/>
      <c r="IMP349" s="127"/>
      <c r="IMQ349" s="127"/>
      <c r="IMR349" s="127"/>
      <c r="IMS349" s="127"/>
      <c r="IMT349" s="127"/>
      <c r="IMU349" s="127"/>
      <c r="IMV349" s="127"/>
      <c r="IMW349" s="127"/>
      <c r="IMX349" s="127"/>
      <c r="IMY349" s="127"/>
      <c r="IMZ349" s="127"/>
      <c r="INA349" s="127"/>
      <c r="INB349" s="127"/>
      <c r="INC349" s="127"/>
      <c r="IND349" s="127"/>
      <c r="INE349" s="127"/>
      <c r="INF349" s="127"/>
      <c r="ING349" s="127"/>
      <c r="INH349" s="127"/>
      <c r="INI349" s="127"/>
      <c r="INJ349" s="127"/>
      <c r="INK349" s="127"/>
      <c r="INL349" s="127"/>
      <c r="INM349" s="127"/>
      <c r="INN349" s="127"/>
      <c r="INO349" s="127"/>
      <c r="INP349" s="127"/>
      <c r="INQ349" s="127"/>
      <c r="INR349" s="127"/>
      <c r="INS349" s="127"/>
      <c r="INT349" s="127"/>
      <c r="INU349" s="127"/>
      <c r="INV349" s="127"/>
      <c r="INW349" s="127"/>
      <c r="INX349" s="127"/>
      <c r="INY349" s="127"/>
      <c r="INZ349" s="127"/>
      <c r="IOA349" s="127"/>
      <c r="IOB349" s="127"/>
      <c r="IOC349" s="127"/>
      <c r="IOD349" s="127"/>
      <c r="IOE349" s="127"/>
      <c r="IOF349" s="127"/>
      <c r="IOG349" s="127"/>
      <c r="IOH349" s="127"/>
      <c r="IOI349" s="127"/>
      <c r="IOJ349" s="127"/>
      <c r="IOK349" s="127"/>
      <c r="IOL349" s="127"/>
      <c r="IOM349" s="127"/>
      <c r="ION349" s="127"/>
      <c r="IOO349" s="127"/>
      <c r="IOP349" s="127"/>
      <c r="IOQ349" s="127"/>
      <c r="IOR349" s="127"/>
      <c r="IOS349" s="127"/>
      <c r="IOT349" s="127"/>
      <c r="IOU349" s="127"/>
      <c r="IOV349" s="127"/>
      <c r="IOW349" s="127"/>
      <c r="IOX349" s="127"/>
      <c r="IOY349" s="127"/>
      <c r="IOZ349" s="127"/>
      <c r="IPA349" s="127"/>
      <c r="IPB349" s="127"/>
      <c r="IPC349" s="127"/>
      <c r="IPD349" s="127"/>
      <c r="IPE349" s="127"/>
      <c r="IPF349" s="127"/>
      <c r="IPG349" s="127"/>
      <c r="IPH349" s="127"/>
      <c r="IPI349" s="127"/>
      <c r="IPJ349" s="127"/>
      <c r="IPK349" s="127"/>
      <c r="IPL349" s="127"/>
      <c r="IPM349" s="127"/>
      <c r="IPN349" s="127"/>
      <c r="IPO349" s="127"/>
      <c r="IPP349" s="127"/>
      <c r="IPQ349" s="127"/>
      <c r="IPR349" s="127"/>
      <c r="IPS349" s="127"/>
      <c r="IPT349" s="127"/>
      <c r="IPU349" s="127"/>
      <c r="IPV349" s="127"/>
      <c r="IPW349" s="127"/>
      <c r="IPX349" s="127"/>
      <c r="IPY349" s="127"/>
      <c r="IPZ349" s="127"/>
      <c r="IQA349" s="127"/>
      <c r="IQB349" s="127"/>
      <c r="IQC349" s="127"/>
      <c r="IQD349" s="127"/>
      <c r="IQE349" s="127"/>
      <c r="IQF349" s="127"/>
      <c r="IQG349" s="127"/>
      <c r="IQH349" s="127"/>
      <c r="IQI349" s="127"/>
      <c r="IQJ349" s="127"/>
      <c r="IQK349" s="127"/>
      <c r="IQL349" s="127"/>
      <c r="IQM349" s="127"/>
      <c r="IQN349" s="127"/>
      <c r="IQO349" s="127"/>
      <c r="IQP349" s="127"/>
      <c r="IQQ349" s="127"/>
      <c r="IQR349" s="127"/>
      <c r="IQS349" s="127"/>
      <c r="IQT349" s="127"/>
      <c r="IQU349" s="127"/>
      <c r="IQV349" s="127"/>
      <c r="IQW349" s="127"/>
      <c r="IQX349" s="127"/>
      <c r="IQY349" s="127"/>
      <c r="IQZ349" s="127"/>
      <c r="IRA349" s="127"/>
      <c r="IRB349" s="127"/>
      <c r="IRC349" s="127"/>
      <c r="IRD349" s="127"/>
      <c r="IRE349" s="127"/>
      <c r="IRF349" s="127"/>
      <c r="IRG349" s="127"/>
      <c r="IRH349" s="127"/>
      <c r="IRI349" s="127"/>
      <c r="IRJ349" s="127"/>
      <c r="IRK349" s="127"/>
      <c r="IRL349" s="127"/>
      <c r="IRM349" s="127"/>
      <c r="IRN349" s="127"/>
      <c r="IRO349" s="127"/>
      <c r="IRP349" s="127"/>
      <c r="IRQ349" s="127"/>
      <c r="IRR349" s="127"/>
      <c r="IRS349" s="127"/>
      <c r="IRT349" s="127"/>
      <c r="IRU349" s="127"/>
      <c r="IRV349" s="127"/>
      <c r="IRW349" s="127"/>
      <c r="IRX349" s="127"/>
      <c r="IRY349" s="127"/>
      <c r="IRZ349" s="127"/>
      <c r="ISA349" s="127"/>
      <c r="ISB349" s="127"/>
      <c r="ISC349" s="127"/>
      <c r="ISD349" s="127"/>
      <c r="ISE349" s="127"/>
      <c r="ISF349" s="127"/>
      <c r="ISG349" s="127"/>
      <c r="ISH349" s="127"/>
      <c r="ISI349" s="127"/>
      <c r="ISJ349" s="127"/>
      <c r="ISK349" s="127"/>
      <c r="ISL349" s="127"/>
      <c r="ISM349" s="127"/>
      <c r="ISN349" s="127"/>
      <c r="ISO349" s="127"/>
      <c r="ISP349" s="127"/>
      <c r="ISQ349" s="127"/>
      <c r="ISR349" s="127"/>
      <c r="ISS349" s="127"/>
      <c r="IST349" s="127"/>
      <c r="ISU349" s="127"/>
      <c r="ISV349" s="127"/>
      <c r="ISW349" s="127"/>
      <c r="ISX349" s="127"/>
      <c r="ISY349" s="127"/>
      <c r="ISZ349" s="127"/>
      <c r="ITA349" s="127"/>
      <c r="ITB349" s="127"/>
      <c r="ITC349" s="127"/>
      <c r="ITD349" s="127"/>
      <c r="ITE349" s="127"/>
      <c r="ITF349" s="127"/>
      <c r="ITG349" s="127"/>
      <c r="ITH349" s="127"/>
      <c r="ITI349" s="127"/>
      <c r="ITJ349" s="127"/>
      <c r="ITK349" s="127"/>
      <c r="ITL349" s="127"/>
      <c r="ITM349" s="127"/>
      <c r="ITN349" s="127"/>
      <c r="ITO349" s="127"/>
      <c r="ITP349" s="127"/>
      <c r="ITQ349" s="127"/>
      <c r="ITR349" s="127"/>
      <c r="ITS349" s="127"/>
      <c r="ITT349" s="127"/>
      <c r="ITU349" s="127"/>
      <c r="ITV349" s="127"/>
      <c r="ITW349" s="127"/>
      <c r="ITX349" s="127"/>
      <c r="ITY349" s="127"/>
      <c r="ITZ349" s="127"/>
      <c r="IUA349" s="127"/>
      <c r="IUB349" s="127"/>
      <c r="IUC349" s="127"/>
      <c r="IUD349" s="127"/>
      <c r="IUE349" s="127"/>
      <c r="IUF349" s="127"/>
      <c r="IUG349" s="127"/>
      <c r="IUH349" s="127"/>
      <c r="IUI349" s="127"/>
      <c r="IUJ349" s="127"/>
      <c r="IUK349" s="127"/>
      <c r="IUL349" s="127"/>
      <c r="IUM349" s="127"/>
      <c r="IUN349" s="127"/>
      <c r="IUO349" s="127"/>
      <c r="IUP349" s="127"/>
      <c r="IUQ349" s="127"/>
      <c r="IUR349" s="127"/>
      <c r="IUS349" s="127"/>
      <c r="IUT349" s="127"/>
      <c r="IUU349" s="127"/>
      <c r="IUV349" s="127"/>
      <c r="IUW349" s="127"/>
      <c r="IUX349" s="127"/>
      <c r="IUY349" s="127"/>
      <c r="IUZ349" s="127"/>
      <c r="IVA349" s="127"/>
      <c r="IVB349" s="127"/>
      <c r="IVC349" s="127"/>
      <c r="IVD349" s="127"/>
      <c r="IVE349" s="127"/>
      <c r="IVF349" s="127"/>
      <c r="IVG349" s="127"/>
      <c r="IVH349" s="127"/>
      <c r="IVI349" s="127"/>
      <c r="IVJ349" s="127"/>
      <c r="IVK349" s="127"/>
      <c r="IVL349" s="127"/>
      <c r="IVM349" s="127"/>
      <c r="IVN349" s="127"/>
      <c r="IVO349" s="127"/>
      <c r="IVP349" s="127"/>
      <c r="IVQ349" s="127"/>
      <c r="IVR349" s="127"/>
      <c r="IVS349" s="127"/>
      <c r="IVT349" s="127"/>
      <c r="IVU349" s="127"/>
      <c r="IVV349" s="127"/>
      <c r="IVW349" s="127"/>
      <c r="IVX349" s="127"/>
      <c r="IVY349" s="127"/>
      <c r="IVZ349" s="127"/>
      <c r="IWA349" s="127"/>
      <c r="IWB349" s="127"/>
      <c r="IWC349" s="127"/>
      <c r="IWD349" s="127"/>
      <c r="IWE349" s="127"/>
      <c r="IWF349" s="127"/>
      <c r="IWG349" s="127"/>
      <c r="IWH349" s="127"/>
      <c r="IWI349" s="127"/>
      <c r="IWJ349" s="127"/>
      <c r="IWK349" s="127"/>
      <c r="IWL349" s="127"/>
      <c r="IWM349" s="127"/>
      <c r="IWN349" s="127"/>
      <c r="IWO349" s="127"/>
      <c r="IWP349" s="127"/>
      <c r="IWQ349" s="127"/>
      <c r="IWR349" s="127"/>
      <c r="IWS349" s="127"/>
      <c r="IWT349" s="127"/>
      <c r="IWU349" s="127"/>
      <c r="IWV349" s="127"/>
      <c r="IWW349" s="127"/>
      <c r="IWX349" s="127"/>
      <c r="IWY349" s="127"/>
      <c r="IWZ349" s="127"/>
      <c r="IXA349" s="127"/>
      <c r="IXB349" s="127"/>
      <c r="IXC349" s="127"/>
      <c r="IXD349" s="127"/>
      <c r="IXE349" s="127"/>
      <c r="IXF349" s="127"/>
      <c r="IXG349" s="127"/>
      <c r="IXH349" s="127"/>
      <c r="IXI349" s="127"/>
      <c r="IXJ349" s="127"/>
      <c r="IXK349" s="127"/>
      <c r="IXL349" s="127"/>
      <c r="IXM349" s="127"/>
      <c r="IXN349" s="127"/>
      <c r="IXO349" s="127"/>
      <c r="IXP349" s="127"/>
      <c r="IXQ349" s="127"/>
      <c r="IXR349" s="127"/>
      <c r="IXS349" s="127"/>
      <c r="IXT349" s="127"/>
      <c r="IXU349" s="127"/>
      <c r="IXV349" s="127"/>
      <c r="IXW349" s="127"/>
      <c r="IXX349" s="127"/>
      <c r="IXY349" s="127"/>
      <c r="IXZ349" s="127"/>
      <c r="IYA349" s="127"/>
      <c r="IYB349" s="127"/>
      <c r="IYC349" s="127"/>
      <c r="IYD349" s="127"/>
      <c r="IYE349" s="127"/>
      <c r="IYF349" s="127"/>
      <c r="IYG349" s="127"/>
      <c r="IYH349" s="127"/>
      <c r="IYI349" s="127"/>
      <c r="IYJ349" s="127"/>
      <c r="IYK349" s="127"/>
      <c r="IYL349" s="127"/>
      <c r="IYM349" s="127"/>
      <c r="IYN349" s="127"/>
      <c r="IYO349" s="127"/>
      <c r="IYP349" s="127"/>
      <c r="IYQ349" s="127"/>
      <c r="IYR349" s="127"/>
      <c r="IYS349" s="127"/>
      <c r="IYT349" s="127"/>
      <c r="IYU349" s="127"/>
      <c r="IYV349" s="127"/>
      <c r="IYW349" s="127"/>
      <c r="IYX349" s="127"/>
      <c r="IYY349" s="127"/>
      <c r="IYZ349" s="127"/>
      <c r="IZA349" s="127"/>
      <c r="IZB349" s="127"/>
      <c r="IZC349" s="127"/>
      <c r="IZD349" s="127"/>
      <c r="IZE349" s="127"/>
      <c r="IZF349" s="127"/>
      <c r="IZG349" s="127"/>
      <c r="IZH349" s="127"/>
      <c r="IZI349" s="127"/>
      <c r="IZJ349" s="127"/>
      <c r="IZK349" s="127"/>
      <c r="IZL349" s="127"/>
      <c r="IZM349" s="127"/>
      <c r="IZN349" s="127"/>
      <c r="IZO349" s="127"/>
      <c r="IZP349" s="127"/>
      <c r="IZQ349" s="127"/>
      <c r="IZR349" s="127"/>
      <c r="IZS349" s="127"/>
      <c r="IZT349" s="127"/>
      <c r="IZU349" s="127"/>
      <c r="IZV349" s="127"/>
      <c r="IZW349" s="127"/>
      <c r="IZX349" s="127"/>
      <c r="IZY349" s="127"/>
      <c r="IZZ349" s="127"/>
      <c r="JAA349" s="127"/>
      <c r="JAB349" s="127"/>
      <c r="JAC349" s="127"/>
      <c r="JAD349" s="127"/>
      <c r="JAE349" s="127"/>
      <c r="JAF349" s="127"/>
      <c r="JAG349" s="127"/>
      <c r="JAH349" s="127"/>
      <c r="JAI349" s="127"/>
      <c r="JAJ349" s="127"/>
      <c r="JAK349" s="127"/>
      <c r="JAL349" s="127"/>
      <c r="JAM349" s="127"/>
      <c r="JAN349" s="127"/>
      <c r="JAO349" s="127"/>
      <c r="JAP349" s="127"/>
      <c r="JAQ349" s="127"/>
      <c r="JAR349" s="127"/>
      <c r="JAS349" s="127"/>
      <c r="JAT349" s="127"/>
      <c r="JAU349" s="127"/>
      <c r="JAV349" s="127"/>
      <c r="JAW349" s="127"/>
      <c r="JAX349" s="127"/>
      <c r="JAY349" s="127"/>
      <c r="JAZ349" s="127"/>
      <c r="JBA349" s="127"/>
      <c r="JBB349" s="127"/>
      <c r="JBC349" s="127"/>
      <c r="JBD349" s="127"/>
      <c r="JBE349" s="127"/>
      <c r="JBF349" s="127"/>
      <c r="JBG349" s="127"/>
      <c r="JBH349" s="127"/>
      <c r="JBI349" s="127"/>
      <c r="JBJ349" s="127"/>
      <c r="JBK349" s="127"/>
      <c r="JBL349" s="127"/>
      <c r="JBM349" s="127"/>
      <c r="JBN349" s="127"/>
      <c r="JBO349" s="127"/>
      <c r="JBP349" s="127"/>
      <c r="JBQ349" s="127"/>
      <c r="JBR349" s="127"/>
      <c r="JBS349" s="127"/>
      <c r="JBT349" s="127"/>
      <c r="JBU349" s="127"/>
      <c r="JBV349" s="127"/>
      <c r="JBW349" s="127"/>
      <c r="JBX349" s="127"/>
      <c r="JBY349" s="127"/>
      <c r="JBZ349" s="127"/>
      <c r="JCA349" s="127"/>
      <c r="JCB349" s="127"/>
      <c r="JCC349" s="127"/>
      <c r="JCD349" s="127"/>
      <c r="JCE349" s="127"/>
      <c r="JCF349" s="127"/>
      <c r="JCG349" s="127"/>
      <c r="JCH349" s="127"/>
      <c r="JCI349" s="127"/>
      <c r="JCJ349" s="127"/>
      <c r="JCK349" s="127"/>
      <c r="JCL349" s="127"/>
      <c r="JCM349" s="127"/>
      <c r="JCN349" s="127"/>
      <c r="JCO349" s="127"/>
      <c r="JCP349" s="127"/>
      <c r="JCQ349" s="127"/>
      <c r="JCR349" s="127"/>
      <c r="JCS349" s="127"/>
      <c r="JCT349" s="127"/>
      <c r="JCU349" s="127"/>
      <c r="JCV349" s="127"/>
      <c r="JCW349" s="127"/>
      <c r="JCX349" s="127"/>
      <c r="JCY349" s="127"/>
      <c r="JCZ349" s="127"/>
      <c r="JDA349" s="127"/>
      <c r="JDB349" s="127"/>
      <c r="JDC349" s="127"/>
      <c r="JDD349" s="127"/>
      <c r="JDE349" s="127"/>
      <c r="JDF349" s="127"/>
      <c r="JDG349" s="127"/>
      <c r="JDH349" s="127"/>
      <c r="JDI349" s="127"/>
      <c r="JDJ349" s="127"/>
      <c r="JDK349" s="127"/>
      <c r="JDL349" s="127"/>
      <c r="JDM349" s="127"/>
      <c r="JDN349" s="127"/>
      <c r="JDO349" s="127"/>
      <c r="JDP349" s="127"/>
      <c r="JDQ349" s="127"/>
      <c r="JDR349" s="127"/>
      <c r="JDS349" s="127"/>
      <c r="JDT349" s="127"/>
      <c r="JDU349" s="127"/>
      <c r="JDV349" s="127"/>
      <c r="JDW349" s="127"/>
      <c r="JDX349" s="127"/>
      <c r="JDY349" s="127"/>
      <c r="JDZ349" s="127"/>
      <c r="JEA349" s="127"/>
      <c r="JEB349" s="127"/>
      <c r="JEC349" s="127"/>
      <c r="JED349" s="127"/>
      <c r="JEE349" s="127"/>
      <c r="JEF349" s="127"/>
      <c r="JEG349" s="127"/>
      <c r="JEH349" s="127"/>
      <c r="JEI349" s="127"/>
      <c r="JEJ349" s="127"/>
      <c r="JEK349" s="127"/>
      <c r="JEL349" s="127"/>
      <c r="JEM349" s="127"/>
      <c r="JEN349" s="127"/>
      <c r="JEO349" s="127"/>
      <c r="JEP349" s="127"/>
      <c r="JEQ349" s="127"/>
      <c r="JER349" s="127"/>
      <c r="JES349" s="127"/>
      <c r="JET349" s="127"/>
      <c r="JEU349" s="127"/>
      <c r="JEV349" s="127"/>
      <c r="JEW349" s="127"/>
      <c r="JEX349" s="127"/>
      <c r="JEY349" s="127"/>
      <c r="JEZ349" s="127"/>
      <c r="JFA349" s="127"/>
      <c r="JFB349" s="127"/>
      <c r="JFC349" s="127"/>
      <c r="JFD349" s="127"/>
      <c r="JFE349" s="127"/>
      <c r="JFF349" s="127"/>
      <c r="JFG349" s="127"/>
      <c r="JFH349" s="127"/>
      <c r="JFI349" s="127"/>
      <c r="JFJ349" s="127"/>
      <c r="JFK349" s="127"/>
      <c r="JFL349" s="127"/>
      <c r="JFM349" s="127"/>
      <c r="JFN349" s="127"/>
      <c r="JFO349" s="127"/>
      <c r="JFP349" s="127"/>
      <c r="JFQ349" s="127"/>
      <c r="JFR349" s="127"/>
      <c r="JFS349" s="127"/>
      <c r="JFT349" s="127"/>
      <c r="JFU349" s="127"/>
      <c r="JFV349" s="127"/>
      <c r="JFW349" s="127"/>
      <c r="JFX349" s="127"/>
      <c r="JFY349" s="127"/>
      <c r="JFZ349" s="127"/>
      <c r="JGA349" s="127"/>
      <c r="JGB349" s="127"/>
      <c r="JGC349" s="127"/>
      <c r="JGD349" s="127"/>
      <c r="JGE349" s="127"/>
      <c r="JGF349" s="127"/>
      <c r="JGG349" s="127"/>
      <c r="JGH349" s="127"/>
      <c r="JGI349" s="127"/>
      <c r="JGJ349" s="127"/>
      <c r="JGK349" s="127"/>
      <c r="JGL349" s="127"/>
      <c r="JGM349" s="127"/>
      <c r="JGN349" s="127"/>
      <c r="JGO349" s="127"/>
      <c r="JGP349" s="127"/>
      <c r="JGQ349" s="127"/>
      <c r="JGR349" s="127"/>
      <c r="JGS349" s="127"/>
      <c r="JGT349" s="127"/>
      <c r="JGU349" s="127"/>
      <c r="JGV349" s="127"/>
      <c r="JGW349" s="127"/>
      <c r="JGX349" s="127"/>
      <c r="JGY349" s="127"/>
      <c r="JGZ349" s="127"/>
      <c r="JHA349" s="127"/>
      <c r="JHB349" s="127"/>
      <c r="JHC349" s="127"/>
      <c r="JHD349" s="127"/>
      <c r="JHE349" s="127"/>
      <c r="JHF349" s="127"/>
      <c r="JHG349" s="127"/>
      <c r="JHH349" s="127"/>
      <c r="JHI349" s="127"/>
      <c r="JHJ349" s="127"/>
      <c r="JHK349" s="127"/>
      <c r="JHL349" s="127"/>
      <c r="JHM349" s="127"/>
      <c r="JHN349" s="127"/>
      <c r="JHO349" s="127"/>
      <c r="JHP349" s="127"/>
      <c r="JHQ349" s="127"/>
      <c r="JHR349" s="127"/>
      <c r="JHS349" s="127"/>
      <c r="JHT349" s="127"/>
      <c r="JHU349" s="127"/>
      <c r="JHV349" s="127"/>
      <c r="JHW349" s="127"/>
      <c r="JHX349" s="127"/>
      <c r="JHY349" s="127"/>
      <c r="JHZ349" s="127"/>
      <c r="JIA349" s="127"/>
      <c r="JIB349" s="127"/>
      <c r="JIC349" s="127"/>
      <c r="JID349" s="127"/>
      <c r="JIE349" s="127"/>
      <c r="JIF349" s="127"/>
      <c r="JIG349" s="127"/>
      <c r="JIH349" s="127"/>
      <c r="JII349" s="127"/>
      <c r="JIJ349" s="127"/>
      <c r="JIK349" s="127"/>
      <c r="JIL349" s="127"/>
      <c r="JIM349" s="127"/>
      <c r="JIN349" s="127"/>
      <c r="JIO349" s="127"/>
      <c r="JIP349" s="127"/>
      <c r="JIQ349" s="127"/>
      <c r="JIR349" s="127"/>
      <c r="JIS349" s="127"/>
      <c r="JIT349" s="127"/>
      <c r="JIU349" s="127"/>
      <c r="JIV349" s="127"/>
      <c r="JIW349" s="127"/>
      <c r="JIX349" s="127"/>
      <c r="JIY349" s="127"/>
      <c r="JIZ349" s="127"/>
      <c r="JJA349" s="127"/>
      <c r="JJB349" s="127"/>
      <c r="JJC349" s="127"/>
      <c r="JJD349" s="127"/>
      <c r="JJE349" s="127"/>
      <c r="JJF349" s="127"/>
      <c r="JJG349" s="127"/>
      <c r="JJH349" s="127"/>
      <c r="JJI349" s="127"/>
      <c r="JJJ349" s="127"/>
      <c r="JJK349" s="127"/>
      <c r="JJL349" s="127"/>
      <c r="JJM349" s="127"/>
      <c r="JJN349" s="127"/>
      <c r="JJO349" s="127"/>
      <c r="JJP349" s="127"/>
      <c r="JJQ349" s="127"/>
      <c r="JJR349" s="127"/>
      <c r="JJS349" s="127"/>
      <c r="JJT349" s="127"/>
      <c r="JJU349" s="127"/>
      <c r="JJV349" s="127"/>
      <c r="JJW349" s="127"/>
      <c r="JJX349" s="127"/>
      <c r="JJY349" s="127"/>
      <c r="JJZ349" s="127"/>
      <c r="JKA349" s="127"/>
      <c r="JKB349" s="127"/>
      <c r="JKC349" s="127"/>
      <c r="JKD349" s="127"/>
      <c r="JKE349" s="127"/>
      <c r="JKF349" s="127"/>
      <c r="JKG349" s="127"/>
      <c r="JKH349" s="127"/>
      <c r="JKI349" s="127"/>
      <c r="JKJ349" s="127"/>
      <c r="JKK349" s="127"/>
      <c r="JKL349" s="127"/>
      <c r="JKM349" s="127"/>
      <c r="JKN349" s="127"/>
      <c r="JKO349" s="127"/>
      <c r="JKP349" s="127"/>
      <c r="JKQ349" s="127"/>
      <c r="JKR349" s="127"/>
      <c r="JKS349" s="127"/>
      <c r="JKT349" s="127"/>
      <c r="JKU349" s="127"/>
      <c r="JKV349" s="127"/>
      <c r="JKW349" s="127"/>
      <c r="JKX349" s="127"/>
      <c r="JKY349" s="127"/>
      <c r="JKZ349" s="127"/>
      <c r="JLA349" s="127"/>
      <c r="JLB349" s="127"/>
      <c r="JLC349" s="127"/>
      <c r="JLD349" s="127"/>
      <c r="JLE349" s="127"/>
      <c r="JLF349" s="127"/>
      <c r="JLG349" s="127"/>
      <c r="JLH349" s="127"/>
      <c r="JLI349" s="127"/>
      <c r="JLJ349" s="127"/>
      <c r="JLK349" s="127"/>
      <c r="JLL349" s="127"/>
      <c r="JLM349" s="127"/>
      <c r="JLN349" s="127"/>
      <c r="JLO349" s="127"/>
      <c r="JLP349" s="127"/>
      <c r="JLQ349" s="127"/>
      <c r="JLR349" s="127"/>
      <c r="JLS349" s="127"/>
      <c r="JLT349" s="127"/>
      <c r="JLU349" s="127"/>
      <c r="JLV349" s="127"/>
      <c r="JLW349" s="127"/>
      <c r="JLX349" s="127"/>
      <c r="JLY349" s="127"/>
      <c r="JLZ349" s="127"/>
      <c r="JMA349" s="127"/>
      <c r="JMB349" s="127"/>
      <c r="JMC349" s="127"/>
      <c r="JMD349" s="127"/>
      <c r="JME349" s="127"/>
      <c r="JMF349" s="127"/>
      <c r="JMG349" s="127"/>
      <c r="JMH349" s="127"/>
      <c r="JMI349" s="127"/>
      <c r="JMJ349" s="127"/>
      <c r="JMK349" s="127"/>
      <c r="JML349" s="127"/>
      <c r="JMM349" s="127"/>
      <c r="JMN349" s="127"/>
      <c r="JMO349" s="127"/>
      <c r="JMP349" s="127"/>
      <c r="JMQ349" s="127"/>
      <c r="JMR349" s="127"/>
      <c r="JMS349" s="127"/>
      <c r="JMT349" s="127"/>
      <c r="JMU349" s="127"/>
      <c r="JMV349" s="127"/>
      <c r="JMW349" s="127"/>
      <c r="JMX349" s="127"/>
      <c r="JMY349" s="127"/>
      <c r="JMZ349" s="127"/>
      <c r="JNA349" s="127"/>
      <c r="JNB349" s="127"/>
      <c r="JNC349" s="127"/>
      <c r="JND349" s="127"/>
      <c r="JNE349" s="127"/>
      <c r="JNF349" s="127"/>
      <c r="JNG349" s="127"/>
      <c r="JNH349" s="127"/>
      <c r="JNI349" s="127"/>
      <c r="JNJ349" s="127"/>
      <c r="JNK349" s="127"/>
      <c r="JNL349" s="127"/>
      <c r="JNM349" s="127"/>
      <c r="JNN349" s="127"/>
      <c r="JNO349" s="127"/>
      <c r="JNP349" s="127"/>
      <c r="JNQ349" s="127"/>
      <c r="JNR349" s="127"/>
      <c r="JNS349" s="127"/>
      <c r="JNT349" s="127"/>
      <c r="JNU349" s="127"/>
      <c r="JNV349" s="127"/>
      <c r="JNW349" s="127"/>
      <c r="JNX349" s="127"/>
      <c r="JNY349" s="127"/>
      <c r="JNZ349" s="127"/>
      <c r="JOA349" s="127"/>
      <c r="JOB349" s="127"/>
      <c r="JOC349" s="127"/>
      <c r="JOD349" s="127"/>
      <c r="JOE349" s="127"/>
      <c r="JOF349" s="127"/>
      <c r="JOG349" s="127"/>
      <c r="JOH349" s="127"/>
      <c r="JOI349" s="127"/>
      <c r="JOJ349" s="127"/>
      <c r="JOK349" s="127"/>
      <c r="JOL349" s="127"/>
      <c r="JOM349" s="127"/>
      <c r="JON349" s="127"/>
      <c r="JOO349" s="127"/>
      <c r="JOP349" s="127"/>
      <c r="JOQ349" s="127"/>
      <c r="JOR349" s="127"/>
      <c r="JOS349" s="127"/>
      <c r="JOT349" s="127"/>
      <c r="JOU349" s="127"/>
      <c r="JOV349" s="127"/>
      <c r="JOW349" s="127"/>
      <c r="JOX349" s="127"/>
      <c r="JOY349" s="127"/>
      <c r="JOZ349" s="127"/>
      <c r="JPA349" s="127"/>
      <c r="JPB349" s="127"/>
      <c r="JPC349" s="127"/>
      <c r="JPD349" s="127"/>
      <c r="JPE349" s="127"/>
      <c r="JPF349" s="127"/>
      <c r="JPG349" s="127"/>
      <c r="JPH349" s="127"/>
      <c r="JPI349" s="127"/>
      <c r="JPJ349" s="127"/>
      <c r="JPK349" s="127"/>
      <c r="JPL349" s="127"/>
      <c r="JPM349" s="127"/>
      <c r="JPN349" s="127"/>
      <c r="JPO349" s="127"/>
      <c r="JPP349" s="127"/>
      <c r="JPQ349" s="127"/>
      <c r="JPR349" s="127"/>
      <c r="JPS349" s="127"/>
      <c r="JPT349" s="127"/>
      <c r="JPU349" s="127"/>
      <c r="JPV349" s="127"/>
      <c r="JPW349" s="127"/>
      <c r="JPX349" s="127"/>
      <c r="JPY349" s="127"/>
      <c r="JPZ349" s="127"/>
      <c r="JQA349" s="127"/>
      <c r="JQB349" s="127"/>
      <c r="JQC349" s="127"/>
      <c r="JQD349" s="127"/>
      <c r="JQE349" s="127"/>
      <c r="JQF349" s="127"/>
      <c r="JQG349" s="127"/>
      <c r="JQH349" s="127"/>
      <c r="JQI349" s="127"/>
      <c r="JQJ349" s="127"/>
      <c r="JQK349" s="127"/>
      <c r="JQL349" s="127"/>
      <c r="JQM349" s="127"/>
      <c r="JQN349" s="127"/>
      <c r="JQO349" s="127"/>
      <c r="JQP349" s="127"/>
      <c r="JQQ349" s="127"/>
      <c r="JQR349" s="127"/>
      <c r="JQS349" s="127"/>
      <c r="JQT349" s="127"/>
      <c r="JQU349" s="127"/>
      <c r="JQV349" s="127"/>
      <c r="JQW349" s="127"/>
      <c r="JQX349" s="127"/>
      <c r="JQY349" s="127"/>
      <c r="JQZ349" s="127"/>
      <c r="JRA349" s="127"/>
      <c r="JRB349" s="127"/>
      <c r="JRC349" s="127"/>
      <c r="JRD349" s="127"/>
      <c r="JRE349" s="127"/>
      <c r="JRF349" s="127"/>
      <c r="JRG349" s="127"/>
      <c r="JRH349" s="127"/>
      <c r="JRI349" s="127"/>
      <c r="JRJ349" s="127"/>
      <c r="JRK349" s="127"/>
      <c r="JRL349" s="127"/>
      <c r="JRM349" s="127"/>
      <c r="JRN349" s="127"/>
      <c r="JRO349" s="127"/>
      <c r="JRP349" s="127"/>
      <c r="JRQ349" s="127"/>
      <c r="JRR349" s="127"/>
      <c r="JRS349" s="127"/>
      <c r="JRT349" s="127"/>
      <c r="JRU349" s="127"/>
      <c r="JRV349" s="127"/>
      <c r="JRW349" s="127"/>
      <c r="JRX349" s="127"/>
      <c r="JRY349" s="127"/>
      <c r="JRZ349" s="127"/>
      <c r="JSA349" s="127"/>
      <c r="JSB349" s="127"/>
      <c r="JSC349" s="127"/>
      <c r="JSD349" s="127"/>
      <c r="JSE349" s="127"/>
      <c r="JSF349" s="127"/>
      <c r="JSG349" s="127"/>
      <c r="JSH349" s="127"/>
      <c r="JSI349" s="127"/>
      <c r="JSJ349" s="127"/>
      <c r="JSK349" s="127"/>
      <c r="JSL349" s="127"/>
      <c r="JSM349" s="127"/>
      <c r="JSN349" s="127"/>
      <c r="JSO349" s="127"/>
      <c r="JSP349" s="127"/>
      <c r="JSQ349" s="127"/>
      <c r="JSR349" s="127"/>
      <c r="JSS349" s="127"/>
      <c r="JST349" s="127"/>
      <c r="JSU349" s="127"/>
      <c r="JSV349" s="127"/>
      <c r="JSW349" s="127"/>
      <c r="JSX349" s="127"/>
      <c r="JSY349" s="127"/>
      <c r="JSZ349" s="127"/>
      <c r="JTA349" s="127"/>
      <c r="JTB349" s="127"/>
      <c r="JTC349" s="127"/>
      <c r="JTD349" s="127"/>
      <c r="JTE349" s="127"/>
      <c r="JTF349" s="127"/>
      <c r="JTG349" s="127"/>
      <c r="JTH349" s="127"/>
      <c r="JTI349" s="127"/>
      <c r="JTJ349" s="127"/>
      <c r="JTK349" s="127"/>
      <c r="JTL349" s="127"/>
      <c r="JTM349" s="127"/>
      <c r="JTN349" s="127"/>
      <c r="JTO349" s="127"/>
      <c r="JTP349" s="127"/>
      <c r="JTQ349" s="127"/>
      <c r="JTR349" s="127"/>
      <c r="JTS349" s="127"/>
      <c r="JTT349" s="127"/>
      <c r="JTU349" s="127"/>
      <c r="JTV349" s="127"/>
      <c r="JTW349" s="127"/>
      <c r="JTX349" s="127"/>
      <c r="JTY349" s="127"/>
      <c r="JTZ349" s="127"/>
      <c r="JUA349" s="127"/>
      <c r="JUB349" s="127"/>
      <c r="JUC349" s="127"/>
      <c r="JUD349" s="127"/>
      <c r="JUE349" s="127"/>
      <c r="JUF349" s="127"/>
      <c r="JUG349" s="127"/>
      <c r="JUH349" s="127"/>
      <c r="JUI349" s="127"/>
      <c r="JUJ349" s="127"/>
      <c r="JUK349" s="127"/>
      <c r="JUL349" s="127"/>
      <c r="JUM349" s="127"/>
      <c r="JUN349" s="127"/>
      <c r="JUO349" s="127"/>
      <c r="JUP349" s="127"/>
      <c r="JUQ349" s="127"/>
      <c r="JUR349" s="127"/>
      <c r="JUS349" s="127"/>
      <c r="JUT349" s="127"/>
      <c r="JUU349" s="127"/>
      <c r="JUV349" s="127"/>
      <c r="JUW349" s="127"/>
      <c r="JUX349" s="127"/>
      <c r="JUY349" s="127"/>
      <c r="JUZ349" s="127"/>
      <c r="JVA349" s="127"/>
      <c r="JVB349" s="127"/>
      <c r="JVC349" s="127"/>
      <c r="JVD349" s="127"/>
      <c r="JVE349" s="127"/>
      <c r="JVF349" s="127"/>
      <c r="JVG349" s="127"/>
      <c r="JVH349" s="127"/>
      <c r="JVI349" s="127"/>
      <c r="JVJ349" s="127"/>
      <c r="JVK349" s="127"/>
      <c r="JVL349" s="127"/>
      <c r="JVM349" s="127"/>
      <c r="JVN349" s="127"/>
      <c r="JVO349" s="127"/>
      <c r="JVP349" s="127"/>
      <c r="JVQ349" s="127"/>
      <c r="JVR349" s="127"/>
      <c r="JVS349" s="127"/>
      <c r="JVT349" s="127"/>
      <c r="JVU349" s="127"/>
      <c r="JVV349" s="127"/>
      <c r="JVW349" s="127"/>
      <c r="JVX349" s="127"/>
      <c r="JVY349" s="127"/>
      <c r="JVZ349" s="127"/>
      <c r="JWA349" s="127"/>
      <c r="JWB349" s="127"/>
      <c r="JWC349" s="127"/>
      <c r="JWD349" s="127"/>
      <c r="JWE349" s="127"/>
      <c r="JWF349" s="127"/>
      <c r="JWG349" s="127"/>
      <c r="JWH349" s="127"/>
      <c r="JWI349" s="127"/>
      <c r="JWJ349" s="127"/>
      <c r="JWK349" s="127"/>
      <c r="JWL349" s="127"/>
      <c r="JWM349" s="127"/>
      <c r="JWN349" s="127"/>
      <c r="JWO349" s="127"/>
      <c r="JWP349" s="127"/>
      <c r="JWQ349" s="127"/>
      <c r="JWR349" s="127"/>
      <c r="JWS349" s="127"/>
      <c r="JWT349" s="127"/>
      <c r="JWU349" s="127"/>
      <c r="JWV349" s="127"/>
      <c r="JWW349" s="127"/>
      <c r="JWX349" s="127"/>
      <c r="JWY349" s="127"/>
      <c r="JWZ349" s="127"/>
      <c r="JXA349" s="127"/>
      <c r="JXB349" s="127"/>
      <c r="JXC349" s="127"/>
      <c r="JXD349" s="127"/>
      <c r="JXE349" s="127"/>
      <c r="JXF349" s="127"/>
      <c r="JXG349" s="127"/>
      <c r="JXH349" s="127"/>
      <c r="JXI349" s="127"/>
      <c r="JXJ349" s="127"/>
      <c r="JXK349" s="127"/>
      <c r="JXL349" s="127"/>
      <c r="JXM349" s="127"/>
      <c r="JXN349" s="127"/>
      <c r="JXO349" s="127"/>
      <c r="JXP349" s="127"/>
      <c r="JXQ349" s="127"/>
      <c r="JXR349" s="127"/>
      <c r="JXS349" s="127"/>
      <c r="JXT349" s="127"/>
      <c r="JXU349" s="127"/>
      <c r="JXV349" s="127"/>
      <c r="JXW349" s="127"/>
      <c r="JXX349" s="127"/>
      <c r="JXY349" s="127"/>
      <c r="JXZ349" s="127"/>
      <c r="JYA349" s="127"/>
      <c r="JYB349" s="127"/>
      <c r="JYC349" s="127"/>
      <c r="JYD349" s="127"/>
      <c r="JYE349" s="127"/>
      <c r="JYF349" s="127"/>
      <c r="JYG349" s="127"/>
      <c r="JYH349" s="127"/>
      <c r="JYI349" s="127"/>
      <c r="JYJ349" s="127"/>
      <c r="JYK349" s="127"/>
      <c r="JYL349" s="127"/>
      <c r="JYM349" s="127"/>
      <c r="JYN349" s="127"/>
      <c r="JYO349" s="127"/>
      <c r="JYP349" s="127"/>
      <c r="JYQ349" s="127"/>
      <c r="JYR349" s="127"/>
      <c r="JYS349" s="127"/>
      <c r="JYT349" s="127"/>
      <c r="JYU349" s="127"/>
      <c r="JYV349" s="127"/>
      <c r="JYW349" s="127"/>
      <c r="JYX349" s="127"/>
      <c r="JYY349" s="127"/>
      <c r="JYZ349" s="127"/>
      <c r="JZA349" s="127"/>
      <c r="JZB349" s="127"/>
      <c r="JZC349" s="127"/>
      <c r="JZD349" s="127"/>
      <c r="JZE349" s="127"/>
      <c r="JZF349" s="127"/>
      <c r="JZG349" s="127"/>
      <c r="JZH349" s="127"/>
      <c r="JZI349" s="127"/>
      <c r="JZJ349" s="127"/>
      <c r="JZK349" s="127"/>
      <c r="JZL349" s="127"/>
      <c r="JZM349" s="127"/>
      <c r="JZN349" s="127"/>
      <c r="JZO349" s="127"/>
      <c r="JZP349" s="127"/>
      <c r="JZQ349" s="127"/>
      <c r="JZR349" s="127"/>
      <c r="JZS349" s="127"/>
      <c r="JZT349" s="127"/>
      <c r="JZU349" s="127"/>
      <c r="JZV349" s="127"/>
      <c r="JZW349" s="127"/>
      <c r="JZX349" s="127"/>
      <c r="JZY349" s="127"/>
      <c r="JZZ349" s="127"/>
      <c r="KAA349" s="127"/>
      <c r="KAB349" s="127"/>
      <c r="KAC349" s="127"/>
      <c r="KAD349" s="127"/>
      <c r="KAE349" s="127"/>
      <c r="KAF349" s="127"/>
      <c r="KAG349" s="127"/>
      <c r="KAH349" s="127"/>
      <c r="KAI349" s="127"/>
      <c r="KAJ349" s="127"/>
      <c r="KAK349" s="127"/>
      <c r="KAL349" s="127"/>
      <c r="KAM349" s="127"/>
      <c r="KAN349" s="127"/>
      <c r="KAO349" s="127"/>
      <c r="KAP349" s="127"/>
      <c r="KAQ349" s="127"/>
      <c r="KAR349" s="127"/>
      <c r="KAS349" s="127"/>
      <c r="KAT349" s="127"/>
      <c r="KAU349" s="127"/>
      <c r="KAV349" s="127"/>
      <c r="KAW349" s="127"/>
      <c r="KAX349" s="127"/>
      <c r="KAY349" s="127"/>
      <c r="KAZ349" s="127"/>
      <c r="KBA349" s="127"/>
      <c r="KBB349" s="127"/>
      <c r="KBC349" s="127"/>
      <c r="KBD349" s="127"/>
      <c r="KBE349" s="127"/>
      <c r="KBF349" s="127"/>
      <c r="KBG349" s="127"/>
      <c r="KBH349" s="127"/>
      <c r="KBI349" s="127"/>
      <c r="KBJ349" s="127"/>
      <c r="KBK349" s="127"/>
      <c r="KBL349" s="127"/>
      <c r="KBM349" s="127"/>
      <c r="KBN349" s="127"/>
      <c r="KBO349" s="127"/>
      <c r="KBP349" s="127"/>
      <c r="KBQ349" s="127"/>
      <c r="KBR349" s="127"/>
      <c r="KBS349" s="127"/>
      <c r="KBT349" s="127"/>
      <c r="KBU349" s="127"/>
      <c r="KBV349" s="127"/>
      <c r="KBW349" s="127"/>
      <c r="KBX349" s="127"/>
      <c r="KBY349" s="127"/>
      <c r="KBZ349" s="127"/>
      <c r="KCA349" s="127"/>
      <c r="KCB349" s="127"/>
      <c r="KCC349" s="127"/>
      <c r="KCD349" s="127"/>
      <c r="KCE349" s="127"/>
      <c r="KCF349" s="127"/>
      <c r="KCG349" s="127"/>
      <c r="KCH349" s="127"/>
      <c r="KCI349" s="127"/>
      <c r="KCJ349" s="127"/>
      <c r="KCK349" s="127"/>
      <c r="KCL349" s="127"/>
      <c r="KCM349" s="127"/>
      <c r="KCN349" s="127"/>
      <c r="KCO349" s="127"/>
      <c r="KCP349" s="127"/>
      <c r="KCQ349" s="127"/>
      <c r="KCR349" s="127"/>
      <c r="KCS349" s="127"/>
      <c r="KCT349" s="127"/>
      <c r="KCU349" s="127"/>
      <c r="KCV349" s="127"/>
      <c r="KCW349" s="127"/>
      <c r="KCX349" s="127"/>
      <c r="KCY349" s="127"/>
      <c r="KCZ349" s="127"/>
      <c r="KDA349" s="127"/>
      <c r="KDB349" s="127"/>
      <c r="KDC349" s="127"/>
      <c r="KDD349" s="127"/>
      <c r="KDE349" s="127"/>
      <c r="KDF349" s="127"/>
      <c r="KDG349" s="127"/>
      <c r="KDH349" s="127"/>
      <c r="KDI349" s="127"/>
      <c r="KDJ349" s="127"/>
      <c r="KDK349" s="127"/>
      <c r="KDL349" s="127"/>
      <c r="KDM349" s="127"/>
      <c r="KDN349" s="127"/>
      <c r="KDO349" s="127"/>
      <c r="KDP349" s="127"/>
      <c r="KDQ349" s="127"/>
      <c r="KDR349" s="127"/>
      <c r="KDS349" s="127"/>
      <c r="KDT349" s="127"/>
      <c r="KDU349" s="127"/>
      <c r="KDV349" s="127"/>
      <c r="KDW349" s="127"/>
      <c r="KDX349" s="127"/>
      <c r="KDY349" s="127"/>
      <c r="KDZ349" s="127"/>
      <c r="KEA349" s="127"/>
      <c r="KEB349" s="127"/>
      <c r="KEC349" s="127"/>
      <c r="KED349" s="127"/>
      <c r="KEE349" s="127"/>
      <c r="KEF349" s="127"/>
      <c r="KEG349" s="127"/>
      <c r="KEH349" s="127"/>
      <c r="KEI349" s="127"/>
      <c r="KEJ349" s="127"/>
      <c r="KEK349" s="127"/>
      <c r="KEL349" s="127"/>
      <c r="KEM349" s="127"/>
      <c r="KEN349" s="127"/>
      <c r="KEO349" s="127"/>
      <c r="KEP349" s="127"/>
      <c r="KEQ349" s="127"/>
      <c r="KER349" s="127"/>
      <c r="KES349" s="127"/>
      <c r="KET349" s="127"/>
      <c r="KEU349" s="127"/>
      <c r="KEV349" s="127"/>
      <c r="KEW349" s="127"/>
      <c r="KEX349" s="127"/>
      <c r="KEY349" s="127"/>
      <c r="KEZ349" s="127"/>
      <c r="KFA349" s="127"/>
      <c r="KFB349" s="127"/>
      <c r="KFC349" s="127"/>
      <c r="KFD349" s="127"/>
      <c r="KFE349" s="127"/>
      <c r="KFF349" s="127"/>
      <c r="KFG349" s="127"/>
      <c r="KFH349" s="127"/>
      <c r="KFI349" s="127"/>
      <c r="KFJ349" s="127"/>
      <c r="KFK349" s="127"/>
      <c r="KFL349" s="127"/>
      <c r="KFM349" s="127"/>
      <c r="KFN349" s="127"/>
      <c r="KFO349" s="127"/>
      <c r="KFP349" s="127"/>
      <c r="KFQ349" s="127"/>
      <c r="KFR349" s="127"/>
      <c r="KFS349" s="127"/>
      <c r="KFT349" s="127"/>
      <c r="KFU349" s="127"/>
      <c r="KFV349" s="127"/>
      <c r="KFW349" s="127"/>
      <c r="KFX349" s="127"/>
      <c r="KFY349" s="127"/>
      <c r="KFZ349" s="127"/>
      <c r="KGA349" s="127"/>
      <c r="KGB349" s="127"/>
      <c r="KGC349" s="127"/>
      <c r="KGD349" s="127"/>
      <c r="KGE349" s="127"/>
      <c r="KGF349" s="127"/>
      <c r="KGG349" s="127"/>
      <c r="KGH349" s="127"/>
      <c r="KGI349" s="127"/>
      <c r="KGJ349" s="127"/>
      <c r="KGK349" s="127"/>
      <c r="KGL349" s="127"/>
      <c r="KGM349" s="127"/>
      <c r="KGN349" s="127"/>
      <c r="KGO349" s="127"/>
      <c r="KGP349" s="127"/>
      <c r="KGQ349" s="127"/>
      <c r="KGR349" s="127"/>
      <c r="KGS349" s="127"/>
      <c r="KGT349" s="127"/>
      <c r="KGU349" s="127"/>
      <c r="KGV349" s="127"/>
      <c r="KGW349" s="127"/>
      <c r="KGX349" s="127"/>
      <c r="KGY349" s="127"/>
      <c r="KGZ349" s="127"/>
      <c r="KHA349" s="127"/>
      <c r="KHB349" s="127"/>
      <c r="KHC349" s="127"/>
      <c r="KHD349" s="127"/>
      <c r="KHE349" s="127"/>
      <c r="KHF349" s="127"/>
      <c r="KHG349" s="127"/>
      <c r="KHH349" s="127"/>
      <c r="KHI349" s="127"/>
      <c r="KHJ349" s="127"/>
      <c r="KHK349" s="127"/>
      <c r="KHL349" s="127"/>
      <c r="KHM349" s="127"/>
      <c r="KHN349" s="127"/>
      <c r="KHO349" s="127"/>
      <c r="KHP349" s="127"/>
      <c r="KHQ349" s="127"/>
      <c r="KHR349" s="127"/>
      <c r="KHS349" s="127"/>
      <c r="KHT349" s="127"/>
      <c r="KHU349" s="127"/>
      <c r="KHV349" s="127"/>
      <c r="KHW349" s="127"/>
      <c r="KHX349" s="127"/>
      <c r="KHY349" s="127"/>
      <c r="KHZ349" s="127"/>
      <c r="KIA349" s="127"/>
      <c r="KIB349" s="127"/>
      <c r="KIC349" s="127"/>
      <c r="KID349" s="127"/>
      <c r="KIE349" s="127"/>
      <c r="KIF349" s="127"/>
      <c r="KIG349" s="127"/>
      <c r="KIH349" s="127"/>
      <c r="KII349" s="127"/>
      <c r="KIJ349" s="127"/>
      <c r="KIK349" s="127"/>
      <c r="KIL349" s="127"/>
      <c r="KIM349" s="127"/>
      <c r="KIN349" s="127"/>
      <c r="KIO349" s="127"/>
      <c r="KIP349" s="127"/>
      <c r="KIQ349" s="127"/>
      <c r="KIR349" s="127"/>
      <c r="KIS349" s="127"/>
      <c r="KIT349" s="127"/>
      <c r="KIU349" s="127"/>
      <c r="KIV349" s="127"/>
      <c r="KIW349" s="127"/>
      <c r="KIX349" s="127"/>
      <c r="KIY349" s="127"/>
      <c r="KIZ349" s="127"/>
      <c r="KJA349" s="127"/>
      <c r="KJB349" s="127"/>
      <c r="KJC349" s="127"/>
      <c r="KJD349" s="127"/>
      <c r="KJE349" s="127"/>
      <c r="KJF349" s="127"/>
      <c r="KJG349" s="127"/>
      <c r="KJH349" s="127"/>
      <c r="KJI349" s="127"/>
      <c r="KJJ349" s="127"/>
      <c r="KJK349" s="127"/>
      <c r="KJL349" s="127"/>
      <c r="KJM349" s="127"/>
      <c r="KJN349" s="127"/>
      <c r="KJO349" s="127"/>
      <c r="KJP349" s="127"/>
      <c r="KJQ349" s="127"/>
      <c r="KJR349" s="127"/>
      <c r="KJS349" s="127"/>
      <c r="KJT349" s="127"/>
      <c r="KJU349" s="127"/>
      <c r="KJV349" s="127"/>
      <c r="KJW349" s="127"/>
      <c r="KJX349" s="127"/>
      <c r="KJY349" s="127"/>
      <c r="KJZ349" s="127"/>
      <c r="KKA349" s="127"/>
      <c r="KKB349" s="127"/>
      <c r="KKC349" s="127"/>
      <c r="KKD349" s="127"/>
      <c r="KKE349" s="127"/>
      <c r="KKF349" s="127"/>
      <c r="KKG349" s="127"/>
      <c r="KKH349" s="127"/>
      <c r="KKI349" s="127"/>
      <c r="KKJ349" s="127"/>
      <c r="KKK349" s="127"/>
      <c r="KKL349" s="127"/>
      <c r="KKM349" s="127"/>
      <c r="KKN349" s="127"/>
      <c r="KKO349" s="127"/>
      <c r="KKP349" s="127"/>
      <c r="KKQ349" s="127"/>
      <c r="KKR349" s="127"/>
      <c r="KKS349" s="127"/>
      <c r="KKT349" s="127"/>
      <c r="KKU349" s="127"/>
      <c r="KKV349" s="127"/>
      <c r="KKW349" s="127"/>
      <c r="KKX349" s="127"/>
      <c r="KKY349" s="127"/>
      <c r="KKZ349" s="127"/>
      <c r="KLA349" s="127"/>
      <c r="KLB349" s="127"/>
      <c r="KLC349" s="127"/>
      <c r="KLD349" s="127"/>
      <c r="KLE349" s="127"/>
      <c r="KLF349" s="127"/>
      <c r="KLG349" s="127"/>
      <c r="KLH349" s="127"/>
      <c r="KLI349" s="127"/>
      <c r="KLJ349" s="127"/>
      <c r="KLK349" s="127"/>
      <c r="KLL349" s="127"/>
      <c r="KLM349" s="127"/>
      <c r="KLN349" s="127"/>
      <c r="KLO349" s="127"/>
      <c r="KLP349" s="127"/>
      <c r="KLQ349" s="127"/>
      <c r="KLR349" s="127"/>
      <c r="KLS349" s="127"/>
      <c r="KLT349" s="127"/>
      <c r="KLU349" s="127"/>
      <c r="KLV349" s="127"/>
      <c r="KLW349" s="127"/>
      <c r="KLX349" s="127"/>
      <c r="KLY349" s="127"/>
      <c r="KLZ349" s="127"/>
      <c r="KMA349" s="127"/>
      <c r="KMB349" s="127"/>
      <c r="KMC349" s="127"/>
      <c r="KMD349" s="127"/>
      <c r="KME349" s="127"/>
      <c r="KMF349" s="127"/>
      <c r="KMG349" s="127"/>
      <c r="KMH349" s="127"/>
      <c r="KMI349" s="127"/>
      <c r="KMJ349" s="127"/>
      <c r="KMK349" s="127"/>
      <c r="KML349" s="127"/>
      <c r="KMM349" s="127"/>
      <c r="KMN349" s="127"/>
      <c r="KMO349" s="127"/>
      <c r="KMP349" s="127"/>
      <c r="KMQ349" s="127"/>
      <c r="KMR349" s="127"/>
      <c r="KMS349" s="127"/>
      <c r="KMT349" s="127"/>
      <c r="KMU349" s="127"/>
      <c r="KMV349" s="127"/>
      <c r="KMW349" s="127"/>
      <c r="KMX349" s="127"/>
      <c r="KMY349" s="127"/>
      <c r="KMZ349" s="127"/>
      <c r="KNA349" s="127"/>
      <c r="KNB349" s="127"/>
      <c r="KNC349" s="127"/>
      <c r="KND349" s="127"/>
      <c r="KNE349" s="127"/>
      <c r="KNF349" s="127"/>
      <c r="KNG349" s="127"/>
      <c r="KNH349" s="127"/>
      <c r="KNI349" s="127"/>
      <c r="KNJ349" s="127"/>
      <c r="KNK349" s="127"/>
      <c r="KNL349" s="127"/>
      <c r="KNM349" s="127"/>
      <c r="KNN349" s="127"/>
      <c r="KNO349" s="127"/>
      <c r="KNP349" s="127"/>
      <c r="KNQ349" s="127"/>
      <c r="KNR349" s="127"/>
      <c r="KNS349" s="127"/>
      <c r="KNT349" s="127"/>
      <c r="KNU349" s="127"/>
      <c r="KNV349" s="127"/>
      <c r="KNW349" s="127"/>
      <c r="KNX349" s="127"/>
      <c r="KNY349" s="127"/>
      <c r="KNZ349" s="127"/>
      <c r="KOA349" s="127"/>
      <c r="KOB349" s="127"/>
      <c r="KOC349" s="127"/>
      <c r="KOD349" s="127"/>
      <c r="KOE349" s="127"/>
      <c r="KOF349" s="127"/>
      <c r="KOG349" s="127"/>
      <c r="KOH349" s="127"/>
      <c r="KOI349" s="127"/>
      <c r="KOJ349" s="127"/>
      <c r="KOK349" s="127"/>
      <c r="KOL349" s="127"/>
      <c r="KOM349" s="127"/>
      <c r="KON349" s="127"/>
      <c r="KOO349" s="127"/>
      <c r="KOP349" s="127"/>
      <c r="KOQ349" s="127"/>
      <c r="KOR349" s="127"/>
      <c r="KOS349" s="127"/>
      <c r="KOT349" s="127"/>
      <c r="KOU349" s="127"/>
      <c r="KOV349" s="127"/>
      <c r="KOW349" s="127"/>
      <c r="KOX349" s="127"/>
      <c r="KOY349" s="127"/>
      <c r="KOZ349" s="127"/>
      <c r="KPA349" s="127"/>
      <c r="KPB349" s="127"/>
      <c r="KPC349" s="127"/>
      <c r="KPD349" s="127"/>
      <c r="KPE349" s="127"/>
      <c r="KPF349" s="127"/>
      <c r="KPG349" s="127"/>
      <c r="KPH349" s="127"/>
      <c r="KPI349" s="127"/>
      <c r="KPJ349" s="127"/>
      <c r="KPK349" s="127"/>
      <c r="KPL349" s="127"/>
      <c r="KPM349" s="127"/>
      <c r="KPN349" s="127"/>
      <c r="KPO349" s="127"/>
      <c r="KPP349" s="127"/>
      <c r="KPQ349" s="127"/>
      <c r="KPR349" s="127"/>
      <c r="KPS349" s="127"/>
      <c r="KPT349" s="127"/>
      <c r="KPU349" s="127"/>
      <c r="KPV349" s="127"/>
      <c r="KPW349" s="127"/>
      <c r="KPX349" s="127"/>
      <c r="KPY349" s="127"/>
      <c r="KPZ349" s="127"/>
      <c r="KQA349" s="127"/>
      <c r="KQB349" s="127"/>
      <c r="KQC349" s="127"/>
      <c r="KQD349" s="127"/>
      <c r="KQE349" s="127"/>
      <c r="KQF349" s="127"/>
      <c r="KQG349" s="127"/>
      <c r="KQH349" s="127"/>
      <c r="KQI349" s="127"/>
      <c r="KQJ349" s="127"/>
      <c r="KQK349" s="127"/>
      <c r="KQL349" s="127"/>
      <c r="KQM349" s="127"/>
      <c r="KQN349" s="127"/>
      <c r="KQO349" s="127"/>
      <c r="KQP349" s="127"/>
      <c r="KQQ349" s="127"/>
      <c r="KQR349" s="127"/>
      <c r="KQS349" s="127"/>
      <c r="KQT349" s="127"/>
      <c r="KQU349" s="127"/>
      <c r="KQV349" s="127"/>
      <c r="KQW349" s="127"/>
      <c r="KQX349" s="127"/>
      <c r="KQY349" s="127"/>
      <c r="KQZ349" s="127"/>
      <c r="KRA349" s="127"/>
      <c r="KRB349" s="127"/>
      <c r="KRC349" s="127"/>
      <c r="KRD349" s="127"/>
      <c r="KRE349" s="127"/>
      <c r="KRF349" s="127"/>
      <c r="KRG349" s="127"/>
      <c r="KRH349" s="127"/>
      <c r="KRI349" s="127"/>
      <c r="KRJ349" s="127"/>
      <c r="KRK349" s="127"/>
      <c r="KRL349" s="127"/>
      <c r="KRM349" s="127"/>
      <c r="KRN349" s="127"/>
      <c r="KRO349" s="127"/>
      <c r="KRP349" s="127"/>
      <c r="KRQ349" s="127"/>
      <c r="KRR349" s="127"/>
      <c r="KRS349" s="127"/>
      <c r="KRT349" s="127"/>
      <c r="KRU349" s="127"/>
      <c r="KRV349" s="127"/>
      <c r="KRW349" s="127"/>
      <c r="KRX349" s="127"/>
      <c r="KRY349" s="127"/>
      <c r="KRZ349" s="127"/>
      <c r="KSA349" s="127"/>
      <c r="KSB349" s="127"/>
      <c r="KSC349" s="127"/>
      <c r="KSD349" s="127"/>
      <c r="KSE349" s="127"/>
      <c r="KSF349" s="127"/>
      <c r="KSG349" s="127"/>
      <c r="KSH349" s="127"/>
      <c r="KSI349" s="127"/>
      <c r="KSJ349" s="127"/>
      <c r="KSK349" s="127"/>
      <c r="KSL349" s="127"/>
      <c r="KSM349" s="127"/>
      <c r="KSN349" s="127"/>
      <c r="KSO349" s="127"/>
      <c r="KSP349" s="127"/>
      <c r="KSQ349" s="127"/>
      <c r="KSR349" s="127"/>
      <c r="KSS349" s="127"/>
      <c r="KST349" s="127"/>
      <c r="KSU349" s="127"/>
      <c r="KSV349" s="127"/>
      <c r="KSW349" s="127"/>
      <c r="KSX349" s="127"/>
      <c r="KSY349" s="127"/>
      <c r="KSZ349" s="127"/>
      <c r="KTA349" s="127"/>
      <c r="KTB349" s="127"/>
      <c r="KTC349" s="127"/>
      <c r="KTD349" s="127"/>
      <c r="KTE349" s="127"/>
      <c r="KTF349" s="127"/>
      <c r="KTG349" s="127"/>
      <c r="KTH349" s="127"/>
      <c r="KTI349" s="127"/>
      <c r="KTJ349" s="127"/>
      <c r="KTK349" s="127"/>
      <c r="KTL349" s="127"/>
      <c r="KTM349" s="127"/>
      <c r="KTN349" s="127"/>
      <c r="KTO349" s="127"/>
      <c r="KTP349" s="127"/>
      <c r="KTQ349" s="127"/>
      <c r="KTR349" s="127"/>
      <c r="KTS349" s="127"/>
      <c r="KTT349" s="127"/>
      <c r="KTU349" s="127"/>
      <c r="KTV349" s="127"/>
      <c r="KTW349" s="127"/>
      <c r="KTX349" s="127"/>
      <c r="KTY349" s="127"/>
      <c r="KTZ349" s="127"/>
      <c r="KUA349" s="127"/>
      <c r="KUB349" s="127"/>
      <c r="KUC349" s="127"/>
      <c r="KUD349" s="127"/>
      <c r="KUE349" s="127"/>
      <c r="KUF349" s="127"/>
      <c r="KUG349" s="127"/>
      <c r="KUH349" s="127"/>
      <c r="KUI349" s="127"/>
      <c r="KUJ349" s="127"/>
      <c r="KUK349" s="127"/>
      <c r="KUL349" s="127"/>
      <c r="KUM349" s="127"/>
      <c r="KUN349" s="127"/>
      <c r="KUO349" s="127"/>
      <c r="KUP349" s="127"/>
      <c r="KUQ349" s="127"/>
      <c r="KUR349" s="127"/>
      <c r="KUS349" s="127"/>
      <c r="KUT349" s="127"/>
      <c r="KUU349" s="127"/>
      <c r="KUV349" s="127"/>
      <c r="KUW349" s="127"/>
      <c r="KUX349" s="127"/>
      <c r="KUY349" s="127"/>
      <c r="KUZ349" s="127"/>
      <c r="KVA349" s="127"/>
      <c r="KVB349" s="127"/>
      <c r="KVC349" s="127"/>
      <c r="KVD349" s="127"/>
      <c r="KVE349" s="127"/>
      <c r="KVF349" s="127"/>
      <c r="KVG349" s="127"/>
      <c r="KVH349" s="127"/>
      <c r="KVI349" s="127"/>
      <c r="KVJ349" s="127"/>
      <c r="KVK349" s="127"/>
      <c r="KVL349" s="127"/>
      <c r="KVM349" s="127"/>
      <c r="KVN349" s="127"/>
      <c r="KVO349" s="127"/>
      <c r="KVP349" s="127"/>
      <c r="KVQ349" s="127"/>
      <c r="KVR349" s="127"/>
      <c r="KVS349" s="127"/>
      <c r="KVT349" s="127"/>
      <c r="KVU349" s="127"/>
      <c r="KVV349" s="127"/>
      <c r="KVW349" s="127"/>
      <c r="KVX349" s="127"/>
      <c r="KVY349" s="127"/>
      <c r="KVZ349" s="127"/>
      <c r="KWA349" s="127"/>
      <c r="KWB349" s="127"/>
      <c r="KWC349" s="127"/>
      <c r="KWD349" s="127"/>
      <c r="KWE349" s="127"/>
      <c r="KWF349" s="127"/>
      <c r="KWG349" s="127"/>
      <c r="KWH349" s="127"/>
      <c r="KWI349" s="127"/>
      <c r="KWJ349" s="127"/>
      <c r="KWK349" s="127"/>
      <c r="KWL349" s="127"/>
      <c r="KWM349" s="127"/>
      <c r="KWN349" s="127"/>
      <c r="KWO349" s="127"/>
      <c r="KWP349" s="127"/>
      <c r="KWQ349" s="127"/>
      <c r="KWR349" s="127"/>
      <c r="KWS349" s="127"/>
      <c r="KWT349" s="127"/>
      <c r="KWU349" s="127"/>
      <c r="KWV349" s="127"/>
      <c r="KWW349" s="127"/>
      <c r="KWX349" s="127"/>
      <c r="KWY349" s="127"/>
      <c r="KWZ349" s="127"/>
      <c r="KXA349" s="127"/>
      <c r="KXB349" s="127"/>
      <c r="KXC349" s="127"/>
      <c r="KXD349" s="127"/>
      <c r="KXE349" s="127"/>
      <c r="KXF349" s="127"/>
      <c r="KXG349" s="127"/>
      <c r="KXH349" s="127"/>
      <c r="KXI349" s="127"/>
      <c r="KXJ349" s="127"/>
      <c r="KXK349" s="127"/>
      <c r="KXL349" s="127"/>
      <c r="KXM349" s="127"/>
      <c r="KXN349" s="127"/>
      <c r="KXO349" s="127"/>
      <c r="KXP349" s="127"/>
      <c r="KXQ349" s="127"/>
      <c r="KXR349" s="127"/>
      <c r="KXS349" s="127"/>
      <c r="KXT349" s="127"/>
      <c r="KXU349" s="127"/>
      <c r="KXV349" s="127"/>
      <c r="KXW349" s="127"/>
      <c r="KXX349" s="127"/>
      <c r="KXY349" s="127"/>
      <c r="KXZ349" s="127"/>
      <c r="KYA349" s="127"/>
      <c r="KYB349" s="127"/>
      <c r="KYC349" s="127"/>
      <c r="KYD349" s="127"/>
      <c r="KYE349" s="127"/>
      <c r="KYF349" s="127"/>
      <c r="KYG349" s="127"/>
      <c r="KYH349" s="127"/>
      <c r="KYI349" s="127"/>
      <c r="KYJ349" s="127"/>
      <c r="KYK349" s="127"/>
      <c r="KYL349" s="127"/>
      <c r="KYM349" s="127"/>
      <c r="KYN349" s="127"/>
      <c r="KYO349" s="127"/>
      <c r="KYP349" s="127"/>
      <c r="KYQ349" s="127"/>
      <c r="KYR349" s="127"/>
      <c r="KYS349" s="127"/>
      <c r="KYT349" s="127"/>
      <c r="KYU349" s="127"/>
      <c r="KYV349" s="127"/>
      <c r="KYW349" s="127"/>
      <c r="KYX349" s="127"/>
      <c r="KYY349" s="127"/>
      <c r="KYZ349" s="127"/>
      <c r="KZA349" s="127"/>
      <c r="KZB349" s="127"/>
      <c r="KZC349" s="127"/>
      <c r="KZD349" s="127"/>
      <c r="KZE349" s="127"/>
      <c r="KZF349" s="127"/>
      <c r="KZG349" s="127"/>
      <c r="KZH349" s="127"/>
      <c r="KZI349" s="127"/>
      <c r="KZJ349" s="127"/>
      <c r="KZK349" s="127"/>
      <c r="KZL349" s="127"/>
      <c r="KZM349" s="127"/>
      <c r="KZN349" s="127"/>
      <c r="KZO349" s="127"/>
      <c r="KZP349" s="127"/>
      <c r="KZQ349" s="127"/>
      <c r="KZR349" s="127"/>
      <c r="KZS349" s="127"/>
      <c r="KZT349" s="127"/>
      <c r="KZU349" s="127"/>
      <c r="KZV349" s="127"/>
      <c r="KZW349" s="127"/>
      <c r="KZX349" s="127"/>
      <c r="KZY349" s="127"/>
      <c r="KZZ349" s="127"/>
      <c r="LAA349" s="127"/>
      <c r="LAB349" s="127"/>
      <c r="LAC349" s="127"/>
      <c r="LAD349" s="127"/>
      <c r="LAE349" s="127"/>
      <c r="LAF349" s="127"/>
      <c r="LAG349" s="127"/>
      <c r="LAH349" s="127"/>
      <c r="LAI349" s="127"/>
      <c r="LAJ349" s="127"/>
      <c r="LAK349" s="127"/>
      <c r="LAL349" s="127"/>
      <c r="LAM349" s="127"/>
      <c r="LAN349" s="127"/>
      <c r="LAO349" s="127"/>
      <c r="LAP349" s="127"/>
      <c r="LAQ349" s="127"/>
      <c r="LAR349" s="127"/>
      <c r="LAS349" s="127"/>
      <c r="LAT349" s="127"/>
      <c r="LAU349" s="127"/>
      <c r="LAV349" s="127"/>
      <c r="LAW349" s="127"/>
      <c r="LAX349" s="127"/>
      <c r="LAY349" s="127"/>
      <c r="LAZ349" s="127"/>
      <c r="LBA349" s="127"/>
      <c r="LBB349" s="127"/>
      <c r="LBC349" s="127"/>
      <c r="LBD349" s="127"/>
      <c r="LBE349" s="127"/>
      <c r="LBF349" s="127"/>
      <c r="LBG349" s="127"/>
      <c r="LBH349" s="127"/>
      <c r="LBI349" s="127"/>
      <c r="LBJ349" s="127"/>
      <c r="LBK349" s="127"/>
      <c r="LBL349" s="127"/>
      <c r="LBM349" s="127"/>
      <c r="LBN349" s="127"/>
      <c r="LBO349" s="127"/>
      <c r="LBP349" s="127"/>
      <c r="LBQ349" s="127"/>
      <c r="LBR349" s="127"/>
      <c r="LBS349" s="127"/>
      <c r="LBT349" s="127"/>
      <c r="LBU349" s="127"/>
      <c r="LBV349" s="127"/>
      <c r="LBW349" s="127"/>
      <c r="LBX349" s="127"/>
      <c r="LBY349" s="127"/>
      <c r="LBZ349" s="127"/>
      <c r="LCA349" s="127"/>
      <c r="LCB349" s="127"/>
      <c r="LCC349" s="127"/>
      <c r="LCD349" s="127"/>
      <c r="LCE349" s="127"/>
      <c r="LCF349" s="127"/>
      <c r="LCG349" s="127"/>
      <c r="LCH349" s="127"/>
      <c r="LCI349" s="127"/>
      <c r="LCJ349" s="127"/>
      <c r="LCK349" s="127"/>
      <c r="LCL349" s="127"/>
      <c r="LCM349" s="127"/>
      <c r="LCN349" s="127"/>
      <c r="LCO349" s="127"/>
      <c r="LCP349" s="127"/>
      <c r="LCQ349" s="127"/>
      <c r="LCR349" s="127"/>
      <c r="LCS349" s="127"/>
      <c r="LCT349" s="127"/>
      <c r="LCU349" s="127"/>
      <c r="LCV349" s="127"/>
      <c r="LCW349" s="127"/>
      <c r="LCX349" s="127"/>
      <c r="LCY349" s="127"/>
      <c r="LCZ349" s="127"/>
      <c r="LDA349" s="127"/>
      <c r="LDB349" s="127"/>
      <c r="LDC349" s="127"/>
      <c r="LDD349" s="127"/>
      <c r="LDE349" s="127"/>
      <c r="LDF349" s="127"/>
      <c r="LDG349" s="127"/>
      <c r="LDH349" s="127"/>
      <c r="LDI349" s="127"/>
      <c r="LDJ349" s="127"/>
      <c r="LDK349" s="127"/>
      <c r="LDL349" s="127"/>
      <c r="LDM349" s="127"/>
      <c r="LDN349" s="127"/>
      <c r="LDO349" s="127"/>
      <c r="LDP349" s="127"/>
      <c r="LDQ349" s="127"/>
      <c r="LDR349" s="127"/>
      <c r="LDS349" s="127"/>
      <c r="LDT349" s="127"/>
      <c r="LDU349" s="127"/>
      <c r="LDV349" s="127"/>
      <c r="LDW349" s="127"/>
      <c r="LDX349" s="127"/>
      <c r="LDY349" s="127"/>
      <c r="LDZ349" s="127"/>
      <c r="LEA349" s="127"/>
      <c r="LEB349" s="127"/>
      <c r="LEC349" s="127"/>
      <c r="LED349" s="127"/>
      <c r="LEE349" s="127"/>
      <c r="LEF349" s="127"/>
      <c r="LEG349" s="127"/>
      <c r="LEH349" s="127"/>
      <c r="LEI349" s="127"/>
      <c r="LEJ349" s="127"/>
      <c r="LEK349" s="127"/>
      <c r="LEL349" s="127"/>
      <c r="LEM349" s="127"/>
      <c r="LEN349" s="127"/>
      <c r="LEO349" s="127"/>
      <c r="LEP349" s="127"/>
      <c r="LEQ349" s="127"/>
      <c r="LER349" s="127"/>
      <c r="LES349" s="127"/>
      <c r="LET349" s="127"/>
      <c r="LEU349" s="127"/>
      <c r="LEV349" s="127"/>
      <c r="LEW349" s="127"/>
      <c r="LEX349" s="127"/>
      <c r="LEY349" s="127"/>
      <c r="LEZ349" s="127"/>
      <c r="LFA349" s="127"/>
      <c r="LFB349" s="127"/>
      <c r="LFC349" s="127"/>
      <c r="LFD349" s="127"/>
      <c r="LFE349" s="127"/>
      <c r="LFF349" s="127"/>
      <c r="LFG349" s="127"/>
      <c r="LFH349" s="127"/>
      <c r="LFI349" s="127"/>
      <c r="LFJ349" s="127"/>
      <c r="LFK349" s="127"/>
      <c r="LFL349" s="127"/>
      <c r="LFM349" s="127"/>
      <c r="LFN349" s="127"/>
      <c r="LFO349" s="127"/>
      <c r="LFP349" s="127"/>
      <c r="LFQ349" s="127"/>
      <c r="LFR349" s="127"/>
      <c r="LFS349" s="127"/>
      <c r="LFT349" s="127"/>
      <c r="LFU349" s="127"/>
      <c r="LFV349" s="127"/>
      <c r="LFW349" s="127"/>
      <c r="LFX349" s="127"/>
      <c r="LFY349" s="127"/>
      <c r="LFZ349" s="127"/>
      <c r="LGA349" s="127"/>
      <c r="LGB349" s="127"/>
      <c r="LGC349" s="127"/>
      <c r="LGD349" s="127"/>
      <c r="LGE349" s="127"/>
      <c r="LGF349" s="127"/>
      <c r="LGG349" s="127"/>
      <c r="LGH349" s="127"/>
      <c r="LGI349" s="127"/>
      <c r="LGJ349" s="127"/>
      <c r="LGK349" s="127"/>
      <c r="LGL349" s="127"/>
      <c r="LGM349" s="127"/>
      <c r="LGN349" s="127"/>
      <c r="LGO349" s="127"/>
      <c r="LGP349" s="127"/>
      <c r="LGQ349" s="127"/>
      <c r="LGR349" s="127"/>
      <c r="LGS349" s="127"/>
      <c r="LGT349" s="127"/>
      <c r="LGU349" s="127"/>
      <c r="LGV349" s="127"/>
      <c r="LGW349" s="127"/>
      <c r="LGX349" s="127"/>
      <c r="LGY349" s="127"/>
      <c r="LGZ349" s="127"/>
      <c r="LHA349" s="127"/>
      <c r="LHB349" s="127"/>
      <c r="LHC349" s="127"/>
      <c r="LHD349" s="127"/>
      <c r="LHE349" s="127"/>
      <c r="LHF349" s="127"/>
      <c r="LHG349" s="127"/>
      <c r="LHH349" s="127"/>
      <c r="LHI349" s="127"/>
      <c r="LHJ349" s="127"/>
      <c r="LHK349" s="127"/>
      <c r="LHL349" s="127"/>
      <c r="LHM349" s="127"/>
      <c r="LHN349" s="127"/>
      <c r="LHO349" s="127"/>
      <c r="LHP349" s="127"/>
      <c r="LHQ349" s="127"/>
      <c r="LHR349" s="127"/>
      <c r="LHS349" s="127"/>
      <c r="LHT349" s="127"/>
      <c r="LHU349" s="127"/>
      <c r="LHV349" s="127"/>
      <c r="LHW349" s="127"/>
      <c r="LHX349" s="127"/>
      <c r="LHY349" s="127"/>
      <c r="LHZ349" s="127"/>
      <c r="LIA349" s="127"/>
      <c r="LIB349" s="127"/>
      <c r="LIC349" s="127"/>
      <c r="LID349" s="127"/>
      <c r="LIE349" s="127"/>
      <c r="LIF349" s="127"/>
      <c r="LIG349" s="127"/>
      <c r="LIH349" s="127"/>
      <c r="LII349" s="127"/>
      <c r="LIJ349" s="127"/>
      <c r="LIK349" s="127"/>
      <c r="LIL349" s="127"/>
      <c r="LIM349" s="127"/>
      <c r="LIN349" s="127"/>
      <c r="LIO349" s="127"/>
      <c r="LIP349" s="127"/>
      <c r="LIQ349" s="127"/>
      <c r="LIR349" s="127"/>
      <c r="LIS349" s="127"/>
      <c r="LIT349" s="127"/>
      <c r="LIU349" s="127"/>
      <c r="LIV349" s="127"/>
      <c r="LIW349" s="127"/>
      <c r="LIX349" s="127"/>
      <c r="LIY349" s="127"/>
      <c r="LIZ349" s="127"/>
      <c r="LJA349" s="127"/>
      <c r="LJB349" s="127"/>
      <c r="LJC349" s="127"/>
      <c r="LJD349" s="127"/>
      <c r="LJE349" s="127"/>
      <c r="LJF349" s="127"/>
      <c r="LJG349" s="127"/>
      <c r="LJH349" s="127"/>
      <c r="LJI349" s="127"/>
      <c r="LJJ349" s="127"/>
      <c r="LJK349" s="127"/>
      <c r="LJL349" s="127"/>
      <c r="LJM349" s="127"/>
      <c r="LJN349" s="127"/>
      <c r="LJO349" s="127"/>
      <c r="LJP349" s="127"/>
      <c r="LJQ349" s="127"/>
      <c r="LJR349" s="127"/>
      <c r="LJS349" s="127"/>
      <c r="LJT349" s="127"/>
      <c r="LJU349" s="127"/>
      <c r="LJV349" s="127"/>
      <c r="LJW349" s="127"/>
      <c r="LJX349" s="127"/>
      <c r="LJY349" s="127"/>
      <c r="LJZ349" s="127"/>
      <c r="LKA349" s="127"/>
      <c r="LKB349" s="127"/>
      <c r="LKC349" s="127"/>
      <c r="LKD349" s="127"/>
      <c r="LKE349" s="127"/>
      <c r="LKF349" s="127"/>
      <c r="LKG349" s="127"/>
      <c r="LKH349" s="127"/>
      <c r="LKI349" s="127"/>
      <c r="LKJ349" s="127"/>
      <c r="LKK349" s="127"/>
      <c r="LKL349" s="127"/>
      <c r="LKM349" s="127"/>
      <c r="LKN349" s="127"/>
      <c r="LKO349" s="127"/>
      <c r="LKP349" s="127"/>
      <c r="LKQ349" s="127"/>
      <c r="LKR349" s="127"/>
      <c r="LKS349" s="127"/>
      <c r="LKT349" s="127"/>
      <c r="LKU349" s="127"/>
      <c r="LKV349" s="127"/>
      <c r="LKW349" s="127"/>
      <c r="LKX349" s="127"/>
      <c r="LKY349" s="127"/>
      <c r="LKZ349" s="127"/>
      <c r="LLA349" s="127"/>
      <c r="LLB349" s="127"/>
      <c r="LLC349" s="127"/>
      <c r="LLD349" s="127"/>
      <c r="LLE349" s="127"/>
      <c r="LLF349" s="127"/>
      <c r="LLG349" s="127"/>
      <c r="LLH349" s="127"/>
      <c r="LLI349" s="127"/>
      <c r="LLJ349" s="127"/>
      <c r="LLK349" s="127"/>
      <c r="LLL349" s="127"/>
      <c r="LLM349" s="127"/>
      <c r="LLN349" s="127"/>
      <c r="LLO349" s="127"/>
      <c r="LLP349" s="127"/>
      <c r="LLQ349" s="127"/>
      <c r="LLR349" s="127"/>
      <c r="LLS349" s="127"/>
      <c r="LLT349" s="127"/>
      <c r="LLU349" s="127"/>
      <c r="LLV349" s="127"/>
      <c r="LLW349" s="127"/>
      <c r="LLX349" s="127"/>
      <c r="LLY349" s="127"/>
      <c r="LLZ349" s="127"/>
      <c r="LMA349" s="127"/>
      <c r="LMB349" s="127"/>
      <c r="LMC349" s="127"/>
      <c r="LMD349" s="127"/>
      <c r="LME349" s="127"/>
      <c r="LMF349" s="127"/>
      <c r="LMG349" s="127"/>
      <c r="LMH349" s="127"/>
      <c r="LMI349" s="127"/>
      <c r="LMJ349" s="127"/>
      <c r="LMK349" s="127"/>
      <c r="LML349" s="127"/>
      <c r="LMM349" s="127"/>
      <c r="LMN349" s="127"/>
      <c r="LMO349" s="127"/>
      <c r="LMP349" s="127"/>
      <c r="LMQ349" s="127"/>
      <c r="LMR349" s="127"/>
      <c r="LMS349" s="127"/>
      <c r="LMT349" s="127"/>
      <c r="LMU349" s="127"/>
      <c r="LMV349" s="127"/>
      <c r="LMW349" s="127"/>
      <c r="LMX349" s="127"/>
      <c r="LMY349" s="127"/>
      <c r="LMZ349" s="127"/>
      <c r="LNA349" s="127"/>
      <c r="LNB349" s="127"/>
      <c r="LNC349" s="127"/>
      <c r="LND349" s="127"/>
      <c r="LNE349" s="127"/>
      <c r="LNF349" s="127"/>
      <c r="LNG349" s="127"/>
      <c r="LNH349" s="127"/>
      <c r="LNI349" s="127"/>
      <c r="LNJ349" s="127"/>
      <c r="LNK349" s="127"/>
      <c r="LNL349" s="127"/>
      <c r="LNM349" s="127"/>
      <c r="LNN349" s="127"/>
      <c r="LNO349" s="127"/>
      <c r="LNP349" s="127"/>
      <c r="LNQ349" s="127"/>
      <c r="LNR349" s="127"/>
      <c r="LNS349" s="127"/>
      <c r="LNT349" s="127"/>
      <c r="LNU349" s="127"/>
      <c r="LNV349" s="127"/>
      <c r="LNW349" s="127"/>
      <c r="LNX349" s="127"/>
      <c r="LNY349" s="127"/>
      <c r="LNZ349" s="127"/>
      <c r="LOA349" s="127"/>
      <c r="LOB349" s="127"/>
      <c r="LOC349" s="127"/>
      <c r="LOD349" s="127"/>
      <c r="LOE349" s="127"/>
      <c r="LOF349" s="127"/>
      <c r="LOG349" s="127"/>
      <c r="LOH349" s="127"/>
      <c r="LOI349" s="127"/>
      <c r="LOJ349" s="127"/>
      <c r="LOK349" s="127"/>
      <c r="LOL349" s="127"/>
      <c r="LOM349" s="127"/>
      <c r="LON349" s="127"/>
      <c r="LOO349" s="127"/>
      <c r="LOP349" s="127"/>
      <c r="LOQ349" s="127"/>
      <c r="LOR349" s="127"/>
      <c r="LOS349" s="127"/>
      <c r="LOT349" s="127"/>
      <c r="LOU349" s="127"/>
      <c r="LOV349" s="127"/>
      <c r="LOW349" s="127"/>
      <c r="LOX349" s="127"/>
      <c r="LOY349" s="127"/>
      <c r="LOZ349" s="127"/>
      <c r="LPA349" s="127"/>
      <c r="LPB349" s="127"/>
      <c r="LPC349" s="127"/>
      <c r="LPD349" s="127"/>
      <c r="LPE349" s="127"/>
      <c r="LPF349" s="127"/>
      <c r="LPG349" s="127"/>
      <c r="LPH349" s="127"/>
      <c r="LPI349" s="127"/>
      <c r="LPJ349" s="127"/>
      <c r="LPK349" s="127"/>
      <c r="LPL349" s="127"/>
      <c r="LPM349" s="127"/>
      <c r="LPN349" s="127"/>
      <c r="LPO349" s="127"/>
      <c r="LPP349" s="127"/>
      <c r="LPQ349" s="127"/>
      <c r="LPR349" s="127"/>
      <c r="LPS349" s="127"/>
      <c r="LPT349" s="127"/>
      <c r="LPU349" s="127"/>
      <c r="LPV349" s="127"/>
      <c r="LPW349" s="127"/>
      <c r="LPX349" s="127"/>
      <c r="LPY349" s="127"/>
      <c r="LPZ349" s="127"/>
      <c r="LQA349" s="127"/>
      <c r="LQB349" s="127"/>
      <c r="LQC349" s="127"/>
      <c r="LQD349" s="127"/>
      <c r="LQE349" s="127"/>
      <c r="LQF349" s="127"/>
      <c r="LQG349" s="127"/>
      <c r="LQH349" s="127"/>
      <c r="LQI349" s="127"/>
      <c r="LQJ349" s="127"/>
      <c r="LQK349" s="127"/>
      <c r="LQL349" s="127"/>
      <c r="LQM349" s="127"/>
      <c r="LQN349" s="127"/>
      <c r="LQO349" s="127"/>
      <c r="LQP349" s="127"/>
      <c r="LQQ349" s="127"/>
      <c r="LQR349" s="127"/>
      <c r="LQS349" s="127"/>
      <c r="LQT349" s="127"/>
      <c r="LQU349" s="127"/>
      <c r="LQV349" s="127"/>
      <c r="LQW349" s="127"/>
      <c r="LQX349" s="127"/>
      <c r="LQY349" s="127"/>
      <c r="LQZ349" s="127"/>
      <c r="LRA349" s="127"/>
      <c r="LRB349" s="127"/>
      <c r="LRC349" s="127"/>
      <c r="LRD349" s="127"/>
      <c r="LRE349" s="127"/>
      <c r="LRF349" s="127"/>
      <c r="LRG349" s="127"/>
      <c r="LRH349" s="127"/>
      <c r="LRI349" s="127"/>
      <c r="LRJ349" s="127"/>
      <c r="LRK349" s="127"/>
      <c r="LRL349" s="127"/>
      <c r="LRM349" s="127"/>
      <c r="LRN349" s="127"/>
      <c r="LRO349" s="127"/>
      <c r="LRP349" s="127"/>
      <c r="LRQ349" s="127"/>
      <c r="LRR349" s="127"/>
      <c r="LRS349" s="127"/>
      <c r="LRT349" s="127"/>
      <c r="LRU349" s="127"/>
      <c r="LRV349" s="127"/>
      <c r="LRW349" s="127"/>
      <c r="LRX349" s="127"/>
      <c r="LRY349" s="127"/>
      <c r="LRZ349" s="127"/>
      <c r="LSA349" s="127"/>
      <c r="LSB349" s="127"/>
      <c r="LSC349" s="127"/>
      <c r="LSD349" s="127"/>
      <c r="LSE349" s="127"/>
      <c r="LSF349" s="127"/>
      <c r="LSG349" s="127"/>
      <c r="LSH349" s="127"/>
      <c r="LSI349" s="127"/>
      <c r="LSJ349" s="127"/>
      <c r="LSK349" s="127"/>
      <c r="LSL349" s="127"/>
      <c r="LSM349" s="127"/>
      <c r="LSN349" s="127"/>
      <c r="LSO349" s="127"/>
      <c r="LSP349" s="127"/>
      <c r="LSQ349" s="127"/>
      <c r="LSR349" s="127"/>
      <c r="LSS349" s="127"/>
      <c r="LST349" s="127"/>
      <c r="LSU349" s="127"/>
      <c r="LSV349" s="127"/>
      <c r="LSW349" s="127"/>
      <c r="LSX349" s="127"/>
      <c r="LSY349" s="127"/>
      <c r="LSZ349" s="127"/>
      <c r="LTA349" s="127"/>
      <c r="LTB349" s="127"/>
      <c r="LTC349" s="127"/>
      <c r="LTD349" s="127"/>
      <c r="LTE349" s="127"/>
      <c r="LTF349" s="127"/>
      <c r="LTG349" s="127"/>
      <c r="LTH349" s="127"/>
      <c r="LTI349" s="127"/>
      <c r="LTJ349" s="127"/>
      <c r="LTK349" s="127"/>
      <c r="LTL349" s="127"/>
      <c r="LTM349" s="127"/>
      <c r="LTN349" s="127"/>
      <c r="LTO349" s="127"/>
      <c r="LTP349" s="127"/>
      <c r="LTQ349" s="127"/>
      <c r="LTR349" s="127"/>
      <c r="LTS349" s="127"/>
      <c r="LTT349" s="127"/>
      <c r="LTU349" s="127"/>
      <c r="LTV349" s="127"/>
      <c r="LTW349" s="127"/>
      <c r="LTX349" s="127"/>
      <c r="LTY349" s="127"/>
      <c r="LTZ349" s="127"/>
      <c r="LUA349" s="127"/>
      <c r="LUB349" s="127"/>
      <c r="LUC349" s="127"/>
      <c r="LUD349" s="127"/>
      <c r="LUE349" s="127"/>
      <c r="LUF349" s="127"/>
      <c r="LUG349" s="127"/>
      <c r="LUH349" s="127"/>
      <c r="LUI349" s="127"/>
      <c r="LUJ349" s="127"/>
      <c r="LUK349" s="127"/>
      <c r="LUL349" s="127"/>
      <c r="LUM349" s="127"/>
      <c r="LUN349" s="127"/>
      <c r="LUO349" s="127"/>
      <c r="LUP349" s="127"/>
      <c r="LUQ349" s="127"/>
      <c r="LUR349" s="127"/>
      <c r="LUS349" s="127"/>
      <c r="LUT349" s="127"/>
      <c r="LUU349" s="127"/>
      <c r="LUV349" s="127"/>
      <c r="LUW349" s="127"/>
      <c r="LUX349" s="127"/>
      <c r="LUY349" s="127"/>
      <c r="LUZ349" s="127"/>
      <c r="LVA349" s="127"/>
      <c r="LVB349" s="127"/>
      <c r="LVC349" s="127"/>
      <c r="LVD349" s="127"/>
      <c r="LVE349" s="127"/>
      <c r="LVF349" s="127"/>
      <c r="LVG349" s="127"/>
      <c r="LVH349" s="127"/>
      <c r="LVI349" s="127"/>
      <c r="LVJ349" s="127"/>
      <c r="LVK349" s="127"/>
      <c r="LVL349" s="127"/>
      <c r="LVM349" s="127"/>
      <c r="LVN349" s="127"/>
      <c r="LVO349" s="127"/>
      <c r="LVP349" s="127"/>
      <c r="LVQ349" s="127"/>
      <c r="LVR349" s="127"/>
      <c r="LVS349" s="127"/>
      <c r="LVT349" s="127"/>
      <c r="LVU349" s="127"/>
      <c r="LVV349" s="127"/>
      <c r="LVW349" s="127"/>
      <c r="LVX349" s="127"/>
      <c r="LVY349" s="127"/>
      <c r="LVZ349" s="127"/>
      <c r="LWA349" s="127"/>
      <c r="LWB349" s="127"/>
      <c r="LWC349" s="127"/>
      <c r="LWD349" s="127"/>
      <c r="LWE349" s="127"/>
      <c r="LWF349" s="127"/>
      <c r="LWG349" s="127"/>
      <c r="LWH349" s="127"/>
      <c r="LWI349" s="127"/>
      <c r="LWJ349" s="127"/>
      <c r="LWK349" s="127"/>
      <c r="LWL349" s="127"/>
      <c r="LWM349" s="127"/>
      <c r="LWN349" s="127"/>
      <c r="LWO349" s="127"/>
      <c r="LWP349" s="127"/>
      <c r="LWQ349" s="127"/>
      <c r="LWR349" s="127"/>
      <c r="LWS349" s="127"/>
      <c r="LWT349" s="127"/>
      <c r="LWU349" s="127"/>
      <c r="LWV349" s="127"/>
      <c r="LWW349" s="127"/>
      <c r="LWX349" s="127"/>
      <c r="LWY349" s="127"/>
      <c r="LWZ349" s="127"/>
      <c r="LXA349" s="127"/>
      <c r="LXB349" s="127"/>
      <c r="LXC349" s="127"/>
      <c r="LXD349" s="127"/>
      <c r="LXE349" s="127"/>
      <c r="LXF349" s="127"/>
      <c r="LXG349" s="127"/>
      <c r="LXH349" s="127"/>
      <c r="LXI349" s="127"/>
      <c r="LXJ349" s="127"/>
      <c r="LXK349" s="127"/>
      <c r="LXL349" s="127"/>
      <c r="LXM349" s="127"/>
      <c r="LXN349" s="127"/>
      <c r="LXO349" s="127"/>
      <c r="LXP349" s="127"/>
      <c r="LXQ349" s="127"/>
      <c r="LXR349" s="127"/>
      <c r="LXS349" s="127"/>
      <c r="LXT349" s="127"/>
      <c r="LXU349" s="127"/>
      <c r="LXV349" s="127"/>
      <c r="LXW349" s="127"/>
      <c r="LXX349" s="127"/>
      <c r="LXY349" s="127"/>
      <c r="LXZ349" s="127"/>
      <c r="LYA349" s="127"/>
      <c r="LYB349" s="127"/>
      <c r="LYC349" s="127"/>
      <c r="LYD349" s="127"/>
      <c r="LYE349" s="127"/>
      <c r="LYF349" s="127"/>
      <c r="LYG349" s="127"/>
      <c r="LYH349" s="127"/>
      <c r="LYI349" s="127"/>
      <c r="LYJ349" s="127"/>
      <c r="LYK349" s="127"/>
      <c r="LYL349" s="127"/>
      <c r="LYM349" s="127"/>
      <c r="LYN349" s="127"/>
      <c r="LYO349" s="127"/>
      <c r="LYP349" s="127"/>
      <c r="LYQ349" s="127"/>
      <c r="LYR349" s="127"/>
      <c r="LYS349" s="127"/>
      <c r="LYT349" s="127"/>
      <c r="LYU349" s="127"/>
      <c r="LYV349" s="127"/>
      <c r="LYW349" s="127"/>
      <c r="LYX349" s="127"/>
      <c r="LYY349" s="127"/>
      <c r="LYZ349" s="127"/>
      <c r="LZA349" s="127"/>
      <c r="LZB349" s="127"/>
      <c r="LZC349" s="127"/>
      <c r="LZD349" s="127"/>
      <c r="LZE349" s="127"/>
      <c r="LZF349" s="127"/>
      <c r="LZG349" s="127"/>
      <c r="LZH349" s="127"/>
      <c r="LZI349" s="127"/>
      <c r="LZJ349" s="127"/>
      <c r="LZK349" s="127"/>
      <c r="LZL349" s="127"/>
      <c r="LZM349" s="127"/>
      <c r="LZN349" s="127"/>
      <c r="LZO349" s="127"/>
      <c r="LZP349" s="127"/>
      <c r="LZQ349" s="127"/>
      <c r="LZR349" s="127"/>
      <c r="LZS349" s="127"/>
      <c r="LZT349" s="127"/>
      <c r="LZU349" s="127"/>
      <c r="LZV349" s="127"/>
      <c r="LZW349" s="127"/>
      <c r="LZX349" s="127"/>
      <c r="LZY349" s="127"/>
      <c r="LZZ349" s="127"/>
      <c r="MAA349" s="127"/>
      <c r="MAB349" s="127"/>
      <c r="MAC349" s="127"/>
      <c r="MAD349" s="127"/>
      <c r="MAE349" s="127"/>
      <c r="MAF349" s="127"/>
      <c r="MAG349" s="127"/>
      <c r="MAH349" s="127"/>
      <c r="MAI349" s="127"/>
      <c r="MAJ349" s="127"/>
      <c r="MAK349" s="127"/>
      <c r="MAL349" s="127"/>
      <c r="MAM349" s="127"/>
      <c r="MAN349" s="127"/>
      <c r="MAO349" s="127"/>
      <c r="MAP349" s="127"/>
      <c r="MAQ349" s="127"/>
      <c r="MAR349" s="127"/>
      <c r="MAS349" s="127"/>
      <c r="MAT349" s="127"/>
      <c r="MAU349" s="127"/>
      <c r="MAV349" s="127"/>
      <c r="MAW349" s="127"/>
      <c r="MAX349" s="127"/>
      <c r="MAY349" s="127"/>
      <c r="MAZ349" s="127"/>
      <c r="MBA349" s="127"/>
      <c r="MBB349" s="127"/>
      <c r="MBC349" s="127"/>
      <c r="MBD349" s="127"/>
      <c r="MBE349" s="127"/>
      <c r="MBF349" s="127"/>
      <c r="MBG349" s="127"/>
      <c r="MBH349" s="127"/>
      <c r="MBI349" s="127"/>
      <c r="MBJ349" s="127"/>
      <c r="MBK349" s="127"/>
      <c r="MBL349" s="127"/>
      <c r="MBM349" s="127"/>
      <c r="MBN349" s="127"/>
      <c r="MBO349" s="127"/>
      <c r="MBP349" s="127"/>
      <c r="MBQ349" s="127"/>
      <c r="MBR349" s="127"/>
      <c r="MBS349" s="127"/>
      <c r="MBT349" s="127"/>
      <c r="MBU349" s="127"/>
      <c r="MBV349" s="127"/>
      <c r="MBW349" s="127"/>
      <c r="MBX349" s="127"/>
      <c r="MBY349" s="127"/>
      <c r="MBZ349" s="127"/>
      <c r="MCA349" s="127"/>
      <c r="MCB349" s="127"/>
      <c r="MCC349" s="127"/>
      <c r="MCD349" s="127"/>
      <c r="MCE349" s="127"/>
      <c r="MCF349" s="127"/>
      <c r="MCG349" s="127"/>
      <c r="MCH349" s="127"/>
      <c r="MCI349" s="127"/>
      <c r="MCJ349" s="127"/>
      <c r="MCK349" s="127"/>
      <c r="MCL349" s="127"/>
      <c r="MCM349" s="127"/>
      <c r="MCN349" s="127"/>
      <c r="MCO349" s="127"/>
      <c r="MCP349" s="127"/>
      <c r="MCQ349" s="127"/>
      <c r="MCR349" s="127"/>
      <c r="MCS349" s="127"/>
      <c r="MCT349" s="127"/>
      <c r="MCU349" s="127"/>
      <c r="MCV349" s="127"/>
      <c r="MCW349" s="127"/>
      <c r="MCX349" s="127"/>
      <c r="MCY349" s="127"/>
      <c r="MCZ349" s="127"/>
      <c r="MDA349" s="127"/>
      <c r="MDB349" s="127"/>
      <c r="MDC349" s="127"/>
      <c r="MDD349" s="127"/>
      <c r="MDE349" s="127"/>
      <c r="MDF349" s="127"/>
      <c r="MDG349" s="127"/>
      <c r="MDH349" s="127"/>
      <c r="MDI349" s="127"/>
      <c r="MDJ349" s="127"/>
      <c r="MDK349" s="127"/>
      <c r="MDL349" s="127"/>
      <c r="MDM349" s="127"/>
      <c r="MDN349" s="127"/>
      <c r="MDO349" s="127"/>
      <c r="MDP349" s="127"/>
      <c r="MDQ349" s="127"/>
      <c r="MDR349" s="127"/>
      <c r="MDS349" s="127"/>
      <c r="MDT349" s="127"/>
      <c r="MDU349" s="127"/>
      <c r="MDV349" s="127"/>
      <c r="MDW349" s="127"/>
      <c r="MDX349" s="127"/>
      <c r="MDY349" s="127"/>
      <c r="MDZ349" s="127"/>
      <c r="MEA349" s="127"/>
      <c r="MEB349" s="127"/>
      <c r="MEC349" s="127"/>
      <c r="MED349" s="127"/>
      <c r="MEE349" s="127"/>
      <c r="MEF349" s="127"/>
      <c r="MEG349" s="127"/>
      <c r="MEH349" s="127"/>
      <c r="MEI349" s="127"/>
      <c r="MEJ349" s="127"/>
      <c r="MEK349" s="127"/>
      <c r="MEL349" s="127"/>
      <c r="MEM349" s="127"/>
      <c r="MEN349" s="127"/>
      <c r="MEO349" s="127"/>
      <c r="MEP349" s="127"/>
      <c r="MEQ349" s="127"/>
      <c r="MER349" s="127"/>
      <c r="MES349" s="127"/>
      <c r="MET349" s="127"/>
      <c r="MEU349" s="127"/>
      <c r="MEV349" s="127"/>
      <c r="MEW349" s="127"/>
      <c r="MEX349" s="127"/>
      <c r="MEY349" s="127"/>
      <c r="MEZ349" s="127"/>
      <c r="MFA349" s="127"/>
      <c r="MFB349" s="127"/>
      <c r="MFC349" s="127"/>
      <c r="MFD349" s="127"/>
      <c r="MFE349" s="127"/>
      <c r="MFF349" s="127"/>
      <c r="MFG349" s="127"/>
      <c r="MFH349" s="127"/>
      <c r="MFI349" s="127"/>
      <c r="MFJ349" s="127"/>
      <c r="MFK349" s="127"/>
      <c r="MFL349" s="127"/>
      <c r="MFM349" s="127"/>
      <c r="MFN349" s="127"/>
      <c r="MFO349" s="127"/>
      <c r="MFP349" s="127"/>
      <c r="MFQ349" s="127"/>
      <c r="MFR349" s="127"/>
      <c r="MFS349" s="127"/>
      <c r="MFT349" s="127"/>
      <c r="MFU349" s="127"/>
      <c r="MFV349" s="127"/>
      <c r="MFW349" s="127"/>
      <c r="MFX349" s="127"/>
      <c r="MFY349" s="127"/>
      <c r="MFZ349" s="127"/>
      <c r="MGA349" s="127"/>
      <c r="MGB349" s="127"/>
      <c r="MGC349" s="127"/>
      <c r="MGD349" s="127"/>
      <c r="MGE349" s="127"/>
      <c r="MGF349" s="127"/>
      <c r="MGG349" s="127"/>
      <c r="MGH349" s="127"/>
      <c r="MGI349" s="127"/>
      <c r="MGJ349" s="127"/>
      <c r="MGK349" s="127"/>
      <c r="MGL349" s="127"/>
      <c r="MGM349" s="127"/>
      <c r="MGN349" s="127"/>
      <c r="MGO349" s="127"/>
      <c r="MGP349" s="127"/>
      <c r="MGQ349" s="127"/>
      <c r="MGR349" s="127"/>
      <c r="MGS349" s="127"/>
      <c r="MGT349" s="127"/>
      <c r="MGU349" s="127"/>
      <c r="MGV349" s="127"/>
      <c r="MGW349" s="127"/>
      <c r="MGX349" s="127"/>
      <c r="MGY349" s="127"/>
      <c r="MGZ349" s="127"/>
      <c r="MHA349" s="127"/>
      <c r="MHB349" s="127"/>
      <c r="MHC349" s="127"/>
      <c r="MHD349" s="127"/>
      <c r="MHE349" s="127"/>
      <c r="MHF349" s="127"/>
      <c r="MHG349" s="127"/>
      <c r="MHH349" s="127"/>
      <c r="MHI349" s="127"/>
      <c r="MHJ349" s="127"/>
      <c r="MHK349" s="127"/>
      <c r="MHL349" s="127"/>
      <c r="MHM349" s="127"/>
      <c r="MHN349" s="127"/>
      <c r="MHO349" s="127"/>
      <c r="MHP349" s="127"/>
      <c r="MHQ349" s="127"/>
      <c r="MHR349" s="127"/>
      <c r="MHS349" s="127"/>
      <c r="MHT349" s="127"/>
      <c r="MHU349" s="127"/>
      <c r="MHV349" s="127"/>
      <c r="MHW349" s="127"/>
      <c r="MHX349" s="127"/>
      <c r="MHY349" s="127"/>
      <c r="MHZ349" s="127"/>
      <c r="MIA349" s="127"/>
      <c r="MIB349" s="127"/>
      <c r="MIC349" s="127"/>
      <c r="MID349" s="127"/>
      <c r="MIE349" s="127"/>
      <c r="MIF349" s="127"/>
      <c r="MIG349" s="127"/>
      <c r="MIH349" s="127"/>
      <c r="MII349" s="127"/>
      <c r="MIJ349" s="127"/>
      <c r="MIK349" s="127"/>
      <c r="MIL349" s="127"/>
      <c r="MIM349" s="127"/>
      <c r="MIN349" s="127"/>
      <c r="MIO349" s="127"/>
      <c r="MIP349" s="127"/>
      <c r="MIQ349" s="127"/>
      <c r="MIR349" s="127"/>
      <c r="MIS349" s="127"/>
      <c r="MIT349" s="127"/>
      <c r="MIU349" s="127"/>
      <c r="MIV349" s="127"/>
      <c r="MIW349" s="127"/>
      <c r="MIX349" s="127"/>
      <c r="MIY349" s="127"/>
      <c r="MIZ349" s="127"/>
      <c r="MJA349" s="127"/>
      <c r="MJB349" s="127"/>
      <c r="MJC349" s="127"/>
      <c r="MJD349" s="127"/>
      <c r="MJE349" s="127"/>
      <c r="MJF349" s="127"/>
      <c r="MJG349" s="127"/>
      <c r="MJH349" s="127"/>
      <c r="MJI349" s="127"/>
      <c r="MJJ349" s="127"/>
      <c r="MJK349" s="127"/>
      <c r="MJL349" s="127"/>
      <c r="MJM349" s="127"/>
      <c r="MJN349" s="127"/>
      <c r="MJO349" s="127"/>
      <c r="MJP349" s="127"/>
      <c r="MJQ349" s="127"/>
      <c r="MJR349" s="127"/>
      <c r="MJS349" s="127"/>
      <c r="MJT349" s="127"/>
      <c r="MJU349" s="127"/>
      <c r="MJV349" s="127"/>
      <c r="MJW349" s="127"/>
      <c r="MJX349" s="127"/>
      <c r="MJY349" s="127"/>
      <c r="MJZ349" s="127"/>
      <c r="MKA349" s="127"/>
      <c r="MKB349" s="127"/>
      <c r="MKC349" s="127"/>
      <c r="MKD349" s="127"/>
      <c r="MKE349" s="127"/>
      <c r="MKF349" s="127"/>
      <c r="MKG349" s="127"/>
      <c r="MKH349" s="127"/>
      <c r="MKI349" s="127"/>
      <c r="MKJ349" s="127"/>
      <c r="MKK349" s="127"/>
      <c r="MKL349" s="127"/>
      <c r="MKM349" s="127"/>
      <c r="MKN349" s="127"/>
      <c r="MKO349" s="127"/>
      <c r="MKP349" s="127"/>
      <c r="MKQ349" s="127"/>
      <c r="MKR349" s="127"/>
      <c r="MKS349" s="127"/>
      <c r="MKT349" s="127"/>
      <c r="MKU349" s="127"/>
      <c r="MKV349" s="127"/>
      <c r="MKW349" s="127"/>
      <c r="MKX349" s="127"/>
      <c r="MKY349" s="127"/>
      <c r="MKZ349" s="127"/>
      <c r="MLA349" s="127"/>
      <c r="MLB349" s="127"/>
      <c r="MLC349" s="127"/>
      <c r="MLD349" s="127"/>
      <c r="MLE349" s="127"/>
      <c r="MLF349" s="127"/>
      <c r="MLG349" s="127"/>
      <c r="MLH349" s="127"/>
      <c r="MLI349" s="127"/>
      <c r="MLJ349" s="127"/>
      <c r="MLK349" s="127"/>
      <c r="MLL349" s="127"/>
      <c r="MLM349" s="127"/>
      <c r="MLN349" s="127"/>
      <c r="MLO349" s="127"/>
      <c r="MLP349" s="127"/>
      <c r="MLQ349" s="127"/>
      <c r="MLR349" s="127"/>
      <c r="MLS349" s="127"/>
      <c r="MLT349" s="127"/>
      <c r="MLU349" s="127"/>
      <c r="MLV349" s="127"/>
      <c r="MLW349" s="127"/>
      <c r="MLX349" s="127"/>
      <c r="MLY349" s="127"/>
      <c r="MLZ349" s="127"/>
      <c r="MMA349" s="127"/>
      <c r="MMB349" s="127"/>
      <c r="MMC349" s="127"/>
      <c r="MMD349" s="127"/>
      <c r="MME349" s="127"/>
      <c r="MMF349" s="127"/>
      <c r="MMG349" s="127"/>
      <c r="MMH349" s="127"/>
      <c r="MMI349" s="127"/>
      <c r="MMJ349" s="127"/>
      <c r="MMK349" s="127"/>
      <c r="MML349" s="127"/>
      <c r="MMM349" s="127"/>
      <c r="MMN349" s="127"/>
      <c r="MMO349" s="127"/>
      <c r="MMP349" s="127"/>
      <c r="MMQ349" s="127"/>
      <c r="MMR349" s="127"/>
      <c r="MMS349" s="127"/>
      <c r="MMT349" s="127"/>
      <c r="MMU349" s="127"/>
      <c r="MMV349" s="127"/>
      <c r="MMW349" s="127"/>
      <c r="MMX349" s="127"/>
      <c r="MMY349" s="127"/>
      <c r="MMZ349" s="127"/>
      <c r="MNA349" s="127"/>
      <c r="MNB349" s="127"/>
      <c r="MNC349" s="127"/>
      <c r="MND349" s="127"/>
      <c r="MNE349" s="127"/>
      <c r="MNF349" s="127"/>
      <c r="MNG349" s="127"/>
      <c r="MNH349" s="127"/>
      <c r="MNI349" s="127"/>
      <c r="MNJ349" s="127"/>
      <c r="MNK349" s="127"/>
      <c r="MNL349" s="127"/>
      <c r="MNM349" s="127"/>
      <c r="MNN349" s="127"/>
      <c r="MNO349" s="127"/>
      <c r="MNP349" s="127"/>
      <c r="MNQ349" s="127"/>
      <c r="MNR349" s="127"/>
      <c r="MNS349" s="127"/>
      <c r="MNT349" s="127"/>
      <c r="MNU349" s="127"/>
      <c r="MNV349" s="127"/>
      <c r="MNW349" s="127"/>
      <c r="MNX349" s="127"/>
      <c r="MNY349" s="127"/>
      <c r="MNZ349" s="127"/>
      <c r="MOA349" s="127"/>
      <c r="MOB349" s="127"/>
      <c r="MOC349" s="127"/>
      <c r="MOD349" s="127"/>
      <c r="MOE349" s="127"/>
      <c r="MOF349" s="127"/>
      <c r="MOG349" s="127"/>
      <c r="MOH349" s="127"/>
      <c r="MOI349" s="127"/>
      <c r="MOJ349" s="127"/>
      <c r="MOK349" s="127"/>
      <c r="MOL349" s="127"/>
      <c r="MOM349" s="127"/>
      <c r="MON349" s="127"/>
      <c r="MOO349" s="127"/>
      <c r="MOP349" s="127"/>
      <c r="MOQ349" s="127"/>
      <c r="MOR349" s="127"/>
      <c r="MOS349" s="127"/>
      <c r="MOT349" s="127"/>
      <c r="MOU349" s="127"/>
      <c r="MOV349" s="127"/>
      <c r="MOW349" s="127"/>
      <c r="MOX349" s="127"/>
      <c r="MOY349" s="127"/>
      <c r="MOZ349" s="127"/>
      <c r="MPA349" s="127"/>
      <c r="MPB349" s="127"/>
      <c r="MPC349" s="127"/>
      <c r="MPD349" s="127"/>
      <c r="MPE349" s="127"/>
      <c r="MPF349" s="127"/>
      <c r="MPG349" s="127"/>
      <c r="MPH349" s="127"/>
      <c r="MPI349" s="127"/>
      <c r="MPJ349" s="127"/>
      <c r="MPK349" s="127"/>
      <c r="MPL349" s="127"/>
      <c r="MPM349" s="127"/>
      <c r="MPN349" s="127"/>
      <c r="MPO349" s="127"/>
      <c r="MPP349" s="127"/>
      <c r="MPQ349" s="127"/>
      <c r="MPR349" s="127"/>
      <c r="MPS349" s="127"/>
      <c r="MPT349" s="127"/>
      <c r="MPU349" s="127"/>
      <c r="MPV349" s="127"/>
      <c r="MPW349" s="127"/>
      <c r="MPX349" s="127"/>
      <c r="MPY349" s="127"/>
      <c r="MPZ349" s="127"/>
      <c r="MQA349" s="127"/>
      <c r="MQB349" s="127"/>
      <c r="MQC349" s="127"/>
      <c r="MQD349" s="127"/>
      <c r="MQE349" s="127"/>
      <c r="MQF349" s="127"/>
      <c r="MQG349" s="127"/>
      <c r="MQH349" s="127"/>
      <c r="MQI349" s="127"/>
      <c r="MQJ349" s="127"/>
      <c r="MQK349" s="127"/>
      <c r="MQL349" s="127"/>
      <c r="MQM349" s="127"/>
      <c r="MQN349" s="127"/>
      <c r="MQO349" s="127"/>
      <c r="MQP349" s="127"/>
      <c r="MQQ349" s="127"/>
      <c r="MQR349" s="127"/>
      <c r="MQS349" s="127"/>
      <c r="MQT349" s="127"/>
      <c r="MQU349" s="127"/>
      <c r="MQV349" s="127"/>
      <c r="MQW349" s="127"/>
      <c r="MQX349" s="127"/>
      <c r="MQY349" s="127"/>
      <c r="MQZ349" s="127"/>
      <c r="MRA349" s="127"/>
      <c r="MRB349" s="127"/>
      <c r="MRC349" s="127"/>
      <c r="MRD349" s="127"/>
      <c r="MRE349" s="127"/>
      <c r="MRF349" s="127"/>
      <c r="MRG349" s="127"/>
      <c r="MRH349" s="127"/>
      <c r="MRI349" s="127"/>
      <c r="MRJ349" s="127"/>
      <c r="MRK349" s="127"/>
      <c r="MRL349" s="127"/>
      <c r="MRM349" s="127"/>
      <c r="MRN349" s="127"/>
      <c r="MRO349" s="127"/>
      <c r="MRP349" s="127"/>
      <c r="MRQ349" s="127"/>
      <c r="MRR349" s="127"/>
      <c r="MRS349" s="127"/>
      <c r="MRT349" s="127"/>
      <c r="MRU349" s="127"/>
      <c r="MRV349" s="127"/>
      <c r="MRW349" s="127"/>
      <c r="MRX349" s="127"/>
      <c r="MRY349" s="127"/>
      <c r="MRZ349" s="127"/>
      <c r="MSA349" s="127"/>
      <c r="MSB349" s="127"/>
      <c r="MSC349" s="127"/>
      <c r="MSD349" s="127"/>
      <c r="MSE349" s="127"/>
      <c r="MSF349" s="127"/>
      <c r="MSG349" s="127"/>
      <c r="MSH349" s="127"/>
      <c r="MSI349" s="127"/>
      <c r="MSJ349" s="127"/>
      <c r="MSK349" s="127"/>
      <c r="MSL349" s="127"/>
      <c r="MSM349" s="127"/>
      <c r="MSN349" s="127"/>
      <c r="MSO349" s="127"/>
      <c r="MSP349" s="127"/>
      <c r="MSQ349" s="127"/>
      <c r="MSR349" s="127"/>
      <c r="MSS349" s="127"/>
      <c r="MST349" s="127"/>
      <c r="MSU349" s="127"/>
      <c r="MSV349" s="127"/>
      <c r="MSW349" s="127"/>
      <c r="MSX349" s="127"/>
      <c r="MSY349" s="127"/>
      <c r="MSZ349" s="127"/>
      <c r="MTA349" s="127"/>
      <c r="MTB349" s="127"/>
      <c r="MTC349" s="127"/>
      <c r="MTD349" s="127"/>
      <c r="MTE349" s="127"/>
      <c r="MTF349" s="127"/>
      <c r="MTG349" s="127"/>
      <c r="MTH349" s="127"/>
      <c r="MTI349" s="127"/>
      <c r="MTJ349" s="127"/>
      <c r="MTK349" s="127"/>
      <c r="MTL349" s="127"/>
      <c r="MTM349" s="127"/>
      <c r="MTN349" s="127"/>
      <c r="MTO349" s="127"/>
      <c r="MTP349" s="127"/>
      <c r="MTQ349" s="127"/>
      <c r="MTR349" s="127"/>
      <c r="MTS349" s="127"/>
      <c r="MTT349" s="127"/>
      <c r="MTU349" s="127"/>
      <c r="MTV349" s="127"/>
      <c r="MTW349" s="127"/>
      <c r="MTX349" s="127"/>
      <c r="MTY349" s="127"/>
      <c r="MTZ349" s="127"/>
      <c r="MUA349" s="127"/>
      <c r="MUB349" s="127"/>
      <c r="MUC349" s="127"/>
      <c r="MUD349" s="127"/>
      <c r="MUE349" s="127"/>
      <c r="MUF349" s="127"/>
      <c r="MUG349" s="127"/>
      <c r="MUH349" s="127"/>
      <c r="MUI349" s="127"/>
      <c r="MUJ349" s="127"/>
      <c r="MUK349" s="127"/>
      <c r="MUL349" s="127"/>
      <c r="MUM349" s="127"/>
      <c r="MUN349" s="127"/>
      <c r="MUO349" s="127"/>
      <c r="MUP349" s="127"/>
      <c r="MUQ349" s="127"/>
      <c r="MUR349" s="127"/>
      <c r="MUS349" s="127"/>
      <c r="MUT349" s="127"/>
      <c r="MUU349" s="127"/>
      <c r="MUV349" s="127"/>
      <c r="MUW349" s="127"/>
      <c r="MUX349" s="127"/>
      <c r="MUY349" s="127"/>
      <c r="MUZ349" s="127"/>
      <c r="MVA349" s="127"/>
      <c r="MVB349" s="127"/>
      <c r="MVC349" s="127"/>
      <c r="MVD349" s="127"/>
      <c r="MVE349" s="127"/>
      <c r="MVF349" s="127"/>
      <c r="MVG349" s="127"/>
      <c r="MVH349" s="127"/>
      <c r="MVI349" s="127"/>
      <c r="MVJ349" s="127"/>
      <c r="MVK349" s="127"/>
      <c r="MVL349" s="127"/>
      <c r="MVM349" s="127"/>
      <c r="MVN349" s="127"/>
      <c r="MVO349" s="127"/>
      <c r="MVP349" s="127"/>
      <c r="MVQ349" s="127"/>
      <c r="MVR349" s="127"/>
      <c r="MVS349" s="127"/>
      <c r="MVT349" s="127"/>
      <c r="MVU349" s="127"/>
      <c r="MVV349" s="127"/>
      <c r="MVW349" s="127"/>
      <c r="MVX349" s="127"/>
      <c r="MVY349" s="127"/>
      <c r="MVZ349" s="127"/>
      <c r="MWA349" s="127"/>
      <c r="MWB349" s="127"/>
      <c r="MWC349" s="127"/>
      <c r="MWD349" s="127"/>
      <c r="MWE349" s="127"/>
      <c r="MWF349" s="127"/>
      <c r="MWG349" s="127"/>
      <c r="MWH349" s="127"/>
      <c r="MWI349" s="127"/>
      <c r="MWJ349" s="127"/>
      <c r="MWK349" s="127"/>
      <c r="MWL349" s="127"/>
      <c r="MWM349" s="127"/>
      <c r="MWN349" s="127"/>
      <c r="MWO349" s="127"/>
      <c r="MWP349" s="127"/>
      <c r="MWQ349" s="127"/>
      <c r="MWR349" s="127"/>
      <c r="MWS349" s="127"/>
      <c r="MWT349" s="127"/>
      <c r="MWU349" s="127"/>
      <c r="MWV349" s="127"/>
      <c r="MWW349" s="127"/>
      <c r="MWX349" s="127"/>
      <c r="MWY349" s="127"/>
      <c r="MWZ349" s="127"/>
      <c r="MXA349" s="127"/>
      <c r="MXB349" s="127"/>
      <c r="MXC349" s="127"/>
      <c r="MXD349" s="127"/>
      <c r="MXE349" s="127"/>
      <c r="MXF349" s="127"/>
      <c r="MXG349" s="127"/>
      <c r="MXH349" s="127"/>
      <c r="MXI349" s="127"/>
      <c r="MXJ349" s="127"/>
      <c r="MXK349" s="127"/>
      <c r="MXL349" s="127"/>
      <c r="MXM349" s="127"/>
      <c r="MXN349" s="127"/>
      <c r="MXO349" s="127"/>
      <c r="MXP349" s="127"/>
      <c r="MXQ349" s="127"/>
      <c r="MXR349" s="127"/>
      <c r="MXS349" s="127"/>
      <c r="MXT349" s="127"/>
      <c r="MXU349" s="127"/>
      <c r="MXV349" s="127"/>
      <c r="MXW349" s="127"/>
      <c r="MXX349" s="127"/>
      <c r="MXY349" s="127"/>
      <c r="MXZ349" s="127"/>
      <c r="MYA349" s="127"/>
      <c r="MYB349" s="127"/>
      <c r="MYC349" s="127"/>
      <c r="MYD349" s="127"/>
      <c r="MYE349" s="127"/>
      <c r="MYF349" s="127"/>
      <c r="MYG349" s="127"/>
      <c r="MYH349" s="127"/>
      <c r="MYI349" s="127"/>
      <c r="MYJ349" s="127"/>
      <c r="MYK349" s="127"/>
      <c r="MYL349" s="127"/>
      <c r="MYM349" s="127"/>
      <c r="MYN349" s="127"/>
      <c r="MYO349" s="127"/>
      <c r="MYP349" s="127"/>
      <c r="MYQ349" s="127"/>
      <c r="MYR349" s="127"/>
      <c r="MYS349" s="127"/>
      <c r="MYT349" s="127"/>
      <c r="MYU349" s="127"/>
      <c r="MYV349" s="127"/>
      <c r="MYW349" s="127"/>
      <c r="MYX349" s="127"/>
      <c r="MYY349" s="127"/>
      <c r="MYZ349" s="127"/>
      <c r="MZA349" s="127"/>
      <c r="MZB349" s="127"/>
      <c r="MZC349" s="127"/>
      <c r="MZD349" s="127"/>
      <c r="MZE349" s="127"/>
      <c r="MZF349" s="127"/>
      <c r="MZG349" s="127"/>
      <c r="MZH349" s="127"/>
      <c r="MZI349" s="127"/>
      <c r="MZJ349" s="127"/>
      <c r="MZK349" s="127"/>
      <c r="MZL349" s="127"/>
      <c r="MZM349" s="127"/>
      <c r="MZN349" s="127"/>
      <c r="MZO349" s="127"/>
      <c r="MZP349" s="127"/>
      <c r="MZQ349" s="127"/>
      <c r="MZR349" s="127"/>
      <c r="MZS349" s="127"/>
      <c r="MZT349" s="127"/>
      <c r="MZU349" s="127"/>
      <c r="MZV349" s="127"/>
      <c r="MZW349" s="127"/>
      <c r="MZX349" s="127"/>
      <c r="MZY349" s="127"/>
      <c r="MZZ349" s="127"/>
      <c r="NAA349" s="127"/>
      <c r="NAB349" s="127"/>
      <c r="NAC349" s="127"/>
      <c r="NAD349" s="127"/>
      <c r="NAE349" s="127"/>
      <c r="NAF349" s="127"/>
      <c r="NAG349" s="127"/>
      <c r="NAH349" s="127"/>
      <c r="NAI349" s="127"/>
      <c r="NAJ349" s="127"/>
      <c r="NAK349" s="127"/>
      <c r="NAL349" s="127"/>
      <c r="NAM349" s="127"/>
      <c r="NAN349" s="127"/>
      <c r="NAO349" s="127"/>
      <c r="NAP349" s="127"/>
      <c r="NAQ349" s="127"/>
      <c r="NAR349" s="127"/>
      <c r="NAS349" s="127"/>
      <c r="NAT349" s="127"/>
      <c r="NAU349" s="127"/>
      <c r="NAV349" s="127"/>
      <c r="NAW349" s="127"/>
      <c r="NAX349" s="127"/>
      <c r="NAY349" s="127"/>
      <c r="NAZ349" s="127"/>
      <c r="NBA349" s="127"/>
      <c r="NBB349" s="127"/>
      <c r="NBC349" s="127"/>
      <c r="NBD349" s="127"/>
      <c r="NBE349" s="127"/>
      <c r="NBF349" s="127"/>
      <c r="NBG349" s="127"/>
      <c r="NBH349" s="127"/>
      <c r="NBI349" s="127"/>
      <c r="NBJ349" s="127"/>
      <c r="NBK349" s="127"/>
      <c r="NBL349" s="127"/>
      <c r="NBM349" s="127"/>
      <c r="NBN349" s="127"/>
      <c r="NBO349" s="127"/>
      <c r="NBP349" s="127"/>
      <c r="NBQ349" s="127"/>
      <c r="NBR349" s="127"/>
      <c r="NBS349" s="127"/>
      <c r="NBT349" s="127"/>
      <c r="NBU349" s="127"/>
      <c r="NBV349" s="127"/>
      <c r="NBW349" s="127"/>
      <c r="NBX349" s="127"/>
      <c r="NBY349" s="127"/>
      <c r="NBZ349" s="127"/>
      <c r="NCA349" s="127"/>
      <c r="NCB349" s="127"/>
      <c r="NCC349" s="127"/>
      <c r="NCD349" s="127"/>
      <c r="NCE349" s="127"/>
      <c r="NCF349" s="127"/>
      <c r="NCG349" s="127"/>
      <c r="NCH349" s="127"/>
      <c r="NCI349" s="127"/>
      <c r="NCJ349" s="127"/>
      <c r="NCK349" s="127"/>
      <c r="NCL349" s="127"/>
      <c r="NCM349" s="127"/>
      <c r="NCN349" s="127"/>
      <c r="NCO349" s="127"/>
      <c r="NCP349" s="127"/>
      <c r="NCQ349" s="127"/>
      <c r="NCR349" s="127"/>
      <c r="NCS349" s="127"/>
      <c r="NCT349" s="127"/>
      <c r="NCU349" s="127"/>
      <c r="NCV349" s="127"/>
      <c r="NCW349" s="127"/>
      <c r="NCX349" s="127"/>
      <c r="NCY349" s="127"/>
      <c r="NCZ349" s="127"/>
      <c r="NDA349" s="127"/>
      <c r="NDB349" s="127"/>
      <c r="NDC349" s="127"/>
      <c r="NDD349" s="127"/>
      <c r="NDE349" s="127"/>
      <c r="NDF349" s="127"/>
      <c r="NDG349" s="127"/>
      <c r="NDH349" s="127"/>
      <c r="NDI349" s="127"/>
      <c r="NDJ349" s="127"/>
      <c r="NDK349" s="127"/>
      <c r="NDL349" s="127"/>
      <c r="NDM349" s="127"/>
      <c r="NDN349" s="127"/>
      <c r="NDO349" s="127"/>
      <c r="NDP349" s="127"/>
      <c r="NDQ349" s="127"/>
      <c r="NDR349" s="127"/>
      <c r="NDS349" s="127"/>
      <c r="NDT349" s="127"/>
      <c r="NDU349" s="127"/>
      <c r="NDV349" s="127"/>
      <c r="NDW349" s="127"/>
      <c r="NDX349" s="127"/>
      <c r="NDY349" s="127"/>
      <c r="NDZ349" s="127"/>
      <c r="NEA349" s="127"/>
      <c r="NEB349" s="127"/>
      <c r="NEC349" s="127"/>
      <c r="NED349" s="127"/>
      <c r="NEE349" s="127"/>
      <c r="NEF349" s="127"/>
      <c r="NEG349" s="127"/>
      <c r="NEH349" s="127"/>
      <c r="NEI349" s="127"/>
      <c r="NEJ349" s="127"/>
      <c r="NEK349" s="127"/>
      <c r="NEL349" s="127"/>
      <c r="NEM349" s="127"/>
      <c r="NEN349" s="127"/>
      <c r="NEO349" s="127"/>
      <c r="NEP349" s="127"/>
      <c r="NEQ349" s="127"/>
      <c r="NER349" s="127"/>
      <c r="NES349" s="127"/>
      <c r="NET349" s="127"/>
      <c r="NEU349" s="127"/>
      <c r="NEV349" s="127"/>
      <c r="NEW349" s="127"/>
      <c r="NEX349" s="127"/>
      <c r="NEY349" s="127"/>
      <c r="NEZ349" s="127"/>
      <c r="NFA349" s="127"/>
      <c r="NFB349" s="127"/>
      <c r="NFC349" s="127"/>
      <c r="NFD349" s="127"/>
      <c r="NFE349" s="127"/>
      <c r="NFF349" s="127"/>
      <c r="NFG349" s="127"/>
      <c r="NFH349" s="127"/>
      <c r="NFI349" s="127"/>
      <c r="NFJ349" s="127"/>
      <c r="NFK349" s="127"/>
      <c r="NFL349" s="127"/>
      <c r="NFM349" s="127"/>
      <c r="NFN349" s="127"/>
      <c r="NFO349" s="127"/>
      <c r="NFP349" s="127"/>
      <c r="NFQ349" s="127"/>
      <c r="NFR349" s="127"/>
      <c r="NFS349" s="127"/>
      <c r="NFT349" s="127"/>
      <c r="NFU349" s="127"/>
      <c r="NFV349" s="127"/>
      <c r="NFW349" s="127"/>
      <c r="NFX349" s="127"/>
      <c r="NFY349" s="127"/>
      <c r="NFZ349" s="127"/>
      <c r="NGA349" s="127"/>
      <c r="NGB349" s="127"/>
      <c r="NGC349" s="127"/>
      <c r="NGD349" s="127"/>
      <c r="NGE349" s="127"/>
      <c r="NGF349" s="127"/>
      <c r="NGG349" s="127"/>
      <c r="NGH349" s="127"/>
      <c r="NGI349" s="127"/>
      <c r="NGJ349" s="127"/>
      <c r="NGK349" s="127"/>
      <c r="NGL349" s="127"/>
      <c r="NGM349" s="127"/>
      <c r="NGN349" s="127"/>
      <c r="NGO349" s="127"/>
      <c r="NGP349" s="127"/>
      <c r="NGQ349" s="127"/>
      <c r="NGR349" s="127"/>
      <c r="NGS349" s="127"/>
      <c r="NGT349" s="127"/>
      <c r="NGU349" s="127"/>
      <c r="NGV349" s="127"/>
      <c r="NGW349" s="127"/>
      <c r="NGX349" s="127"/>
      <c r="NGY349" s="127"/>
      <c r="NGZ349" s="127"/>
      <c r="NHA349" s="127"/>
      <c r="NHB349" s="127"/>
      <c r="NHC349" s="127"/>
      <c r="NHD349" s="127"/>
      <c r="NHE349" s="127"/>
      <c r="NHF349" s="127"/>
      <c r="NHG349" s="127"/>
      <c r="NHH349" s="127"/>
      <c r="NHI349" s="127"/>
      <c r="NHJ349" s="127"/>
      <c r="NHK349" s="127"/>
      <c r="NHL349" s="127"/>
      <c r="NHM349" s="127"/>
      <c r="NHN349" s="127"/>
      <c r="NHO349" s="127"/>
      <c r="NHP349" s="127"/>
      <c r="NHQ349" s="127"/>
      <c r="NHR349" s="127"/>
      <c r="NHS349" s="127"/>
      <c r="NHT349" s="127"/>
      <c r="NHU349" s="127"/>
      <c r="NHV349" s="127"/>
      <c r="NHW349" s="127"/>
      <c r="NHX349" s="127"/>
      <c r="NHY349" s="127"/>
      <c r="NHZ349" s="127"/>
      <c r="NIA349" s="127"/>
      <c r="NIB349" s="127"/>
      <c r="NIC349" s="127"/>
      <c r="NID349" s="127"/>
      <c r="NIE349" s="127"/>
      <c r="NIF349" s="127"/>
      <c r="NIG349" s="127"/>
      <c r="NIH349" s="127"/>
      <c r="NII349" s="127"/>
      <c r="NIJ349" s="127"/>
      <c r="NIK349" s="127"/>
      <c r="NIL349" s="127"/>
      <c r="NIM349" s="127"/>
      <c r="NIN349" s="127"/>
      <c r="NIO349" s="127"/>
      <c r="NIP349" s="127"/>
      <c r="NIQ349" s="127"/>
      <c r="NIR349" s="127"/>
      <c r="NIS349" s="127"/>
      <c r="NIT349" s="127"/>
      <c r="NIU349" s="127"/>
      <c r="NIV349" s="127"/>
      <c r="NIW349" s="127"/>
      <c r="NIX349" s="127"/>
      <c r="NIY349" s="127"/>
      <c r="NIZ349" s="127"/>
      <c r="NJA349" s="127"/>
      <c r="NJB349" s="127"/>
      <c r="NJC349" s="127"/>
      <c r="NJD349" s="127"/>
      <c r="NJE349" s="127"/>
      <c r="NJF349" s="127"/>
      <c r="NJG349" s="127"/>
      <c r="NJH349" s="127"/>
      <c r="NJI349" s="127"/>
      <c r="NJJ349" s="127"/>
      <c r="NJK349" s="127"/>
      <c r="NJL349" s="127"/>
      <c r="NJM349" s="127"/>
      <c r="NJN349" s="127"/>
      <c r="NJO349" s="127"/>
      <c r="NJP349" s="127"/>
      <c r="NJQ349" s="127"/>
      <c r="NJR349" s="127"/>
      <c r="NJS349" s="127"/>
      <c r="NJT349" s="127"/>
      <c r="NJU349" s="127"/>
      <c r="NJV349" s="127"/>
      <c r="NJW349" s="127"/>
      <c r="NJX349" s="127"/>
      <c r="NJY349" s="127"/>
      <c r="NJZ349" s="127"/>
      <c r="NKA349" s="127"/>
      <c r="NKB349" s="127"/>
      <c r="NKC349" s="127"/>
      <c r="NKD349" s="127"/>
      <c r="NKE349" s="127"/>
      <c r="NKF349" s="127"/>
      <c r="NKG349" s="127"/>
      <c r="NKH349" s="127"/>
      <c r="NKI349" s="127"/>
      <c r="NKJ349" s="127"/>
      <c r="NKK349" s="127"/>
      <c r="NKL349" s="127"/>
      <c r="NKM349" s="127"/>
      <c r="NKN349" s="127"/>
      <c r="NKO349" s="127"/>
      <c r="NKP349" s="127"/>
      <c r="NKQ349" s="127"/>
      <c r="NKR349" s="127"/>
      <c r="NKS349" s="127"/>
      <c r="NKT349" s="127"/>
      <c r="NKU349" s="127"/>
      <c r="NKV349" s="127"/>
      <c r="NKW349" s="127"/>
      <c r="NKX349" s="127"/>
      <c r="NKY349" s="127"/>
      <c r="NKZ349" s="127"/>
      <c r="NLA349" s="127"/>
      <c r="NLB349" s="127"/>
      <c r="NLC349" s="127"/>
      <c r="NLD349" s="127"/>
      <c r="NLE349" s="127"/>
      <c r="NLF349" s="127"/>
      <c r="NLG349" s="127"/>
      <c r="NLH349" s="127"/>
      <c r="NLI349" s="127"/>
      <c r="NLJ349" s="127"/>
      <c r="NLK349" s="127"/>
      <c r="NLL349" s="127"/>
      <c r="NLM349" s="127"/>
      <c r="NLN349" s="127"/>
      <c r="NLO349" s="127"/>
      <c r="NLP349" s="127"/>
      <c r="NLQ349" s="127"/>
      <c r="NLR349" s="127"/>
      <c r="NLS349" s="127"/>
      <c r="NLT349" s="127"/>
      <c r="NLU349" s="127"/>
      <c r="NLV349" s="127"/>
      <c r="NLW349" s="127"/>
      <c r="NLX349" s="127"/>
      <c r="NLY349" s="127"/>
      <c r="NLZ349" s="127"/>
      <c r="NMA349" s="127"/>
      <c r="NMB349" s="127"/>
      <c r="NMC349" s="127"/>
      <c r="NMD349" s="127"/>
      <c r="NME349" s="127"/>
      <c r="NMF349" s="127"/>
      <c r="NMG349" s="127"/>
      <c r="NMH349" s="127"/>
      <c r="NMI349" s="127"/>
      <c r="NMJ349" s="127"/>
      <c r="NMK349" s="127"/>
      <c r="NML349" s="127"/>
      <c r="NMM349" s="127"/>
      <c r="NMN349" s="127"/>
      <c r="NMO349" s="127"/>
      <c r="NMP349" s="127"/>
      <c r="NMQ349" s="127"/>
      <c r="NMR349" s="127"/>
      <c r="NMS349" s="127"/>
      <c r="NMT349" s="127"/>
      <c r="NMU349" s="127"/>
      <c r="NMV349" s="127"/>
      <c r="NMW349" s="127"/>
      <c r="NMX349" s="127"/>
      <c r="NMY349" s="127"/>
      <c r="NMZ349" s="127"/>
      <c r="NNA349" s="127"/>
      <c r="NNB349" s="127"/>
      <c r="NNC349" s="127"/>
      <c r="NND349" s="127"/>
      <c r="NNE349" s="127"/>
      <c r="NNF349" s="127"/>
      <c r="NNG349" s="127"/>
      <c r="NNH349" s="127"/>
      <c r="NNI349" s="127"/>
      <c r="NNJ349" s="127"/>
      <c r="NNK349" s="127"/>
      <c r="NNL349" s="127"/>
      <c r="NNM349" s="127"/>
      <c r="NNN349" s="127"/>
      <c r="NNO349" s="127"/>
      <c r="NNP349" s="127"/>
      <c r="NNQ349" s="127"/>
      <c r="NNR349" s="127"/>
      <c r="NNS349" s="127"/>
      <c r="NNT349" s="127"/>
      <c r="NNU349" s="127"/>
      <c r="NNV349" s="127"/>
      <c r="NNW349" s="127"/>
      <c r="NNX349" s="127"/>
      <c r="NNY349" s="127"/>
      <c r="NNZ349" s="127"/>
      <c r="NOA349" s="127"/>
      <c r="NOB349" s="127"/>
      <c r="NOC349" s="127"/>
      <c r="NOD349" s="127"/>
      <c r="NOE349" s="127"/>
      <c r="NOF349" s="127"/>
      <c r="NOG349" s="127"/>
      <c r="NOH349" s="127"/>
      <c r="NOI349" s="127"/>
      <c r="NOJ349" s="127"/>
      <c r="NOK349" s="127"/>
      <c r="NOL349" s="127"/>
      <c r="NOM349" s="127"/>
      <c r="NON349" s="127"/>
      <c r="NOO349" s="127"/>
      <c r="NOP349" s="127"/>
      <c r="NOQ349" s="127"/>
      <c r="NOR349" s="127"/>
      <c r="NOS349" s="127"/>
      <c r="NOT349" s="127"/>
      <c r="NOU349" s="127"/>
      <c r="NOV349" s="127"/>
      <c r="NOW349" s="127"/>
      <c r="NOX349" s="127"/>
      <c r="NOY349" s="127"/>
      <c r="NOZ349" s="127"/>
      <c r="NPA349" s="127"/>
      <c r="NPB349" s="127"/>
      <c r="NPC349" s="127"/>
      <c r="NPD349" s="127"/>
      <c r="NPE349" s="127"/>
      <c r="NPF349" s="127"/>
      <c r="NPG349" s="127"/>
      <c r="NPH349" s="127"/>
      <c r="NPI349" s="127"/>
      <c r="NPJ349" s="127"/>
      <c r="NPK349" s="127"/>
      <c r="NPL349" s="127"/>
      <c r="NPM349" s="127"/>
      <c r="NPN349" s="127"/>
      <c r="NPO349" s="127"/>
      <c r="NPP349" s="127"/>
      <c r="NPQ349" s="127"/>
      <c r="NPR349" s="127"/>
      <c r="NPS349" s="127"/>
      <c r="NPT349" s="127"/>
      <c r="NPU349" s="127"/>
      <c r="NPV349" s="127"/>
      <c r="NPW349" s="127"/>
      <c r="NPX349" s="127"/>
      <c r="NPY349" s="127"/>
      <c r="NPZ349" s="127"/>
      <c r="NQA349" s="127"/>
      <c r="NQB349" s="127"/>
      <c r="NQC349" s="127"/>
      <c r="NQD349" s="127"/>
      <c r="NQE349" s="127"/>
      <c r="NQF349" s="127"/>
      <c r="NQG349" s="127"/>
      <c r="NQH349" s="127"/>
      <c r="NQI349" s="127"/>
      <c r="NQJ349" s="127"/>
      <c r="NQK349" s="127"/>
      <c r="NQL349" s="127"/>
      <c r="NQM349" s="127"/>
      <c r="NQN349" s="127"/>
      <c r="NQO349" s="127"/>
      <c r="NQP349" s="127"/>
      <c r="NQQ349" s="127"/>
      <c r="NQR349" s="127"/>
      <c r="NQS349" s="127"/>
      <c r="NQT349" s="127"/>
      <c r="NQU349" s="127"/>
      <c r="NQV349" s="127"/>
      <c r="NQW349" s="127"/>
      <c r="NQX349" s="127"/>
      <c r="NQY349" s="127"/>
      <c r="NQZ349" s="127"/>
      <c r="NRA349" s="127"/>
      <c r="NRB349" s="127"/>
      <c r="NRC349" s="127"/>
      <c r="NRD349" s="127"/>
      <c r="NRE349" s="127"/>
      <c r="NRF349" s="127"/>
      <c r="NRG349" s="127"/>
      <c r="NRH349" s="127"/>
      <c r="NRI349" s="127"/>
      <c r="NRJ349" s="127"/>
      <c r="NRK349" s="127"/>
      <c r="NRL349" s="127"/>
      <c r="NRM349" s="127"/>
      <c r="NRN349" s="127"/>
      <c r="NRO349" s="127"/>
      <c r="NRP349" s="127"/>
      <c r="NRQ349" s="127"/>
      <c r="NRR349" s="127"/>
      <c r="NRS349" s="127"/>
      <c r="NRT349" s="127"/>
      <c r="NRU349" s="127"/>
      <c r="NRV349" s="127"/>
      <c r="NRW349" s="127"/>
      <c r="NRX349" s="127"/>
      <c r="NRY349" s="127"/>
      <c r="NRZ349" s="127"/>
      <c r="NSA349" s="127"/>
      <c r="NSB349" s="127"/>
      <c r="NSC349" s="127"/>
      <c r="NSD349" s="127"/>
      <c r="NSE349" s="127"/>
      <c r="NSF349" s="127"/>
      <c r="NSG349" s="127"/>
      <c r="NSH349" s="127"/>
      <c r="NSI349" s="127"/>
      <c r="NSJ349" s="127"/>
      <c r="NSK349" s="127"/>
      <c r="NSL349" s="127"/>
      <c r="NSM349" s="127"/>
      <c r="NSN349" s="127"/>
      <c r="NSO349" s="127"/>
      <c r="NSP349" s="127"/>
      <c r="NSQ349" s="127"/>
      <c r="NSR349" s="127"/>
      <c r="NSS349" s="127"/>
      <c r="NST349" s="127"/>
      <c r="NSU349" s="127"/>
      <c r="NSV349" s="127"/>
      <c r="NSW349" s="127"/>
      <c r="NSX349" s="127"/>
      <c r="NSY349" s="127"/>
      <c r="NSZ349" s="127"/>
      <c r="NTA349" s="127"/>
      <c r="NTB349" s="127"/>
      <c r="NTC349" s="127"/>
      <c r="NTD349" s="127"/>
      <c r="NTE349" s="127"/>
      <c r="NTF349" s="127"/>
      <c r="NTG349" s="127"/>
      <c r="NTH349" s="127"/>
      <c r="NTI349" s="127"/>
      <c r="NTJ349" s="127"/>
      <c r="NTK349" s="127"/>
      <c r="NTL349" s="127"/>
      <c r="NTM349" s="127"/>
      <c r="NTN349" s="127"/>
      <c r="NTO349" s="127"/>
      <c r="NTP349" s="127"/>
      <c r="NTQ349" s="127"/>
      <c r="NTR349" s="127"/>
      <c r="NTS349" s="127"/>
      <c r="NTT349" s="127"/>
      <c r="NTU349" s="127"/>
      <c r="NTV349" s="127"/>
      <c r="NTW349" s="127"/>
      <c r="NTX349" s="127"/>
      <c r="NTY349" s="127"/>
      <c r="NTZ349" s="127"/>
      <c r="NUA349" s="127"/>
      <c r="NUB349" s="127"/>
      <c r="NUC349" s="127"/>
      <c r="NUD349" s="127"/>
      <c r="NUE349" s="127"/>
      <c r="NUF349" s="127"/>
      <c r="NUG349" s="127"/>
      <c r="NUH349" s="127"/>
      <c r="NUI349" s="127"/>
      <c r="NUJ349" s="127"/>
      <c r="NUK349" s="127"/>
      <c r="NUL349" s="127"/>
      <c r="NUM349" s="127"/>
      <c r="NUN349" s="127"/>
      <c r="NUO349" s="127"/>
      <c r="NUP349" s="127"/>
      <c r="NUQ349" s="127"/>
      <c r="NUR349" s="127"/>
      <c r="NUS349" s="127"/>
      <c r="NUT349" s="127"/>
      <c r="NUU349" s="127"/>
      <c r="NUV349" s="127"/>
      <c r="NUW349" s="127"/>
      <c r="NUX349" s="127"/>
      <c r="NUY349" s="127"/>
      <c r="NUZ349" s="127"/>
      <c r="NVA349" s="127"/>
      <c r="NVB349" s="127"/>
      <c r="NVC349" s="127"/>
      <c r="NVD349" s="127"/>
      <c r="NVE349" s="127"/>
      <c r="NVF349" s="127"/>
      <c r="NVG349" s="127"/>
      <c r="NVH349" s="127"/>
      <c r="NVI349" s="127"/>
      <c r="NVJ349" s="127"/>
      <c r="NVK349" s="127"/>
      <c r="NVL349" s="127"/>
      <c r="NVM349" s="127"/>
      <c r="NVN349" s="127"/>
      <c r="NVO349" s="127"/>
      <c r="NVP349" s="127"/>
      <c r="NVQ349" s="127"/>
      <c r="NVR349" s="127"/>
      <c r="NVS349" s="127"/>
      <c r="NVT349" s="127"/>
      <c r="NVU349" s="127"/>
      <c r="NVV349" s="127"/>
      <c r="NVW349" s="127"/>
      <c r="NVX349" s="127"/>
      <c r="NVY349" s="127"/>
      <c r="NVZ349" s="127"/>
      <c r="NWA349" s="127"/>
      <c r="NWB349" s="127"/>
      <c r="NWC349" s="127"/>
      <c r="NWD349" s="127"/>
      <c r="NWE349" s="127"/>
      <c r="NWF349" s="127"/>
      <c r="NWG349" s="127"/>
      <c r="NWH349" s="127"/>
      <c r="NWI349" s="127"/>
      <c r="NWJ349" s="127"/>
      <c r="NWK349" s="127"/>
      <c r="NWL349" s="127"/>
      <c r="NWM349" s="127"/>
      <c r="NWN349" s="127"/>
      <c r="NWO349" s="127"/>
      <c r="NWP349" s="127"/>
      <c r="NWQ349" s="127"/>
      <c r="NWR349" s="127"/>
      <c r="NWS349" s="127"/>
      <c r="NWT349" s="127"/>
      <c r="NWU349" s="127"/>
      <c r="NWV349" s="127"/>
      <c r="NWW349" s="127"/>
      <c r="NWX349" s="127"/>
      <c r="NWY349" s="127"/>
      <c r="NWZ349" s="127"/>
      <c r="NXA349" s="127"/>
      <c r="NXB349" s="127"/>
      <c r="NXC349" s="127"/>
      <c r="NXD349" s="127"/>
      <c r="NXE349" s="127"/>
      <c r="NXF349" s="127"/>
      <c r="NXG349" s="127"/>
      <c r="NXH349" s="127"/>
      <c r="NXI349" s="127"/>
      <c r="NXJ349" s="127"/>
      <c r="NXK349" s="127"/>
      <c r="NXL349" s="127"/>
      <c r="NXM349" s="127"/>
      <c r="NXN349" s="127"/>
      <c r="NXO349" s="127"/>
      <c r="NXP349" s="127"/>
      <c r="NXQ349" s="127"/>
      <c r="NXR349" s="127"/>
      <c r="NXS349" s="127"/>
      <c r="NXT349" s="127"/>
      <c r="NXU349" s="127"/>
      <c r="NXV349" s="127"/>
      <c r="NXW349" s="127"/>
      <c r="NXX349" s="127"/>
      <c r="NXY349" s="127"/>
      <c r="NXZ349" s="127"/>
      <c r="NYA349" s="127"/>
      <c r="NYB349" s="127"/>
      <c r="NYC349" s="127"/>
      <c r="NYD349" s="127"/>
      <c r="NYE349" s="127"/>
      <c r="NYF349" s="127"/>
      <c r="NYG349" s="127"/>
      <c r="NYH349" s="127"/>
      <c r="NYI349" s="127"/>
      <c r="NYJ349" s="127"/>
      <c r="NYK349" s="127"/>
      <c r="NYL349" s="127"/>
      <c r="NYM349" s="127"/>
      <c r="NYN349" s="127"/>
      <c r="NYO349" s="127"/>
      <c r="NYP349" s="127"/>
      <c r="NYQ349" s="127"/>
      <c r="NYR349" s="127"/>
      <c r="NYS349" s="127"/>
      <c r="NYT349" s="127"/>
      <c r="NYU349" s="127"/>
      <c r="NYV349" s="127"/>
      <c r="NYW349" s="127"/>
      <c r="NYX349" s="127"/>
      <c r="NYY349" s="127"/>
      <c r="NYZ349" s="127"/>
      <c r="NZA349" s="127"/>
      <c r="NZB349" s="127"/>
      <c r="NZC349" s="127"/>
      <c r="NZD349" s="127"/>
      <c r="NZE349" s="127"/>
      <c r="NZF349" s="127"/>
      <c r="NZG349" s="127"/>
      <c r="NZH349" s="127"/>
      <c r="NZI349" s="127"/>
      <c r="NZJ349" s="127"/>
      <c r="NZK349" s="127"/>
      <c r="NZL349" s="127"/>
      <c r="NZM349" s="127"/>
      <c r="NZN349" s="127"/>
      <c r="NZO349" s="127"/>
      <c r="NZP349" s="127"/>
      <c r="NZQ349" s="127"/>
      <c r="NZR349" s="127"/>
      <c r="NZS349" s="127"/>
      <c r="NZT349" s="127"/>
      <c r="NZU349" s="127"/>
      <c r="NZV349" s="127"/>
      <c r="NZW349" s="127"/>
      <c r="NZX349" s="127"/>
      <c r="NZY349" s="127"/>
      <c r="NZZ349" s="127"/>
      <c r="OAA349" s="127"/>
      <c r="OAB349" s="127"/>
      <c r="OAC349" s="127"/>
      <c r="OAD349" s="127"/>
      <c r="OAE349" s="127"/>
      <c r="OAF349" s="127"/>
      <c r="OAG349" s="127"/>
      <c r="OAH349" s="127"/>
      <c r="OAI349" s="127"/>
      <c r="OAJ349" s="127"/>
      <c r="OAK349" s="127"/>
      <c r="OAL349" s="127"/>
      <c r="OAM349" s="127"/>
      <c r="OAN349" s="127"/>
      <c r="OAO349" s="127"/>
      <c r="OAP349" s="127"/>
      <c r="OAQ349" s="127"/>
      <c r="OAR349" s="127"/>
      <c r="OAS349" s="127"/>
      <c r="OAT349" s="127"/>
      <c r="OAU349" s="127"/>
      <c r="OAV349" s="127"/>
      <c r="OAW349" s="127"/>
      <c r="OAX349" s="127"/>
      <c r="OAY349" s="127"/>
      <c r="OAZ349" s="127"/>
      <c r="OBA349" s="127"/>
      <c r="OBB349" s="127"/>
      <c r="OBC349" s="127"/>
      <c r="OBD349" s="127"/>
      <c r="OBE349" s="127"/>
      <c r="OBF349" s="127"/>
      <c r="OBG349" s="127"/>
      <c r="OBH349" s="127"/>
      <c r="OBI349" s="127"/>
      <c r="OBJ349" s="127"/>
      <c r="OBK349" s="127"/>
      <c r="OBL349" s="127"/>
      <c r="OBM349" s="127"/>
      <c r="OBN349" s="127"/>
      <c r="OBO349" s="127"/>
      <c r="OBP349" s="127"/>
      <c r="OBQ349" s="127"/>
      <c r="OBR349" s="127"/>
      <c r="OBS349" s="127"/>
      <c r="OBT349" s="127"/>
      <c r="OBU349" s="127"/>
      <c r="OBV349" s="127"/>
      <c r="OBW349" s="127"/>
      <c r="OBX349" s="127"/>
      <c r="OBY349" s="127"/>
      <c r="OBZ349" s="127"/>
      <c r="OCA349" s="127"/>
      <c r="OCB349" s="127"/>
      <c r="OCC349" s="127"/>
      <c r="OCD349" s="127"/>
      <c r="OCE349" s="127"/>
      <c r="OCF349" s="127"/>
      <c r="OCG349" s="127"/>
      <c r="OCH349" s="127"/>
      <c r="OCI349" s="127"/>
      <c r="OCJ349" s="127"/>
      <c r="OCK349" s="127"/>
      <c r="OCL349" s="127"/>
      <c r="OCM349" s="127"/>
      <c r="OCN349" s="127"/>
      <c r="OCO349" s="127"/>
      <c r="OCP349" s="127"/>
      <c r="OCQ349" s="127"/>
      <c r="OCR349" s="127"/>
      <c r="OCS349" s="127"/>
      <c r="OCT349" s="127"/>
      <c r="OCU349" s="127"/>
      <c r="OCV349" s="127"/>
      <c r="OCW349" s="127"/>
      <c r="OCX349" s="127"/>
      <c r="OCY349" s="127"/>
      <c r="OCZ349" s="127"/>
      <c r="ODA349" s="127"/>
      <c r="ODB349" s="127"/>
      <c r="ODC349" s="127"/>
      <c r="ODD349" s="127"/>
      <c r="ODE349" s="127"/>
      <c r="ODF349" s="127"/>
      <c r="ODG349" s="127"/>
      <c r="ODH349" s="127"/>
      <c r="ODI349" s="127"/>
      <c r="ODJ349" s="127"/>
      <c r="ODK349" s="127"/>
      <c r="ODL349" s="127"/>
      <c r="ODM349" s="127"/>
      <c r="ODN349" s="127"/>
      <c r="ODO349" s="127"/>
      <c r="ODP349" s="127"/>
      <c r="ODQ349" s="127"/>
      <c r="ODR349" s="127"/>
      <c r="ODS349" s="127"/>
      <c r="ODT349" s="127"/>
      <c r="ODU349" s="127"/>
      <c r="ODV349" s="127"/>
      <c r="ODW349" s="127"/>
      <c r="ODX349" s="127"/>
      <c r="ODY349" s="127"/>
      <c r="ODZ349" s="127"/>
      <c r="OEA349" s="127"/>
      <c r="OEB349" s="127"/>
      <c r="OEC349" s="127"/>
      <c r="OED349" s="127"/>
      <c r="OEE349" s="127"/>
      <c r="OEF349" s="127"/>
      <c r="OEG349" s="127"/>
      <c r="OEH349" s="127"/>
      <c r="OEI349" s="127"/>
      <c r="OEJ349" s="127"/>
      <c r="OEK349" s="127"/>
      <c r="OEL349" s="127"/>
      <c r="OEM349" s="127"/>
      <c r="OEN349" s="127"/>
      <c r="OEO349" s="127"/>
      <c r="OEP349" s="127"/>
      <c r="OEQ349" s="127"/>
      <c r="OER349" s="127"/>
      <c r="OES349" s="127"/>
      <c r="OET349" s="127"/>
      <c r="OEU349" s="127"/>
      <c r="OEV349" s="127"/>
      <c r="OEW349" s="127"/>
      <c r="OEX349" s="127"/>
      <c r="OEY349" s="127"/>
      <c r="OEZ349" s="127"/>
      <c r="OFA349" s="127"/>
      <c r="OFB349" s="127"/>
      <c r="OFC349" s="127"/>
      <c r="OFD349" s="127"/>
      <c r="OFE349" s="127"/>
      <c r="OFF349" s="127"/>
      <c r="OFG349" s="127"/>
      <c r="OFH349" s="127"/>
      <c r="OFI349" s="127"/>
      <c r="OFJ349" s="127"/>
      <c r="OFK349" s="127"/>
      <c r="OFL349" s="127"/>
      <c r="OFM349" s="127"/>
      <c r="OFN349" s="127"/>
      <c r="OFO349" s="127"/>
      <c r="OFP349" s="127"/>
      <c r="OFQ349" s="127"/>
      <c r="OFR349" s="127"/>
      <c r="OFS349" s="127"/>
      <c r="OFT349" s="127"/>
      <c r="OFU349" s="127"/>
      <c r="OFV349" s="127"/>
      <c r="OFW349" s="127"/>
      <c r="OFX349" s="127"/>
      <c r="OFY349" s="127"/>
      <c r="OFZ349" s="127"/>
      <c r="OGA349" s="127"/>
      <c r="OGB349" s="127"/>
      <c r="OGC349" s="127"/>
      <c r="OGD349" s="127"/>
      <c r="OGE349" s="127"/>
      <c r="OGF349" s="127"/>
      <c r="OGG349" s="127"/>
      <c r="OGH349" s="127"/>
      <c r="OGI349" s="127"/>
      <c r="OGJ349" s="127"/>
      <c r="OGK349" s="127"/>
      <c r="OGL349" s="127"/>
      <c r="OGM349" s="127"/>
      <c r="OGN349" s="127"/>
      <c r="OGO349" s="127"/>
      <c r="OGP349" s="127"/>
      <c r="OGQ349" s="127"/>
      <c r="OGR349" s="127"/>
      <c r="OGS349" s="127"/>
      <c r="OGT349" s="127"/>
      <c r="OGU349" s="127"/>
      <c r="OGV349" s="127"/>
      <c r="OGW349" s="127"/>
      <c r="OGX349" s="127"/>
      <c r="OGY349" s="127"/>
      <c r="OGZ349" s="127"/>
      <c r="OHA349" s="127"/>
      <c r="OHB349" s="127"/>
      <c r="OHC349" s="127"/>
      <c r="OHD349" s="127"/>
      <c r="OHE349" s="127"/>
      <c r="OHF349" s="127"/>
      <c r="OHG349" s="127"/>
      <c r="OHH349" s="127"/>
      <c r="OHI349" s="127"/>
      <c r="OHJ349" s="127"/>
      <c r="OHK349" s="127"/>
      <c r="OHL349" s="127"/>
      <c r="OHM349" s="127"/>
      <c r="OHN349" s="127"/>
      <c r="OHO349" s="127"/>
      <c r="OHP349" s="127"/>
      <c r="OHQ349" s="127"/>
      <c r="OHR349" s="127"/>
      <c r="OHS349" s="127"/>
      <c r="OHT349" s="127"/>
      <c r="OHU349" s="127"/>
      <c r="OHV349" s="127"/>
      <c r="OHW349" s="127"/>
      <c r="OHX349" s="127"/>
      <c r="OHY349" s="127"/>
      <c r="OHZ349" s="127"/>
      <c r="OIA349" s="127"/>
      <c r="OIB349" s="127"/>
      <c r="OIC349" s="127"/>
      <c r="OID349" s="127"/>
      <c r="OIE349" s="127"/>
      <c r="OIF349" s="127"/>
      <c r="OIG349" s="127"/>
      <c r="OIH349" s="127"/>
      <c r="OII349" s="127"/>
      <c r="OIJ349" s="127"/>
      <c r="OIK349" s="127"/>
      <c r="OIL349" s="127"/>
      <c r="OIM349" s="127"/>
      <c r="OIN349" s="127"/>
      <c r="OIO349" s="127"/>
      <c r="OIP349" s="127"/>
      <c r="OIQ349" s="127"/>
      <c r="OIR349" s="127"/>
      <c r="OIS349" s="127"/>
      <c r="OIT349" s="127"/>
      <c r="OIU349" s="127"/>
      <c r="OIV349" s="127"/>
      <c r="OIW349" s="127"/>
      <c r="OIX349" s="127"/>
      <c r="OIY349" s="127"/>
      <c r="OIZ349" s="127"/>
      <c r="OJA349" s="127"/>
      <c r="OJB349" s="127"/>
      <c r="OJC349" s="127"/>
      <c r="OJD349" s="127"/>
      <c r="OJE349" s="127"/>
      <c r="OJF349" s="127"/>
      <c r="OJG349" s="127"/>
      <c r="OJH349" s="127"/>
      <c r="OJI349" s="127"/>
      <c r="OJJ349" s="127"/>
      <c r="OJK349" s="127"/>
      <c r="OJL349" s="127"/>
      <c r="OJM349" s="127"/>
      <c r="OJN349" s="127"/>
      <c r="OJO349" s="127"/>
      <c r="OJP349" s="127"/>
      <c r="OJQ349" s="127"/>
      <c r="OJR349" s="127"/>
      <c r="OJS349" s="127"/>
      <c r="OJT349" s="127"/>
      <c r="OJU349" s="127"/>
      <c r="OJV349" s="127"/>
      <c r="OJW349" s="127"/>
      <c r="OJX349" s="127"/>
      <c r="OJY349" s="127"/>
      <c r="OJZ349" s="127"/>
      <c r="OKA349" s="127"/>
      <c r="OKB349" s="127"/>
      <c r="OKC349" s="127"/>
      <c r="OKD349" s="127"/>
      <c r="OKE349" s="127"/>
      <c r="OKF349" s="127"/>
      <c r="OKG349" s="127"/>
      <c r="OKH349" s="127"/>
      <c r="OKI349" s="127"/>
      <c r="OKJ349" s="127"/>
      <c r="OKK349" s="127"/>
      <c r="OKL349" s="127"/>
      <c r="OKM349" s="127"/>
      <c r="OKN349" s="127"/>
      <c r="OKO349" s="127"/>
      <c r="OKP349" s="127"/>
      <c r="OKQ349" s="127"/>
      <c r="OKR349" s="127"/>
      <c r="OKS349" s="127"/>
      <c r="OKT349" s="127"/>
      <c r="OKU349" s="127"/>
      <c r="OKV349" s="127"/>
      <c r="OKW349" s="127"/>
      <c r="OKX349" s="127"/>
      <c r="OKY349" s="127"/>
      <c r="OKZ349" s="127"/>
      <c r="OLA349" s="127"/>
      <c r="OLB349" s="127"/>
      <c r="OLC349" s="127"/>
      <c r="OLD349" s="127"/>
      <c r="OLE349" s="127"/>
      <c r="OLF349" s="127"/>
      <c r="OLG349" s="127"/>
      <c r="OLH349" s="127"/>
      <c r="OLI349" s="127"/>
      <c r="OLJ349" s="127"/>
      <c r="OLK349" s="127"/>
      <c r="OLL349" s="127"/>
      <c r="OLM349" s="127"/>
      <c r="OLN349" s="127"/>
      <c r="OLO349" s="127"/>
      <c r="OLP349" s="127"/>
      <c r="OLQ349" s="127"/>
      <c r="OLR349" s="127"/>
      <c r="OLS349" s="127"/>
      <c r="OLT349" s="127"/>
      <c r="OLU349" s="127"/>
      <c r="OLV349" s="127"/>
      <c r="OLW349" s="127"/>
      <c r="OLX349" s="127"/>
      <c r="OLY349" s="127"/>
      <c r="OLZ349" s="127"/>
      <c r="OMA349" s="127"/>
      <c r="OMB349" s="127"/>
      <c r="OMC349" s="127"/>
      <c r="OMD349" s="127"/>
      <c r="OME349" s="127"/>
      <c r="OMF349" s="127"/>
      <c r="OMG349" s="127"/>
      <c r="OMH349" s="127"/>
      <c r="OMI349" s="127"/>
      <c r="OMJ349" s="127"/>
      <c r="OMK349" s="127"/>
      <c r="OML349" s="127"/>
      <c r="OMM349" s="127"/>
      <c r="OMN349" s="127"/>
      <c r="OMO349" s="127"/>
      <c r="OMP349" s="127"/>
      <c r="OMQ349" s="127"/>
      <c r="OMR349" s="127"/>
      <c r="OMS349" s="127"/>
      <c r="OMT349" s="127"/>
      <c r="OMU349" s="127"/>
      <c r="OMV349" s="127"/>
      <c r="OMW349" s="127"/>
      <c r="OMX349" s="127"/>
      <c r="OMY349" s="127"/>
      <c r="OMZ349" s="127"/>
      <c r="ONA349" s="127"/>
      <c r="ONB349" s="127"/>
      <c r="ONC349" s="127"/>
      <c r="OND349" s="127"/>
      <c r="ONE349" s="127"/>
      <c r="ONF349" s="127"/>
      <c r="ONG349" s="127"/>
      <c r="ONH349" s="127"/>
      <c r="ONI349" s="127"/>
      <c r="ONJ349" s="127"/>
      <c r="ONK349" s="127"/>
      <c r="ONL349" s="127"/>
      <c r="ONM349" s="127"/>
      <c r="ONN349" s="127"/>
      <c r="ONO349" s="127"/>
      <c r="ONP349" s="127"/>
      <c r="ONQ349" s="127"/>
      <c r="ONR349" s="127"/>
      <c r="ONS349" s="127"/>
      <c r="ONT349" s="127"/>
      <c r="ONU349" s="127"/>
      <c r="ONV349" s="127"/>
      <c r="ONW349" s="127"/>
      <c r="ONX349" s="127"/>
      <c r="ONY349" s="127"/>
      <c r="ONZ349" s="127"/>
      <c r="OOA349" s="127"/>
      <c r="OOB349" s="127"/>
      <c r="OOC349" s="127"/>
      <c r="OOD349" s="127"/>
      <c r="OOE349" s="127"/>
      <c r="OOF349" s="127"/>
      <c r="OOG349" s="127"/>
      <c r="OOH349" s="127"/>
      <c r="OOI349" s="127"/>
      <c r="OOJ349" s="127"/>
      <c r="OOK349" s="127"/>
      <c r="OOL349" s="127"/>
      <c r="OOM349" s="127"/>
      <c r="OON349" s="127"/>
      <c r="OOO349" s="127"/>
      <c r="OOP349" s="127"/>
      <c r="OOQ349" s="127"/>
      <c r="OOR349" s="127"/>
      <c r="OOS349" s="127"/>
      <c r="OOT349" s="127"/>
      <c r="OOU349" s="127"/>
      <c r="OOV349" s="127"/>
      <c r="OOW349" s="127"/>
      <c r="OOX349" s="127"/>
      <c r="OOY349" s="127"/>
      <c r="OOZ349" s="127"/>
      <c r="OPA349" s="127"/>
      <c r="OPB349" s="127"/>
      <c r="OPC349" s="127"/>
      <c r="OPD349" s="127"/>
      <c r="OPE349" s="127"/>
      <c r="OPF349" s="127"/>
      <c r="OPG349" s="127"/>
      <c r="OPH349" s="127"/>
      <c r="OPI349" s="127"/>
      <c r="OPJ349" s="127"/>
      <c r="OPK349" s="127"/>
      <c r="OPL349" s="127"/>
      <c r="OPM349" s="127"/>
      <c r="OPN349" s="127"/>
      <c r="OPO349" s="127"/>
      <c r="OPP349" s="127"/>
      <c r="OPQ349" s="127"/>
      <c r="OPR349" s="127"/>
      <c r="OPS349" s="127"/>
      <c r="OPT349" s="127"/>
      <c r="OPU349" s="127"/>
      <c r="OPV349" s="127"/>
      <c r="OPW349" s="127"/>
      <c r="OPX349" s="127"/>
      <c r="OPY349" s="127"/>
      <c r="OPZ349" s="127"/>
      <c r="OQA349" s="127"/>
      <c r="OQB349" s="127"/>
      <c r="OQC349" s="127"/>
      <c r="OQD349" s="127"/>
      <c r="OQE349" s="127"/>
      <c r="OQF349" s="127"/>
      <c r="OQG349" s="127"/>
      <c r="OQH349" s="127"/>
      <c r="OQI349" s="127"/>
      <c r="OQJ349" s="127"/>
      <c r="OQK349" s="127"/>
      <c r="OQL349" s="127"/>
      <c r="OQM349" s="127"/>
      <c r="OQN349" s="127"/>
      <c r="OQO349" s="127"/>
      <c r="OQP349" s="127"/>
      <c r="OQQ349" s="127"/>
      <c r="OQR349" s="127"/>
      <c r="OQS349" s="127"/>
      <c r="OQT349" s="127"/>
      <c r="OQU349" s="127"/>
      <c r="OQV349" s="127"/>
      <c r="OQW349" s="127"/>
      <c r="OQX349" s="127"/>
      <c r="OQY349" s="127"/>
      <c r="OQZ349" s="127"/>
      <c r="ORA349" s="127"/>
      <c r="ORB349" s="127"/>
      <c r="ORC349" s="127"/>
      <c r="ORD349" s="127"/>
      <c r="ORE349" s="127"/>
      <c r="ORF349" s="127"/>
      <c r="ORG349" s="127"/>
      <c r="ORH349" s="127"/>
      <c r="ORI349" s="127"/>
      <c r="ORJ349" s="127"/>
      <c r="ORK349" s="127"/>
      <c r="ORL349" s="127"/>
      <c r="ORM349" s="127"/>
      <c r="ORN349" s="127"/>
      <c r="ORO349" s="127"/>
      <c r="ORP349" s="127"/>
      <c r="ORQ349" s="127"/>
      <c r="ORR349" s="127"/>
      <c r="ORS349" s="127"/>
      <c r="ORT349" s="127"/>
      <c r="ORU349" s="127"/>
      <c r="ORV349" s="127"/>
      <c r="ORW349" s="127"/>
      <c r="ORX349" s="127"/>
      <c r="ORY349" s="127"/>
      <c r="ORZ349" s="127"/>
      <c r="OSA349" s="127"/>
      <c r="OSB349" s="127"/>
      <c r="OSC349" s="127"/>
      <c r="OSD349" s="127"/>
      <c r="OSE349" s="127"/>
      <c r="OSF349" s="127"/>
      <c r="OSG349" s="127"/>
      <c r="OSH349" s="127"/>
      <c r="OSI349" s="127"/>
      <c r="OSJ349" s="127"/>
      <c r="OSK349" s="127"/>
      <c r="OSL349" s="127"/>
      <c r="OSM349" s="127"/>
      <c r="OSN349" s="127"/>
      <c r="OSO349" s="127"/>
      <c r="OSP349" s="127"/>
      <c r="OSQ349" s="127"/>
      <c r="OSR349" s="127"/>
      <c r="OSS349" s="127"/>
      <c r="OST349" s="127"/>
      <c r="OSU349" s="127"/>
      <c r="OSV349" s="127"/>
      <c r="OSW349" s="127"/>
      <c r="OSX349" s="127"/>
      <c r="OSY349" s="127"/>
      <c r="OSZ349" s="127"/>
      <c r="OTA349" s="127"/>
      <c r="OTB349" s="127"/>
      <c r="OTC349" s="127"/>
      <c r="OTD349" s="127"/>
      <c r="OTE349" s="127"/>
      <c r="OTF349" s="127"/>
      <c r="OTG349" s="127"/>
      <c r="OTH349" s="127"/>
      <c r="OTI349" s="127"/>
      <c r="OTJ349" s="127"/>
      <c r="OTK349" s="127"/>
      <c r="OTL349" s="127"/>
      <c r="OTM349" s="127"/>
      <c r="OTN349" s="127"/>
      <c r="OTO349" s="127"/>
      <c r="OTP349" s="127"/>
      <c r="OTQ349" s="127"/>
      <c r="OTR349" s="127"/>
      <c r="OTS349" s="127"/>
      <c r="OTT349" s="127"/>
      <c r="OTU349" s="127"/>
      <c r="OTV349" s="127"/>
      <c r="OTW349" s="127"/>
      <c r="OTX349" s="127"/>
      <c r="OTY349" s="127"/>
      <c r="OTZ349" s="127"/>
      <c r="OUA349" s="127"/>
      <c r="OUB349" s="127"/>
      <c r="OUC349" s="127"/>
      <c r="OUD349" s="127"/>
      <c r="OUE349" s="127"/>
      <c r="OUF349" s="127"/>
      <c r="OUG349" s="127"/>
      <c r="OUH349" s="127"/>
      <c r="OUI349" s="127"/>
      <c r="OUJ349" s="127"/>
      <c r="OUK349" s="127"/>
      <c r="OUL349" s="127"/>
      <c r="OUM349" s="127"/>
      <c r="OUN349" s="127"/>
      <c r="OUO349" s="127"/>
      <c r="OUP349" s="127"/>
      <c r="OUQ349" s="127"/>
      <c r="OUR349" s="127"/>
      <c r="OUS349" s="127"/>
      <c r="OUT349" s="127"/>
      <c r="OUU349" s="127"/>
      <c r="OUV349" s="127"/>
      <c r="OUW349" s="127"/>
      <c r="OUX349" s="127"/>
      <c r="OUY349" s="127"/>
      <c r="OUZ349" s="127"/>
      <c r="OVA349" s="127"/>
      <c r="OVB349" s="127"/>
      <c r="OVC349" s="127"/>
      <c r="OVD349" s="127"/>
      <c r="OVE349" s="127"/>
      <c r="OVF349" s="127"/>
      <c r="OVG349" s="127"/>
      <c r="OVH349" s="127"/>
      <c r="OVI349" s="127"/>
      <c r="OVJ349" s="127"/>
      <c r="OVK349" s="127"/>
      <c r="OVL349" s="127"/>
      <c r="OVM349" s="127"/>
      <c r="OVN349" s="127"/>
      <c r="OVO349" s="127"/>
      <c r="OVP349" s="127"/>
      <c r="OVQ349" s="127"/>
      <c r="OVR349" s="127"/>
      <c r="OVS349" s="127"/>
      <c r="OVT349" s="127"/>
      <c r="OVU349" s="127"/>
      <c r="OVV349" s="127"/>
      <c r="OVW349" s="127"/>
      <c r="OVX349" s="127"/>
      <c r="OVY349" s="127"/>
      <c r="OVZ349" s="127"/>
      <c r="OWA349" s="127"/>
      <c r="OWB349" s="127"/>
      <c r="OWC349" s="127"/>
      <c r="OWD349" s="127"/>
      <c r="OWE349" s="127"/>
      <c r="OWF349" s="127"/>
      <c r="OWG349" s="127"/>
      <c r="OWH349" s="127"/>
      <c r="OWI349" s="127"/>
      <c r="OWJ349" s="127"/>
      <c r="OWK349" s="127"/>
      <c r="OWL349" s="127"/>
      <c r="OWM349" s="127"/>
      <c r="OWN349" s="127"/>
      <c r="OWO349" s="127"/>
      <c r="OWP349" s="127"/>
      <c r="OWQ349" s="127"/>
      <c r="OWR349" s="127"/>
      <c r="OWS349" s="127"/>
      <c r="OWT349" s="127"/>
      <c r="OWU349" s="127"/>
      <c r="OWV349" s="127"/>
      <c r="OWW349" s="127"/>
      <c r="OWX349" s="127"/>
      <c r="OWY349" s="127"/>
      <c r="OWZ349" s="127"/>
      <c r="OXA349" s="127"/>
      <c r="OXB349" s="127"/>
      <c r="OXC349" s="127"/>
      <c r="OXD349" s="127"/>
      <c r="OXE349" s="127"/>
      <c r="OXF349" s="127"/>
      <c r="OXG349" s="127"/>
      <c r="OXH349" s="127"/>
      <c r="OXI349" s="127"/>
      <c r="OXJ349" s="127"/>
      <c r="OXK349" s="127"/>
      <c r="OXL349" s="127"/>
      <c r="OXM349" s="127"/>
      <c r="OXN349" s="127"/>
      <c r="OXO349" s="127"/>
      <c r="OXP349" s="127"/>
      <c r="OXQ349" s="127"/>
      <c r="OXR349" s="127"/>
      <c r="OXS349" s="127"/>
      <c r="OXT349" s="127"/>
      <c r="OXU349" s="127"/>
      <c r="OXV349" s="127"/>
      <c r="OXW349" s="127"/>
      <c r="OXX349" s="127"/>
      <c r="OXY349" s="127"/>
      <c r="OXZ349" s="127"/>
      <c r="OYA349" s="127"/>
      <c r="OYB349" s="127"/>
      <c r="OYC349" s="127"/>
      <c r="OYD349" s="127"/>
      <c r="OYE349" s="127"/>
      <c r="OYF349" s="127"/>
      <c r="OYG349" s="127"/>
      <c r="OYH349" s="127"/>
      <c r="OYI349" s="127"/>
      <c r="OYJ349" s="127"/>
      <c r="OYK349" s="127"/>
      <c r="OYL349" s="127"/>
      <c r="OYM349" s="127"/>
      <c r="OYN349" s="127"/>
      <c r="OYO349" s="127"/>
      <c r="OYP349" s="127"/>
      <c r="OYQ349" s="127"/>
      <c r="OYR349" s="127"/>
      <c r="OYS349" s="127"/>
      <c r="OYT349" s="127"/>
      <c r="OYU349" s="127"/>
      <c r="OYV349" s="127"/>
      <c r="OYW349" s="127"/>
      <c r="OYX349" s="127"/>
      <c r="OYY349" s="127"/>
      <c r="OYZ349" s="127"/>
      <c r="OZA349" s="127"/>
      <c r="OZB349" s="127"/>
      <c r="OZC349" s="127"/>
      <c r="OZD349" s="127"/>
      <c r="OZE349" s="127"/>
      <c r="OZF349" s="127"/>
      <c r="OZG349" s="127"/>
      <c r="OZH349" s="127"/>
      <c r="OZI349" s="127"/>
      <c r="OZJ349" s="127"/>
      <c r="OZK349" s="127"/>
      <c r="OZL349" s="127"/>
      <c r="OZM349" s="127"/>
      <c r="OZN349" s="127"/>
      <c r="OZO349" s="127"/>
      <c r="OZP349" s="127"/>
      <c r="OZQ349" s="127"/>
      <c r="OZR349" s="127"/>
      <c r="OZS349" s="127"/>
      <c r="OZT349" s="127"/>
      <c r="OZU349" s="127"/>
      <c r="OZV349" s="127"/>
      <c r="OZW349" s="127"/>
      <c r="OZX349" s="127"/>
      <c r="OZY349" s="127"/>
      <c r="OZZ349" s="127"/>
      <c r="PAA349" s="127"/>
      <c r="PAB349" s="127"/>
      <c r="PAC349" s="127"/>
      <c r="PAD349" s="127"/>
      <c r="PAE349" s="127"/>
      <c r="PAF349" s="127"/>
      <c r="PAG349" s="127"/>
      <c r="PAH349" s="127"/>
      <c r="PAI349" s="127"/>
      <c r="PAJ349" s="127"/>
      <c r="PAK349" s="127"/>
      <c r="PAL349" s="127"/>
      <c r="PAM349" s="127"/>
      <c r="PAN349" s="127"/>
      <c r="PAO349" s="127"/>
      <c r="PAP349" s="127"/>
      <c r="PAQ349" s="127"/>
      <c r="PAR349" s="127"/>
      <c r="PAS349" s="127"/>
      <c r="PAT349" s="127"/>
      <c r="PAU349" s="127"/>
      <c r="PAV349" s="127"/>
      <c r="PAW349" s="127"/>
      <c r="PAX349" s="127"/>
      <c r="PAY349" s="127"/>
      <c r="PAZ349" s="127"/>
      <c r="PBA349" s="127"/>
      <c r="PBB349" s="127"/>
      <c r="PBC349" s="127"/>
      <c r="PBD349" s="127"/>
      <c r="PBE349" s="127"/>
      <c r="PBF349" s="127"/>
      <c r="PBG349" s="127"/>
      <c r="PBH349" s="127"/>
      <c r="PBI349" s="127"/>
      <c r="PBJ349" s="127"/>
      <c r="PBK349" s="127"/>
      <c r="PBL349" s="127"/>
      <c r="PBM349" s="127"/>
      <c r="PBN349" s="127"/>
      <c r="PBO349" s="127"/>
      <c r="PBP349" s="127"/>
      <c r="PBQ349" s="127"/>
      <c r="PBR349" s="127"/>
      <c r="PBS349" s="127"/>
      <c r="PBT349" s="127"/>
      <c r="PBU349" s="127"/>
      <c r="PBV349" s="127"/>
      <c r="PBW349" s="127"/>
      <c r="PBX349" s="127"/>
      <c r="PBY349" s="127"/>
      <c r="PBZ349" s="127"/>
      <c r="PCA349" s="127"/>
      <c r="PCB349" s="127"/>
      <c r="PCC349" s="127"/>
      <c r="PCD349" s="127"/>
      <c r="PCE349" s="127"/>
      <c r="PCF349" s="127"/>
      <c r="PCG349" s="127"/>
      <c r="PCH349" s="127"/>
      <c r="PCI349" s="127"/>
      <c r="PCJ349" s="127"/>
      <c r="PCK349" s="127"/>
      <c r="PCL349" s="127"/>
      <c r="PCM349" s="127"/>
      <c r="PCN349" s="127"/>
      <c r="PCO349" s="127"/>
      <c r="PCP349" s="127"/>
      <c r="PCQ349" s="127"/>
      <c r="PCR349" s="127"/>
      <c r="PCS349" s="127"/>
      <c r="PCT349" s="127"/>
      <c r="PCU349" s="127"/>
      <c r="PCV349" s="127"/>
      <c r="PCW349" s="127"/>
      <c r="PCX349" s="127"/>
      <c r="PCY349" s="127"/>
      <c r="PCZ349" s="127"/>
      <c r="PDA349" s="127"/>
      <c r="PDB349" s="127"/>
      <c r="PDC349" s="127"/>
      <c r="PDD349" s="127"/>
      <c r="PDE349" s="127"/>
      <c r="PDF349" s="127"/>
      <c r="PDG349" s="127"/>
      <c r="PDH349" s="127"/>
      <c r="PDI349" s="127"/>
      <c r="PDJ349" s="127"/>
      <c r="PDK349" s="127"/>
      <c r="PDL349" s="127"/>
      <c r="PDM349" s="127"/>
      <c r="PDN349" s="127"/>
      <c r="PDO349" s="127"/>
      <c r="PDP349" s="127"/>
      <c r="PDQ349" s="127"/>
      <c r="PDR349" s="127"/>
      <c r="PDS349" s="127"/>
      <c r="PDT349" s="127"/>
      <c r="PDU349" s="127"/>
      <c r="PDV349" s="127"/>
      <c r="PDW349" s="127"/>
      <c r="PDX349" s="127"/>
      <c r="PDY349" s="127"/>
      <c r="PDZ349" s="127"/>
      <c r="PEA349" s="127"/>
      <c r="PEB349" s="127"/>
      <c r="PEC349" s="127"/>
      <c r="PED349" s="127"/>
      <c r="PEE349" s="127"/>
      <c r="PEF349" s="127"/>
      <c r="PEG349" s="127"/>
      <c r="PEH349" s="127"/>
      <c r="PEI349" s="127"/>
      <c r="PEJ349" s="127"/>
      <c r="PEK349" s="127"/>
      <c r="PEL349" s="127"/>
      <c r="PEM349" s="127"/>
      <c r="PEN349" s="127"/>
      <c r="PEO349" s="127"/>
      <c r="PEP349" s="127"/>
      <c r="PEQ349" s="127"/>
      <c r="PER349" s="127"/>
      <c r="PES349" s="127"/>
      <c r="PET349" s="127"/>
      <c r="PEU349" s="127"/>
      <c r="PEV349" s="127"/>
      <c r="PEW349" s="127"/>
      <c r="PEX349" s="127"/>
      <c r="PEY349" s="127"/>
      <c r="PEZ349" s="127"/>
      <c r="PFA349" s="127"/>
      <c r="PFB349" s="127"/>
      <c r="PFC349" s="127"/>
      <c r="PFD349" s="127"/>
      <c r="PFE349" s="127"/>
      <c r="PFF349" s="127"/>
      <c r="PFG349" s="127"/>
      <c r="PFH349" s="127"/>
      <c r="PFI349" s="127"/>
      <c r="PFJ349" s="127"/>
      <c r="PFK349" s="127"/>
      <c r="PFL349" s="127"/>
      <c r="PFM349" s="127"/>
      <c r="PFN349" s="127"/>
      <c r="PFO349" s="127"/>
      <c r="PFP349" s="127"/>
      <c r="PFQ349" s="127"/>
      <c r="PFR349" s="127"/>
      <c r="PFS349" s="127"/>
      <c r="PFT349" s="127"/>
      <c r="PFU349" s="127"/>
      <c r="PFV349" s="127"/>
      <c r="PFW349" s="127"/>
      <c r="PFX349" s="127"/>
      <c r="PFY349" s="127"/>
      <c r="PFZ349" s="127"/>
      <c r="PGA349" s="127"/>
      <c r="PGB349" s="127"/>
      <c r="PGC349" s="127"/>
      <c r="PGD349" s="127"/>
      <c r="PGE349" s="127"/>
      <c r="PGF349" s="127"/>
      <c r="PGG349" s="127"/>
      <c r="PGH349" s="127"/>
      <c r="PGI349" s="127"/>
      <c r="PGJ349" s="127"/>
      <c r="PGK349" s="127"/>
      <c r="PGL349" s="127"/>
      <c r="PGM349" s="127"/>
      <c r="PGN349" s="127"/>
      <c r="PGO349" s="127"/>
      <c r="PGP349" s="127"/>
      <c r="PGQ349" s="127"/>
      <c r="PGR349" s="127"/>
      <c r="PGS349" s="127"/>
      <c r="PGT349" s="127"/>
      <c r="PGU349" s="127"/>
      <c r="PGV349" s="127"/>
      <c r="PGW349" s="127"/>
      <c r="PGX349" s="127"/>
      <c r="PGY349" s="127"/>
      <c r="PGZ349" s="127"/>
      <c r="PHA349" s="127"/>
      <c r="PHB349" s="127"/>
      <c r="PHC349" s="127"/>
      <c r="PHD349" s="127"/>
      <c r="PHE349" s="127"/>
      <c r="PHF349" s="127"/>
      <c r="PHG349" s="127"/>
      <c r="PHH349" s="127"/>
      <c r="PHI349" s="127"/>
      <c r="PHJ349" s="127"/>
      <c r="PHK349" s="127"/>
      <c r="PHL349" s="127"/>
      <c r="PHM349" s="127"/>
      <c r="PHN349" s="127"/>
      <c r="PHO349" s="127"/>
      <c r="PHP349" s="127"/>
      <c r="PHQ349" s="127"/>
      <c r="PHR349" s="127"/>
      <c r="PHS349" s="127"/>
      <c r="PHT349" s="127"/>
      <c r="PHU349" s="127"/>
      <c r="PHV349" s="127"/>
      <c r="PHW349" s="127"/>
      <c r="PHX349" s="127"/>
      <c r="PHY349" s="127"/>
      <c r="PHZ349" s="127"/>
      <c r="PIA349" s="127"/>
      <c r="PIB349" s="127"/>
      <c r="PIC349" s="127"/>
      <c r="PID349" s="127"/>
      <c r="PIE349" s="127"/>
      <c r="PIF349" s="127"/>
      <c r="PIG349" s="127"/>
      <c r="PIH349" s="127"/>
      <c r="PII349" s="127"/>
      <c r="PIJ349" s="127"/>
      <c r="PIK349" s="127"/>
      <c r="PIL349" s="127"/>
      <c r="PIM349" s="127"/>
      <c r="PIN349" s="127"/>
      <c r="PIO349" s="127"/>
      <c r="PIP349" s="127"/>
      <c r="PIQ349" s="127"/>
      <c r="PIR349" s="127"/>
      <c r="PIS349" s="127"/>
      <c r="PIT349" s="127"/>
      <c r="PIU349" s="127"/>
      <c r="PIV349" s="127"/>
      <c r="PIW349" s="127"/>
      <c r="PIX349" s="127"/>
      <c r="PIY349" s="127"/>
      <c r="PIZ349" s="127"/>
      <c r="PJA349" s="127"/>
      <c r="PJB349" s="127"/>
      <c r="PJC349" s="127"/>
      <c r="PJD349" s="127"/>
      <c r="PJE349" s="127"/>
      <c r="PJF349" s="127"/>
      <c r="PJG349" s="127"/>
      <c r="PJH349" s="127"/>
      <c r="PJI349" s="127"/>
      <c r="PJJ349" s="127"/>
      <c r="PJK349" s="127"/>
      <c r="PJL349" s="127"/>
      <c r="PJM349" s="127"/>
      <c r="PJN349" s="127"/>
      <c r="PJO349" s="127"/>
      <c r="PJP349" s="127"/>
      <c r="PJQ349" s="127"/>
      <c r="PJR349" s="127"/>
      <c r="PJS349" s="127"/>
      <c r="PJT349" s="127"/>
      <c r="PJU349" s="127"/>
      <c r="PJV349" s="127"/>
      <c r="PJW349" s="127"/>
      <c r="PJX349" s="127"/>
      <c r="PJY349" s="127"/>
      <c r="PJZ349" s="127"/>
      <c r="PKA349" s="127"/>
      <c r="PKB349" s="127"/>
      <c r="PKC349" s="127"/>
      <c r="PKD349" s="127"/>
      <c r="PKE349" s="127"/>
      <c r="PKF349" s="127"/>
      <c r="PKG349" s="127"/>
      <c r="PKH349" s="127"/>
      <c r="PKI349" s="127"/>
      <c r="PKJ349" s="127"/>
      <c r="PKK349" s="127"/>
      <c r="PKL349" s="127"/>
      <c r="PKM349" s="127"/>
      <c r="PKN349" s="127"/>
      <c r="PKO349" s="127"/>
      <c r="PKP349" s="127"/>
      <c r="PKQ349" s="127"/>
      <c r="PKR349" s="127"/>
      <c r="PKS349" s="127"/>
      <c r="PKT349" s="127"/>
      <c r="PKU349" s="127"/>
      <c r="PKV349" s="127"/>
      <c r="PKW349" s="127"/>
      <c r="PKX349" s="127"/>
      <c r="PKY349" s="127"/>
      <c r="PKZ349" s="127"/>
      <c r="PLA349" s="127"/>
      <c r="PLB349" s="127"/>
      <c r="PLC349" s="127"/>
      <c r="PLD349" s="127"/>
      <c r="PLE349" s="127"/>
      <c r="PLF349" s="127"/>
      <c r="PLG349" s="127"/>
      <c r="PLH349" s="127"/>
      <c r="PLI349" s="127"/>
      <c r="PLJ349" s="127"/>
      <c r="PLK349" s="127"/>
      <c r="PLL349" s="127"/>
      <c r="PLM349" s="127"/>
      <c r="PLN349" s="127"/>
      <c r="PLO349" s="127"/>
      <c r="PLP349" s="127"/>
      <c r="PLQ349" s="127"/>
      <c r="PLR349" s="127"/>
      <c r="PLS349" s="127"/>
      <c r="PLT349" s="127"/>
      <c r="PLU349" s="127"/>
      <c r="PLV349" s="127"/>
      <c r="PLW349" s="127"/>
      <c r="PLX349" s="127"/>
      <c r="PLY349" s="127"/>
      <c r="PLZ349" s="127"/>
      <c r="PMA349" s="127"/>
      <c r="PMB349" s="127"/>
      <c r="PMC349" s="127"/>
      <c r="PMD349" s="127"/>
      <c r="PME349" s="127"/>
      <c r="PMF349" s="127"/>
      <c r="PMG349" s="127"/>
      <c r="PMH349" s="127"/>
      <c r="PMI349" s="127"/>
      <c r="PMJ349" s="127"/>
      <c r="PMK349" s="127"/>
      <c r="PML349" s="127"/>
      <c r="PMM349" s="127"/>
      <c r="PMN349" s="127"/>
      <c r="PMO349" s="127"/>
      <c r="PMP349" s="127"/>
      <c r="PMQ349" s="127"/>
      <c r="PMR349" s="127"/>
      <c r="PMS349" s="127"/>
      <c r="PMT349" s="127"/>
      <c r="PMU349" s="127"/>
      <c r="PMV349" s="127"/>
      <c r="PMW349" s="127"/>
      <c r="PMX349" s="127"/>
      <c r="PMY349" s="127"/>
      <c r="PMZ349" s="127"/>
      <c r="PNA349" s="127"/>
      <c r="PNB349" s="127"/>
      <c r="PNC349" s="127"/>
      <c r="PND349" s="127"/>
      <c r="PNE349" s="127"/>
      <c r="PNF349" s="127"/>
      <c r="PNG349" s="127"/>
      <c r="PNH349" s="127"/>
      <c r="PNI349" s="127"/>
      <c r="PNJ349" s="127"/>
      <c r="PNK349" s="127"/>
      <c r="PNL349" s="127"/>
      <c r="PNM349" s="127"/>
      <c r="PNN349" s="127"/>
      <c r="PNO349" s="127"/>
      <c r="PNP349" s="127"/>
      <c r="PNQ349" s="127"/>
      <c r="PNR349" s="127"/>
      <c r="PNS349" s="127"/>
      <c r="PNT349" s="127"/>
      <c r="PNU349" s="127"/>
      <c r="PNV349" s="127"/>
      <c r="PNW349" s="127"/>
      <c r="PNX349" s="127"/>
      <c r="PNY349" s="127"/>
      <c r="PNZ349" s="127"/>
      <c r="POA349" s="127"/>
      <c r="POB349" s="127"/>
      <c r="POC349" s="127"/>
      <c r="POD349" s="127"/>
      <c r="POE349" s="127"/>
      <c r="POF349" s="127"/>
      <c r="POG349" s="127"/>
      <c r="POH349" s="127"/>
      <c r="POI349" s="127"/>
      <c r="POJ349" s="127"/>
      <c r="POK349" s="127"/>
      <c r="POL349" s="127"/>
      <c r="POM349" s="127"/>
      <c r="PON349" s="127"/>
      <c r="POO349" s="127"/>
      <c r="POP349" s="127"/>
      <c r="POQ349" s="127"/>
      <c r="POR349" s="127"/>
      <c r="POS349" s="127"/>
      <c r="POT349" s="127"/>
      <c r="POU349" s="127"/>
      <c r="POV349" s="127"/>
      <c r="POW349" s="127"/>
      <c r="POX349" s="127"/>
      <c r="POY349" s="127"/>
      <c r="POZ349" s="127"/>
      <c r="PPA349" s="127"/>
      <c r="PPB349" s="127"/>
      <c r="PPC349" s="127"/>
      <c r="PPD349" s="127"/>
      <c r="PPE349" s="127"/>
      <c r="PPF349" s="127"/>
      <c r="PPG349" s="127"/>
      <c r="PPH349" s="127"/>
      <c r="PPI349" s="127"/>
      <c r="PPJ349" s="127"/>
      <c r="PPK349" s="127"/>
      <c r="PPL349" s="127"/>
      <c r="PPM349" s="127"/>
      <c r="PPN349" s="127"/>
      <c r="PPO349" s="127"/>
      <c r="PPP349" s="127"/>
      <c r="PPQ349" s="127"/>
      <c r="PPR349" s="127"/>
      <c r="PPS349" s="127"/>
      <c r="PPT349" s="127"/>
      <c r="PPU349" s="127"/>
      <c r="PPV349" s="127"/>
      <c r="PPW349" s="127"/>
      <c r="PPX349" s="127"/>
      <c r="PPY349" s="127"/>
      <c r="PPZ349" s="127"/>
      <c r="PQA349" s="127"/>
      <c r="PQB349" s="127"/>
      <c r="PQC349" s="127"/>
      <c r="PQD349" s="127"/>
      <c r="PQE349" s="127"/>
      <c r="PQF349" s="127"/>
      <c r="PQG349" s="127"/>
      <c r="PQH349" s="127"/>
      <c r="PQI349" s="127"/>
      <c r="PQJ349" s="127"/>
      <c r="PQK349" s="127"/>
      <c r="PQL349" s="127"/>
      <c r="PQM349" s="127"/>
      <c r="PQN349" s="127"/>
      <c r="PQO349" s="127"/>
      <c r="PQP349" s="127"/>
      <c r="PQQ349" s="127"/>
      <c r="PQR349" s="127"/>
      <c r="PQS349" s="127"/>
      <c r="PQT349" s="127"/>
      <c r="PQU349" s="127"/>
      <c r="PQV349" s="127"/>
      <c r="PQW349" s="127"/>
      <c r="PQX349" s="127"/>
      <c r="PQY349" s="127"/>
      <c r="PQZ349" s="127"/>
      <c r="PRA349" s="127"/>
      <c r="PRB349" s="127"/>
      <c r="PRC349" s="127"/>
      <c r="PRD349" s="127"/>
      <c r="PRE349" s="127"/>
      <c r="PRF349" s="127"/>
      <c r="PRG349" s="127"/>
      <c r="PRH349" s="127"/>
      <c r="PRI349" s="127"/>
      <c r="PRJ349" s="127"/>
      <c r="PRK349" s="127"/>
      <c r="PRL349" s="127"/>
      <c r="PRM349" s="127"/>
      <c r="PRN349" s="127"/>
      <c r="PRO349" s="127"/>
      <c r="PRP349" s="127"/>
      <c r="PRQ349" s="127"/>
      <c r="PRR349" s="127"/>
      <c r="PRS349" s="127"/>
      <c r="PRT349" s="127"/>
      <c r="PRU349" s="127"/>
      <c r="PRV349" s="127"/>
      <c r="PRW349" s="127"/>
      <c r="PRX349" s="127"/>
      <c r="PRY349" s="127"/>
      <c r="PRZ349" s="127"/>
      <c r="PSA349" s="127"/>
      <c r="PSB349" s="127"/>
      <c r="PSC349" s="127"/>
      <c r="PSD349" s="127"/>
      <c r="PSE349" s="127"/>
      <c r="PSF349" s="127"/>
      <c r="PSG349" s="127"/>
      <c r="PSH349" s="127"/>
      <c r="PSI349" s="127"/>
      <c r="PSJ349" s="127"/>
      <c r="PSK349" s="127"/>
      <c r="PSL349" s="127"/>
      <c r="PSM349" s="127"/>
      <c r="PSN349" s="127"/>
      <c r="PSO349" s="127"/>
      <c r="PSP349" s="127"/>
      <c r="PSQ349" s="127"/>
      <c r="PSR349" s="127"/>
      <c r="PSS349" s="127"/>
      <c r="PST349" s="127"/>
      <c r="PSU349" s="127"/>
      <c r="PSV349" s="127"/>
      <c r="PSW349" s="127"/>
      <c r="PSX349" s="127"/>
      <c r="PSY349" s="127"/>
      <c r="PSZ349" s="127"/>
      <c r="PTA349" s="127"/>
      <c r="PTB349" s="127"/>
      <c r="PTC349" s="127"/>
      <c r="PTD349" s="127"/>
      <c r="PTE349" s="127"/>
      <c r="PTF349" s="127"/>
      <c r="PTG349" s="127"/>
      <c r="PTH349" s="127"/>
      <c r="PTI349" s="127"/>
      <c r="PTJ349" s="127"/>
      <c r="PTK349" s="127"/>
      <c r="PTL349" s="127"/>
      <c r="PTM349" s="127"/>
      <c r="PTN349" s="127"/>
      <c r="PTO349" s="127"/>
      <c r="PTP349" s="127"/>
      <c r="PTQ349" s="127"/>
      <c r="PTR349" s="127"/>
      <c r="PTS349" s="127"/>
      <c r="PTT349" s="127"/>
      <c r="PTU349" s="127"/>
      <c r="PTV349" s="127"/>
      <c r="PTW349" s="127"/>
      <c r="PTX349" s="127"/>
      <c r="PTY349" s="127"/>
      <c r="PTZ349" s="127"/>
      <c r="PUA349" s="127"/>
      <c r="PUB349" s="127"/>
      <c r="PUC349" s="127"/>
      <c r="PUD349" s="127"/>
      <c r="PUE349" s="127"/>
      <c r="PUF349" s="127"/>
      <c r="PUG349" s="127"/>
      <c r="PUH349" s="127"/>
      <c r="PUI349" s="127"/>
      <c r="PUJ349" s="127"/>
      <c r="PUK349" s="127"/>
      <c r="PUL349" s="127"/>
      <c r="PUM349" s="127"/>
      <c r="PUN349" s="127"/>
      <c r="PUO349" s="127"/>
      <c r="PUP349" s="127"/>
      <c r="PUQ349" s="127"/>
      <c r="PUR349" s="127"/>
      <c r="PUS349" s="127"/>
      <c r="PUT349" s="127"/>
      <c r="PUU349" s="127"/>
      <c r="PUV349" s="127"/>
      <c r="PUW349" s="127"/>
      <c r="PUX349" s="127"/>
      <c r="PUY349" s="127"/>
      <c r="PUZ349" s="127"/>
      <c r="PVA349" s="127"/>
      <c r="PVB349" s="127"/>
      <c r="PVC349" s="127"/>
      <c r="PVD349" s="127"/>
      <c r="PVE349" s="127"/>
      <c r="PVF349" s="127"/>
      <c r="PVG349" s="127"/>
      <c r="PVH349" s="127"/>
      <c r="PVI349" s="127"/>
      <c r="PVJ349" s="127"/>
      <c r="PVK349" s="127"/>
      <c r="PVL349" s="127"/>
      <c r="PVM349" s="127"/>
      <c r="PVN349" s="127"/>
      <c r="PVO349" s="127"/>
      <c r="PVP349" s="127"/>
      <c r="PVQ349" s="127"/>
      <c r="PVR349" s="127"/>
      <c r="PVS349" s="127"/>
      <c r="PVT349" s="127"/>
      <c r="PVU349" s="127"/>
      <c r="PVV349" s="127"/>
      <c r="PVW349" s="127"/>
      <c r="PVX349" s="127"/>
      <c r="PVY349" s="127"/>
      <c r="PVZ349" s="127"/>
      <c r="PWA349" s="127"/>
      <c r="PWB349" s="127"/>
      <c r="PWC349" s="127"/>
      <c r="PWD349" s="127"/>
      <c r="PWE349" s="127"/>
      <c r="PWF349" s="127"/>
      <c r="PWG349" s="127"/>
      <c r="PWH349" s="127"/>
      <c r="PWI349" s="127"/>
      <c r="PWJ349" s="127"/>
      <c r="PWK349" s="127"/>
      <c r="PWL349" s="127"/>
      <c r="PWM349" s="127"/>
      <c r="PWN349" s="127"/>
      <c r="PWO349" s="127"/>
      <c r="PWP349" s="127"/>
      <c r="PWQ349" s="127"/>
      <c r="PWR349" s="127"/>
      <c r="PWS349" s="127"/>
      <c r="PWT349" s="127"/>
      <c r="PWU349" s="127"/>
      <c r="PWV349" s="127"/>
      <c r="PWW349" s="127"/>
      <c r="PWX349" s="127"/>
      <c r="PWY349" s="127"/>
      <c r="PWZ349" s="127"/>
      <c r="PXA349" s="127"/>
      <c r="PXB349" s="127"/>
      <c r="PXC349" s="127"/>
      <c r="PXD349" s="127"/>
      <c r="PXE349" s="127"/>
      <c r="PXF349" s="127"/>
      <c r="PXG349" s="127"/>
      <c r="PXH349" s="127"/>
      <c r="PXI349" s="127"/>
      <c r="PXJ349" s="127"/>
      <c r="PXK349" s="127"/>
      <c r="PXL349" s="127"/>
      <c r="PXM349" s="127"/>
      <c r="PXN349" s="127"/>
      <c r="PXO349" s="127"/>
      <c r="PXP349" s="127"/>
      <c r="PXQ349" s="127"/>
      <c r="PXR349" s="127"/>
      <c r="PXS349" s="127"/>
      <c r="PXT349" s="127"/>
      <c r="PXU349" s="127"/>
      <c r="PXV349" s="127"/>
      <c r="PXW349" s="127"/>
      <c r="PXX349" s="127"/>
      <c r="PXY349" s="127"/>
      <c r="PXZ349" s="127"/>
      <c r="PYA349" s="127"/>
      <c r="PYB349" s="127"/>
      <c r="PYC349" s="127"/>
      <c r="PYD349" s="127"/>
      <c r="PYE349" s="127"/>
      <c r="PYF349" s="127"/>
      <c r="PYG349" s="127"/>
      <c r="PYH349" s="127"/>
      <c r="PYI349" s="127"/>
      <c r="PYJ349" s="127"/>
      <c r="PYK349" s="127"/>
      <c r="PYL349" s="127"/>
      <c r="PYM349" s="127"/>
      <c r="PYN349" s="127"/>
      <c r="PYO349" s="127"/>
      <c r="PYP349" s="127"/>
      <c r="PYQ349" s="127"/>
      <c r="PYR349" s="127"/>
      <c r="PYS349" s="127"/>
      <c r="PYT349" s="127"/>
      <c r="PYU349" s="127"/>
      <c r="PYV349" s="127"/>
      <c r="PYW349" s="127"/>
      <c r="PYX349" s="127"/>
      <c r="PYY349" s="127"/>
      <c r="PYZ349" s="127"/>
      <c r="PZA349" s="127"/>
      <c r="PZB349" s="127"/>
      <c r="PZC349" s="127"/>
      <c r="PZD349" s="127"/>
      <c r="PZE349" s="127"/>
      <c r="PZF349" s="127"/>
      <c r="PZG349" s="127"/>
      <c r="PZH349" s="127"/>
      <c r="PZI349" s="127"/>
      <c r="PZJ349" s="127"/>
      <c r="PZK349" s="127"/>
      <c r="PZL349" s="127"/>
      <c r="PZM349" s="127"/>
      <c r="PZN349" s="127"/>
      <c r="PZO349" s="127"/>
      <c r="PZP349" s="127"/>
      <c r="PZQ349" s="127"/>
      <c r="PZR349" s="127"/>
      <c r="PZS349" s="127"/>
      <c r="PZT349" s="127"/>
      <c r="PZU349" s="127"/>
      <c r="PZV349" s="127"/>
      <c r="PZW349" s="127"/>
      <c r="PZX349" s="127"/>
      <c r="PZY349" s="127"/>
      <c r="PZZ349" s="127"/>
      <c r="QAA349" s="127"/>
      <c r="QAB349" s="127"/>
      <c r="QAC349" s="127"/>
      <c r="QAD349" s="127"/>
      <c r="QAE349" s="127"/>
      <c r="QAF349" s="127"/>
      <c r="QAG349" s="127"/>
      <c r="QAH349" s="127"/>
      <c r="QAI349" s="127"/>
      <c r="QAJ349" s="127"/>
      <c r="QAK349" s="127"/>
      <c r="QAL349" s="127"/>
      <c r="QAM349" s="127"/>
      <c r="QAN349" s="127"/>
      <c r="QAO349" s="127"/>
      <c r="QAP349" s="127"/>
      <c r="QAQ349" s="127"/>
      <c r="QAR349" s="127"/>
      <c r="QAS349" s="127"/>
      <c r="QAT349" s="127"/>
      <c r="QAU349" s="127"/>
      <c r="QAV349" s="127"/>
      <c r="QAW349" s="127"/>
      <c r="QAX349" s="127"/>
      <c r="QAY349" s="127"/>
      <c r="QAZ349" s="127"/>
      <c r="QBA349" s="127"/>
      <c r="QBB349" s="127"/>
      <c r="QBC349" s="127"/>
      <c r="QBD349" s="127"/>
      <c r="QBE349" s="127"/>
      <c r="QBF349" s="127"/>
      <c r="QBG349" s="127"/>
      <c r="QBH349" s="127"/>
      <c r="QBI349" s="127"/>
      <c r="QBJ349" s="127"/>
      <c r="QBK349" s="127"/>
      <c r="QBL349" s="127"/>
      <c r="QBM349" s="127"/>
      <c r="QBN349" s="127"/>
      <c r="QBO349" s="127"/>
      <c r="QBP349" s="127"/>
      <c r="QBQ349" s="127"/>
      <c r="QBR349" s="127"/>
      <c r="QBS349" s="127"/>
      <c r="QBT349" s="127"/>
      <c r="QBU349" s="127"/>
      <c r="QBV349" s="127"/>
      <c r="QBW349" s="127"/>
      <c r="QBX349" s="127"/>
      <c r="QBY349" s="127"/>
      <c r="QBZ349" s="127"/>
      <c r="QCA349" s="127"/>
      <c r="QCB349" s="127"/>
      <c r="QCC349" s="127"/>
      <c r="QCD349" s="127"/>
      <c r="QCE349" s="127"/>
      <c r="QCF349" s="127"/>
      <c r="QCG349" s="127"/>
      <c r="QCH349" s="127"/>
      <c r="QCI349" s="127"/>
      <c r="QCJ349" s="127"/>
      <c r="QCK349" s="127"/>
      <c r="QCL349" s="127"/>
      <c r="QCM349" s="127"/>
      <c r="QCN349" s="127"/>
      <c r="QCO349" s="127"/>
      <c r="QCP349" s="127"/>
      <c r="QCQ349" s="127"/>
      <c r="QCR349" s="127"/>
      <c r="QCS349" s="127"/>
      <c r="QCT349" s="127"/>
      <c r="QCU349" s="127"/>
      <c r="QCV349" s="127"/>
      <c r="QCW349" s="127"/>
      <c r="QCX349" s="127"/>
      <c r="QCY349" s="127"/>
      <c r="QCZ349" s="127"/>
      <c r="QDA349" s="127"/>
      <c r="QDB349" s="127"/>
      <c r="QDC349" s="127"/>
      <c r="QDD349" s="127"/>
      <c r="QDE349" s="127"/>
      <c r="QDF349" s="127"/>
      <c r="QDG349" s="127"/>
      <c r="QDH349" s="127"/>
      <c r="QDI349" s="127"/>
      <c r="QDJ349" s="127"/>
      <c r="QDK349" s="127"/>
      <c r="QDL349" s="127"/>
      <c r="QDM349" s="127"/>
      <c r="QDN349" s="127"/>
      <c r="QDO349" s="127"/>
      <c r="QDP349" s="127"/>
      <c r="QDQ349" s="127"/>
      <c r="QDR349" s="127"/>
      <c r="QDS349" s="127"/>
      <c r="QDT349" s="127"/>
      <c r="QDU349" s="127"/>
      <c r="QDV349" s="127"/>
      <c r="QDW349" s="127"/>
      <c r="QDX349" s="127"/>
      <c r="QDY349" s="127"/>
      <c r="QDZ349" s="127"/>
      <c r="QEA349" s="127"/>
      <c r="QEB349" s="127"/>
      <c r="QEC349" s="127"/>
      <c r="QED349" s="127"/>
      <c r="QEE349" s="127"/>
      <c r="QEF349" s="127"/>
      <c r="QEG349" s="127"/>
      <c r="QEH349" s="127"/>
      <c r="QEI349" s="127"/>
      <c r="QEJ349" s="127"/>
      <c r="QEK349" s="127"/>
      <c r="QEL349" s="127"/>
      <c r="QEM349" s="127"/>
      <c r="QEN349" s="127"/>
      <c r="QEO349" s="127"/>
      <c r="QEP349" s="127"/>
      <c r="QEQ349" s="127"/>
      <c r="QER349" s="127"/>
      <c r="QES349" s="127"/>
      <c r="QET349" s="127"/>
      <c r="QEU349" s="127"/>
      <c r="QEV349" s="127"/>
      <c r="QEW349" s="127"/>
      <c r="QEX349" s="127"/>
      <c r="QEY349" s="127"/>
      <c r="QEZ349" s="127"/>
      <c r="QFA349" s="127"/>
      <c r="QFB349" s="127"/>
      <c r="QFC349" s="127"/>
      <c r="QFD349" s="127"/>
      <c r="QFE349" s="127"/>
      <c r="QFF349" s="127"/>
      <c r="QFG349" s="127"/>
      <c r="QFH349" s="127"/>
      <c r="QFI349" s="127"/>
      <c r="QFJ349" s="127"/>
      <c r="QFK349" s="127"/>
      <c r="QFL349" s="127"/>
      <c r="QFM349" s="127"/>
      <c r="QFN349" s="127"/>
      <c r="QFO349" s="127"/>
      <c r="QFP349" s="127"/>
      <c r="QFQ349" s="127"/>
      <c r="QFR349" s="127"/>
      <c r="QFS349" s="127"/>
      <c r="QFT349" s="127"/>
      <c r="QFU349" s="127"/>
      <c r="QFV349" s="127"/>
      <c r="QFW349" s="127"/>
      <c r="QFX349" s="127"/>
      <c r="QFY349" s="127"/>
      <c r="QFZ349" s="127"/>
      <c r="QGA349" s="127"/>
      <c r="QGB349" s="127"/>
      <c r="QGC349" s="127"/>
      <c r="QGD349" s="127"/>
      <c r="QGE349" s="127"/>
      <c r="QGF349" s="127"/>
      <c r="QGG349" s="127"/>
      <c r="QGH349" s="127"/>
      <c r="QGI349" s="127"/>
      <c r="QGJ349" s="127"/>
      <c r="QGK349" s="127"/>
      <c r="QGL349" s="127"/>
      <c r="QGM349" s="127"/>
      <c r="QGN349" s="127"/>
      <c r="QGO349" s="127"/>
      <c r="QGP349" s="127"/>
      <c r="QGQ349" s="127"/>
      <c r="QGR349" s="127"/>
      <c r="QGS349" s="127"/>
      <c r="QGT349" s="127"/>
      <c r="QGU349" s="127"/>
      <c r="QGV349" s="127"/>
      <c r="QGW349" s="127"/>
      <c r="QGX349" s="127"/>
      <c r="QGY349" s="127"/>
      <c r="QGZ349" s="127"/>
      <c r="QHA349" s="127"/>
      <c r="QHB349" s="127"/>
      <c r="QHC349" s="127"/>
      <c r="QHD349" s="127"/>
      <c r="QHE349" s="127"/>
      <c r="QHF349" s="127"/>
      <c r="QHG349" s="127"/>
      <c r="QHH349" s="127"/>
      <c r="QHI349" s="127"/>
      <c r="QHJ349" s="127"/>
      <c r="QHK349" s="127"/>
      <c r="QHL349" s="127"/>
      <c r="QHM349" s="127"/>
      <c r="QHN349" s="127"/>
      <c r="QHO349" s="127"/>
      <c r="QHP349" s="127"/>
      <c r="QHQ349" s="127"/>
      <c r="QHR349" s="127"/>
      <c r="QHS349" s="127"/>
      <c r="QHT349" s="127"/>
      <c r="QHU349" s="127"/>
      <c r="QHV349" s="127"/>
      <c r="QHW349" s="127"/>
      <c r="QHX349" s="127"/>
      <c r="QHY349" s="127"/>
      <c r="QHZ349" s="127"/>
      <c r="QIA349" s="127"/>
      <c r="QIB349" s="127"/>
      <c r="QIC349" s="127"/>
      <c r="QID349" s="127"/>
      <c r="QIE349" s="127"/>
      <c r="QIF349" s="127"/>
      <c r="QIG349" s="127"/>
      <c r="QIH349" s="127"/>
      <c r="QII349" s="127"/>
      <c r="QIJ349" s="127"/>
      <c r="QIK349" s="127"/>
      <c r="QIL349" s="127"/>
      <c r="QIM349" s="127"/>
      <c r="QIN349" s="127"/>
      <c r="QIO349" s="127"/>
      <c r="QIP349" s="127"/>
      <c r="QIQ349" s="127"/>
      <c r="QIR349" s="127"/>
      <c r="QIS349" s="127"/>
      <c r="QIT349" s="127"/>
      <c r="QIU349" s="127"/>
      <c r="QIV349" s="127"/>
      <c r="QIW349" s="127"/>
      <c r="QIX349" s="127"/>
      <c r="QIY349" s="127"/>
      <c r="QIZ349" s="127"/>
      <c r="QJA349" s="127"/>
      <c r="QJB349" s="127"/>
      <c r="QJC349" s="127"/>
      <c r="QJD349" s="127"/>
      <c r="QJE349" s="127"/>
      <c r="QJF349" s="127"/>
      <c r="QJG349" s="127"/>
      <c r="QJH349" s="127"/>
      <c r="QJI349" s="127"/>
      <c r="QJJ349" s="127"/>
      <c r="QJK349" s="127"/>
      <c r="QJL349" s="127"/>
      <c r="QJM349" s="127"/>
      <c r="QJN349" s="127"/>
      <c r="QJO349" s="127"/>
      <c r="QJP349" s="127"/>
      <c r="QJQ349" s="127"/>
      <c r="QJR349" s="127"/>
      <c r="QJS349" s="127"/>
      <c r="QJT349" s="127"/>
      <c r="QJU349" s="127"/>
      <c r="QJV349" s="127"/>
      <c r="QJW349" s="127"/>
      <c r="QJX349" s="127"/>
      <c r="QJY349" s="127"/>
      <c r="QJZ349" s="127"/>
      <c r="QKA349" s="127"/>
      <c r="QKB349" s="127"/>
      <c r="QKC349" s="127"/>
      <c r="QKD349" s="127"/>
      <c r="QKE349" s="127"/>
      <c r="QKF349" s="127"/>
      <c r="QKG349" s="127"/>
      <c r="QKH349" s="127"/>
      <c r="QKI349" s="127"/>
      <c r="QKJ349" s="127"/>
      <c r="QKK349" s="127"/>
      <c r="QKL349" s="127"/>
      <c r="QKM349" s="127"/>
      <c r="QKN349" s="127"/>
      <c r="QKO349" s="127"/>
      <c r="QKP349" s="127"/>
      <c r="QKQ349" s="127"/>
      <c r="QKR349" s="127"/>
      <c r="QKS349" s="127"/>
      <c r="QKT349" s="127"/>
      <c r="QKU349" s="127"/>
      <c r="QKV349" s="127"/>
      <c r="QKW349" s="127"/>
      <c r="QKX349" s="127"/>
      <c r="QKY349" s="127"/>
      <c r="QKZ349" s="127"/>
      <c r="QLA349" s="127"/>
      <c r="QLB349" s="127"/>
      <c r="QLC349" s="127"/>
      <c r="QLD349" s="127"/>
      <c r="QLE349" s="127"/>
      <c r="QLF349" s="127"/>
      <c r="QLG349" s="127"/>
      <c r="QLH349" s="127"/>
      <c r="QLI349" s="127"/>
      <c r="QLJ349" s="127"/>
      <c r="QLK349" s="127"/>
      <c r="QLL349" s="127"/>
      <c r="QLM349" s="127"/>
      <c r="QLN349" s="127"/>
      <c r="QLO349" s="127"/>
      <c r="QLP349" s="127"/>
      <c r="QLQ349" s="127"/>
      <c r="QLR349" s="127"/>
      <c r="QLS349" s="127"/>
      <c r="QLT349" s="127"/>
      <c r="QLU349" s="127"/>
      <c r="QLV349" s="127"/>
      <c r="QLW349" s="127"/>
      <c r="QLX349" s="127"/>
      <c r="QLY349" s="127"/>
      <c r="QLZ349" s="127"/>
      <c r="QMA349" s="127"/>
      <c r="QMB349" s="127"/>
      <c r="QMC349" s="127"/>
      <c r="QMD349" s="127"/>
      <c r="QME349" s="127"/>
      <c r="QMF349" s="127"/>
      <c r="QMG349" s="127"/>
      <c r="QMH349" s="127"/>
      <c r="QMI349" s="127"/>
      <c r="QMJ349" s="127"/>
      <c r="QMK349" s="127"/>
      <c r="QML349" s="127"/>
      <c r="QMM349" s="127"/>
      <c r="QMN349" s="127"/>
      <c r="QMO349" s="127"/>
      <c r="QMP349" s="127"/>
      <c r="QMQ349" s="127"/>
      <c r="QMR349" s="127"/>
      <c r="QMS349" s="127"/>
      <c r="QMT349" s="127"/>
      <c r="QMU349" s="127"/>
      <c r="QMV349" s="127"/>
      <c r="QMW349" s="127"/>
      <c r="QMX349" s="127"/>
      <c r="QMY349" s="127"/>
      <c r="QMZ349" s="127"/>
      <c r="QNA349" s="127"/>
      <c r="QNB349" s="127"/>
      <c r="QNC349" s="127"/>
      <c r="QND349" s="127"/>
      <c r="QNE349" s="127"/>
      <c r="QNF349" s="127"/>
      <c r="QNG349" s="127"/>
      <c r="QNH349" s="127"/>
      <c r="QNI349" s="127"/>
      <c r="QNJ349" s="127"/>
      <c r="QNK349" s="127"/>
      <c r="QNL349" s="127"/>
      <c r="QNM349" s="127"/>
      <c r="QNN349" s="127"/>
      <c r="QNO349" s="127"/>
      <c r="QNP349" s="127"/>
      <c r="QNQ349" s="127"/>
      <c r="QNR349" s="127"/>
      <c r="QNS349" s="127"/>
      <c r="QNT349" s="127"/>
      <c r="QNU349" s="127"/>
      <c r="QNV349" s="127"/>
      <c r="QNW349" s="127"/>
      <c r="QNX349" s="127"/>
      <c r="QNY349" s="127"/>
      <c r="QNZ349" s="127"/>
      <c r="QOA349" s="127"/>
      <c r="QOB349" s="127"/>
      <c r="QOC349" s="127"/>
      <c r="QOD349" s="127"/>
      <c r="QOE349" s="127"/>
      <c r="QOF349" s="127"/>
      <c r="QOG349" s="127"/>
      <c r="QOH349" s="127"/>
      <c r="QOI349" s="127"/>
      <c r="QOJ349" s="127"/>
      <c r="QOK349" s="127"/>
      <c r="QOL349" s="127"/>
      <c r="QOM349" s="127"/>
      <c r="QON349" s="127"/>
      <c r="QOO349" s="127"/>
      <c r="QOP349" s="127"/>
      <c r="QOQ349" s="127"/>
      <c r="QOR349" s="127"/>
      <c r="QOS349" s="127"/>
      <c r="QOT349" s="127"/>
      <c r="QOU349" s="127"/>
      <c r="QOV349" s="127"/>
      <c r="QOW349" s="127"/>
      <c r="QOX349" s="127"/>
      <c r="QOY349" s="127"/>
      <c r="QOZ349" s="127"/>
      <c r="QPA349" s="127"/>
      <c r="QPB349" s="127"/>
      <c r="QPC349" s="127"/>
      <c r="QPD349" s="127"/>
      <c r="QPE349" s="127"/>
      <c r="QPF349" s="127"/>
      <c r="QPG349" s="127"/>
      <c r="QPH349" s="127"/>
      <c r="QPI349" s="127"/>
      <c r="QPJ349" s="127"/>
      <c r="QPK349" s="127"/>
      <c r="QPL349" s="127"/>
      <c r="QPM349" s="127"/>
      <c r="QPN349" s="127"/>
      <c r="QPO349" s="127"/>
      <c r="QPP349" s="127"/>
      <c r="QPQ349" s="127"/>
      <c r="QPR349" s="127"/>
      <c r="QPS349" s="127"/>
      <c r="QPT349" s="127"/>
      <c r="QPU349" s="127"/>
      <c r="QPV349" s="127"/>
      <c r="QPW349" s="127"/>
      <c r="QPX349" s="127"/>
      <c r="QPY349" s="127"/>
      <c r="QPZ349" s="127"/>
      <c r="QQA349" s="127"/>
      <c r="QQB349" s="127"/>
      <c r="QQC349" s="127"/>
      <c r="QQD349" s="127"/>
      <c r="QQE349" s="127"/>
      <c r="QQF349" s="127"/>
      <c r="QQG349" s="127"/>
      <c r="QQH349" s="127"/>
      <c r="QQI349" s="127"/>
      <c r="QQJ349" s="127"/>
      <c r="QQK349" s="127"/>
      <c r="QQL349" s="127"/>
      <c r="QQM349" s="127"/>
      <c r="QQN349" s="127"/>
      <c r="QQO349" s="127"/>
      <c r="QQP349" s="127"/>
      <c r="QQQ349" s="127"/>
      <c r="QQR349" s="127"/>
      <c r="QQS349" s="127"/>
      <c r="QQT349" s="127"/>
      <c r="QQU349" s="127"/>
      <c r="QQV349" s="127"/>
      <c r="QQW349" s="127"/>
      <c r="QQX349" s="127"/>
      <c r="QQY349" s="127"/>
      <c r="QQZ349" s="127"/>
      <c r="QRA349" s="127"/>
      <c r="QRB349" s="127"/>
      <c r="QRC349" s="127"/>
      <c r="QRD349" s="127"/>
      <c r="QRE349" s="127"/>
      <c r="QRF349" s="127"/>
      <c r="QRG349" s="127"/>
      <c r="QRH349" s="127"/>
      <c r="QRI349" s="127"/>
      <c r="QRJ349" s="127"/>
      <c r="QRK349" s="127"/>
      <c r="QRL349" s="127"/>
      <c r="QRM349" s="127"/>
      <c r="QRN349" s="127"/>
      <c r="QRO349" s="127"/>
      <c r="QRP349" s="127"/>
      <c r="QRQ349" s="127"/>
      <c r="QRR349" s="127"/>
      <c r="QRS349" s="127"/>
      <c r="QRT349" s="127"/>
      <c r="QRU349" s="127"/>
      <c r="QRV349" s="127"/>
      <c r="QRW349" s="127"/>
      <c r="QRX349" s="127"/>
      <c r="QRY349" s="127"/>
      <c r="QRZ349" s="127"/>
      <c r="QSA349" s="127"/>
      <c r="QSB349" s="127"/>
      <c r="QSC349" s="127"/>
      <c r="QSD349" s="127"/>
      <c r="QSE349" s="127"/>
      <c r="QSF349" s="127"/>
      <c r="QSG349" s="127"/>
      <c r="QSH349" s="127"/>
      <c r="QSI349" s="127"/>
      <c r="QSJ349" s="127"/>
      <c r="QSK349" s="127"/>
      <c r="QSL349" s="127"/>
      <c r="QSM349" s="127"/>
      <c r="QSN349" s="127"/>
      <c r="QSO349" s="127"/>
      <c r="QSP349" s="127"/>
      <c r="QSQ349" s="127"/>
      <c r="QSR349" s="127"/>
      <c r="QSS349" s="127"/>
      <c r="QST349" s="127"/>
      <c r="QSU349" s="127"/>
      <c r="QSV349" s="127"/>
      <c r="QSW349" s="127"/>
      <c r="QSX349" s="127"/>
      <c r="QSY349" s="127"/>
      <c r="QSZ349" s="127"/>
      <c r="QTA349" s="127"/>
      <c r="QTB349" s="127"/>
      <c r="QTC349" s="127"/>
      <c r="QTD349" s="127"/>
      <c r="QTE349" s="127"/>
      <c r="QTF349" s="127"/>
      <c r="QTG349" s="127"/>
      <c r="QTH349" s="127"/>
      <c r="QTI349" s="127"/>
      <c r="QTJ349" s="127"/>
      <c r="QTK349" s="127"/>
      <c r="QTL349" s="127"/>
      <c r="QTM349" s="127"/>
      <c r="QTN349" s="127"/>
      <c r="QTO349" s="127"/>
      <c r="QTP349" s="127"/>
      <c r="QTQ349" s="127"/>
      <c r="QTR349" s="127"/>
      <c r="QTS349" s="127"/>
      <c r="QTT349" s="127"/>
      <c r="QTU349" s="127"/>
      <c r="QTV349" s="127"/>
      <c r="QTW349" s="127"/>
      <c r="QTX349" s="127"/>
      <c r="QTY349" s="127"/>
      <c r="QTZ349" s="127"/>
      <c r="QUA349" s="127"/>
      <c r="QUB349" s="127"/>
      <c r="QUC349" s="127"/>
      <c r="QUD349" s="127"/>
      <c r="QUE349" s="127"/>
      <c r="QUF349" s="127"/>
      <c r="QUG349" s="127"/>
      <c r="QUH349" s="127"/>
      <c r="QUI349" s="127"/>
      <c r="QUJ349" s="127"/>
      <c r="QUK349" s="127"/>
      <c r="QUL349" s="127"/>
      <c r="QUM349" s="127"/>
      <c r="QUN349" s="127"/>
      <c r="QUO349" s="127"/>
      <c r="QUP349" s="127"/>
      <c r="QUQ349" s="127"/>
      <c r="QUR349" s="127"/>
      <c r="QUS349" s="127"/>
      <c r="QUT349" s="127"/>
      <c r="QUU349" s="127"/>
      <c r="QUV349" s="127"/>
      <c r="QUW349" s="127"/>
      <c r="QUX349" s="127"/>
      <c r="QUY349" s="127"/>
      <c r="QUZ349" s="127"/>
      <c r="QVA349" s="127"/>
      <c r="QVB349" s="127"/>
      <c r="QVC349" s="127"/>
      <c r="QVD349" s="127"/>
      <c r="QVE349" s="127"/>
      <c r="QVF349" s="127"/>
      <c r="QVG349" s="127"/>
      <c r="QVH349" s="127"/>
      <c r="QVI349" s="127"/>
      <c r="QVJ349" s="127"/>
      <c r="QVK349" s="127"/>
      <c r="QVL349" s="127"/>
      <c r="QVM349" s="127"/>
      <c r="QVN349" s="127"/>
      <c r="QVO349" s="127"/>
      <c r="QVP349" s="127"/>
      <c r="QVQ349" s="127"/>
      <c r="QVR349" s="127"/>
      <c r="QVS349" s="127"/>
      <c r="QVT349" s="127"/>
      <c r="QVU349" s="127"/>
      <c r="QVV349" s="127"/>
      <c r="QVW349" s="127"/>
      <c r="QVX349" s="127"/>
      <c r="QVY349" s="127"/>
      <c r="QVZ349" s="127"/>
      <c r="QWA349" s="127"/>
      <c r="QWB349" s="127"/>
      <c r="QWC349" s="127"/>
      <c r="QWD349" s="127"/>
      <c r="QWE349" s="127"/>
      <c r="QWF349" s="127"/>
      <c r="QWG349" s="127"/>
      <c r="QWH349" s="127"/>
      <c r="QWI349" s="127"/>
      <c r="QWJ349" s="127"/>
      <c r="QWK349" s="127"/>
      <c r="QWL349" s="127"/>
      <c r="QWM349" s="127"/>
      <c r="QWN349" s="127"/>
      <c r="QWO349" s="127"/>
      <c r="QWP349" s="127"/>
      <c r="QWQ349" s="127"/>
      <c r="QWR349" s="127"/>
      <c r="QWS349" s="127"/>
      <c r="QWT349" s="127"/>
      <c r="QWU349" s="127"/>
      <c r="QWV349" s="127"/>
      <c r="QWW349" s="127"/>
      <c r="QWX349" s="127"/>
      <c r="QWY349" s="127"/>
      <c r="QWZ349" s="127"/>
      <c r="QXA349" s="127"/>
      <c r="QXB349" s="127"/>
      <c r="QXC349" s="127"/>
      <c r="QXD349" s="127"/>
      <c r="QXE349" s="127"/>
      <c r="QXF349" s="127"/>
      <c r="QXG349" s="127"/>
      <c r="QXH349" s="127"/>
      <c r="QXI349" s="127"/>
      <c r="QXJ349" s="127"/>
      <c r="QXK349" s="127"/>
      <c r="QXL349" s="127"/>
      <c r="QXM349" s="127"/>
      <c r="QXN349" s="127"/>
      <c r="QXO349" s="127"/>
      <c r="QXP349" s="127"/>
      <c r="QXQ349" s="127"/>
      <c r="QXR349" s="127"/>
      <c r="QXS349" s="127"/>
      <c r="QXT349" s="127"/>
      <c r="QXU349" s="127"/>
      <c r="QXV349" s="127"/>
      <c r="QXW349" s="127"/>
      <c r="QXX349" s="127"/>
      <c r="QXY349" s="127"/>
      <c r="QXZ349" s="127"/>
      <c r="QYA349" s="127"/>
      <c r="QYB349" s="127"/>
      <c r="QYC349" s="127"/>
      <c r="QYD349" s="127"/>
      <c r="QYE349" s="127"/>
      <c r="QYF349" s="127"/>
      <c r="QYG349" s="127"/>
      <c r="QYH349" s="127"/>
      <c r="QYI349" s="127"/>
      <c r="QYJ349" s="127"/>
      <c r="QYK349" s="127"/>
      <c r="QYL349" s="127"/>
      <c r="QYM349" s="127"/>
      <c r="QYN349" s="127"/>
      <c r="QYO349" s="127"/>
      <c r="QYP349" s="127"/>
      <c r="QYQ349" s="127"/>
      <c r="QYR349" s="127"/>
      <c r="QYS349" s="127"/>
      <c r="QYT349" s="127"/>
      <c r="QYU349" s="127"/>
      <c r="QYV349" s="127"/>
      <c r="QYW349" s="127"/>
      <c r="QYX349" s="127"/>
      <c r="QYY349" s="127"/>
      <c r="QYZ349" s="127"/>
      <c r="QZA349" s="127"/>
      <c r="QZB349" s="127"/>
      <c r="QZC349" s="127"/>
      <c r="QZD349" s="127"/>
      <c r="QZE349" s="127"/>
      <c r="QZF349" s="127"/>
      <c r="QZG349" s="127"/>
      <c r="QZH349" s="127"/>
      <c r="QZI349" s="127"/>
      <c r="QZJ349" s="127"/>
      <c r="QZK349" s="127"/>
      <c r="QZL349" s="127"/>
      <c r="QZM349" s="127"/>
      <c r="QZN349" s="127"/>
      <c r="QZO349" s="127"/>
      <c r="QZP349" s="127"/>
      <c r="QZQ349" s="127"/>
      <c r="QZR349" s="127"/>
      <c r="QZS349" s="127"/>
      <c r="QZT349" s="127"/>
      <c r="QZU349" s="127"/>
      <c r="QZV349" s="127"/>
      <c r="QZW349" s="127"/>
      <c r="QZX349" s="127"/>
      <c r="QZY349" s="127"/>
      <c r="QZZ349" s="127"/>
      <c r="RAA349" s="127"/>
      <c r="RAB349" s="127"/>
      <c r="RAC349" s="127"/>
      <c r="RAD349" s="127"/>
      <c r="RAE349" s="127"/>
      <c r="RAF349" s="127"/>
      <c r="RAG349" s="127"/>
      <c r="RAH349" s="127"/>
      <c r="RAI349" s="127"/>
      <c r="RAJ349" s="127"/>
      <c r="RAK349" s="127"/>
      <c r="RAL349" s="127"/>
      <c r="RAM349" s="127"/>
      <c r="RAN349" s="127"/>
      <c r="RAO349" s="127"/>
      <c r="RAP349" s="127"/>
      <c r="RAQ349" s="127"/>
      <c r="RAR349" s="127"/>
      <c r="RAS349" s="127"/>
      <c r="RAT349" s="127"/>
      <c r="RAU349" s="127"/>
      <c r="RAV349" s="127"/>
      <c r="RAW349" s="127"/>
      <c r="RAX349" s="127"/>
      <c r="RAY349" s="127"/>
      <c r="RAZ349" s="127"/>
      <c r="RBA349" s="127"/>
      <c r="RBB349" s="127"/>
      <c r="RBC349" s="127"/>
      <c r="RBD349" s="127"/>
      <c r="RBE349" s="127"/>
      <c r="RBF349" s="127"/>
      <c r="RBG349" s="127"/>
      <c r="RBH349" s="127"/>
      <c r="RBI349" s="127"/>
      <c r="RBJ349" s="127"/>
      <c r="RBK349" s="127"/>
      <c r="RBL349" s="127"/>
      <c r="RBM349" s="127"/>
      <c r="RBN349" s="127"/>
      <c r="RBO349" s="127"/>
      <c r="RBP349" s="127"/>
      <c r="RBQ349" s="127"/>
      <c r="RBR349" s="127"/>
      <c r="RBS349" s="127"/>
      <c r="RBT349" s="127"/>
      <c r="RBU349" s="127"/>
      <c r="RBV349" s="127"/>
      <c r="RBW349" s="127"/>
      <c r="RBX349" s="127"/>
      <c r="RBY349" s="127"/>
      <c r="RBZ349" s="127"/>
      <c r="RCA349" s="127"/>
      <c r="RCB349" s="127"/>
      <c r="RCC349" s="127"/>
      <c r="RCD349" s="127"/>
      <c r="RCE349" s="127"/>
      <c r="RCF349" s="127"/>
      <c r="RCG349" s="127"/>
      <c r="RCH349" s="127"/>
      <c r="RCI349" s="127"/>
      <c r="RCJ349" s="127"/>
      <c r="RCK349" s="127"/>
      <c r="RCL349" s="127"/>
      <c r="RCM349" s="127"/>
      <c r="RCN349" s="127"/>
      <c r="RCO349" s="127"/>
      <c r="RCP349" s="127"/>
      <c r="RCQ349" s="127"/>
      <c r="RCR349" s="127"/>
      <c r="RCS349" s="127"/>
      <c r="RCT349" s="127"/>
      <c r="RCU349" s="127"/>
      <c r="RCV349" s="127"/>
      <c r="RCW349" s="127"/>
      <c r="RCX349" s="127"/>
      <c r="RCY349" s="127"/>
      <c r="RCZ349" s="127"/>
      <c r="RDA349" s="127"/>
      <c r="RDB349" s="127"/>
      <c r="RDC349" s="127"/>
      <c r="RDD349" s="127"/>
      <c r="RDE349" s="127"/>
      <c r="RDF349" s="127"/>
      <c r="RDG349" s="127"/>
      <c r="RDH349" s="127"/>
      <c r="RDI349" s="127"/>
      <c r="RDJ349" s="127"/>
      <c r="RDK349" s="127"/>
      <c r="RDL349" s="127"/>
      <c r="RDM349" s="127"/>
      <c r="RDN349" s="127"/>
      <c r="RDO349" s="127"/>
      <c r="RDP349" s="127"/>
      <c r="RDQ349" s="127"/>
      <c r="RDR349" s="127"/>
      <c r="RDS349" s="127"/>
      <c r="RDT349" s="127"/>
      <c r="RDU349" s="127"/>
      <c r="RDV349" s="127"/>
      <c r="RDW349" s="127"/>
      <c r="RDX349" s="127"/>
      <c r="RDY349" s="127"/>
      <c r="RDZ349" s="127"/>
      <c r="REA349" s="127"/>
      <c r="REB349" s="127"/>
      <c r="REC349" s="127"/>
      <c r="RED349" s="127"/>
      <c r="REE349" s="127"/>
      <c r="REF349" s="127"/>
      <c r="REG349" s="127"/>
      <c r="REH349" s="127"/>
      <c r="REI349" s="127"/>
      <c r="REJ349" s="127"/>
      <c r="REK349" s="127"/>
      <c r="REL349" s="127"/>
      <c r="REM349" s="127"/>
      <c r="REN349" s="127"/>
      <c r="REO349" s="127"/>
      <c r="REP349" s="127"/>
      <c r="REQ349" s="127"/>
      <c r="RER349" s="127"/>
      <c r="RES349" s="127"/>
      <c r="RET349" s="127"/>
      <c r="REU349" s="127"/>
      <c r="REV349" s="127"/>
      <c r="REW349" s="127"/>
      <c r="REX349" s="127"/>
      <c r="REY349" s="127"/>
      <c r="REZ349" s="127"/>
      <c r="RFA349" s="127"/>
      <c r="RFB349" s="127"/>
      <c r="RFC349" s="127"/>
      <c r="RFD349" s="127"/>
      <c r="RFE349" s="127"/>
      <c r="RFF349" s="127"/>
      <c r="RFG349" s="127"/>
      <c r="RFH349" s="127"/>
      <c r="RFI349" s="127"/>
      <c r="RFJ349" s="127"/>
      <c r="RFK349" s="127"/>
      <c r="RFL349" s="127"/>
      <c r="RFM349" s="127"/>
      <c r="RFN349" s="127"/>
      <c r="RFO349" s="127"/>
      <c r="RFP349" s="127"/>
      <c r="RFQ349" s="127"/>
      <c r="RFR349" s="127"/>
      <c r="RFS349" s="127"/>
      <c r="RFT349" s="127"/>
      <c r="RFU349" s="127"/>
      <c r="RFV349" s="127"/>
      <c r="RFW349" s="127"/>
      <c r="RFX349" s="127"/>
      <c r="RFY349" s="127"/>
      <c r="RFZ349" s="127"/>
      <c r="RGA349" s="127"/>
      <c r="RGB349" s="127"/>
      <c r="RGC349" s="127"/>
      <c r="RGD349" s="127"/>
      <c r="RGE349" s="127"/>
      <c r="RGF349" s="127"/>
      <c r="RGG349" s="127"/>
      <c r="RGH349" s="127"/>
      <c r="RGI349" s="127"/>
      <c r="RGJ349" s="127"/>
      <c r="RGK349" s="127"/>
      <c r="RGL349" s="127"/>
      <c r="RGM349" s="127"/>
      <c r="RGN349" s="127"/>
      <c r="RGO349" s="127"/>
      <c r="RGP349" s="127"/>
      <c r="RGQ349" s="127"/>
      <c r="RGR349" s="127"/>
      <c r="RGS349" s="127"/>
      <c r="RGT349" s="127"/>
      <c r="RGU349" s="127"/>
      <c r="RGV349" s="127"/>
      <c r="RGW349" s="127"/>
      <c r="RGX349" s="127"/>
      <c r="RGY349" s="127"/>
      <c r="RGZ349" s="127"/>
      <c r="RHA349" s="127"/>
      <c r="RHB349" s="127"/>
      <c r="RHC349" s="127"/>
      <c r="RHD349" s="127"/>
      <c r="RHE349" s="127"/>
      <c r="RHF349" s="127"/>
      <c r="RHG349" s="127"/>
      <c r="RHH349" s="127"/>
      <c r="RHI349" s="127"/>
      <c r="RHJ349" s="127"/>
      <c r="RHK349" s="127"/>
      <c r="RHL349" s="127"/>
      <c r="RHM349" s="127"/>
      <c r="RHN349" s="127"/>
      <c r="RHO349" s="127"/>
      <c r="RHP349" s="127"/>
      <c r="RHQ349" s="127"/>
      <c r="RHR349" s="127"/>
      <c r="RHS349" s="127"/>
      <c r="RHT349" s="127"/>
      <c r="RHU349" s="127"/>
      <c r="RHV349" s="127"/>
      <c r="RHW349" s="127"/>
      <c r="RHX349" s="127"/>
      <c r="RHY349" s="127"/>
      <c r="RHZ349" s="127"/>
      <c r="RIA349" s="127"/>
      <c r="RIB349" s="127"/>
      <c r="RIC349" s="127"/>
      <c r="RID349" s="127"/>
      <c r="RIE349" s="127"/>
      <c r="RIF349" s="127"/>
      <c r="RIG349" s="127"/>
      <c r="RIH349" s="127"/>
      <c r="RII349" s="127"/>
      <c r="RIJ349" s="127"/>
      <c r="RIK349" s="127"/>
      <c r="RIL349" s="127"/>
      <c r="RIM349" s="127"/>
      <c r="RIN349" s="127"/>
      <c r="RIO349" s="127"/>
      <c r="RIP349" s="127"/>
      <c r="RIQ349" s="127"/>
      <c r="RIR349" s="127"/>
      <c r="RIS349" s="127"/>
      <c r="RIT349" s="127"/>
      <c r="RIU349" s="127"/>
      <c r="RIV349" s="127"/>
      <c r="RIW349" s="127"/>
      <c r="RIX349" s="127"/>
      <c r="RIY349" s="127"/>
      <c r="RIZ349" s="127"/>
      <c r="RJA349" s="127"/>
      <c r="RJB349" s="127"/>
      <c r="RJC349" s="127"/>
      <c r="RJD349" s="127"/>
      <c r="RJE349" s="127"/>
      <c r="RJF349" s="127"/>
      <c r="RJG349" s="127"/>
      <c r="RJH349" s="127"/>
      <c r="RJI349" s="127"/>
      <c r="RJJ349" s="127"/>
      <c r="RJK349" s="127"/>
      <c r="RJL349" s="127"/>
      <c r="RJM349" s="127"/>
      <c r="RJN349" s="127"/>
      <c r="RJO349" s="127"/>
      <c r="RJP349" s="127"/>
      <c r="RJQ349" s="127"/>
      <c r="RJR349" s="127"/>
      <c r="RJS349" s="127"/>
      <c r="RJT349" s="127"/>
      <c r="RJU349" s="127"/>
      <c r="RJV349" s="127"/>
      <c r="RJW349" s="127"/>
      <c r="RJX349" s="127"/>
      <c r="RJY349" s="127"/>
      <c r="RJZ349" s="127"/>
      <c r="RKA349" s="127"/>
      <c r="RKB349" s="127"/>
      <c r="RKC349" s="127"/>
      <c r="RKD349" s="127"/>
      <c r="RKE349" s="127"/>
      <c r="RKF349" s="127"/>
      <c r="RKG349" s="127"/>
      <c r="RKH349" s="127"/>
      <c r="RKI349" s="127"/>
      <c r="RKJ349" s="127"/>
      <c r="RKK349" s="127"/>
      <c r="RKL349" s="127"/>
      <c r="RKM349" s="127"/>
      <c r="RKN349" s="127"/>
      <c r="RKO349" s="127"/>
      <c r="RKP349" s="127"/>
      <c r="RKQ349" s="127"/>
      <c r="RKR349" s="127"/>
      <c r="RKS349" s="127"/>
      <c r="RKT349" s="127"/>
      <c r="RKU349" s="127"/>
      <c r="RKV349" s="127"/>
      <c r="RKW349" s="127"/>
      <c r="RKX349" s="127"/>
      <c r="RKY349" s="127"/>
      <c r="RKZ349" s="127"/>
      <c r="RLA349" s="127"/>
      <c r="RLB349" s="127"/>
      <c r="RLC349" s="127"/>
      <c r="RLD349" s="127"/>
      <c r="RLE349" s="127"/>
      <c r="RLF349" s="127"/>
      <c r="RLG349" s="127"/>
      <c r="RLH349" s="127"/>
      <c r="RLI349" s="127"/>
      <c r="RLJ349" s="127"/>
      <c r="RLK349" s="127"/>
      <c r="RLL349" s="127"/>
      <c r="RLM349" s="127"/>
      <c r="RLN349" s="127"/>
      <c r="RLO349" s="127"/>
      <c r="RLP349" s="127"/>
      <c r="RLQ349" s="127"/>
      <c r="RLR349" s="127"/>
      <c r="RLS349" s="127"/>
      <c r="RLT349" s="127"/>
      <c r="RLU349" s="127"/>
      <c r="RLV349" s="127"/>
      <c r="RLW349" s="127"/>
      <c r="RLX349" s="127"/>
      <c r="RLY349" s="127"/>
      <c r="RLZ349" s="127"/>
      <c r="RMA349" s="127"/>
      <c r="RMB349" s="127"/>
      <c r="RMC349" s="127"/>
      <c r="RMD349" s="127"/>
      <c r="RME349" s="127"/>
      <c r="RMF349" s="127"/>
      <c r="RMG349" s="127"/>
      <c r="RMH349" s="127"/>
      <c r="RMI349" s="127"/>
      <c r="RMJ349" s="127"/>
      <c r="RMK349" s="127"/>
      <c r="RML349" s="127"/>
      <c r="RMM349" s="127"/>
      <c r="RMN349" s="127"/>
      <c r="RMO349" s="127"/>
      <c r="RMP349" s="127"/>
      <c r="RMQ349" s="127"/>
      <c r="RMR349" s="127"/>
      <c r="RMS349" s="127"/>
      <c r="RMT349" s="127"/>
      <c r="RMU349" s="127"/>
      <c r="RMV349" s="127"/>
      <c r="RMW349" s="127"/>
      <c r="RMX349" s="127"/>
      <c r="RMY349" s="127"/>
      <c r="RMZ349" s="127"/>
      <c r="RNA349" s="127"/>
      <c r="RNB349" s="127"/>
      <c r="RNC349" s="127"/>
      <c r="RND349" s="127"/>
      <c r="RNE349" s="127"/>
      <c r="RNF349" s="127"/>
      <c r="RNG349" s="127"/>
      <c r="RNH349" s="127"/>
      <c r="RNI349" s="127"/>
      <c r="RNJ349" s="127"/>
      <c r="RNK349" s="127"/>
      <c r="RNL349" s="127"/>
      <c r="RNM349" s="127"/>
      <c r="RNN349" s="127"/>
      <c r="RNO349" s="127"/>
      <c r="RNP349" s="127"/>
      <c r="RNQ349" s="127"/>
      <c r="RNR349" s="127"/>
      <c r="RNS349" s="127"/>
      <c r="RNT349" s="127"/>
      <c r="RNU349" s="127"/>
      <c r="RNV349" s="127"/>
      <c r="RNW349" s="127"/>
      <c r="RNX349" s="127"/>
      <c r="RNY349" s="127"/>
      <c r="RNZ349" s="127"/>
      <c r="ROA349" s="127"/>
      <c r="ROB349" s="127"/>
      <c r="ROC349" s="127"/>
      <c r="ROD349" s="127"/>
      <c r="ROE349" s="127"/>
      <c r="ROF349" s="127"/>
      <c r="ROG349" s="127"/>
      <c r="ROH349" s="127"/>
      <c r="ROI349" s="127"/>
      <c r="ROJ349" s="127"/>
      <c r="ROK349" s="127"/>
      <c r="ROL349" s="127"/>
      <c r="ROM349" s="127"/>
      <c r="RON349" s="127"/>
      <c r="ROO349" s="127"/>
      <c r="ROP349" s="127"/>
      <c r="ROQ349" s="127"/>
      <c r="ROR349" s="127"/>
      <c r="ROS349" s="127"/>
      <c r="ROT349" s="127"/>
      <c r="ROU349" s="127"/>
      <c r="ROV349" s="127"/>
      <c r="ROW349" s="127"/>
      <c r="ROX349" s="127"/>
      <c r="ROY349" s="127"/>
      <c r="ROZ349" s="127"/>
      <c r="RPA349" s="127"/>
      <c r="RPB349" s="127"/>
      <c r="RPC349" s="127"/>
      <c r="RPD349" s="127"/>
      <c r="RPE349" s="127"/>
      <c r="RPF349" s="127"/>
      <c r="RPG349" s="127"/>
      <c r="RPH349" s="127"/>
      <c r="RPI349" s="127"/>
      <c r="RPJ349" s="127"/>
      <c r="RPK349" s="127"/>
      <c r="RPL349" s="127"/>
      <c r="RPM349" s="127"/>
      <c r="RPN349" s="127"/>
      <c r="RPO349" s="127"/>
      <c r="RPP349" s="127"/>
      <c r="RPQ349" s="127"/>
      <c r="RPR349" s="127"/>
      <c r="RPS349" s="127"/>
      <c r="RPT349" s="127"/>
      <c r="RPU349" s="127"/>
      <c r="RPV349" s="127"/>
      <c r="RPW349" s="127"/>
      <c r="RPX349" s="127"/>
      <c r="RPY349" s="127"/>
      <c r="RPZ349" s="127"/>
      <c r="RQA349" s="127"/>
      <c r="RQB349" s="127"/>
      <c r="RQC349" s="127"/>
      <c r="RQD349" s="127"/>
      <c r="RQE349" s="127"/>
      <c r="RQF349" s="127"/>
      <c r="RQG349" s="127"/>
      <c r="RQH349" s="127"/>
      <c r="RQI349" s="127"/>
      <c r="RQJ349" s="127"/>
      <c r="RQK349" s="127"/>
      <c r="RQL349" s="127"/>
      <c r="RQM349" s="127"/>
      <c r="RQN349" s="127"/>
      <c r="RQO349" s="127"/>
      <c r="RQP349" s="127"/>
      <c r="RQQ349" s="127"/>
      <c r="RQR349" s="127"/>
      <c r="RQS349" s="127"/>
      <c r="RQT349" s="127"/>
      <c r="RQU349" s="127"/>
      <c r="RQV349" s="127"/>
      <c r="RQW349" s="127"/>
      <c r="RQX349" s="127"/>
      <c r="RQY349" s="127"/>
      <c r="RQZ349" s="127"/>
      <c r="RRA349" s="127"/>
      <c r="RRB349" s="127"/>
      <c r="RRC349" s="127"/>
      <c r="RRD349" s="127"/>
      <c r="RRE349" s="127"/>
      <c r="RRF349" s="127"/>
      <c r="RRG349" s="127"/>
      <c r="RRH349" s="127"/>
      <c r="RRI349" s="127"/>
      <c r="RRJ349" s="127"/>
      <c r="RRK349" s="127"/>
      <c r="RRL349" s="127"/>
      <c r="RRM349" s="127"/>
      <c r="RRN349" s="127"/>
      <c r="RRO349" s="127"/>
      <c r="RRP349" s="127"/>
      <c r="RRQ349" s="127"/>
      <c r="RRR349" s="127"/>
      <c r="RRS349" s="127"/>
      <c r="RRT349" s="127"/>
      <c r="RRU349" s="127"/>
      <c r="RRV349" s="127"/>
      <c r="RRW349" s="127"/>
      <c r="RRX349" s="127"/>
      <c r="RRY349" s="127"/>
      <c r="RRZ349" s="127"/>
      <c r="RSA349" s="127"/>
      <c r="RSB349" s="127"/>
      <c r="RSC349" s="127"/>
      <c r="RSD349" s="127"/>
      <c r="RSE349" s="127"/>
      <c r="RSF349" s="127"/>
      <c r="RSG349" s="127"/>
      <c r="RSH349" s="127"/>
      <c r="RSI349" s="127"/>
      <c r="RSJ349" s="127"/>
      <c r="RSK349" s="127"/>
      <c r="RSL349" s="127"/>
      <c r="RSM349" s="127"/>
      <c r="RSN349" s="127"/>
      <c r="RSO349" s="127"/>
      <c r="RSP349" s="127"/>
      <c r="RSQ349" s="127"/>
      <c r="RSR349" s="127"/>
      <c r="RSS349" s="127"/>
      <c r="RST349" s="127"/>
      <c r="RSU349" s="127"/>
      <c r="RSV349" s="127"/>
      <c r="RSW349" s="127"/>
      <c r="RSX349" s="127"/>
      <c r="RSY349" s="127"/>
      <c r="RSZ349" s="127"/>
      <c r="RTA349" s="127"/>
      <c r="RTB349" s="127"/>
      <c r="RTC349" s="127"/>
      <c r="RTD349" s="127"/>
      <c r="RTE349" s="127"/>
      <c r="RTF349" s="127"/>
      <c r="RTG349" s="127"/>
      <c r="RTH349" s="127"/>
      <c r="RTI349" s="127"/>
      <c r="RTJ349" s="127"/>
      <c r="RTK349" s="127"/>
      <c r="RTL349" s="127"/>
      <c r="RTM349" s="127"/>
      <c r="RTN349" s="127"/>
      <c r="RTO349" s="127"/>
      <c r="RTP349" s="127"/>
      <c r="RTQ349" s="127"/>
      <c r="RTR349" s="127"/>
      <c r="RTS349" s="127"/>
      <c r="RTT349" s="127"/>
      <c r="RTU349" s="127"/>
      <c r="RTV349" s="127"/>
      <c r="RTW349" s="127"/>
      <c r="RTX349" s="127"/>
      <c r="RTY349" s="127"/>
      <c r="RTZ349" s="127"/>
      <c r="RUA349" s="127"/>
      <c r="RUB349" s="127"/>
      <c r="RUC349" s="127"/>
      <c r="RUD349" s="127"/>
      <c r="RUE349" s="127"/>
      <c r="RUF349" s="127"/>
      <c r="RUG349" s="127"/>
      <c r="RUH349" s="127"/>
      <c r="RUI349" s="127"/>
      <c r="RUJ349" s="127"/>
      <c r="RUK349" s="127"/>
      <c r="RUL349" s="127"/>
      <c r="RUM349" s="127"/>
      <c r="RUN349" s="127"/>
      <c r="RUO349" s="127"/>
      <c r="RUP349" s="127"/>
      <c r="RUQ349" s="127"/>
      <c r="RUR349" s="127"/>
      <c r="RUS349" s="127"/>
      <c r="RUT349" s="127"/>
      <c r="RUU349" s="127"/>
      <c r="RUV349" s="127"/>
      <c r="RUW349" s="127"/>
      <c r="RUX349" s="127"/>
      <c r="RUY349" s="127"/>
      <c r="RUZ349" s="127"/>
      <c r="RVA349" s="127"/>
      <c r="RVB349" s="127"/>
      <c r="RVC349" s="127"/>
      <c r="RVD349" s="127"/>
      <c r="RVE349" s="127"/>
      <c r="RVF349" s="127"/>
      <c r="RVG349" s="127"/>
      <c r="RVH349" s="127"/>
      <c r="RVI349" s="127"/>
      <c r="RVJ349" s="127"/>
      <c r="RVK349" s="127"/>
      <c r="RVL349" s="127"/>
      <c r="RVM349" s="127"/>
      <c r="RVN349" s="127"/>
      <c r="RVO349" s="127"/>
      <c r="RVP349" s="127"/>
      <c r="RVQ349" s="127"/>
      <c r="RVR349" s="127"/>
      <c r="RVS349" s="127"/>
      <c r="RVT349" s="127"/>
      <c r="RVU349" s="127"/>
      <c r="RVV349" s="127"/>
      <c r="RVW349" s="127"/>
      <c r="RVX349" s="127"/>
      <c r="RVY349" s="127"/>
      <c r="RVZ349" s="127"/>
      <c r="RWA349" s="127"/>
      <c r="RWB349" s="127"/>
      <c r="RWC349" s="127"/>
      <c r="RWD349" s="127"/>
      <c r="RWE349" s="127"/>
      <c r="RWF349" s="127"/>
      <c r="RWG349" s="127"/>
      <c r="RWH349" s="127"/>
      <c r="RWI349" s="127"/>
      <c r="RWJ349" s="127"/>
      <c r="RWK349" s="127"/>
      <c r="RWL349" s="127"/>
      <c r="RWM349" s="127"/>
      <c r="RWN349" s="127"/>
      <c r="RWO349" s="127"/>
      <c r="RWP349" s="127"/>
      <c r="RWQ349" s="127"/>
      <c r="RWR349" s="127"/>
      <c r="RWS349" s="127"/>
      <c r="RWT349" s="127"/>
      <c r="RWU349" s="127"/>
      <c r="RWV349" s="127"/>
      <c r="RWW349" s="127"/>
      <c r="RWX349" s="127"/>
      <c r="RWY349" s="127"/>
      <c r="RWZ349" s="127"/>
      <c r="RXA349" s="127"/>
      <c r="RXB349" s="127"/>
      <c r="RXC349" s="127"/>
      <c r="RXD349" s="127"/>
      <c r="RXE349" s="127"/>
      <c r="RXF349" s="127"/>
      <c r="RXG349" s="127"/>
      <c r="RXH349" s="127"/>
      <c r="RXI349" s="127"/>
      <c r="RXJ349" s="127"/>
      <c r="RXK349" s="127"/>
      <c r="RXL349" s="127"/>
      <c r="RXM349" s="127"/>
      <c r="RXN349" s="127"/>
      <c r="RXO349" s="127"/>
      <c r="RXP349" s="127"/>
      <c r="RXQ349" s="127"/>
      <c r="RXR349" s="127"/>
      <c r="RXS349" s="127"/>
      <c r="RXT349" s="127"/>
      <c r="RXU349" s="127"/>
      <c r="RXV349" s="127"/>
      <c r="RXW349" s="127"/>
      <c r="RXX349" s="127"/>
      <c r="RXY349" s="127"/>
      <c r="RXZ349" s="127"/>
      <c r="RYA349" s="127"/>
      <c r="RYB349" s="127"/>
      <c r="RYC349" s="127"/>
      <c r="RYD349" s="127"/>
      <c r="RYE349" s="127"/>
      <c r="RYF349" s="127"/>
      <c r="RYG349" s="127"/>
      <c r="RYH349" s="127"/>
      <c r="RYI349" s="127"/>
      <c r="RYJ349" s="127"/>
      <c r="RYK349" s="127"/>
      <c r="RYL349" s="127"/>
      <c r="RYM349" s="127"/>
      <c r="RYN349" s="127"/>
      <c r="RYO349" s="127"/>
      <c r="RYP349" s="127"/>
      <c r="RYQ349" s="127"/>
      <c r="RYR349" s="127"/>
      <c r="RYS349" s="127"/>
      <c r="RYT349" s="127"/>
      <c r="RYU349" s="127"/>
      <c r="RYV349" s="127"/>
      <c r="RYW349" s="127"/>
      <c r="RYX349" s="127"/>
      <c r="RYY349" s="127"/>
      <c r="RYZ349" s="127"/>
      <c r="RZA349" s="127"/>
      <c r="RZB349" s="127"/>
      <c r="RZC349" s="127"/>
      <c r="RZD349" s="127"/>
      <c r="RZE349" s="127"/>
      <c r="RZF349" s="127"/>
      <c r="RZG349" s="127"/>
      <c r="RZH349" s="127"/>
      <c r="RZI349" s="127"/>
      <c r="RZJ349" s="127"/>
      <c r="RZK349" s="127"/>
      <c r="RZL349" s="127"/>
      <c r="RZM349" s="127"/>
      <c r="RZN349" s="127"/>
      <c r="RZO349" s="127"/>
      <c r="RZP349" s="127"/>
      <c r="RZQ349" s="127"/>
      <c r="RZR349" s="127"/>
      <c r="RZS349" s="127"/>
      <c r="RZT349" s="127"/>
      <c r="RZU349" s="127"/>
      <c r="RZV349" s="127"/>
      <c r="RZW349" s="127"/>
      <c r="RZX349" s="127"/>
      <c r="RZY349" s="127"/>
      <c r="RZZ349" s="127"/>
      <c r="SAA349" s="127"/>
      <c r="SAB349" s="127"/>
      <c r="SAC349" s="127"/>
      <c r="SAD349" s="127"/>
      <c r="SAE349" s="127"/>
      <c r="SAF349" s="127"/>
      <c r="SAG349" s="127"/>
      <c r="SAH349" s="127"/>
      <c r="SAI349" s="127"/>
      <c r="SAJ349" s="127"/>
      <c r="SAK349" s="127"/>
      <c r="SAL349" s="127"/>
      <c r="SAM349" s="127"/>
      <c r="SAN349" s="127"/>
      <c r="SAO349" s="127"/>
      <c r="SAP349" s="127"/>
      <c r="SAQ349" s="127"/>
      <c r="SAR349" s="127"/>
      <c r="SAS349" s="127"/>
      <c r="SAT349" s="127"/>
      <c r="SAU349" s="127"/>
      <c r="SAV349" s="127"/>
      <c r="SAW349" s="127"/>
      <c r="SAX349" s="127"/>
      <c r="SAY349" s="127"/>
      <c r="SAZ349" s="127"/>
      <c r="SBA349" s="127"/>
      <c r="SBB349" s="127"/>
      <c r="SBC349" s="127"/>
      <c r="SBD349" s="127"/>
      <c r="SBE349" s="127"/>
      <c r="SBF349" s="127"/>
      <c r="SBG349" s="127"/>
      <c r="SBH349" s="127"/>
      <c r="SBI349" s="127"/>
      <c r="SBJ349" s="127"/>
      <c r="SBK349" s="127"/>
      <c r="SBL349" s="127"/>
      <c r="SBM349" s="127"/>
      <c r="SBN349" s="127"/>
      <c r="SBO349" s="127"/>
      <c r="SBP349" s="127"/>
      <c r="SBQ349" s="127"/>
      <c r="SBR349" s="127"/>
      <c r="SBS349" s="127"/>
      <c r="SBT349" s="127"/>
      <c r="SBU349" s="127"/>
      <c r="SBV349" s="127"/>
      <c r="SBW349" s="127"/>
      <c r="SBX349" s="127"/>
      <c r="SBY349" s="127"/>
      <c r="SBZ349" s="127"/>
      <c r="SCA349" s="127"/>
      <c r="SCB349" s="127"/>
      <c r="SCC349" s="127"/>
      <c r="SCD349" s="127"/>
      <c r="SCE349" s="127"/>
      <c r="SCF349" s="127"/>
      <c r="SCG349" s="127"/>
      <c r="SCH349" s="127"/>
      <c r="SCI349" s="127"/>
      <c r="SCJ349" s="127"/>
      <c r="SCK349" s="127"/>
      <c r="SCL349" s="127"/>
      <c r="SCM349" s="127"/>
      <c r="SCN349" s="127"/>
      <c r="SCO349" s="127"/>
      <c r="SCP349" s="127"/>
      <c r="SCQ349" s="127"/>
      <c r="SCR349" s="127"/>
      <c r="SCS349" s="127"/>
      <c r="SCT349" s="127"/>
      <c r="SCU349" s="127"/>
      <c r="SCV349" s="127"/>
      <c r="SCW349" s="127"/>
      <c r="SCX349" s="127"/>
      <c r="SCY349" s="127"/>
      <c r="SCZ349" s="127"/>
      <c r="SDA349" s="127"/>
      <c r="SDB349" s="127"/>
      <c r="SDC349" s="127"/>
      <c r="SDD349" s="127"/>
      <c r="SDE349" s="127"/>
      <c r="SDF349" s="127"/>
      <c r="SDG349" s="127"/>
      <c r="SDH349" s="127"/>
      <c r="SDI349" s="127"/>
      <c r="SDJ349" s="127"/>
      <c r="SDK349" s="127"/>
      <c r="SDL349" s="127"/>
      <c r="SDM349" s="127"/>
      <c r="SDN349" s="127"/>
      <c r="SDO349" s="127"/>
      <c r="SDP349" s="127"/>
      <c r="SDQ349" s="127"/>
      <c r="SDR349" s="127"/>
      <c r="SDS349" s="127"/>
      <c r="SDT349" s="127"/>
      <c r="SDU349" s="127"/>
      <c r="SDV349" s="127"/>
      <c r="SDW349" s="127"/>
      <c r="SDX349" s="127"/>
      <c r="SDY349" s="127"/>
      <c r="SDZ349" s="127"/>
      <c r="SEA349" s="127"/>
      <c r="SEB349" s="127"/>
      <c r="SEC349" s="127"/>
      <c r="SED349" s="127"/>
      <c r="SEE349" s="127"/>
      <c r="SEF349" s="127"/>
      <c r="SEG349" s="127"/>
      <c r="SEH349" s="127"/>
      <c r="SEI349" s="127"/>
      <c r="SEJ349" s="127"/>
      <c r="SEK349" s="127"/>
      <c r="SEL349" s="127"/>
      <c r="SEM349" s="127"/>
      <c r="SEN349" s="127"/>
      <c r="SEO349" s="127"/>
      <c r="SEP349" s="127"/>
      <c r="SEQ349" s="127"/>
      <c r="SER349" s="127"/>
      <c r="SES349" s="127"/>
      <c r="SET349" s="127"/>
      <c r="SEU349" s="127"/>
      <c r="SEV349" s="127"/>
      <c r="SEW349" s="127"/>
      <c r="SEX349" s="127"/>
      <c r="SEY349" s="127"/>
      <c r="SEZ349" s="127"/>
      <c r="SFA349" s="127"/>
      <c r="SFB349" s="127"/>
      <c r="SFC349" s="127"/>
      <c r="SFD349" s="127"/>
      <c r="SFE349" s="127"/>
      <c r="SFF349" s="127"/>
      <c r="SFG349" s="127"/>
      <c r="SFH349" s="127"/>
      <c r="SFI349" s="127"/>
      <c r="SFJ349" s="127"/>
      <c r="SFK349" s="127"/>
      <c r="SFL349" s="127"/>
      <c r="SFM349" s="127"/>
      <c r="SFN349" s="127"/>
      <c r="SFO349" s="127"/>
      <c r="SFP349" s="127"/>
      <c r="SFQ349" s="127"/>
      <c r="SFR349" s="127"/>
      <c r="SFS349" s="127"/>
      <c r="SFT349" s="127"/>
      <c r="SFU349" s="127"/>
      <c r="SFV349" s="127"/>
      <c r="SFW349" s="127"/>
      <c r="SFX349" s="127"/>
      <c r="SFY349" s="127"/>
      <c r="SFZ349" s="127"/>
      <c r="SGA349" s="127"/>
      <c r="SGB349" s="127"/>
      <c r="SGC349" s="127"/>
      <c r="SGD349" s="127"/>
      <c r="SGE349" s="127"/>
      <c r="SGF349" s="127"/>
      <c r="SGG349" s="127"/>
      <c r="SGH349" s="127"/>
      <c r="SGI349" s="127"/>
      <c r="SGJ349" s="127"/>
      <c r="SGK349" s="127"/>
      <c r="SGL349" s="127"/>
      <c r="SGM349" s="127"/>
      <c r="SGN349" s="127"/>
      <c r="SGO349" s="127"/>
      <c r="SGP349" s="127"/>
      <c r="SGQ349" s="127"/>
      <c r="SGR349" s="127"/>
      <c r="SGS349" s="127"/>
      <c r="SGT349" s="127"/>
      <c r="SGU349" s="127"/>
      <c r="SGV349" s="127"/>
      <c r="SGW349" s="127"/>
      <c r="SGX349" s="127"/>
      <c r="SGY349" s="127"/>
      <c r="SGZ349" s="127"/>
      <c r="SHA349" s="127"/>
      <c r="SHB349" s="127"/>
      <c r="SHC349" s="127"/>
      <c r="SHD349" s="127"/>
      <c r="SHE349" s="127"/>
      <c r="SHF349" s="127"/>
      <c r="SHG349" s="127"/>
      <c r="SHH349" s="127"/>
      <c r="SHI349" s="127"/>
      <c r="SHJ349" s="127"/>
      <c r="SHK349" s="127"/>
      <c r="SHL349" s="127"/>
      <c r="SHM349" s="127"/>
      <c r="SHN349" s="127"/>
      <c r="SHO349" s="127"/>
      <c r="SHP349" s="127"/>
      <c r="SHQ349" s="127"/>
      <c r="SHR349" s="127"/>
      <c r="SHS349" s="127"/>
      <c r="SHT349" s="127"/>
      <c r="SHU349" s="127"/>
      <c r="SHV349" s="127"/>
      <c r="SHW349" s="127"/>
      <c r="SHX349" s="127"/>
      <c r="SHY349" s="127"/>
      <c r="SHZ349" s="127"/>
      <c r="SIA349" s="127"/>
      <c r="SIB349" s="127"/>
      <c r="SIC349" s="127"/>
      <c r="SID349" s="127"/>
      <c r="SIE349" s="127"/>
      <c r="SIF349" s="127"/>
      <c r="SIG349" s="127"/>
      <c r="SIH349" s="127"/>
      <c r="SII349" s="127"/>
      <c r="SIJ349" s="127"/>
      <c r="SIK349" s="127"/>
      <c r="SIL349" s="127"/>
      <c r="SIM349" s="127"/>
      <c r="SIN349" s="127"/>
      <c r="SIO349" s="127"/>
      <c r="SIP349" s="127"/>
      <c r="SIQ349" s="127"/>
      <c r="SIR349" s="127"/>
      <c r="SIS349" s="127"/>
      <c r="SIT349" s="127"/>
      <c r="SIU349" s="127"/>
      <c r="SIV349" s="127"/>
      <c r="SIW349" s="127"/>
      <c r="SIX349" s="127"/>
      <c r="SIY349" s="127"/>
      <c r="SIZ349" s="127"/>
      <c r="SJA349" s="127"/>
      <c r="SJB349" s="127"/>
      <c r="SJC349" s="127"/>
      <c r="SJD349" s="127"/>
      <c r="SJE349" s="127"/>
      <c r="SJF349" s="127"/>
      <c r="SJG349" s="127"/>
      <c r="SJH349" s="127"/>
      <c r="SJI349" s="127"/>
      <c r="SJJ349" s="127"/>
      <c r="SJK349" s="127"/>
      <c r="SJL349" s="127"/>
      <c r="SJM349" s="127"/>
      <c r="SJN349" s="127"/>
      <c r="SJO349" s="127"/>
      <c r="SJP349" s="127"/>
      <c r="SJQ349" s="127"/>
      <c r="SJR349" s="127"/>
      <c r="SJS349" s="127"/>
      <c r="SJT349" s="127"/>
      <c r="SJU349" s="127"/>
      <c r="SJV349" s="127"/>
      <c r="SJW349" s="127"/>
      <c r="SJX349" s="127"/>
      <c r="SJY349" s="127"/>
      <c r="SJZ349" s="127"/>
      <c r="SKA349" s="127"/>
      <c r="SKB349" s="127"/>
      <c r="SKC349" s="127"/>
      <c r="SKD349" s="127"/>
      <c r="SKE349" s="127"/>
      <c r="SKF349" s="127"/>
      <c r="SKG349" s="127"/>
      <c r="SKH349" s="127"/>
      <c r="SKI349" s="127"/>
      <c r="SKJ349" s="127"/>
      <c r="SKK349" s="127"/>
      <c r="SKL349" s="127"/>
      <c r="SKM349" s="127"/>
      <c r="SKN349" s="127"/>
      <c r="SKO349" s="127"/>
      <c r="SKP349" s="127"/>
      <c r="SKQ349" s="127"/>
      <c r="SKR349" s="127"/>
      <c r="SKS349" s="127"/>
      <c r="SKT349" s="127"/>
      <c r="SKU349" s="127"/>
      <c r="SKV349" s="127"/>
      <c r="SKW349" s="127"/>
      <c r="SKX349" s="127"/>
      <c r="SKY349" s="127"/>
      <c r="SKZ349" s="127"/>
      <c r="SLA349" s="127"/>
      <c r="SLB349" s="127"/>
      <c r="SLC349" s="127"/>
      <c r="SLD349" s="127"/>
      <c r="SLE349" s="127"/>
      <c r="SLF349" s="127"/>
      <c r="SLG349" s="127"/>
      <c r="SLH349" s="127"/>
      <c r="SLI349" s="127"/>
      <c r="SLJ349" s="127"/>
      <c r="SLK349" s="127"/>
      <c r="SLL349" s="127"/>
      <c r="SLM349" s="127"/>
      <c r="SLN349" s="127"/>
      <c r="SLO349" s="127"/>
      <c r="SLP349" s="127"/>
      <c r="SLQ349" s="127"/>
      <c r="SLR349" s="127"/>
      <c r="SLS349" s="127"/>
      <c r="SLT349" s="127"/>
      <c r="SLU349" s="127"/>
      <c r="SLV349" s="127"/>
      <c r="SLW349" s="127"/>
      <c r="SLX349" s="127"/>
      <c r="SLY349" s="127"/>
      <c r="SLZ349" s="127"/>
      <c r="SMA349" s="127"/>
      <c r="SMB349" s="127"/>
      <c r="SMC349" s="127"/>
      <c r="SMD349" s="127"/>
      <c r="SME349" s="127"/>
      <c r="SMF349" s="127"/>
      <c r="SMG349" s="127"/>
      <c r="SMH349" s="127"/>
      <c r="SMI349" s="127"/>
      <c r="SMJ349" s="127"/>
      <c r="SMK349" s="127"/>
      <c r="SML349" s="127"/>
      <c r="SMM349" s="127"/>
      <c r="SMN349" s="127"/>
      <c r="SMO349" s="127"/>
      <c r="SMP349" s="127"/>
      <c r="SMQ349" s="127"/>
      <c r="SMR349" s="127"/>
      <c r="SMS349" s="127"/>
      <c r="SMT349" s="127"/>
      <c r="SMU349" s="127"/>
      <c r="SMV349" s="127"/>
      <c r="SMW349" s="127"/>
      <c r="SMX349" s="127"/>
      <c r="SMY349" s="127"/>
      <c r="SMZ349" s="127"/>
      <c r="SNA349" s="127"/>
      <c r="SNB349" s="127"/>
      <c r="SNC349" s="127"/>
      <c r="SND349" s="127"/>
      <c r="SNE349" s="127"/>
      <c r="SNF349" s="127"/>
      <c r="SNG349" s="127"/>
      <c r="SNH349" s="127"/>
      <c r="SNI349" s="127"/>
      <c r="SNJ349" s="127"/>
      <c r="SNK349" s="127"/>
      <c r="SNL349" s="127"/>
      <c r="SNM349" s="127"/>
      <c r="SNN349" s="127"/>
      <c r="SNO349" s="127"/>
      <c r="SNP349" s="127"/>
      <c r="SNQ349" s="127"/>
      <c r="SNR349" s="127"/>
      <c r="SNS349" s="127"/>
      <c r="SNT349" s="127"/>
      <c r="SNU349" s="127"/>
      <c r="SNV349" s="127"/>
      <c r="SNW349" s="127"/>
      <c r="SNX349" s="127"/>
      <c r="SNY349" s="127"/>
      <c r="SNZ349" s="127"/>
      <c r="SOA349" s="127"/>
      <c r="SOB349" s="127"/>
      <c r="SOC349" s="127"/>
      <c r="SOD349" s="127"/>
      <c r="SOE349" s="127"/>
      <c r="SOF349" s="127"/>
      <c r="SOG349" s="127"/>
      <c r="SOH349" s="127"/>
      <c r="SOI349" s="127"/>
      <c r="SOJ349" s="127"/>
      <c r="SOK349" s="127"/>
      <c r="SOL349" s="127"/>
      <c r="SOM349" s="127"/>
      <c r="SON349" s="127"/>
      <c r="SOO349" s="127"/>
      <c r="SOP349" s="127"/>
      <c r="SOQ349" s="127"/>
      <c r="SOR349" s="127"/>
      <c r="SOS349" s="127"/>
      <c r="SOT349" s="127"/>
      <c r="SOU349" s="127"/>
      <c r="SOV349" s="127"/>
      <c r="SOW349" s="127"/>
      <c r="SOX349" s="127"/>
      <c r="SOY349" s="127"/>
      <c r="SOZ349" s="127"/>
      <c r="SPA349" s="127"/>
      <c r="SPB349" s="127"/>
      <c r="SPC349" s="127"/>
      <c r="SPD349" s="127"/>
      <c r="SPE349" s="127"/>
      <c r="SPF349" s="127"/>
      <c r="SPG349" s="127"/>
      <c r="SPH349" s="127"/>
      <c r="SPI349" s="127"/>
      <c r="SPJ349" s="127"/>
      <c r="SPK349" s="127"/>
      <c r="SPL349" s="127"/>
      <c r="SPM349" s="127"/>
      <c r="SPN349" s="127"/>
      <c r="SPO349" s="127"/>
      <c r="SPP349" s="127"/>
      <c r="SPQ349" s="127"/>
      <c r="SPR349" s="127"/>
      <c r="SPS349" s="127"/>
      <c r="SPT349" s="127"/>
      <c r="SPU349" s="127"/>
      <c r="SPV349" s="127"/>
      <c r="SPW349" s="127"/>
      <c r="SPX349" s="127"/>
      <c r="SPY349" s="127"/>
      <c r="SPZ349" s="127"/>
      <c r="SQA349" s="127"/>
      <c r="SQB349" s="127"/>
      <c r="SQC349" s="127"/>
      <c r="SQD349" s="127"/>
      <c r="SQE349" s="127"/>
      <c r="SQF349" s="127"/>
      <c r="SQG349" s="127"/>
      <c r="SQH349" s="127"/>
      <c r="SQI349" s="127"/>
      <c r="SQJ349" s="127"/>
      <c r="SQK349" s="127"/>
      <c r="SQL349" s="127"/>
      <c r="SQM349" s="127"/>
      <c r="SQN349" s="127"/>
      <c r="SQO349" s="127"/>
      <c r="SQP349" s="127"/>
      <c r="SQQ349" s="127"/>
      <c r="SQR349" s="127"/>
      <c r="SQS349" s="127"/>
      <c r="SQT349" s="127"/>
      <c r="SQU349" s="127"/>
      <c r="SQV349" s="127"/>
      <c r="SQW349" s="127"/>
      <c r="SQX349" s="127"/>
      <c r="SQY349" s="127"/>
      <c r="SQZ349" s="127"/>
      <c r="SRA349" s="127"/>
      <c r="SRB349" s="127"/>
      <c r="SRC349" s="127"/>
      <c r="SRD349" s="127"/>
      <c r="SRE349" s="127"/>
      <c r="SRF349" s="127"/>
      <c r="SRG349" s="127"/>
      <c r="SRH349" s="127"/>
      <c r="SRI349" s="127"/>
      <c r="SRJ349" s="127"/>
      <c r="SRK349" s="127"/>
      <c r="SRL349" s="127"/>
      <c r="SRM349" s="127"/>
      <c r="SRN349" s="127"/>
      <c r="SRO349" s="127"/>
      <c r="SRP349" s="127"/>
      <c r="SRQ349" s="127"/>
      <c r="SRR349" s="127"/>
      <c r="SRS349" s="127"/>
      <c r="SRT349" s="127"/>
      <c r="SRU349" s="127"/>
      <c r="SRV349" s="127"/>
      <c r="SRW349" s="127"/>
      <c r="SRX349" s="127"/>
      <c r="SRY349" s="127"/>
      <c r="SRZ349" s="127"/>
      <c r="SSA349" s="127"/>
      <c r="SSB349" s="127"/>
      <c r="SSC349" s="127"/>
      <c r="SSD349" s="127"/>
      <c r="SSE349" s="127"/>
      <c r="SSF349" s="127"/>
      <c r="SSG349" s="127"/>
      <c r="SSH349" s="127"/>
      <c r="SSI349" s="127"/>
      <c r="SSJ349" s="127"/>
      <c r="SSK349" s="127"/>
      <c r="SSL349" s="127"/>
      <c r="SSM349" s="127"/>
      <c r="SSN349" s="127"/>
      <c r="SSO349" s="127"/>
      <c r="SSP349" s="127"/>
      <c r="SSQ349" s="127"/>
      <c r="SSR349" s="127"/>
      <c r="SSS349" s="127"/>
      <c r="SST349" s="127"/>
      <c r="SSU349" s="127"/>
      <c r="SSV349" s="127"/>
      <c r="SSW349" s="127"/>
      <c r="SSX349" s="127"/>
      <c r="SSY349" s="127"/>
      <c r="SSZ349" s="127"/>
      <c r="STA349" s="127"/>
      <c r="STB349" s="127"/>
      <c r="STC349" s="127"/>
      <c r="STD349" s="127"/>
      <c r="STE349" s="127"/>
      <c r="STF349" s="127"/>
      <c r="STG349" s="127"/>
      <c r="STH349" s="127"/>
      <c r="STI349" s="127"/>
      <c r="STJ349" s="127"/>
      <c r="STK349" s="127"/>
      <c r="STL349" s="127"/>
      <c r="STM349" s="127"/>
      <c r="STN349" s="127"/>
      <c r="STO349" s="127"/>
      <c r="STP349" s="127"/>
      <c r="STQ349" s="127"/>
      <c r="STR349" s="127"/>
      <c r="STS349" s="127"/>
      <c r="STT349" s="127"/>
      <c r="STU349" s="127"/>
      <c r="STV349" s="127"/>
      <c r="STW349" s="127"/>
      <c r="STX349" s="127"/>
      <c r="STY349" s="127"/>
      <c r="STZ349" s="127"/>
      <c r="SUA349" s="127"/>
      <c r="SUB349" s="127"/>
      <c r="SUC349" s="127"/>
      <c r="SUD349" s="127"/>
      <c r="SUE349" s="127"/>
      <c r="SUF349" s="127"/>
      <c r="SUG349" s="127"/>
      <c r="SUH349" s="127"/>
      <c r="SUI349" s="127"/>
      <c r="SUJ349" s="127"/>
      <c r="SUK349" s="127"/>
      <c r="SUL349" s="127"/>
      <c r="SUM349" s="127"/>
      <c r="SUN349" s="127"/>
      <c r="SUO349" s="127"/>
      <c r="SUP349" s="127"/>
      <c r="SUQ349" s="127"/>
      <c r="SUR349" s="127"/>
      <c r="SUS349" s="127"/>
      <c r="SUT349" s="127"/>
      <c r="SUU349" s="127"/>
      <c r="SUV349" s="127"/>
      <c r="SUW349" s="127"/>
      <c r="SUX349" s="127"/>
      <c r="SUY349" s="127"/>
      <c r="SUZ349" s="127"/>
      <c r="SVA349" s="127"/>
      <c r="SVB349" s="127"/>
      <c r="SVC349" s="127"/>
      <c r="SVD349" s="127"/>
      <c r="SVE349" s="127"/>
      <c r="SVF349" s="127"/>
      <c r="SVG349" s="127"/>
      <c r="SVH349" s="127"/>
      <c r="SVI349" s="127"/>
      <c r="SVJ349" s="127"/>
      <c r="SVK349" s="127"/>
      <c r="SVL349" s="127"/>
      <c r="SVM349" s="127"/>
      <c r="SVN349" s="127"/>
      <c r="SVO349" s="127"/>
      <c r="SVP349" s="127"/>
      <c r="SVQ349" s="127"/>
      <c r="SVR349" s="127"/>
      <c r="SVS349" s="127"/>
      <c r="SVT349" s="127"/>
      <c r="SVU349" s="127"/>
      <c r="SVV349" s="127"/>
      <c r="SVW349" s="127"/>
      <c r="SVX349" s="127"/>
      <c r="SVY349" s="127"/>
      <c r="SVZ349" s="127"/>
      <c r="SWA349" s="127"/>
      <c r="SWB349" s="127"/>
      <c r="SWC349" s="127"/>
      <c r="SWD349" s="127"/>
      <c r="SWE349" s="127"/>
      <c r="SWF349" s="127"/>
      <c r="SWG349" s="127"/>
      <c r="SWH349" s="127"/>
      <c r="SWI349" s="127"/>
      <c r="SWJ349" s="127"/>
      <c r="SWK349" s="127"/>
      <c r="SWL349" s="127"/>
      <c r="SWM349" s="127"/>
      <c r="SWN349" s="127"/>
      <c r="SWO349" s="127"/>
      <c r="SWP349" s="127"/>
      <c r="SWQ349" s="127"/>
      <c r="SWR349" s="127"/>
      <c r="SWS349" s="127"/>
      <c r="SWT349" s="127"/>
      <c r="SWU349" s="127"/>
      <c r="SWV349" s="127"/>
      <c r="SWW349" s="127"/>
      <c r="SWX349" s="127"/>
      <c r="SWY349" s="127"/>
      <c r="SWZ349" s="127"/>
      <c r="SXA349" s="127"/>
      <c r="SXB349" s="127"/>
      <c r="SXC349" s="127"/>
      <c r="SXD349" s="127"/>
      <c r="SXE349" s="127"/>
      <c r="SXF349" s="127"/>
      <c r="SXG349" s="127"/>
      <c r="SXH349" s="127"/>
      <c r="SXI349" s="127"/>
      <c r="SXJ349" s="127"/>
      <c r="SXK349" s="127"/>
      <c r="SXL349" s="127"/>
      <c r="SXM349" s="127"/>
      <c r="SXN349" s="127"/>
      <c r="SXO349" s="127"/>
      <c r="SXP349" s="127"/>
      <c r="SXQ349" s="127"/>
      <c r="SXR349" s="127"/>
      <c r="SXS349" s="127"/>
      <c r="SXT349" s="127"/>
      <c r="SXU349" s="127"/>
      <c r="SXV349" s="127"/>
      <c r="SXW349" s="127"/>
      <c r="SXX349" s="127"/>
      <c r="SXY349" s="127"/>
      <c r="SXZ349" s="127"/>
      <c r="SYA349" s="127"/>
      <c r="SYB349" s="127"/>
      <c r="SYC349" s="127"/>
      <c r="SYD349" s="127"/>
      <c r="SYE349" s="127"/>
      <c r="SYF349" s="127"/>
      <c r="SYG349" s="127"/>
      <c r="SYH349" s="127"/>
      <c r="SYI349" s="127"/>
      <c r="SYJ349" s="127"/>
      <c r="SYK349" s="127"/>
      <c r="SYL349" s="127"/>
      <c r="SYM349" s="127"/>
      <c r="SYN349" s="127"/>
      <c r="SYO349" s="127"/>
      <c r="SYP349" s="127"/>
      <c r="SYQ349" s="127"/>
      <c r="SYR349" s="127"/>
      <c r="SYS349" s="127"/>
      <c r="SYT349" s="127"/>
      <c r="SYU349" s="127"/>
      <c r="SYV349" s="127"/>
      <c r="SYW349" s="127"/>
      <c r="SYX349" s="127"/>
      <c r="SYY349" s="127"/>
      <c r="SYZ349" s="127"/>
      <c r="SZA349" s="127"/>
      <c r="SZB349" s="127"/>
      <c r="SZC349" s="127"/>
      <c r="SZD349" s="127"/>
      <c r="SZE349" s="127"/>
      <c r="SZF349" s="127"/>
      <c r="SZG349" s="127"/>
      <c r="SZH349" s="127"/>
      <c r="SZI349" s="127"/>
      <c r="SZJ349" s="127"/>
      <c r="SZK349" s="127"/>
      <c r="SZL349" s="127"/>
      <c r="SZM349" s="127"/>
      <c r="SZN349" s="127"/>
      <c r="SZO349" s="127"/>
      <c r="SZP349" s="127"/>
      <c r="SZQ349" s="127"/>
      <c r="SZR349" s="127"/>
      <c r="SZS349" s="127"/>
      <c r="SZT349" s="127"/>
      <c r="SZU349" s="127"/>
      <c r="SZV349" s="127"/>
      <c r="SZW349" s="127"/>
      <c r="SZX349" s="127"/>
      <c r="SZY349" s="127"/>
      <c r="SZZ349" s="127"/>
      <c r="TAA349" s="127"/>
      <c r="TAB349" s="127"/>
      <c r="TAC349" s="127"/>
      <c r="TAD349" s="127"/>
      <c r="TAE349" s="127"/>
      <c r="TAF349" s="127"/>
      <c r="TAG349" s="127"/>
      <c r="TAH349" s="127"/>
      <c r="TAI349" s="127"/>
      <c r="TAJ349" s="127"/>
      <c r="TAK349" s="127"/>
      <c r="TAL349" s="127"/>
      <c r="TAM349" s="127"/>
      <c r="TAN349" s="127"/>
      <c r="TAO349" s="127"/>
      <c r="TAP349" s="127"/>
      <c r="TAQ349" s="127"/>
      <c r="TAR349" s="127"/>
      <c r="TAS349" s="127"/>
      <c r="TAT349" s="127"/>
      <c r="TAU349" s="127"/>
      <c r="TAV349" s="127"/>
      <c r="TAW349" s="127"/>
      <c r="TAX349" s="127"/>
      <c r="TAY349" s="127"/>
      <c r="TAZ349" s="127"/>
      <c r="TBA349" s="127"/>
      <c r="TBB349" s="127"/>
      <c r="TBC349" s="127"/>
      <c r="TBD349" s="127"/>
      <c r="TBE349" s="127"/>
      <c r="TBF349" s="127"/>
      <c r="TBG349" s="127"/>
      <c r="TBH349" s="127"/>
      <c r="TBI349" s="127"/>
      <c r="TBJ349" s="127"/>
      <c r="TBK349" s="127"/>
      <c r="TBL349" s="127"/>
      <c r="TBM349" s="127"/>
      <c r="TBN349" s="127"/>
      <c r="TBO349" s="127"/>
      <c r="TBP349" s="127"/>
      <c r="TBQ349" s="127"/>
      <c r="TBR349" s="127"/>
      <c r="TBS349" s="127"/>
      <c r="TBT349" s="127"/>
      <c r="TBU349" s="127"/>
      <c r="TBV349" s="127"/>
      <c r="TBW349" s="127"/>
      <c r="TBX349" s="127"/>
      <c r="TBY349" s="127"/>
      <c r="TBZ349" s="127"/>
      <c r="TCA349" s="127"/>
      <c r="TCB349" s="127"/>
      <c r="TCC349" s="127"/>
      <c r="TCD349" s="127"/>
      <c r="TCE349" s="127"/>
      <c r="TCF349" s="127"/>
      <c r="TCG349" s="127"/>
      <c r="TCH349" s="127"/>
      <c r="TCI349" s="127"/>
      <c r="TCJ349" s="127"/>
      <c r="TCK349" s="127"/>
      <c r="TCL349" s="127"/>
      <c r="TCM349" s="127"/>
      <c r="TCN349" s="127"/>
      <c r="TCO349" s="127"/>
      <c r="TCP349" s="127"/>
      <c r="TCQ349" s="127"/>
      <c r="TCR349" s="127"/>
      <c r="TCS349" s="127"/>
      <c r="TCT349" s="127"/>
      <c r="TCU349" s="127"/>
      <c r="TCV349" s="127"/>
      <c r="TCW349" s="127"/>
      <c r="TCX349" s="127"/>
      <c r="TCY349" s="127"/>
      <c r="TCZ349" s="127"/>
      <c r="TDA349" s="127"/>
      <c r="TDB349" s="127"/>
      <c r="TDC349" s="127"/>
      <c r="TDD349" s="127"/>
      <c r="TDE349" s="127"/>
      <c r="TDF349" s="127"/>
      <c r="TDG349" s="127"/>
      <c r="TDH349" s="127"/>
      <c r="TDI349" s="127"/>
      <c r="TDJ349" s="127"/>
      <c r="TDK349" s="127"/>
      <c r="TDL349" s="127"/>
      <c r="TDM349" s="127"/>
      <c r="TDN349" s="127"/>
      <c r="TDO349" s="127"/>
      <c r="TDP349" s="127"/>
      <c r="TDQ349" s="127"/>
      <c r="TDR349" s="127"/>
      <c r="TDS349" s="127"/>
      <c r="TDT349" s="127"/>
      <c r="TDU349" s="127"/>
      <c r="TDV349" s="127"/>
      <c r="TDW349" s="127"/>
      <c r="TDX349" s="127"/>
      <c r="TDY349" s="127"/>
      <c r="TDZ349" s="127"/>
      <c r="TEA349" s="127"/>
      <c r="TEB349" s="127"/>
      <c r="TEC349" s="127"/>
      <c r="TED349" s="127"/>
      <c r="TEE349" s="127"/>
      <c r="TEF349" s="127"/>
      <c r="TEG349" s="127"/>
      <c r="TEH349" s="127"/>
      <c r="TEI349" s="127"/>
      <c r="TEJ349" s="127"/>
      <c r="TEK349" s="127"/>
      <c r="TEL349" s="127"/>
      <c r="TEM349" s="127"/>
      <c r="TEN349" s="127"/>
      <c r="TEO349" s="127"/>
      <c r="TEP349" s="127"/>
      <c r="TEQ349" s="127"/>
      <c r="TER349" s="127"/>
      <c r="TES349" s="127"/>
      <c r="TET349" s="127"/>
      <c r="TEU349" s="127"/>
      <c r="TEV349" s="127"/>
      <c r="TEW349" s="127"/>
      <c r="TEX349" s="127"/>
      <c r="TEY349" s="127"/>
      <c r="TEZ349" s="127"/>
      <c r="TFA349" s="127"/>
      <c r="TFB349" s="127"/>
      <c r="TFC349" s="127"/>
      <c r="TFD349" s="127"/>
      <c r="TFE349" s="127"/>
      <c r="TFF349" s="127"/>
      <c r="TFG349" s="127"/>
      <c r="TFH349" s="127"/>
      <c r="TFI349" s="127"/>
      <c r="TFJ349" s="127"/>
      <c r="TFK349" s="127"/>
      <c r="TFL349" s="127"/>
      <c r="TFM349" s="127"/>
      <c r="TFN349" s="127"/>
      <c r="TFO349" s="127"/>
      <c r="TFP349" s="127"/>
      <c r="TFQ349" s="127"/>
      <c r="TFR349" s="127"/>
      <c r="TFS349" s="127"/>
      <c r="TFT349" s="127"/>
      <c r="TFU349" s="127"/>
      <c r="TFV349" s="127"/>
      <c r="TFW349" s="127"/>
      <c r="TFX349" s="127"/>
      <c r="TFY349" s="127"/>
      <c r="TFZ349" s="127"/>
      <c r="TGA349" s="127"/>
      <c r="TGB349" s="127"/>
      <c r="TGC349" s="127"/>
      <c r="TGD349" s="127"/>
      <c r="TGE349" s="127"/>
      <c r="TGF349" s="127"/>
      <c r="TGG349" s="127"/>
      <c r="TGH349" s="127"/>
      <c r="TGI349" s="127"/>
      <c r="TGJ349" s="127"/>
      <c r="TGK349" s="127"/>
      <c r="TGL349" s="127"/>
      <c r="TGM349" s="127"/>
      <c r="TGN349" s="127"/>
      <c r="TGO349" s="127"/>
      <c r="TGP349" s="127"/>
      <c r="TGQ349" s="127"/>
      <c r="TGR349" s="127"/>
      <c r="TGS349" s="127"/>
      <c r="TGT349" s="127"/>
      <c r="TGU349" s="127"/>
      <c r="TGV349" s="127"/>
      <c r="TGW349" s="127"/>
      <c r="TGX349" s="127"/>
      <c r="TGY349" s="127"/>
      <c r="TGZ349" s="127"/>
      <c r="THA349" s="127"/>
      <c r="THB349" s="127"/>
      <c r="THC349" s="127"/>
      <c r="THD349" s="127"/>
      <c r="THE349" s="127"/>
      <c r="THF349" s="127"/>
      <c r="THG349" s="127"/>
      <c r="THH349" s="127"/>
      <c r="THI349" s="127"/>
      <c r="THJ349" s="127"/>
      <c r="THK349" s="127"/>
      <c r="THL349" s="127"/>
      <c r="THM349" s="127"/>
      <c r="THN349" s="127"/>
      <c r="THO349" s="127"/>
      <c r="THP349" s="127"/>
      <c r="THQ349" s="127"/>
      <c r="THR349" s="127"/>
      <c r="THS349" s="127"/>
      <c r="THT349" s="127"/>
      <c r="THU349" s="127"/>
      <c r="THV349" s="127"/>
      <c r="THW349" s="127"/>
      <c r="THX349" s="127"/>
      <c r="THY349" s="127"/>
      <c r="THZ349" s="127"/>
      <c r="TIA349" s="127"/>
      <c r="TIB349" s="127"/>
      <c r="TIC349" s="127"/>
      <c r="TID349" s="127"/>
      <c r="TIE349" s="127"/>
      <c r="TIF349" s="127"/>
      <c r="TIG349" s="127"/>
      <c r="TIH349" s="127"/>
      <c r="TII349" s="127"/>
      <c r="TIJ349" s="127"/>
      <c r="TIK349" s="127"/>
      <c r="TIL349" s="127"/>
      <c r="TIM349" s="127"/>
      <c r="TIN349" s="127"/>
      <c r="TIO349" s="127"/>
      <c r="TIP349" s="127"/>
      <c r="TIQ349" s="127"/>
      <c r="TIR349" s="127"/>
      <c r="TIS349" s="127"/>
      <c r="TIT349" s="127"/>
      <c r="TIU349" s="127"/>
      <c r="TIV349" s="127"/>
      <c r="TIW349" s="127"/>
      <c r="TIX349" s="127"/>
      <c r="TIY349" s="127"/>
      <c r="TIZ349" s="127"/>
      <c r="TJA349" s="127"/>
      <c r="TJB349" s="127"/>
      <c r="TJC349" s="127"/>
      <c r="TJD349" s="127"/>
      <c r="TJE349" s="127"/>
      <c r="TJF349" s="127"/>
      <c r="TJG349" s="127"/>
      <c r="TJH349" s="127"/>
      <c r="TJI349" s="127"/>
      <c r="TJJ349" s="127"/>
      <c r="TJK349" s="127"/>
      <c r="TJL349" s="127"/>
      <c r="TJM349" s="127"/>
      <c r="TJN349" s="127"/>
      <c r="TJO349" s="127"/>
      <c r="TJP349" s="127"/>
      <c r="TJQ349" s="127"/>
      <c r="TJR349" s="127"/>
      <c r="TJS349" s="127"/>
      <c r="TJT349" s="127"/>
      <c r="TJU349" s="127"/>
      <c r="TJV349" s="127"/>
      <c r="TJW349" s="127"/>
      <c r="TJX349" s="127"/>
      <c r="TJY349" s="127"/>
      <c r="TJZ349" s="127"/>
      <c r="TKA349" s="127"/>
      <c r="TKB349" s="127"/>
      <c r="TKC349" s="127"/>
      <c r="TKD349" s="127"/>
      <c r="TKE349" s="127"/>
      <c r="TKF349" s="127"/>
      <c r="TKG349" s="127"/>
      <c r="TKH349" s="127"/>
      <c r="TKI349" s="127"/>
      <c r="TKJ349" s="127"/>
      <c r="TKK349" s="127"/>
      <c r="TKL349" s="127"/>
      <c r="TKM349" s="127"/>
      <c r="TKN349" s="127"/>
      <c r="TKO349" s="127"/>
      <c r="TKP349" s="127"/>
      <c r="TKQ349" s="127"/>
      <c r="TKR349" s="127"/>
      <c r="TKS349" s="127"/>
      <c r="TKT349" s="127"/>
      <c r="TKU349" s="127"/>
      <c r="TKV349" s="127"/>
      <c r="TKW349" s="127"/>
      <c r="TKX349" s="127"/>
      <c r="TKY349" s="127"/>
      <c r="TKZ349" s="127"/>
      <c r="TLA349" s="127"/>
      <c r="TLB349" s="127"/>
      <c r="TLC349" s="127"/>
      <c r="TLD349" s="127"/>
      <c r="TLE349" s="127"/>
      <c r="TLF349" s="127"/>
      <c r="TLG349" s="127"/>
      <c r="TLH349" s="127"/>
      <c r="TLI349" s="127"/>
      <c r="TLJ349" s="127"/>
      <c r="TLK349" s="127"/>
      <c r="TLL349" s="127"/>
      <c r="TLM349" s="127"/>
      <c r="TLN349" s="127"/>
      <c r="TLO349" s="127"/>
      <c r="TLP349" s="127"/>
      <c r="TLQ349" s="127"/>
      <c r="TLR349" s="127"/>
      <c r="TLS349" s="127"/>
      <c r="TLT349" s="127"/>
      <c r="TLU349" s="127"/>
      <c r="TLV349" s="127"/>
      <c r="TLW349" s="127"/>
      <c r="TLX349" s="127"/>
      <c r="TLY349" s="127"/>
      <c r="TLZ349" s="127"/>
      <c r="TMA349" s="127"/>
      <c r="TMB349" s="127"/>
      <c r="TMC349" s="127"/>
      <c r="TMD349" s="127"/>
      <c r="TME349" s="127"/>
      <c r="TMF349" s="127"/>
      <c r="TMG349" s="127"/>
      <c r="TMH349" s="127"/>
      <c r="TMI349" s="127"/>
      <c r="TMJ349" s="127"/>
      <c r="TMK349" s="127"/>
      <c r="TML349" s="127"/>
      <c r="TMM349" s="127"/>
      <c r="TMN349" s="127"/>
      <c r="TMO349" s="127"/>
      <c r="TMP349" s="127"/>
      <c r="TMQ349" s="127"/>
      <c r="TMR349" s="127"/>
      <c r="TMS349" s="127"/>
      <c r="TMT349" s="127"/>
      <c r="TMU349" s="127"/>
      <c r="TMV349" s="127"/>
      <c r="TMW349" s="127"/>
      <c r="TMX349" s="127"/>
      <c r="TMY349" s="127"/>
      <c r="TMZ349" s="127"/>
      <c r="TNA349" s="127"/>
      <c r="TNB349" s="127"/>
      <c r="TNC349" s="127"/>
      <c r="TND349" s="127"/>
      <c r="TNE349" s="127"/>
      <c r="TNF349" s="127"/>
      <c r="TNG349" s="127"/>
      <c r="TNH349" s="127"/>
      <c r="TNI349" s="127"/>
      <c r="TNJ349" s="127"/>
      <c r="TNK349" s="127"/>
      <c r="TNL349" s="127"/>
      <c r="TNM349" s="127"/>
      <c r="TNN349" s="127"/>
      <c r="TNO349" s="127"/>
      <c r="TNP349" s="127"/>
      <c r="TNQ349" s="127"/>
      <c r="TNR349" s="127"/>
      <c r="TNS349" s="127"/>
      <c r="TNT349" s="127"/>
      <c r="TNU349" s="127"/>
      <c r="TNV349" s="127"/>
      <c r="TNW349" s="127"/>
      <c r="TNX349" s="127"/>
      <c r="TNY349" s="127"/>
      <c r="TNZ349" s="127"/>
      <c r="TOA349" s="127"/>
      <c r="TOB349" s="127"/>
      <c r="TOC349" s="127"/>
      <c r="TOD349" s="127"/>
      <c r="TOE349" s="127"/>
      <c r="TOF349" s="127"/>
      <c r="TOG349" s="127"/>
      <c r="TOH349" s="127"/>
      <c r="TOI349" s="127"/>
      <c r="TOJ349" s="127"/>
      <c r="TOK349" s="127"/>
      <c r="TOL349" s="127"/>
      <c r="TOM349" s="127"/>
      <c r="TON349" s="127"/>
      <c r="TOO349" s="127"/>
      <c r="TOP349" s="127"/>
      <c r="TOQ349" s="127"/>
      <c r="TOR349" s="127"/>
      <c r="TOS349" s="127"/>
      <c r="TOT349" s="127"/>
      <c r="TOU349" s="127"/>
      <c r="TOV349" s="127"/>
      <c r="TOW349" s="127"/>
      <c r="TOX349" s="127"/>
      <c r="TOY349" s="127"/>
      <c r="TOZ349" s="127"/>
      <c r="TPA349" s="127"/>
      <c r="TPB349" s="127"/>
      <c r="TPC349" s="127"/>
      <c r="TPD349" s="127"/>
      <c r="TPE349" s="127"/>
      <c r="TPF349" s="127"/>
      <c r="TPG349" s="127"/>
      <c r="TPH349" s="127"/>
      <c r="TPI349" s="127"/>
      <c r="TPJ349" s="127"/>
      <c r="TPK349" s="127"/>
      <c r="TPL349" s="127"/>
      <c r="TPM349" s="127"/>
      <c r="TPN349" s="127"/>
      <c r="TPO349" s="127"/>
      <c r="TPP349" s="127"/>
      <c r="TPQ349" s="127"/>
      <c r="TPR349" s="127"/>
      <c r="TPS349" s="127"/>
      <c r="TPT349" s="127"/>
      <c r="TPU349" s="127"/>
      <c r="TPV349" s="127"/>
      <c r="TPW349" s="127"/>
      <c r="TPX349" s="127"/>
      <c r="TPY349" s="127"/>
      <c r="TPZ349" s="127"/>
      <c r="TQA349" s="127"/>
      <c r="TQB349" s="127"/>
      <c r="TQC349" s="127"/>
      <c r="TQD349" s="127"/>
      <c r="TQE349" s="127"/>
      <c r="TQF349" s="127"/>
      <c r="TQG349" s="127"/>
      <c r="TQH349" s="127"/>
      <c r="TQI349" s="127"/>
      <c r="TQJ349" s="127"/>
      <c r="TQK349" s="127"/>
      <c r="TQL349" s="127"/>
      <c r="TQM349" s="127"/>
      <c r="TQN349" s="127"/>
      <c r="TQO349" s="127"/>
      <c r="TQP349" s="127"/>
      <c r="TQQ349" s="127"/>
      <c r="TQR349" s="127"/>
      <c r="TQS349" s="127"/>
      <c r="TQT349" s="127"/>
      <c r="TQU349" s="127"/>
      <c r="TQV349" s="127"/>
      <c r="TQW349" s="127"/>
      <c r="TQX349" s="127"/>
      <c r="TQY349" s="127"/>
      <c r="TQZ349" s="127"/>
      <c r="TRA349" s="127"/>
      <c r="TRB349" s="127"/>
      <c r="TRC349" s="127"/>
      <c r="TRD349" s="127"/>
      <c r="TRE349" s="127"/>
      <c r="TRF349" s="127"/>
      <c r="TRG349" s="127"/>
      <c r="TRH349" s="127"/>
      <c r="TRI349" s="127"/>
      <c r="TRJ349" s="127"/>
      <c r="TRK349" s="127"/>
      <c r="TRL349" s="127"/>
      <c r="TRM349" s="127"/>
      <c r="TRN349" s="127"/>
      <c r="TRO349" s="127"/>
      <c r="TRP349" s="127"/>
      <c r="TRQ349" s="127"/>
      <c r="TRR349" s="127"/>
      <c r="TRS349" s="127"/>
      <c r="TRT349" s="127"/>
      <c r="TRU349" s="127"/>
      <c r="TRV349" s="127"/>
      <c r="TRW349" s="127"/>
      <c r="TRX349" s="127"/>
      <c r="TRY349" s="127"/>
      <c r="TRZ349" s="127"/>
      <c r="TSA349" s="127"/>
      <c r="TSB349" s="127"/>
      <c r="TSC349" s="127"/>
      <c r="TSD349" s="127"/>
      <c r="TSE349" s="127"/>
      <c r="TSF349" s="127"/>
      <c r="TSG349" s="127"/>
      <c r="TSH349" s="127"/>
      <c r="TSI349" s="127"/>
      <c r="TSJ349" s="127"/>
      <c r="TSK349" s="127"/>
      <c r="TSL349" s="127"/>
      <c r="TSM349" s="127"/>
      <c r="TSN349" s="127"/>
      <c r="TSO349" s="127"/>
      <c r="TSP349" s="127"/>
      <c r="TSQ349" s="127"/>
      <c r="TSR349" s="127"/>
      <c r="TSS349" s="127"/>
      <c r="TST349" s="127"/>
      <c r="TSU349" s="127"/>
      <c r="TSV349" s="127"/>
      <c r="TSW349" s="127"/>
      <c r="TSX349" s="127"/>
      <c r="TSY349" s="127"/>
      <c r="TSZ349" s="127"/>
      <c r="TTA349" s="127"/>
      <c r="TTB349" s="127"/>
      <c r="TTC349" s="127"/>
      <c r="TTD349" s="127"/>
      <c r="TTE349" s="127"/>
      <c r="TTF349" s="127"/>
      <c r="TTG349" s="127"/>
      <c r="TTH349" s="127"/>
      <c r="TTI349" s="127"/>
      <c r="TTJ349" s="127"/>
      <c r="TTK349" s="127"/>
      <c r="TTL349" s="127"/>
      <c r="TTM349" s="127"/>
      <c r="TTN349" s="127"/>
      <c r="TTO349" s="127"/>
      <c r="TTP349" s="127"/>
      <c r="TTQ349" s="127"/>
      <c r="TTR349" s="127"/>
      <c r="TTS349" s="127"/>
      <c r="TTT349" s="127"/>
      <c r="TTU349" s="127"/>
      <c r="TTV349" s="127"/>
      <c r="TTW349" s="127"/>
      <c r="TTX349" s="127"/>
      <c r="TTY349" s="127"/>
      <c r="TTZ349" s="127"/>
      <c r="TUA349" s="127"/>
      <c r="TUB349" s="127"/>
      <c r="TUC349" s="127"/>
      <c r="TUD349" s="127"/>
      <c r="TUE349" s="127"/>
      <c r="TUF349" s="127"/>
      <c r="TUG349" s="127"/>
      <c r="TUH349" s="127"/>
      <c r="TUI349" s="127"/>
      <c r="TUJ349" s="127"/>
      <c r="TUK349" s="127"/>
      <c r="TUL349" s="127"/>
      <c r="TUM349" s="127"/>
      <c r="TUN349" s="127"/>
      <c r="TUO349" s="127"/>
      <c r="TUP349" s="127"/>
      <c r="TUQ349" s="127"/>
      <c r="TUR349" s="127"/>
      <c r="TUS349" s="127"/>
      <c r="TUT349" s="127"/>
      <c r="TUU349" s="127"/>
      <c r="TUV349" s="127"/>
      <c r="TUW349" s="127"/>
      <c r="TUX349" s="127"/>
      <c r="TUY349" s="127"/>
      <c r="TUZ349" s="127"/>
      <c r="TVA349" s="127"/>
      <c r="TVB349" s="127"/>
      <c r="TVC349" s="127"/>
      <c r="TVD349" s="127"/>
      <c r="TVE349" s="127"/>
      <c r="TVF349" s="127"/>
      <c r="TVG349" s="127"/>
      <c r="TVH349" s="127"/>
      <c r="TVI349" s="127"/>
      <c r="TVJ349" s="127"/>
      <c r="TVK349" s="127"/>
      <c r="TVL349" s="127"/>
      <c r="TVM349" s="127"/>
      <c r="TVN349" s="127"/>
      <c r="TVO349" s="127"/>
      <c r="TVP349" s="127"/>
      <c r="TVQ349" s="127"/>
      <c r="TVR349" s="127"/>
      <c r="TVS349" s="127"/>
      <c r="TVT349" s="127"/>
      <c r="TVU349" s="127"/>
      <c r="TVV349" s="127"/>
      <c r="TVW349" s="127"/>
      <c r="TVX349" s="127"/>
      <c r="TVY349" s="127"/>
      <c r="TVZ349" s="127"/>
      <c r="TWA349" s="127"/>
      <c r="TWB349" s="127"/>
      <c r="TWC349" s="127"/>
      <c r="TWD349" s="127"/>
      <c r="TWE349" s="127"/>
      <c r="TWF349" s="127"/>
      <c r="TWG349" s="127"/>
      <c r="TWH349" s="127"/>
      <c r="TWI349" s="127"/>
      <c r="TWJ349" s="127"/>
      <c r="TWK349" s="127"/>
      <c r="TWL349" s="127"/>
      <c r="TWM349" s="127"/>
      <c r="TWN349" s="127"/>
      <c r="TWO349" s="127"/>
      <c r="TWP349" s="127"/>
      <c r="TWQ349" s="127"/>
      <c r="TWR349" s="127"/>
      <c r="TWS349" s="127"/>
      <c r="TWT349" s="127"/>
      <c r="TWU349" s="127"/>
      <c r="TWV349" s="127"/>
      <c r="TWW349" s="127"/>
      <c r="TWX349" s="127"/>
      <c r="TWY349" s="127"/>
      <c r="TWZ349" s="127"/>
      <c r="TXA349" s="127"/>
      <c r="TXB349" s="127"/>
      <c r="TXC349" s="127"/>
      <c r="TXD349" s="127"/>
      <c r="TXE349" s="127"/>
      <c r="TXF349" s="127"/>
      <c r="TXG349" s="127"/>
      <c r="TXH349" s="127"/>
      <c r="TXI349" s="127"/>
      <c r="TXJ349" s="127"/>
      <c r="TXK349" s="127"/>
      <c r="TXL349" s="127"/>
      <c r="TXM349" s="127"/>
      <c r="TXN349" s="127"/>
      <c r="TXO349" s="127"/>
      <c r="TXP349" s="127"/>
      <c r="TXQ349" s="127"/>
      <c r="TXR349" s="127"/>
      <c r="TXS349" s="127"/>
      <c r="TXT349" s="127"/>
      <c r="TXU349" s="127"/>
      <c r="TXV349" s="127"/>
      <c r="TXW349" s="127"/>
      <c r="TXX349" s="127"/>
      <c r="TXY349" s="127"/>
      <c r="TXZ349" s="127"/>
      <c r="TYA349" s="127"/>
      <c r="TYB349" s="127"/>
      <c r="TYC349" s="127"/>
      <c r="TYD349" s="127"/>
      <c r="TYE349" s="127"/>
      <c r="TYF349" s="127"/>
      <c r="TYG349" s="127"/>
      <c r="TYH349" s="127"/>
      <c r="TYI349" s="127"/>
      <c r="TYJ349" s="127"/>
      <c r="TYK349" s="127"/>
      <c r="TYL349" s="127"/>
      <c r="TYM349" s="127"/>
      <c r="TYN349" s="127"/>
      <c r="TYO349" s="127"/>
      <c r="TYP349" s="127"/>
      <c r="TYQ349" s="127"/>
      <c r="TYR349" s="127"/>
      <c r="TYS349" s="127"/>
      <c r="TYT349" s="127"/>
      <c r="TYU349" s="127"/>
      <c r="TYV349" s="127"/>
      <c r="TYW349" s="127"/>
      <c r="TYX349" s="127"/>
      <c r="TYY349" s="127"/>
      <c r="TYZ349" s="127"/>
      <c r="TZA349" s="127"/>
      <c r="TZB349" s="127"/>
      <c r="TZC349" s="127"/>
      <c r="TZD349" s="127"/>
      <c r="TZE349" s="127"/>
      <c r="TZF349" s="127"/>
      <c r="TZG349" s="127"/>
      <c r="TZH349" s="127"/>
      <c r="TZI349" s="127"/>
      <c r="TZJ349" s="127"/>
      <c r="TZK349" s="127"/>
      <c r="TZL349" s="127"/>
      <c r="TZM349" s="127"/>
      <c r="TZN349" s="127"/>
      <c r="TZO349" s="127"/>
      <c r="TZP349" s="127"/>
      <c r="TZQ349" s="127"/>
      <c r="TZR349" s="127"/>
      <c r="TZS349" s="127"/>
      <c r="TZT349" s="127"/>
      <c r="TZU349" s="127"/>
      <c r="TZV349" s="127"/>
      <c r="TZW349" s="127"/>
      <c r="TZX349" s="127"/>
      <c r="TZY349" s="127"/>
      <c r="TZZ349" s="127"/>
      <c r="UAA349" s="127"/>
      <c r="UAB349" s="127"/>
      <c r="UAC349" s="127"/>
      <c r="UAD349" s="127"/>
      <c r="UAE349" s="127"/>
      <c r="UAF349" s="127"/>
      <c r="UAG349" s="127"/>
      <c r="UAH349" s="127"/>
      <c r="UAI349" s="127"/>
      <c r="UAJ349" s="127"/>
      <c r="UAK349" s="127"/>
      <c r="UAL349" s="127"/>
      <c r="UAM349" s="127"/>
      <c r="UAN349" s="127"/>
      <c r="UAO349" s="127"/>
      <c r="UAP349" s="127"/>
      <c r="UAQ349" s="127"/>
      <c r="UAR349" s="127"/>
      <c r="UAS349" s="127"/>
      <c r="UAT349" s="127"/>
      <c r="UAU349" s="127"/>
      <c r="UAV349" s="127"/>
      <c r="UAW349" s="127"/>
      <c r="UAX349" s="127"/>
      <c r="UAY349" s="127"/>
      <c r="UAZ349" s="127"/>
      <c r="UBA349" s="127"/>
      <c r="UBB349" s="127"/>
      <c r="UBC349" s="127"/>
      <c r="UBD349" s="127"/>
      <c r="UBE349" s="127"/>
      <c r="UBF349" s="127"/>
      <c r="UBG349" s="127"/>
      <c r="UBH349" s="127"/>
      <c r="UBI349" s="127"/>
      <c r="UBJ349" s="127"/>
      <c r="UBK349" s="127"/>
      <c r="UBL349" s="127"/>
      <c r="UBM349" s="127"/>
      <c r="UBN349" s="127"/>
      <c r="UBO349" s="127"/>
      <c r="UBP349" s="127"/>
      <c r="UBQ349" s="127"/>
      <c r="UBR349" s="127"/>
      <c r="UBS349" s="127"/>
      <c r="UBT349" s="127"/>
      <c r="UBU349" s="127"/>
      <c r="UBV349" s="127"/>
      <c r="UBW349" s="127"/>
      <c r="UBX349" s="127"/>
      <c r="UBY349" s="127"/>
      <c r="UBZ349" s="127"/>
      <c r="UCA349" s="127"/>
      <c r="UCB349" s="127"/>
      <c r="UCC349" s="127"/>
      <c r="UCD349" s="127"/>
      <c r="UCE349" s="127"/>
      <c r="UCF349" s="127"/>
      <c r="UCG349" s="127"/>
      <c r="UCH349" s="127"/>
      <c r="UCI349" s="127"/>
      <c r="UCJ349" s="127"/>
      <c r="UCK349" s="127"/>
      <c r="UCL349" s="127"/>
      <c r="UCM349" s="127"/>
      <c r="UCN349" s="127"/>
      <c r="UCO349" s="127"/>
      <c r="UCP349" s="127"/>
      <c r="UCQ349" s="127"/>
      <c r="UCR349" s="127"/>
      <c r="UCS349" s="127"/>
      <c r="UCT349" s="127"/>
      <c r="UCU349" s="127"/>
      <c r="UCV349" s="127"/>
      <c r="UCW349" s="127"/>
      <c r="UCX349" s="127"/>
      <c r="UCY349" s="127"/>
      <c r="UCZ349" s="127"/>
      <c r="UDA349" s="127"/>
      <c r="UDB349" s="127"/>
      <c r="UDC349" s="127"/>
      <c r="UDD349" s="127"/>
      <c r="UDE349" s="127"/>
      <c r="UDF349" s="127"/>
      <c r="UDG349" s="127"/>
      <c r="UDH349" s="127"/>
      <c r="UDI349" s="127"/>
      <c r="UDJ349" s="127"/>
      <c r="UDK349" s="127"/>
      <c r="UDL349" s="127"/>
      <c r="UDM349" s="127"/>
      <c r="UDN349" s="127"/>
      <c r="UDO349" s="127"/>
      <c r="UDP349" s="127"/>
      <c r="UDQ349" s="127"/>
      <c r="UDR349" s="127"/>
      <c r="UDS349" s="127"/>
      <c r="UDT349" s="127"/>
      <c r="UDU349" s="127"/>
      <c r="UDV349" s="127"/>
      <c r="UDW349" s="127"/>
      <c r="UDX349" s="127"/>
      <c r="UDY349" s="127"/>
      <c r="UDZ349" s="127"/>
      <c r="UEA349" s="127"/>
      <c r="UEB349" s="127"/>
      <c r="UEC349" s="127"/>
      <c r="UED349" s="127"/>
      <c r="UEE349" s="127"/>
      <c r="UEF349" s="127"/>
      <c r="UEG349" s="127"/>
      <c r="UEH349" s="127"/>
      <c r="UEI349" s="127"/>
      <c r="UEJ349" s="127"/>
      <c r="UEK349" s="127"/>
      <c r="UEL349" s="127"/>
      <c r="UEM349" s="127"/>
      <c r="UEN349" s="127"/>
      <c r="UEO349" s="127"/>
      <c r="UEP349" s="127"/>
      <c r="UEQ349" s="127"/>
      <c r="UER349" s="127"/>
      <c r="UES349" s="127"/>
      <c r="UET349" s="127"/>
      <c r="UEU349" s="127"/>
      <c r="UEV349" s="127"/>
      <c r="UEW349" s="127"/>
      <c r="UEX349" s="127"/>
      <c r="UEY349" s="127"/>
      <c r="UEZ349" s="127"/>
      <c r="UFA349" s="127"/>
      <c r="UFB349" s="127"/>
      <c r="UFC349" s="127"/>
      <c r="UFD349" s="127"/>
      <c r="UFE349" s="127"/>
      <c r="UFF349" s="127"/>
      <c r="UFG349" s="127"/>
      <c r="UFH349" s="127"/>
      <c r="UFI349" s="127"/>
      <c r="UFJ349" s="127"/>
      <c r="UFK349" s="127"/>
      <c r="UFL349" s="127"/>
      <c r="UFM349" s="127"/>
      <c r="UFN349" s="127"/>
      <c r="UFO349" s="127"/>
      <c r="UFP349" s="127"/>
      <c r="UFQ349" s="127"/>
      <c r="UFR349" s="127"/>
      <c r="UFS349" s="127"/>
      <c r="UFT349" s="127"/>
      <c r="UFU349" s="127"/>
      <c r="UFV349" s="127"/>
      <c r="UFW349" s="127"/>
      <c r="UFX349" s="127"/>
      <c r="UFY349" s="127"/>
      <c r="UFZ349" s="127"/>
      <c r="UGA349" s="127"/>
      <c r="UGB349" s="127"/>
      <c r="UGC349" s="127"/>
      <c r="UGD349" s="127"/>
      <c r="UGE349" s="127"/>
      <c r="UGF349" s="127"/>
      <c r="UGG349" s="127"/>
      <c r="UGH349" s="127"/>
      <c r="UGI349" s="127"/>
      <c r="UGJ349" s="127"/>
      <c r="UGK349" s="127"/>
      <c r="UGL349" s="127"/>
      <c r="UGM349" s="127"/>
      <c r="UGN349" s="127"/>
      <c r="UGO349" s="127"/>
      <c r="UGP349" s="127"/>
      <c r="UGQ349" s="127"/>
      <c r="UGR349" s="127"/>
      <c r="UGS349" s="127"/>
      <c r="UGT349" s="127"/>
      <c r="UGU349" s="127"/>
      <c r="UGV349" s="127"/>
      <c r="UGW349" s="127"/>
      <c r="UGX349" s="127"/>
      <c r="UGY349" s="127"/>
      <c r="UGZ349" s="127"/>
      <c r="UHA349" s="127"/>
      <c r="UHB349" s="127"/>
      <c r="UHC349" s="127"/>
      <c r="UHD349" s="127"/>
      <c r="UHE349" s="127"/>
      <c r="UHF349" s="127"/>
      <c r="UHG349" s="127"/>
      <c r="UHH349" s="127"/>
      <c r="UHI349" s="127"/>
      <c r="UHJ349" s="127"/>
      <c r="UHK349" s="127"/>
      <c r="UHL349" s="127"/>
      <c r="UHM349" s="127"/>
      <c r="UHN349" s="127"/>
      <c r="UHO349" s="127"/>
      <c r="UHP349" s="127"/>
      <c r="UHQ349" s="127"/>
      <c r="UHR349" s="127"/>
      <c r="UHS349" s="127"/>
      <c r="UHT349" s="127"/>
      <c r="UHU349" s="127"/>
      <c r="UHV349" s="127"/>
      <c r="UHW349" s="127"/>
      <c r="UHX349" s="127"/>
      <c r="UHY349" s="127"/>
      <c r="UHZ349" s="127"/>
      <c r="UIA349" s="127"/>
      <c r="UIB349" s="127"/>
      <c r="UIC349" s="127"/>
      <c r="UID349" s="127"/>
      <c r="UIE349" s="127"/>
      <c r="UIF349" s="127"/>
      <c r="UIG349" s="127"/>
      <c r="UIH349" s="127"/>
      <c r="UII349" s="127"/>
      <c r="UIJ349" s="127"/>
      <c r="UIK349" s="127"/>
      <c r="UIL349" s="127"/>
      <c r="UIM349" s="127"/>
      <c r="UIN349" s="127"/>
      <c r="UIO349" s="127"/>
      <c r="UIP349" s="127"/>
      <c r="UIQ349" s="127"/>
      <c r="UIR349" s="127"/>
      <c r="UIS349" s="127"/>
      <c r="UIT349" s="127"/>
      <c r="UIU349" s="127"/>
      <c r="UIV349" s="127"/>
      <c r="UIW349" s="127"/>
      <c r="UIX349" s="127"/>
      <c r="UIY349" s="127"/>
      <c r="UIZ349" s="127"/>
      <c r="UJA349" s="127"/>
      <c r="UJB349" s="127"/>
      <c r="UJC349" s="127"/>
      <c r="UJD349" s="127"/>
      <c r="UJE349" s="127"/>
      <c r="UJF349" s="127"/>
      <c r="UJG349" s="127"/>
      <c r="UJH349" s="127"/>
      <c r="UJI349" s="127"/>
      <c r="UJJ349" s="127"/>
      <c r="UJK349" s="127"/>
      <c r="UJL349" s="127"/>
      <c r="UJM349" s="127"/>
      <c r="UJN349" s="127"/>
      <c r="UJO349" s="127"/>
      <c r="UJP349" s="127"/>
      <c r="UJQ349" s="127"/>
      <c r="UJR349" s="127"/>
      <c r="UJS349" s="127"/>
      <c r="UJT349" s="127"/>
      <c r="UJU349" s="127"/>
      <c r="UJV349" s="127"/>
      <c r="UJW349" s="127"/>
      <c r="UJX349" s="127"/>
      <c r="UJY349" s="127"/>
      <c r="UJZ349" s="127"/>
      <c r="UKA349" s="127"/>
      <c r="UKB349" s="127"/>
      <c r="UKC349" s="127"/>
      <c r="UKD349" s="127"/>
      <c r="UKE349" s="127"/>
      <c r="UKF349" s="127"/>
      <c r="UKG349" s="127"/>
      <c r="UKH349" s="127"/>
      <c r="UKI349" s="127"/>
      <c r="UKJ349" s="127"/>
      <c r="UKK349" s="127"/>
      <c r="UKL349" s="127"/>
      <c r="UKM349" s="127"/>
      <c r="UKN349" s="127"/>
      <c r="UKO349" s="127"/>
      <c r="UKP349" s="127"/>
      <c r="UKQ349" s="127"/>
      <c r="UKR349" s="127"/>
      <c r="UKS349" s="127"/>
      <c r="UKT349" s="127"/>
      <c r="UKU349" s="127"/>
      <c r="UKV349" s="127"/>
      <c r="UKW349" s="127"/>
      <c r="UKX349" s="127"/>
      <c r="UKY349" s="127"/>
      <c r="UKZ349" s="127"/>
      <c r="ULA349" s="127"/>
      <c r="ULB349" s="127"/>
      <c r="ULC349" s="127"/>
      <c r="ULD349" s="127"/>
      <c r="ULE349" s="127"/>
      <c r="ULF349" s="127"/>
      <c r="ULG349" s="127"/>
      <c r="ULH349" s="127"/>
      <c r="ULI349" s="127"/>
      <c r="ULJ349" s="127"/>
      <c r="ULK349" s="127"/>
      <c r="ULL349" s="127"/>
      <c r="ULM349" s="127"/>
      <c r="ULN349" s="127"/>
      <c r="ULO349" s="127"/>
      <c r="ULP349" s="127"/>
      <c r="ULQ349" s="127"/>
      <c r="ULR349" s="127"/>
      <c r="ULS349" s="127"/>
      <c r="ULT349" s="127"/>
      <c r="ULU349" s="127"/>
      <c r="ULV349" s="127"/>
      <c r="ULW349" s="127"/>
      <c r="ULX349" s="127"/>
      <c r="ULY349" s="127"/>
      <c r="ULZ349" s="127"/>
      <c r="UMA349" s="127"/>
      <c r="UMB349" s="127"/>
      <c r="UMC349" s="127"/>
      <c r="UMD349" s="127"/>
      <c r="UME349" s="127"/>
      <c r="UMF349" s="127"/>
      <c r="UMG349" s="127"/>
      <c r="UMH349" s="127"/>
      <c r="UMI349" s="127"/>
      <c r="UMJ349" s="127"/>
      <c r="UMK349" s="127"/>
      <c r="UML349" s="127"/>
      <c r="UMM349" s="127"/>
      <c r="UMN349" s="127"/>
      <c r="UMO349" s="127"/>
      <c r="UMP349" s="127"/>
      <c r="UMQ349" s="127"/>
      <c r="UMR349" s="127"/>
      <c r="UMS349" s="127"/>
      <c r="UMT349" s="127"/>
      <c r="UMU349" s="127"/>
      <c r="UMV349" s="127"/>
      <c r="UMW349" s="127"/>
      <c r="UMX349" s="127"/>
      <c r="UMY349" s="127"/>
      <c r="UMZ349" s="127"/>
      <c r="UNA349" s="127"/>
      <c r="UNB349" s="127"/>
      <c r="UNC349" s="127"/>
      <c r="UND349" s="127"/>
      <c r="UNE349" s="127"/>
      <c r="UNF349" s="127"/>
      <c r="UNG349" s="127"/>
      <c r="UNH349" s="127"/>
      <c r="UNI349" s="127"/>
      <c r="UNJ349" s="127"/>
      <c r="UNK349" s="127"/>
      <c r="UNL349" s="127"/>
      <c r="UNM349" s="127"/>
      <c r="UNN349" s="127"/>
      <c r="UNO349" s="127"/>
      <c r="UNP349" s="127"/>
      <c r="UNQ349" s="127"/>
      <c r="UNR349" s="127"/>
      <c r="UNS349" s="127"/>
      <c r="UNT349" s="127"/>
      <c r="UNU349" s="127"/>
      <c r="UNV349" s="127"/>
      <c r="UNW349" s="127"/>
      <c r="UNX349" s="127"/>
      <c r="UNY349" s="127"/>
      <c r="UNZ349" s="127"/>
      <c r="UOA349" s="127"/>
      <c r="UOB349" s="127"/>
      <c r="UOC349" s="127"/>
      <c r="UOD349" s="127"/>
      <c r="UOE349" s="127"/>
      <c r="UOF349" s="127"/>
      <c r="UOG349" s="127"/>
      <c r="UOH349" s="127"/>
      <c r="UOI349" s="127"/>
      <c r="UOJ349" s="127"/>
      <c r="UOK349" s="127"/>
      <c r="UOL349" s="127"/>
      <c r="UOM349" s="127"/>
      <c r="UON349" s="127"/>
      <c r="UOO349" s="127"/>
      <c r="UOP349" s="127"/>
      <c r="UOQ349" s="127"/>
      <c r="UOR349" s="127"/>
      <c r="UOS349" s="127"/>
      <c r="UOT349" s="127"/>
      <c r="UOU349" s="127"/>
      <c r="UOV349" s="127"/>
      <c r="UOW349" s="127"/>
      <c r="UOX349" s="127"/>
      <c r="UOY349" s="127"/>
      <c r="UOZ349" s="127"/>
      <c r="UPA349" s="127"/>
      <c r="UPB349" s="127"/>
      <c r="UPC349" s="127"/>
      <c r="UPD349" s="127"/>
      <c r="UPE349" s="127"/>
      <c r="UPF349" s="127"/>
      <c r="UPG349" s="127"/>
      <c r="UPH349" s="127"/>
      <c r="UPI349" s="127"/>
      <c r="UPJ349" s="127"/>
      <c r="UPK349" s="127"/>
      <c r="UPL349" s="127"/>
      <c r="UPM349" s="127"/>
      <c r="UPN349" s="127"/>
      <c r="UPO349" s="127"/>
      <c r="UPP349" s="127"/>
      <c r="UPQ349" s="127"/>
      <c r="UPR349" s="127"/>
      <c r="UPS349" s="127"/>
      <c r="UPT349" s="127"/>
      <c r="UPU349" s="127"/>
      <c r="UPV349" s="127"/>
      <c r="UPW349" s="127"/>
      <c r="UPX349" s="127"/>
      <c r="UPY349" s="127"/>
      <c r="UPZ349" s="127"/>
      <c r="UQA349" s="127"/>
      <c r="UQB349" s="127"/>
      <c r="UQC349" s="127"/>
      <c r="UQD349" s="127"/>
      <c r="UQE349" s="127"/>
      <c r="UQF349" s="127"/>
      <c r="UQG349" s="127"/>
      <c r="UQH349" s="127"/>
      <c r="UQI349" s="127"/>
      <c r="UQJ349" s="127"/>
      <c r="UQK349" s="127"/>
      <c r="UQL349" s="127"/>
      <c r="UQM349" s="127"/>
      <c r="UQN349" s="127"/>
      <c r="UQO349" s="127"/>
      <c r="UQP349" s="127"/>
      <c r="UQQ349" s="127"/>
      <c r="UQR349" s="127"/>
      <c r="UQS349" s="127"/>
      <c r="UQT349" s="127"/>
      <c r="UQU349" s="127"/>
      <c r="UQV349" s="127"/>
      <c r="UQW349" s="127"/>
      <c r="UQX349" s="127"/>
      <c r="UQY349" s="127"/>
      <c r="UQZ349" s="127"/>
      <c r="URA349" s="127"/>
      <c r="URB349" s="127"/>
      <c r="URC349" s="127"/>
      <c r="URD349" s="127"/>
      <c r="URE349" s="127"/>
      <c r="URF349" s="127"/>
      <c r="URG349" s="127"/>
      <c r="URH349" s="127"/>
      <c r="URI349" s="127"/>
      <c r="URJ349" s="127"/>
      <c r="URK349" s="127"/>
      <c r="URL349" s="127"/>
      <c r="URM349" s="127"/>
      <c r="URN349" s="127"/>
      <c r="URO349" s="127"/>
      <c r="URP349" s="127"/>
      <c r="URQ349" s="127"/>
      <c r="URR349" s="127"/>
      <c r="URS349" s="127"/>
      <c r="URT349" s="127"/>
      <c r="URU349" s="127"/>
      <c r="URV349" s="127"/>
      <c r="URW349" s="127"/>
      <c r="URX349" s="127"/>
      <c r="URY349" s="127"/>
      <c r="URZ349" s="127"/>
      <c r="USA349" s="127"/>
      <c r="USB349" s="127"/>
      <c r="USC349" s="127"/>
      <c r="USD349" s="127"/>
      <c r="USE349" s="127"/>
      <c r="USF349" s="127"/>
      <c r="USG349" s="127"/>
      <c r="USH349" s="127"/>
      <c r="USI349" s="127"/>
      <c r="USJ349" s="127"/>
      <c r="USK349" s="127"/>
      <c r="USL349" s="127"/>
      <c r="USM349" s="127"/>
      <c r="USN349" s="127"/>
      <c r="USO349" s="127"/>
      <c r="USP349" s="127"/>
      <c r="USQ349" s="127"/>
      <c r="USR349" s="127"/>
      <c r="USS349" s="127"/>
      <c r="UST349" s="127"/>
      <c r="USU349" s="127"/>
      <c r="USV349" s="127"/>
      <c r="USW349" s="127"/>
      <c r="USX349" s="127"/>
      <c r="USY349" s="127"/>
      <c r="USZ349" s="127"/>
      <c r="UTA349" s="127"/>
      <c r="UTB349" s="127"/>
      <c r="UTC349" s="127"/>
      <c r="UTD349" s="127"/>
      <c r="UTE349" s="127"/>
      <c r="UTF349" s="127"/>
      <c r="UTG349" s="127"/>
      <c r="UTH349" s="127"/>
      <c r="UTI349" s="127"/>
      <c r="UTJ349" s="127"/>
      <c r="UTK349" s="127"/>
      <c r="UTL349" s="127"/>
      <c r="UTM349" s="127"/>
      <c r="UTN349" s="127"/>
      <c r="UTO349" s="127"/>
      <c r="UTP349" s="127"/>
      <c r="UTQ349" s="127"/>
      <c r="UTR349" s="127"/>
      <c r="UTS349" s="127"/>
      <c r="UTT349" s="127"/>
      <c r="UTU349" s="127"/>
      <c r="UTV349" s="127"/>
      <c r="UTW349" s="127"/>
      <c r="UTX349" s="127"/>
      <c r="UTY349" s="127"/>
      <c r="UTZ349" s="127"/>
      <c r="UUA349" s="127"/>
      <c r="UUB349" s="127"/>
      <c r="UUC349" s="127"/>
      <c r="UUD349" s="127"/>
      <c r="UUE349" s="127"/>
      <c r="UUF349" s="127"/>
      <c r="UUG349" s="127"/>
      <c r="UUH349" s="127"/>
      <c r="UUI349" s="127"/>
      <c r="UUJ349" s="127"/>
      <c r="UUK349" s="127"/>
      <c r="UUL349" s="127"/>
      <c r="UUM349" s="127"/>
      <c r="UUN349" s="127"/>
      <c r="UUO349" s="127"/>
      <c r="UUP349" s="127"/>
      <c r="UUQ349" s="127"/>
      <c r="UUR349" s="127"/>
      <c r="UUS349" s="127"/>
      <c r="UUT349" s="127"/>
      <c r="UUU349" s="127"/>
      <c r="UUV349" s="127"/>
      <c r="UUW349" s="127"/>
      <c r="UUX349" s="127"/>
      <c r="UUY349" s="127"/>
      <c r="UUZ349" s="127"/>
      <c r="UVA349" s="127"/>
      <c r="UVB349" s="127"/>
      <c r="UVC349" s="127"/>
      <c r="UVD349" s="127"/>
      <c r="UVE349" s="127"/>
      <c r="UVF349" s="127"/>
      <c r="UVG349" s="127"/>
      <c r="UVH349" s="127"/>
      <c r="UVI349" s="127"/>
      <c r="UVJ349" s="127"/>
      <c r="UVK349" s="127"/>
      <c r="UVL349" s="127"/>
      <c r="UVM349" s="127"/>
      <c r="UVN349" s="127"/>
      <c r="UVO349" s="127"/>
      <c r="UVP349" s="127"/>
      <c r="UVQ349" s="127"/>
      <c r="UVR349" s="127"/>
      <c r="UVS349" s="127"/>
      <c r="UVT349" s="127"/>
      <c r="UVU349" s="127"/>
      <c r="UVV349" s="127"/>
      <c r="UVW349" s="127"/>
      <c r="UVX349" s="127"/>
      <c r="UVY349" s="127"/>
      <c r="UVZ349" s="127"/>
      <c r="UWA349" s="127"/>
      <c r="UWB349" s="127"/>
      <c r="UWC349" s="127"/>
      <c r="UWD349" s="127"/>
      <c r="UWE349" s="127"/>
      <c r="UWF349" s="127"/>
      <c r="UWG349" s="127"/>
      <c r="UWH349" s="127"/>
      <c r="UWI349" s="127"/>
      <c r="UWJ349" s="127"/>
      <c r="UWK349" s="127"/>
      <c r="UWL349" s="127"/>
      <c r="UWM349" s="127"/>
      <c r="UWN349" s="127"/>
      <c r="UWO349" s="127"/>
      <c r="UWP349" s="127"/>
      <c r="UWQ349" s="127"/>
      <c r="UWR349" s="127"/>
      <c r="UWS349" s="127"/>
      <c r="UWT349" s="127"/>
      <c r="UWU349" s="127"/>
      <c r="UWV349" s="127"/>
      <c r="UWW349" s="127"/>
      <c r="UWX349" s="127"/>
      <c r="UWY349" s="127"/>
      <c r="UWZ349" s="127"/>
      <c r="UXA349" s="127"/>
      <c r="UXB349" s="127"/>
      <c r="UXC349" s="127"/>
      <c r="UXD349" s="127"/>
      <c r="UXE349" s="127"/>
      <c r="UXF349" s="127"/>
      <c r="UXG349" s="127"/>
      <c r="UXH349" s="127"/>
      <c r="UXI349" s="127"/>
      <c r="UXJ349" s="127"/>
      <c r="UXK349" s="127"/>
      <c r="UXL349" s="127"/>
      <c r="UXM349" s="127"/>
      <c r="UXN349" s="127"/>
      <c r="UXO349" s="127"/>
      <c r="UXP349" s="127"/>
      <c r="UXQ349" s="127"/>
      <c r="UXR349" s="127"/>
      <c r="UXS349" s="127"/>
      <c r="UXT349" s="127"/>
      <c r="UXU349" s="127"/>
      <c r="UXV349" s="127"/>
      <c r="UXW349" s="127"/>
      <c r="UXX349" s="127"/>
      <c r="UXY349" s="127"/>
      <c r="UXZ349" s="127"/>
      <c r="UYA349" s="127"/>
      <c r="UYB349" s="127"/>
      <c r="UYC349" s="127"/>
      <c r="UYD349" s="127"/>
      <c r="UYE349" s="127"/>
      <c r="UYF349" s="127"/>
      <c r="UYG349" s="127"/>
      <c r="UYH349" s="127"/>
      <c r="UYI349" s="127"/>
      <c r="UYJ349" s="127"/>
      <c r="UYK349" s="127"/>
      <c r="UYL349" s="127"/>
      <c r="UYM349" s="127"/>
      <c r="UYN349" s="127"/>
      <c r="UYO349" s="127"/>
      <c r="UYP349" s="127"/>
      <c r="UYQ349" s="127"/>
      <c r="UYR349" s="127"/>
      <c r="UYS349" s="127"/>
      <c r="UYT349" s="127"/>
      <c r="UYU349" s="127"/>
      <c r="UYV349" s="127"/>
      <c r="UYW349" s="127"/>
      <c r="UYX349" s="127"/>
      <c r="UYY349" s="127"/>
      <c r="UYZ349" s="127"/>
      <c r="UZA349" s="127"/>
      <c r="UZB349" s="127"/>
      <c r="UZC349" s="127"/>
      <c r="UZD349" s="127"/>
      <c r="UZE349" s="127"/>
      <c r="UZF349" s="127"/>
      <c r="UZG349" s="127"/>
      <c r="UZH349" s="127"/>
      <c r="UZI349" s="127"/>
      <c r="UZJ349" s="127"/>
      <c r="UZK349" s="127"/>
      <c r="UZL349" s="127"/>
      <c r="UZM349" s="127"/>
      <c r="UZN349" s="127"/>
      <c r="UZO349" s="127"/>
      <c r="UZP349" s="127"/>
      <c r="UZQ349" s="127"/>
      <c r="UZR349" s="127"/>
      <c r="UZS349" s="127"/>
      <c r="UZT349" s="127"/>
      <c r="UZU349" s="127"/>
      <c r="UZV349" s="127"/>
      <c r="UZW349" s="127"/>
      <c r="UZX349" s="127"/>
      <c r="UZY349" s="127"/>
      <c r="UZZ349" s="127"/>
      <c r="VAA349" s="127"/>
      <c r="VAB349" s="127"/>
      <c r="VAC349" s="127"/>
      <c r="VAD349" s="127"/>
      <c r="VAE349" s="127"/>
      <c r="VAF349" s="127"/>
      <c r="VAG349" s="127"/>
      <c r="VAH349" s="127"/>
      <c r="VAI349" s="127"/>
      <c r="VAJ349" s="127"/>
      <c r="VAK349" s="127"/>
      <c r="VAL349" s="127"/>
      <c r="VAM349" s="127"/>
      <c r="VAN349" s="127"/>
      <c r="VAO349" s="127"/>
      <c r="VAP349" s="127"/>
      <c r="VAQ349" s="127"/>
      <c r="VAR349" s="127"/>
      <c r="VAS349" s="127"/>
      <c r="VAT349" s="127"/>
      <c r="VAU349" s="127"/>
      <c r="VAV349" s="127"/>
      <c r="VAW349" s="127"/>
      <c r="VAX349" s="127"/>
      <c r="VAY349" s="127"/>
      <c r="VAZ349" s="127"/>
      <c r="VBA349" s="127"/>
      <c r="VBB349" s="127"/>
      <c r="VBC349" s="127"/>
      <c r="VBD349" s="127"/>
      <c r="VBE349" s="127"/>
      <c r="VBF349" s="127"/>
      <c r="VBG349" s="127"/>
      <c r="VBH349" s="127"/>
      <c r="VBI349" s="127"/>
      <c r="VBJ349" s="127"/>
      <c r="VBK349" s="127"/>
      <c r="VBL349" s="127"/>
      <c r="VBM349" s="127"/>
      <c r="VBN349" s="127"/>
      <c r="VBO349" s="127"/>
      <c r="VBP349" s="127"/>
      <c r="VBQ349" s="127"/>
      <c r="VBR349" s="127"/>
      <c r="VBS349" s="127"/>
      <c r="VBT349" s="127"/>
      <c r="VBU349" s="127"/>
      <c r="VBV349" s="127"/>
      <c r="VBW349" s="127"/>
      <c r="VBX349" s="127"/>
      <c r="VBY349" s="127"/>
      <c r="VBZ349" s="127"/>
      <c r="VCA349" s="127"/>
      <c r="VCB349" s="127"/>
      <c r="VCC349" s="127"/>
      <c r="VCD349" s="127"/>
      <c r="VCE349" s="127"/>
      <c r="VCF349" s="127"/>
      <c r="VCG349" s="127"/>
      <c r="VCH349" s="127"/>
      <c r="VCI349" s="127"/>
      <c r="VCJ349" s="127"/>
      <c r="VCK349" s="127"/>
      <c r="VCL349" s="127"/>
      <c r="VCM349" s="127"/>
      <c r="VCN349" s="127"/>
      <c r="VCO349" s="127"/>
      <c r="VCP349" s="127"/>
      <c r="VCQ349" s="127"/>
      <c r="VCR349" s="127"/>
      <c r="VCS349" s="127"/>
      <c r="VCT349" s="127"/>
      <c r="VCU349" s="127"/>
      <c r="VCV349" s="127"/>
      <c r="VCW349" s="127"/>
      <c r="VCX349" s="127"/>
      <c r="VCY349" s="127"/>
      <c r="VCZ349" s="127"/>
      <c r="VDA349" s="127"/>
      <c r="VDB349" s="127"/>
      <c r="VDC349" s="127"/>
      <c r="VDD349" s="127"/>
      <c r="VDE349" s="127"/>
      <c r="VDF349" s="127"/>
      <c r="VDG349" s="127"/>
      <c r="VDH349" s="127"/>
      <c r="VDI349" s="127"/>
      <c r="VDJ349" s="127"/>
      <c r="VDK349" s="127"/>
      <c r="VDL349" s="127"/>
      <c r="VDM349" s="127"/>
      <c r="VDN349" s="127"/>
      <c r="VDO349" s="127"/>
      <c r="VDP349" s="127"/>
      <c r="VDQ349" s="127"/>
      <c r="VDR349" s="127"/>
      <c r="VDS349" s="127"/>
      <c r="VDT349" s="127"/>
      <c r="VDU349" s="127"/>
      <c r="VDV349" s="127"/>
      <c r="VDW349" s="127"/>
      <c r="VDX349" s="127"/>
      <c r="VDY349" s="127"/>
      <c r="VDZ349" s="127"/>
      <c r="VEA349" s="127"/>
      <c r="VEB349" s="127"/>
      <c r="VEC349" s="127"/>
      <c r="VED349" s="127"/>
      <c r="VEE349" s="127"/>
      <c r="VEF349" s="127"/>
      <c r="VEG349" s="127"/>
      <c r="VEH349" s="127"/>
      <c r="VEI349" s="127"/>
      <c r="VEJ349" s="127"/>
      <c r="VEK349" s="127"/>
      <c r="VEL349" s="127"/>
      <c r="VEM349" s="127"/>
      <c r="VEN349" s="127"/>
      <c r="VEO349" s="127"/>
      <c r="VEP349" s="127"/>
      <c r="VEQ349" s="127"/>
      <c r="VER349" s="127"/>
      <c r="VES349" s="127"/>
      <c r="VET349" s="127"/>
      <c r="VEU349" s="127"/>
      <c r="VEV349" s="127"/>
      <c r="VEW349" s="127"/>
      <c r="VEX349" s="127"/>
      <c r="VEY349" s="127"/>
      <c r="VEZ349" s="127"/>
      <c r="VFA349" s="127"/>
      <c r="VFB349" s="127"/>
      <c r="VFC349" s="127"/>
      <c r="VFD349" s="127"/>
      <c r="VFE349" s="127"/>
      <c r="VFF349" s="127"/>
      <c r="VFG349" s="127"/>
      <c r="VFH349" s="127"/>
      <c r="VFI349" s="127"/>
      <c r="VFJ349" s="127"/>
      <c r="VFK349" s="127"/>
      <c r="VFL349" s="127"/>
      <c r="VFM349" s="127"/>
      <c r="VFN349" s="127"/>
      <c r="VFO349" s="127"/>
      <c r="VFP349" s="127"/>
      <c r="VFQ349" s="127"/>
      <c r="VFR349" s="127"/>
      <c r="VFS349" s="127"/>
      <c r="VFT349" s="127"/>
      <c r="VFU349" s="127"/>
      <c r="VFV349" s="127"/>
      <c r="VFW349" s="127"/>
      <c r="VFX349" s="127"/>
      <c r="VFY349" s="127"/>
      <c r="VFZ349" s="127"/>
      <c r="VGA349" s="127"/>
      <c r="VGB349" s="127"/>
      <c r="VGC349" s="127"/>
      <c r="VGD349" s="127"/>
      <c r="VGE349" s="127"/>
      <c r="VGF349" s="127"/>
      <c r="VGG349" s="127"/>
      <c r="VGH349" s="127"/>
      <c r="VGI349" s="127"/>
      <c r="VGJ349" s="127"/>
      <c r="VGK349" s="127"/>
      <c r="VGL349" s="127"/>
      <c r="VGM349" s="127"/>
      <c r="VGN349" s="127"/>
      <c r="VGO349" s="127"/>
      <c r="VGP349" s="127"/>
      <c r="VGQ349" s="127"/>
      <c r="VGR349" s="127"/>
      <c r="VGS349" s="127"/>
      <c r="VGT349" s="127"/>
      <c r="VGU349" s="127"/>
      <c r="VGV349" s="127"/>
      <c r="VGW349" s="127"/>
      <c r="VGX349" s="127"/>
      <c r="VGY349" s="127"/>
      <c r="VGZ349" s="127"/>
      <c r="VHA349" s="127"/>
      <c r="VHB349" s="127"/>
      <c r="VHC349" s="127"/>
      <c r="VHD349" s="127"/>
      <c r="VHE349" s="127"/>
      <c r="VHF349" s="127"/>
      <c r="VHG349" s="127"/>
      <c r="VHH349" s="127"/>
      <c r="VHI349" s="127"/>
      <c r="VHJ349" s="127"/>
      <c r="VHK349" s="127"/>
      <c r="VHL349" s="127"/>
      <c r="VHM349" s="127"/>
      <c r="VHN349" s="127"/>
      <c r="VHO349" s="127"/>
      <c r="VHP349" s="127"/>
      <c r="VHQ349" s="127"/>
      <c r="VHR349" s="127"/>
      <c r="VHS349" s="127"/>
      <c r="VHT349" s="127"/>
      <c r="VHU349" s="127"/>
      <c r="VHV349" s="127"/>
      <c r="VHW349" s="127"/>
      <c r="VHX349" s="127"/>
      <c r="VHY349" s="127"/>
      <c r="VHZ349" s="127"/>
      <c r="VIA349" s="127"/>
      <c r="VIB349" s="127"/>
      <c r="VIC349" s="127"/>
      <c r="VID349" s="127"/>
      <c r="VIE349" s="127"/>
      <c r="VIF349" s="127"/>
      <c r="VIG349" s="127"/>
      <c r="VIH349" s="127"/>
      <c r="VII349" s="127"/>
      <c r="VIJ349" s="127"/>
      <c r="VIK349" s="127"/>
      <c r="VIL349" s="127"/>
      <c r="VIM349" s="127"/>
      <c r="VIN349" s="127"/>
      <c r="VIO349" s="127"/>
      <c r="VIP349" s="127"/>
      <c r="VIQ349" s="127"/>
      <c r="VIR349" s="127"/>
      <c r="VIS349" s="127"/>
      <c r="VIT349" s="127"/>
      <c r="VIU349" s="127"/>
      <c r="VIV349" s="127"/>
      <c r="VIW349" s="127"/>
      <c r="VIX349" s="127"/>
      <c r="VIY349" s="127"/>
      <c r="VIZ349" s="127"/>
      <c r="VJA349" s="127"/>
      <c r="VJB349" s="127"/>
      <c r="VJC349" s="127"/>
      <c r="VJD349" s="127"/>
      <c r="VJE349" s="127"/>
      <c r="VJF349" s="127"/>
      <c r="VJG349" s="127"/>
      <c r="VJH349" s="127"/>
      <c r="VJI349" s="127"/>
      <c r="VJJ349" s="127"/>
      <c r="VJK349" s="127"/>
      <c r="VJL349" s="127"/>
      <c r="VJM349" s="127"/>
      <c r="VJN349" s="127"/>
      <c r="VJO349" s="127"/>
      <c r="VJP349" s="127"/>
      <c r="VJQ349" s="127"/>
      <c r="VJR349" s="127"/>
      <c r="VJS349" s="127"/>
      <c r="VJT349" s="127"/>
      <c r="VJU349" s="127"/>
      <c r="VJV349" s="127"/>
      <c r="VJW349" s="127"/>
      <c r="VJX349" s="127"/>
      <c r="VJY349" s="127"/>
      <c r="VJZ349" s="127"/>
      <c r="VKA349" s="127"/>
      <c r="VKB349" s="127"/>
      <c r="VKC349" s="127"/>
      <c r="VKD349" s="127"/>
      <c r="VKE349" s="127"/>
      <c r="VKF349" s="127"/>
      <c r="VKG349" s="127"/>
      <c r="VKH349" s="127"/>
      <c r="VKI349" s="127"/>
      <c r="VKJ349" s="127"/>
      <c r="VKK349" s="127"/>
      <c r="VKL349" s="127"/>
      <c r="VKM349" s="127"/>
      <c r="VKN349" s="127"/>
      <c r="VKO349" s="127"/>
      <c r="VKP349" s="127"/>
      <c r="VKQ349" s="127"/>
      <c r="VKR349" s="127"/>
      <c r="VKS349" s="127"/>
      <c r="VKT349" s="127"/>
      <c r="VKU349" s="127"/>
      <c r="VKV349" s="127"/>
      <c r="VKW349" s="127"/>
      <c r="VKX349" s="127"/>
      <c r="VKY349" s="127"/>
      <c r="VKZ349" s="127"/>
      <c r="VLA349" s="127"/>
      <c r="VLB349" s="127"/>
      <c r="VLC349" s="127"/>
      <c r="VLD349" s="127"/>
      <c r="VLE349" s="127"/>
      <c r="VLF349" s="127"/>
      <c r="VLG349" s="127"/>
      <c r="VLH349" s="127"/>
      <c r="VLI349" s="127"/>
      <c r="VLJ349" s="127"/>
      <c r="VLK349" s="127"/>
      <c r="VLL349" s="127"/>
      <c r="VLM349" s="127"/>
      <c r="VLN349" s="127"/>
      <c r="VLO349" s="127"/>
      <c r="VLP349" s="127"/>
      <c r="VLQ349" s="127"/>
      <c r="VLR349" s="127"/>
      <c r="VLS349" s="127"/>
      <c r="VLT349" s="127"/>
      <c r="VLU349" s="127"/>
      <c r="VLV349" s="127"/>
      <c r="VLW349" s="127"/>
      <c r="VLX349" s="127"/>
      <c r="VLY349" s="127"/>
      <c r="VLZ349" s="127"/>
      <c r="VMA349" s="127"/>
      <c r="VMB349" s="127"/>
      <c r="VMC349" s="127"/>
      <c r="VMD349" s="127"/>
      <c r="VME349" s="127"/>
      <c r="VMF349" s="127"/>
      <c r="VMG349" s="127"/>
      <c r="VMH349" s="127"/>
      <c r="VMI349" s="127"/>
      <c r="VMJ349" s="127"/>
      <c r="VMK349" s="127"/>
      <c r="VML349" s="127"/>
      <c r="VMM349" s="127"/>
      <c r="VMN349" s="127"/>
      <c r="VMO349" s="127"/>
      <c r="VMP349" s="127"/>
      <c r="VMQ349" s="127"/>
      <c r="VMR349" s="127"/>
      <c r="VMS349" s="127"/>
      <c r="VMT349" s="127"/>
      <c r="VMU349" s="127"/>
      <c r="VMV349" s="127"/>
      <c r="VMW349" s="127"/>
      <c r="VMX349" s="127"/>
      <c r="VMY349" s="127"/>
      <c r="VMZ349" s="127"/>
      <c r="VNA349" s="127"/>
      <c r="VNB349" s="127"/>
      <c r="VNC349" s="127"/>
      <c r="VND349" s="127"/>
      <c r="VNE349" s="127"/>
      <c r="VNF349" s="127"/>
      <c r="VNG349" s="127"/>
      <c r="VNH349" s="127"/>
      <c r="VNI349" s="127"/>
      <c r="VNJ349" s="127"/>
      <c r="VNK349" s="127"/>
      <c r="VNL349" s="127"/>
      <c r="VNM349" s="127"/>
      <c r="VNN349" s="127"/>
      <c r="VNO349" s="127"/>
      <c r="VNP349" s="127"/>
      <c r="VNQ349" s="127"/>
      <c r="VNR349" s="127"/>
      <c r="VNS349" s="127"/>
      <c r="VNT349" s="127"/>
      <c r="VNU349" s="127"/>
      <c r="VNV349" s="127"/>
      <c r="VNW349" s="127"/>
      <c r="VNX349" s="127"/>
      <c r="VNY349" s="127"/>
      <c r="VNZ349" s="127"/>
      <c r="VOA349" s="127"/>
      <c r="VOB349" s="127"/>
      <c r="VOC349" s="127"/>
      <c r="VOD349" s="127"/>
      <c r="VOE349" s="127"/>
      <c r="VOF349" s="127"/>
      <c r="VOG349" s="127"/>
      <c r="VOH349" s="127"/>
      <c r="VOI349" s="127"/>
      <c r="VOJ349" s="127"/>
      <c r="VOK349" s="127"/>
      <c r="VOL349" s="127"/>
      <c r="VOM349" s="127"/>
      <c r="VON349" s="127"/>
      <c r="VOO349" s="127"/>
      <c r="VOP349" s="127"/>
      <c r="VOQ349" s="127"/>
      <c r="VOR349" s="127"/>
      <c r="VOS349" s="127"/>
      <c r="VOT349" s="127"/>
      <c r="VOU349" s="127"/>
      <c r="VOV349" s="127"/>
      <c r="VOW349" s="127"/>
      <c r="VOX349" s="127"/>
      <c r="VOY349" s="127"/>
      <c r="VOZ349" s="127"/>
      <c r="VPA349" s="127"/>
      <c r="VPB349" s="127"/>
      <c r="VPC349" s="127"/>
      <c r="VPD349" s="127"/>
      <c r="VPE349" s="127"/>
      <c r="VPF349" s="127"/>
      <c r="VPG349" s="127"/>
      <c r="VPH349" s="127"/>
      <c r="VPI349" s="127"/>
      <c r="VPJ349" s="127"/>
      <c r="VPK349" s="127"/>
      <c r="VPL349" s="127"/>
      <c r="VPM349" s="127"/>
      <c r="VPN349" s="127"/>
      <c r="VPO349" s="127"/>
      <c r="VPP349" s="127"/>
      <c r="VPQ349" s="127"/>
      <c r="VPR349" s="127"/>
      <c r="VPS349" s="127"/>
      <c r="VPT349" s="127"/>
      <c r="VPU349" s="127"/>
      <c r="VPV349" s="127"/>
      <c r="VPW349" s="127"/>
      <c r="VPX349" s="127"/>
      <c r="VPY349" s="127"/>
      <c r="VPZ349" s="127"/>
      <c r="VQA349" s="127"/>
      <c r="VQB349" s="127"/>
      <c r="VQC349" s="127"/>
      <c r="VQD349" s="127"/>
      <c r="VQE349" s="127"/>
      <c r="VQF349" s="127"/>
      <c r="VQG349" s="127"/>
      <c r="VQH349" s="127"/>
      <c r="VQI349" s="127"/>
      <c r="VQJ349" s="127"/>
      <c r="VQK349" s="127"/>
      <c r="VQL349" s="127"/>
      <c r="VQM349" s="127"/>
      <c r="VQN349" s="127"/>
      <c r="VQO349" s="127"/>
      <c r="VQP349" s="127"/>
      <c r="VQQ349" s="127"/>
      <c r="VQR349" s="127"/>
      <c r="VQS349" s="127"/>
      <c r="VQT349" s="127"/>
      <c r="VQU349" s="127"/>
      <c r="VQV349" s="127"/>
      <c r="VQW349" s="127"/>
      <c r="VQX349" s="127"/>
      <c r="VQY349" s="127"/>
      <c r="VQZ349" s="127"/>
      <c r="VRA349" s="127"/>
      <c r="VRB349" s="127"/>
      <c r="VRC349" s="127"/>
      <c r="VRD349" s="127"/>
      <c r="VRE349" s="127"/>
      <c r="VRF349" s="127"/>
      <c r="VRG349" s="127"/>
      <c r="VRH349" s="127"/>
      <c r="VRI349" s="127"/>
      <c r="VRJ349" s="127"/>
      <c r="VRK349" s="127"/>
      <c r="VRL349" s="127"/>
      <c r="VRM349" s="127"/>
      <c r="VRN349" s="127"/>
      <c r="VRO349" s="127"/>
      <c r="VRP349" s="127"/>
      <c r="VRQ349" s="127"/>
      <c r="VRR349" s="127"/>
      <c r="VRS349" s="127"/>
      <c r="VRT349" s="127"/>
      <c r="VRU349" s="127"/>
      <c r="VRV349" s="127"/>
      <c r="VRW349" s="127"/>
      <c r="VRX349" s="127"/>
      <c r="VRY349" s="127"/>
      <c r="VRZ349" s="127"/>
      <c r="VSA349" s="127"/>
      <c r="VSB349" s="127"/>
      <c r="VSC349" s="127"/>
      <c r="VSD349" s="127"/>
      <c r="VSE349" s="127"/>
      <c r="VSF349" s="127"/>
      <c r="VSG349" s="127"/>
      <c r="VSH349" s="127"/>
      <c r="VSI349" s="127"/>
      <c r="VSJ349" s="127"/>
      <c r="VSK349" s="127"/>
      <c r="VSL349" s="127"/>
      <c r="VSM349" s="127"/>
      <c r="VSN349" s="127"/>
      <c r="VSO349" s="127"/>
      <c r="VSP349" s="127"/>
      <c r="VSQ349" s="127"/>
      <c r="VSR349" s="127"/>
      <c r="VSS349" s="127"/>
      <c r="VST349" s="127"/>
      <c r="VSU349" s="127"/>
      <c r="VSV349" s="127"/>
      <c r="VSW349" s="127"/>
      <c r="VSX349" s="127"/>
      <c r="VSY349" s="127"/>
      <c r="VSZ349" s="127"/>
      <c r="VTA349" s="127"/>
      <c r="VTB349" s="127"/>
      <c r="VTC349" s="127"/>
      <c r="VTD349" s="127"/>
      <c r="VTE349" s="127"/>
      <c r="VTF349" s="127"/>
      <c r="VTG349" s="127"/>
      <c r="VTH349" s="127"/>
      <c r="VTI349" s="127"/>
      <c r="VTJ349" s="127"/>
      <c r="VTK349" s="127"/>
      <c r="VTL349" s="127"/>
      <c r="VTM349" s="127"/>
      <c r="VTN349" s="127"/>
      <c r="VTO349" s="127"/>
      <c r="VTP349" s="127"/>
      <c r="VTQ349" s="127"/>
      <c r="VTR349" s="127"/>
      <c r="VTS349" s="127"/>
      <c r="VTT349" s="127"/>
      <c r="VTU349" s="127"/>
      <c r="VTV349" s="127"/>
      <c r="VTW349" s="127"/>
      <c r="VTX349" s="127"/>
      <c r="VTY349" s="127"/>
      <c r="VTZ349" s="127"/>
      <c r="VUA349" s="127"/>
      <c r="VUB349" s="127"/>
      <c r="VUC349" s="127"/>
      <c r="VUD349" s="127"/>
      <c r="VUE349" s="127"/>
      <c r="VUF349" s="127"/>
      <c r="VUG349" s="127"/>
      <c r="VUH349" s="127"/>
      <c r="VUI349" s="127"/>
      <c r="VUJ349" s="127"/>
      <c r="VUK349" s="127"/>
      <c r="VUL349" s="127"/>
      <c r="VUM349" s="127"/>
      <c r="VUN349" s="127"/>
      <c r="VUO349" s="127"/>
      <c r="VUP349" s="127"/>
      <c r="VUQ349" s="127"/>
      <c r="VUR349" s="127"/>
      <c r="VUS349" s="127"/>
      <c r="VUT349" s="127"/>
      <c r="VUU349" s="127"/>
      <c r="VUV349" s="127"/>
      <c r="VUW349" s="127"/>
      <c r="VUX349" s="127"/>
      <c r="VUY349" s="127"/>
      <c r="VUZ349" s="127"/>
      <c r="VVA349" s="127"/>
      <c r="VVB349" s="127"/>
      <c r="VVC349" s="127"/>
      <c r="VVD349" s="127"/>
      <c r="VVE349" s="127"/>
      <c r="VVF349" s="127"/>
      <c r="VVG349" s="127"/>
      <c r="VVH349" s="127"/>
      <c r="VVI349" s="127"/>
      <c r="VVJ349" s="127"/>
      <c r="VVK349" s="127"/>
      <c r="VVL349" s="127"/>
      <c r="VVM349" s="127"/>
      <c r="VVN349" s="127"/>
      <c r="VVO349" s="127"/>
      <c r="VVP349" s="127"/>
      <c r="VVQ349" s="127"/>
      <c r="VVR349" s="127"/>
      <c r="VVS349" s="127"/>
      <c r="VVT349" s="127"/>
      <c r="VVU349" s="127"/>
      <c r="VVV349" s="127"/>
      <c r="VVW349" s="127"/>
      <c r="VVX349" s="127"/>
      <c r="VVY349" s="127"/>
      <c r="VVZ349" s="127"/>
      <c r="VWA349" s="127"/>
      <c r="VWB349" s="127"/>
      <c r="VWC349" s="127"/>
      <c r="VWD349" s="127"/>
      <c r="VWE349" s="127"/>
      <c r="VWF349" s="127"/>
      <c r="VWG349" s="127"/>
      <c r="VWH349" s="127"/>
      <c r="VWI349" s="127"/>
      <c r="VWJ349" s="127"/>
      <c r="VWK349" s="127"/>
      <c r="VWL349" s="127"/>
      <c r="VWM349" s="127"/>
      <c r="VWN349" s="127"/>
      <c r="VWO349" s="127"/>
      <c r="VWP349" s="127"/>
      <c r="VWQ349" s="127"/>
      <c r="VWR349" s="127"/>
      <c r="VWS349" s="127"/>
      <c r="VWT349" s="127"/>
      <c r="VWU349" s="127"/>
      <c r="VWV349" s="127"/>
      <c r="VWW349" s="127"/>
      <c r="VWX349" s="127"/>
      <c r="VWY349" s="127"/>
      <c r="VWZ349" s="127"/>
      <c r="VXA349" s="127"/>
      <c r="VXB349" s="127"/>
      <c r="VXC349" s="127"/>
      <c r="VXD349" s="127"/>
      <c r="VXE349" s="127"/>
      <c r="VXF349" s="127"/>
      <c r="VXG349" s="127"/>
      <c r="VXH349" s="127"/>
      <c r="VXI349" s="127"/>
      <c r="VXJ349" s="127"/>
      <c r="VXK349" s="127"/>
      <c r="VXL349" s="127"/>
      <c r="VXM349" s="127"/>
      <c r="VXN349" s="127"/>
      <c r="VXO349" s="127"/>
      <c r="VXP349" s="127"/>
      <c r="VXQ349" s="127"/>
      <c r="VXR349" s="127"/>
      <c r="VXS349" s="127"/>
      <c r="VXT349" s="127"/>
      <c r="VXU349" s="127"/>
      <c r="VXV349" s="127"/>
      <c r="VXW349" s="127"/>
      <c r="VXX349" s="127"/>
      <c r="VXY349" s="127"/>
      <c r="VXZ349" s="127"/>
      <c r="VYA349" s="127"/>
      <c r="VYB349" s="127"/>
      <c r="VYC349" s="127"/>
      <c r="VYD349" s="127"/>
      <c r="VYE349" s="127"/>
      <c r="VYF349" s="127"/>
      <c r="VYG349" s="127"/>
      <c r="VYH349" s="127"/>
      <c r="VYI349" s="127"/>
      <c r="VYJ349" s="127"/>
      <c r="VYK349" s="127"/>
      <c r="VYL349" s="127"/>
      <c r="VYM349" s="127"/>
      <c r="VYN349" s="127"/>
      <c r="VYO349" s="127"/>
      <c r="VYP349" s="127"/>
      <c r="VYQ349" s="127"/>
      <c r="VYR349" s="127"/>
      <c r="VYS349" s="127"/>
      <c r="VYT349" s="127"/>
      <c r="VYU349" s="127"/>
      <c r="VYV349" s="127"/>
      <c r="VYW349" s="127"/>
      <c r="VYX349" s="127"/>
      <c r="VYY349" s="127"/>
      <c r="VYZ349" s="127"/>
      <c r="VZA349" s="127"/>
      <c r="VZB349" s="127"/>
      <c r="VZC349" s="127"/>
      <c r="VZD349" s="127"/>
      <c r="VZE349" s="127"/>
      <c r="VZF349" s="127"/>
      <c r="VZG349" s="127"/>
      <c r="VZH349" s="127"/>
      <c r="VZI349" s="127"/>
      <c r="VZJ349" s="127"/>
      <c r="VZK349" s="127"/>
      <c r="VZL349" s="127"/>
      <c r="VZM349" s="127"/>
      <c r="VZN349" s="127"/>
      <c r="VZO349" s="127"/>
      <c r="VZP349" s="127"/>
      <c r="VZQ349" s="127"/>
      <c r="VZR349" s="127"/>
      <c r="VZS349" s="127"/>
      <c r="VZT349" s="127"/>
      <c r="VZU349" s="127"/>
      <c r="VZV349" s="127"/>
      <c r="VZW349" s="127"/>
      <c r="VZX349" s="127"/>
      <c r="VZY349" s="127"/>
      <c r="VZZ349" s="127"/>
      <c r="WAA349" s="127"/>
      <c r="WAB349" s="127"/>
      <c r="WAC349" s="127"/>
      <c r="WAD349" s="127"/>
      <c r="WAE349" s="127"/>
      <c r="WAF349" s="127"/>
      <c r="WAG349" s="127"/>
      <c r="WAH349" s="127"/>
      <c r="WAI349" s="127"/>
      <c r="WAJ349" s="127"/>
      <c r="WAK349" s="127"/>
      <c r="WAL349" s="127"/>
      <c r="WAM349" s="127"/>
      <c r="WAN349" s="127"/>
      <c r="WAO349" s="127"/>
      <c r="WAP349" s="127"/>
      <c r="WAQ349" s="127"/>
      <c r="WAR349" s="127"/>
      <c r="WAS349" s="127"/>
      <c r="WAT349" s="127"/>
      <c r="WAU349" s="127"/>
      <c r="WAV349" s="127"/>
      <c r="WAW349" s="127"/>
      <c r="WAX349" s="127"/>
      <c r="WAY349" s="127"/>
      <c r="WAZ349" s="127"/>
      <c r="WBA349" s="127"/>
      <c r="WBB349" s="127"/>
      <c r="WBC349" s="127"/>
      <c r="WBD349" s="127"/>
      <c r="WBE349" s="127"/>
      <c r="WBF349" s="127"/>
      <c r="WBG349" s="127"/>
      <c r="WBH349" s="127"/>
      <c r="WBI349" s="127"/>
      <c r="WBJ349" s="127"/>
      <c r="WBK349" s="127"/>
      <c r="WBL349" s="127"/>
      <c r="WBM349" s="127"/>
      <c r="WBN349" s="127"/>
      <c r="WBO349" s="127"/>
      <c r="WBP349" s="127"/>
      <c r="WBQ349" s="127"/>
      <c r="WBR349" s="127"/>
      <c r="WBS349" s="127"/>
      <c r="WBT349" s="127"/>
      <c r="WBU349" s="127"/>
      <c r="WBV349" s="127"/>
      <c r="WBW349" s="127"/>
      <c r="WBX349" s="127"/>
      <c r="WBY349" s="127"/>
      <c r="WBZ349" s="127"/>
      <c r="WCA349" s="127"/>
      <c r="WCB349" s="127"/>
      <c r="WCC349" s="127"/>
      <c r="WCD349" s="127"/>
      <c r="WCE349" s="127"/>
      <c r="WCF349" s="127"/>
      <c r="WCG349" s="127"/>
      <c r="WCH349" s="127"/>
      <c r="WCI349" s="127"/>
      <c r="WCJ349" s="127"/>
      <c r="WCK349" s="127"/>
      <c r="WCL349" s="127"/>
      <c r="WCM349" s="127"/>
      <c r="WCN349" s="127"/>
      <c r="WCO349" s="127"/>
      <c r="WCP349" s="127"/>
      <c r="WCQ349" s="127"/>
      <c r="WCR349" s="127"/>
      <c r="WCS349" s="127"/>
      <c r="WCT349" s="127"/>
      <c r="WCU349" s="127"/>
      <c r="WCV349" s="127"/>
      <c r="WCW349" s="127"/>
      <c r="WCX349" s="127"/>
      <c r="WCY349" s="127"/>
      <c r="WCZ349" s="127"/>
      <c r="WDA349" s="127"/>
      <c r="WDB349" s="127"/>
      <c r="WDC349" s="127"/>
      <c r="WDD349" s="127"/>
      <c r="WDE349" s="127"/>
      <c r="WDF349" s="127"/>
      <c r="WDG349" s="127"/>
      <c r="WDH349" s="127"/>
      <c r="WDI349" s="127"/>
      <c r="WDJ349" s="127"/>
      <c r="WDK349" s="127"/>
      <c r="WDL349" s="127"/>
      <c r="WDM349" s="127"/>
      <c r="WDN349" s="127"/>
      <c r="WDO349" s="127"/>
      <c r="WDP349" s="127"/>
      <c r="WDQ349" s="127"/>
      <c r="WDR349" s="127"/>
      <c r="WDS349" s="127"/>
      <c r="WDT349" s="127"/>
      <c r="WDU349" s="127"/>
      <c r="WDV349" s="127"/>
      <c r="WDW349" s="127"/>
      <c r="WDX349" s="127"/>
      <c r="WDY349" s="127"/>
      <c r="WDZ349" s="127"/>
      <c r="WEA349" s="127"/>
      <c r="WEB349" s="127"/>
      <c r="WEC349" s="127"/>
      <c r="WED349" s="127"/>
      <c r="WEE349" s="127"/>
      <c r="WEF349" s="127"/>
      <c r="WEG349" s="127"/>
      <c r="WEH349" s="127"/>
      <c r="WEI349" s="127"/>
      <c r="WEJ349" s="127"/>
      <c r="WEK349" s="127"/>
      <c r="WEL349" s="127"/>
      <c r="WEM349" s="127"/>
      <c r="WEN349" s="127"/>
      <c r="WEO349" s="127"/>
      <c r="WEP349" s="127"/>
      <c r="WEQ349" s="127"/>
      <c r="WER349" s="127"/>
      <c r="WES349" s="127"/>
      <c r="WET349" s="127"/>
      <c r="WEU349" s="127"/>
      <c r="WEV349" s="127"/>
      <c r="WEW349" s="127"/>
      <c r="WEX349" s="127"/>
      <c r="WEY349" s="127"/>
      <c r="WEZ349" s="127"/>
      <c r="WFA349" s="127"/>
      <c r="WFB349" s="127"/>
      <c r="WFC349" s="127"/>
      <c r="WFD349" s="127"/>
      <c r="WFE349" s="127"/>
      <c r="WFF349" s="127"/>
      <c r="WFG349" s="127"/>
      <c r="WFH349" s="127"/>
      <c r="WFI349" s="127"/>
      <c r="WFJ349" s="127"/>
      <c r="WFK349" s="127"/>
      <c r="WFL349" s="127"/>
      <c r="WFM349" s="127"/>
      <c r="WFN349" s="127"/>
      <c r="WFO349" s="127"/>
      <c r="WFP349" s="127"/>
      <c r="WFQ349" s="127"/>
      <c r="WFR349" s="127"/>
      <c r="WFS349" s="127"/>
      <c r="WFT349" s="127"/>
      <c r="WFU349" s="127"/>
      <c r="WFV349" s="127"/>
      <c r="WFW349" s="127"/>
      <c r="WFX349" s="127"/>
      <c r="WFY349" s="127"/>
      <c r="WFZ349" s="127"/>
      <c r="WGA349" s="127"/>
      <c r="WGB349" s="127"/>
      <c r="WGC349" s="127"/>
      <c r="WGD349" s="127"/>
      <c r="WGE349" s="127"/>
      <c r="WGF349" s="127"/>
      <c r="WGG349" s="127"/>
      <c r="WGH349" s="127"/>
      <c r="WGI349" s="127"/>
      <c r="WGJ349" s="127"/>
      <c r="WGK349" s="127"/>
      <c r="WGL349" s="127"/>
      <c r="WGM349" s="127"/>
      <c r="WGN349" s="127"/>
      <c r="WGO349" s="127"/>
      <c r="WGP349" s="127"/>
      <c r="WGQ349" s="127"/>
      <c r="WGR349" s="127"/>
      <c r="WGS349" s="127"/>
      <c r="WGT349" s="127"/>
      <c r="WGU349" s="127"/>
      <c r="WGV349" s="127"/>
      <c r="WGW349" s="127"/>
      <c r="WGX349" s="127"/>
      <c r="WGY349" s="127"/>
      <c r="WGZ349" s="127"/>
      <c r="WHA349" s="127"/>
      <c r="WHB349" s="127"/>
      <c r="WHC349" s="127"/>
      <c r="WHD349" s="127"/>
      <c r="WHE349" s="127"/>
      <c r="WHF349" s="127"/>
      <c r="WHG349" s="127"/>
      <c r="WHH349" s="127"/>
      <c r="WHI349" s="127"/>
      <c r="WHJ349" s="127"/>
      <c r="WHK349" s="127"/>
      <c r="WHL349" s="127"/>
      <c r="WHM349" s="127"/>
      <c r="WHN349" s="127"/>
      <c r="WHO349" s="127"/>
      <c r="WHP349" s="127"/>
      <c r="WHQ349" s="127"/>
      <c r="WHR349" s="127"/>
      <c r="WHS349" s="127"/>
      <c r="WHT349" s="127"/>
      <c r="WHU349" s="127"/>
      <c r="WHV349" s="127"/>
      <c r="WHW349" s="127"/>
      <c r="WHX349" s="127"/>
      <c r="WHY349" s="127"/>
      <c r="WHZ349" s="127"/>
      <c r="WIA349" s="127"/>
      <c r="WIB349" s="127"/>
      <c r="WIC349" s="127"/>
      <c r="WID349" s="127"/>
      <c r="WIE349" s="127"/>
      <c r="WIF349" s="127"/>
      <c r="WIG349" s="127"/>
      <c r="WIH349" s="127"/>
      <c r="WII349" s="127"/>
      <c r="WIJ349" s="127"/>
      <c r="WIK349" s="127"/>
      <c r="WIL349" s="127"/>
      <c r="WIM349" s="127"/>
      <c r="WIN349" s="127"/>
      <c r="WIO349" s="127"/>
      <c r="WIP349" s="127"/>
      <c r="WIQ349" s="127"/>
      <c r="WIR349" s="127"/>
      <c r="WIS349" s="127"/>
      <c r="WIT349" s="127"/>
      <c r="WIU349" s="127"/>
      <c r="WIV349" s="127"/>
      <c r="WIW349" s="127"/>
      <c r="WIX349" s="127"/>
      <c r="WIY349" s="127"/>
      <c r="WIZ349" s="127"/>
      <c r="WJA349" s="127"/>
      <c r="WJB349" s="127"/>
      <c r="WJC349" s="127"/>
      <c r="WJD349" s="127"/>
      <c r="WJE349" s="127"/>
      <c r="WJF349" s="127"/>
      <c r="WJG349" s="127"/>
      <c r="WJH349" s="127"/>
      <c r="WJI349" s="127"/>
      <c r="WJJ349" s="127"/>
      <c r="WJK349" s="127"/>
      <c r="WJL349" s="127"/>
      <c r="WJM349" s="127"/>
      <c r="WJN349" s="127"/>
      <c r="WJO349" s="127"/>
      <c r="WJP349" s="127"/>
      <c r="WJQ349" s="127"/>
      <c r="WJR349" s="127"/>
      <c r="WJS349" s="127"/>
      <c r="WJT349" s="127"/>
      <c r="WJU349" s="127"/>
      <c r="WJV349" s="127"/>
      <c r="WJW349" s="127"/>
      <c r="WJX349" s="127"/>
      <c r="WJY349" s="127"/>
      <c r="WJZ349" s="127"/>
      <c r="WKA349" s="127"/>
      <c r="WKB349" s="127"/>
      <c r="WKC349" s="127"/>
      <c r="WKD349" s="127"/>
      <c r="WKE349" s="127"/>
      <c r="WKF349" s="127"/>
      <c r="WKG349" s="127"/>
      <c r="WKH349" s="127"/>
      <c r="WKI349" s="127"/>
      <c r="WKJ349" s="127"/>
      <c r="WKK349" s="127"/>
      <c r="WKL349" s="127"/>
      <c r="WKM349" s="127"/>
      <c r="WKN349" s="127"/>
      <c r="WKO349" s="127"/>
      <c r="WKP349" s="127"/>
      <c r="WKQ349" s="127"/>
      <c r="WKR349" s="127"/>
      <c r="WKS349" s="127"/>
      <c r="WKT349" s="127"/>
      <c r="WKU349" s="127"/>
      <c r="WKV349" s="127"/>
      <c r="WKW349" s="127"/>
      <c r="WKX349" s="127"/>
      <c r="WKY349" s="127"/>
      <c r="WKZ349" s="127"/>
      <c r="WLA349" s="127"/>
      <c r="WLB349" s="127"/>
      <c r="WLC349" s="127"/>
      <c r="WLD349" s="127"/>
      <c r="WLE349" s="127"/>
      <c r="WLF349" s="127"/>
      <c r="WLG349" s="127"/>
      <c r="WLH349" s="127"/>
      <c r="WLI349" s="127"/>
      <c r="WLJ349" s="127"/>
      <c r="WLK349" s="127"/>
      <c r="WLL349" s="127"/>
      <c r="WLM349" s="127"/>
      <c r="WLN349" s="127"/>
      <c r="WLO349" s="127"/>
      <c r="WLP349" s="127"/>
      <c r="WLQ349" s="127"/>
      <c r="WLR349" s="127"/>
      <c r="WLS349" s="127"/>
      <c r="WLT349" s="127"/>
      <c r="WLU349" s="127"/>
      <c r="WLV349" s="127"/>
      <c r="WLW349" s="127"/>
      <c r="WLX349" s="127"/>
      <c r="WLY349" s="127"/>
      <c r="WLZ349" s="127"/>
      <c r="WMA349" s="127"/>
      <c r="WMB349" s="127"/>
      <c r="WMC349" s="127"/>
      <c r="WMD349" s="127"/>
      <c r="WME349" s="127"/>
      <c r="WMF349" s="127"/>
      <c r="WMG349" s="127"/>
      <c r="WMH349" s="127"/>
      <c r="WMI349" s="127"/>
      <c r="WMJ349" s="127"/>
      <c r="WMK349" s="127"/>
      <c r="WML349" s="127"/>
      <c r="WMM349" s="127"/>
      <c r="WMN349" s="127"/>
      <c r="WMO349" s="127"/>
      <c r="WMP349" s="127"/>
      <c r="WMQ349" s="127"/>
      <c r="WMR349" s="127"/>
      <c r="WMS349" s="127"/>
      <c r="WMT349" s="127"/>
      <c r="WMU349" s="127"/>
      <c r="WMV349" s="127"/>
      <c r="WMW349" s="127"/>
      <c r="WMX349" s="127"/>
      <c r="WMY349" s="127"/>
      <c r="WMZ349" s="127"/>
      <c r="WNA349" s="127"/>
      <c r="WNB349" s="127"/>
      <c r="WNC349" s="127"/>
      <c r="WND349" s="127"/>
      <c r="WNE349" s="127"/>
      <c r="WNF349" s="127"/>
      <c r="WNG349" s="127"/>
      <c r="WNH349" s="127"/>
      <c r="WNI349" s="127"/>
      <c r="WNJ349" s="127"/>
      <c r="WNK349" s="127"/>
      <c r="WNL349" s="127"/>
      <c r="WNM349" s="127"/>
      <c r="WNN349" s="127"/>
      <c r="WNO349" s="127"/>
      <c r="WNP349" s="127"/>
      <c r="WNQ349" s="127"/>
      <c r="WNR349" s="127"/>
      <c r="WNS349" s="127"/>
      <c r="WNT349" s="127"/>
      <c r="WNU349" s="127"/>
      <c r="WNV349" s="127"/>
      <c r="WNW349" s="127"/>
      <c r="WNX349" s="127"/>
      <c r="WNY349" s="127"/>
      <c r="WNZ349" s="127"/>
      <c r="WOA349" s="127"/>
      <c r="WOB349" s="127"/>
      <c r="WOC349" s="127"/>
      <c r="WOD349" s="127"/>
      <c r="WOE349" s="127"/>
      <c r="WOF349" s="127"/>
      <c r="WOG349" s="127"/>
      <c r="WOH349" s="127"/>
      <c r="WOI349" s="127"/>
      <c r="WOJ349" s="127"/>
      <c r="WOK349" s="127"/>
      <c r="WOL349" s="127"/>
      <c r="WOM349" s="127"/>
      <c r="WON349" s="127"/>
      <c r="WOO349" s="127"/>
      <c r="WOP349" s="127"/>
      <c r="WOQ349" s="127"/>
      <c r="WOR349" s="127"/>
      <c r="WOS349" s="127"/>
      <c r="WOT349" s="127"/>
      <c r="WOU349" s="127"/>
      <c r="WOV349" s="127"/>
      <c r="WOW349" s="127"/>
      <c r="WOX349" s="127"/>
      <c r="WOY349" s="127"/>
      <c r="WOZ349" s="127"/>
      <c r="WPA349" s="127"/>
      <c r="WPB349" s="127"/>
      <c r="WPC349" s="127"/>
      <c r="WPD349" s="127"/>
      <c r="WPE349" s="127"/>
      <c r="WPF349" s="127"/>
      <c r="WPG349" s="127"/>
      <c r="WPH349" s="127"/>
      <c r="WPI349" s="127"/>
      <c r="WPJ349" s="127"/>
      <c r="WPK349" s="127"/>
      <c r="WPL349" s="127"/>
      <c r="WPM349" s="127"/>
      <c r="WPN349" s="127"/>
      <c r="WPO349" s="127"/>
      <c r="WPP349" s="127"/>
      <c r="WPQ349" s="127"/>
      <c r="WPR349" s="127"/>
      <c r="WPS349" s="127"/>
      <c r="WPT349" s="127"/>
      <c r="WPU349" s="127"/>
      <c r="WPV349" s="127"/>
      <c r="WPW349" s="127"/>
      <c r="WPX349" s="127"/>
      <c r="WPY349" s="127"/>
      <c r="WPZ349" s="127"/>
      <c r="WQA349" s="127"/>
      <c r="WQB349" s="127"/>
      <c r="WQC349" s="127"/>
      <c r="WQD349" s="127"/>
      <c r="WQE349" s="127"/>
      <c r="WQF349" s="127"/>
      <c r="WQG349" s="127"/>
      <c r="WQH349" s="127"/>
      <c r="WQI349" s="127"/>
      <c r="WQJ349" s="127"/>
      <c r="WQK349" s="127"/>
      <c r="WQL349" s="127"/>
      <c r="WQM349" s="127"/>
      <c r="WQN349" s="127"/>
      <c r="WQO349" s="127"/>
      <c r="WQP349" s="127"/>
      <c r="WQQ349" s="127"/>
      <c r="WQR349" s="127"/>
      <c r="WQS349" s="127"/>
      <c r="WQT349" s="127"/>
      <c r="WQU349" s="127"/>
      <c r="WQV349" s="127"/>
      <c r="WQW349" s="127"/>
      <c r="WQX349" s="127"/>
      <c r="WQY349" s="127"/>
      <c r="WQZ349" s="127"/>
      <c r="WRA349" s="127"/>
      <c r="WRB349" s="127"/>
      <c r="WRC349" s="127"/>
      <c r="WRD349" s="127"/>
      <c r="WRE349" s="127"/>
      <c r="WRF349" s="127"/>
      <c r="WRG349" s="127"/>
      <c r="WRH349" s="127"/>
      <c r="WRI349" s="127"/>
      <c r="WRJ349" s="127"/>
      <c r="WRK349" s="127"/>
      <c r="WRL349" s="127"/>
      <c r="WRM349" s="127"/>
      <c r="WRN349" s="127"/>
      <c r="WRO349" s="127"/>
      <c r="WRP349" s="127"/>
      <c r="WRQ349" s="127"/>
      <c r="WRR349" s="127"/>
      <c r="WRS349" s="127"/>
      <c r="WRT349" s="127"/>
      <c r="WRU349" s="127"/>
      <c r="WRV349" s="127"/>
      <c r="WRW349" s="127"/>
      <c r="WRX349" s="127"/>
      <c r="WRY349" s="127"/>
      <c r="WRZ349" s="127"/>
      <c r="WSA349" s="127"/>
      <c r="WSB349" s="127"/>
      <c r="WSC349" s="127"/>
      <c r="WSD349" s="127"/>
      <c r="WSE349" s="127"/>
      <c r="WSF349" s="127"/>
      <c r="WSG349" s="127"/>
      <c r="WSH349" s="127"/>
      <c r="WSI349" s="127"/>
      <c r="WSJ349" s="127"/>
      <c r="WSK349" s="127"/>
      <c r="WSL349" s="127"/>
      <c r="WSM349" s="127"/>
      <c r="WSN349" s="127"/>
      <c r="WSO349" s="127"/>
      <c r="WSP349" s="127"/>
      <c r="WSQ349" s="127"/>
      <c r="WSR349" s="127"/>
      <c r="WSS349" s="127"/>
      <c r="WST349" s="127"/>
      <c r="WSU349" s="127"/>
      <c r="WSV349" s="127"/>
      <c r="WSW349" s="127"/>
      <c r="WSX349" s="127"/>
      <c r="WSY349" s="127"/>
      <c r="WSZ349" s="127"/>
      <c r="WTA349" s="127"/>
      <c r="WTB349" s="127"/>
      <c r="WTC349" s="127"/>
      <c r="WTD349" s="127"/>
      <c r="WTE349" s="127"/>
      <c r="WTF349" s="127"/>
      <c r="WTG349" s="127"/>
      <c r="WTH349" s="127"/>
      <c r="WTI349" s="127"/>
      <c r="WTJ349" s="127"/>
      <c r="WTK349" s="127"/>
      <c r="WTL349" s="127"/>
      <c r="WTM349" s="127"/>
      <c r="WTN349" s="127"/>
      <c r="WTO349" s="127"/>
      <c r="WTP349" s="127"/>
      <c r="WTQ349" s="127"/>
      <c r="WTR349" s="127"/>
      <c r="WTS349" s="127"/>
      <c r="WTT349" s="127"/>
      <c r="WTU349" s="127"/>
      <c r="WTV349" s="127"/>
      <c r="WTW349" s="127"/>
      <c r="WTX349" s="127"/>
      <c r="WTY349" s="127"/>
      <c r="WTZ349" s="127"/>
      <c r="WUA349" s="127"/>
      <c r="WUB349" s="127"/>
      <c r="WUC349" s="127"/>
      <c r="WUD349" s="127"/>
      <c r="WUE349" s="127"/>
      <c r="WUF349" s="127"/>
      <c r="WUG349" s="127"/>
      <c r="WUH349" s="127"/>
      <c r="WUI349" s="127"/>
      <c r="WUJ349" s="127"/>
      <c r="WUK349" s="127"/>
      <c r="WUL349" s="127"/>
      <c r="WUM349" s="127"/>
      <c r="WUN349" s="127"/>
      <c r="WUO349" s="127"/>
      <c r="WUP349" s="127"/>
      <c r="WUQ349" s="127"/>
      <c r="WUR349" s="127"/>
      <c r="WUS349" s="127"/>
      <c r="WUT349" s="127"/>
      <c r="WUU349" s="127"/>
      <c r="WUV349" s="127"/>
      <c r="WUW349" s="127"/>
      <c r="WUX349" s="127"/>
      <c r="WUY349" s="127"/>
      <c r="WUZ349" s="127"/>
      <c r="WVA349" s="127"/>
      <c r="WVB349" s="127"/>
      <c r="WVC349" s="127"/>
      <c r="WVD349" s="127"/>
      <c r="WVE349" s="127"/>
      <c r="WVF349" s="127"/>
      <c r="WVG349" s="127"/>
      <c r="WVH349" s="127"/>
      <c r="WVI349" s="127"/>
      <c r="WVJ349" s="127"/>
      <c r="WVK349" s="127"/>
      <c r="WVL349" s="127"/>
      <c r="WVM349" s="127"/>
      <c r="WVN349" s="127"/>
      <c r="WVO349" s="127"/>
      <c r="WVP349" s="127"/>
      <c r="WVQ349" s="127"/>
      <c r="WVR349" s="127"/>
      <c r="WVS349" s="127"/>
      <c r="WVT349" s="127"/>
      <c r="WVU349" s="127"/>
      <c r="WVV349" s="127"/>
      <c r="WVW349" s="127"/>
      <c r="WVX349" s="127"/>
      <c r="WVY349" s="127"/>
      <c r="WVZ349" s="127"/>
      <c r="WWA349" s="127"/>
      <c r="WWB349" s="127"/>
      <c r="WWC349" s="127"/>
      <c r="WWD349" s="127"/>
      <c r="WWE349" s="127"/>
      <c r="WWF349" s="127"/>
      <c r="WWG349" s="127"/>
      <c r="WWH349" s="127"/>
      <c r="WWI349" s="127"/>
      <c r="WWJ349" s="127"/>
      <c r="WWK349" s="127"/>
      <c r="WWL349" s="127"/>
      <c r="WWM349" s="127"/>
      <c r="WWN349" s="127"/>
      <c r="WWO349" s="127"/>
      <c r="WWP349" s="127"/>
      <c r="WWQ349" s="127"/>
      <c r="WWR349" s="127"/>
      <c r="WWS349" s="127"/>
      <c r="WWT349" s="127"/>
      <c r="WWU349" s="127"/>
      <c r="WWV349" s="127"/>
      <c r="WWW349" s="127"/>
      <c r="WWX349" s="127"/>
      <c r="WWY349" s="127"/>
      <c r="WWZ349" s="127"/>
      <c r="WXA349" s="127"/>
      <c r="WXB349" s="127"/>
      <c r="WXC349" s="127"/>
      <c r="WXD349" s="127"/>
      <c r="WXE349" s="127"/>
      <c r="WXF349" s="127"/>
      <c r="WXG349" s="127"/>
      <c r="WXH349" s="127"/>
      <c r="WXI349" s="127"/>
      <c r="WXJ349" s="127"/>
      <c r="WXK349" s="127"/>
      <c r="WXL349" s="127"/>
      <c r="WXM349" s="127"/>
      <c r="WXN349" s="127"/>
      <c r="WXO349" s="127"/>
      <c r="WXP349" s="127"/>
      <c r="WXQ349" s="127"/>
      <c r="WXR349" s="127"/>
      <c r="WXS349" s="127"/>
      <c r="WXT349" s="127"/>
      <c r="WXU349" s="127"/>
      <c r="WXV349" s="127"/>
      <c r="WXW349" s="127"/>
      <c r="WXX349" s="127"/>
      <c r="WXY349" s="127"/>
      <c r="WXZ349" s="127"/>
      <c r="WYA349" s="127"/>
      <c r="WYB349" s="127"/>
      <c r="WYC349" s="127"/>
      <c r="WYD349" s="127"/>
      <c r="WYE349" s="127"/>
      <c r="WYF349" s="127"/>
      <c r="WYG349" s="127"/>
      <c r="WYH349" s="127"/>
      <c r="WYI349" s="127"/>
      <c r="WYJ349" s="127"/>
      <c r="WYK349" s="127"/>
      <c r="WYL349" s="127"/>
      <c r="WYM349" s="127"/>
      <c r="WYN349" s="127"/>
      <c r="WYO349" s="127"/>
      <c r="WYP349" s="127"/>
      <c r="WYQ349" s="127"/>
      <c r="WYR349" s="127"/>
      <c r="WYS349" s="127"/>
      <c r="WYT349" s="127"/>
      <c r="WYU349" s="127"/>
      <c r="WYV349" s="127"/>
      <c r="WYW349" s="127"/>
      <c r="WYX349" s="127"/>
      <c r="WYY349" s="127"/>
      <c r="WYZ349" s="127"/>
      <c r="WZA349" s="127"/>
      <c r="WZB349" s="127"/>
      <c r="WZC349" s="127"/>
      <c r="WZD349" s="127"/>
      <c r="WZE349" s="127"/>
      <c r="WZF349" s="127"/>
      <c r="WZG349" s="127"/>
      <c r="WZH349" s="127"/>
      <c r="WZI349" s="127"/>
      <c r="WZJ349" s="127"/>
      <c r="WZK349" s="127"/>
      <c r="WZL349" s="127"/>
      <c r="WZM349" s="127"/>
      <c r="WZN349" s="127"/>
      <c r="WZO349" s="127"/>
      <c r="WZP349" s="127"/>
      <c r="WZQ349" s="127"/>
      <c r="WZR349" s="127"/>
      <c r="WZS349" s="127"/>
      <c r="WZT349" s="127"/>
      <c r="WZU349" s="127"/>
      <c r="WZV349" s="127"/>
      <c r="WZW349" s="127"/>
      <c r="WZX349" s="127"/>
      <c r="WZY349" s="127"/>
      <c r="WZZ349" s="127"/>
      <c r="XAA349" s="127"/>
      <c r="XAB349" s="127"/>
      <c r="XAC349" s="127"/>
      <c r="XAD349" s="127"/>
      <c r="XAE349" s="127"/>
      <c r="XAF349" s="127"/>
      <c r="XAG349" s="127"/>
      <c r="XAH349" s="127"/>
      <c r="XAI349" s="127"/>
      <c r="XAJ349" s="127"/>
      <c r="XAK349" s="127"/>
      <c r="XAL349" s="127"/>
      <c r="XAM349" s="127"/>
      <c r="XAN349" s="127"/>
      <c r="XAO349" s="127"/>
      <c r="XAP349" s="127"/>
      <c r="XAQ349" s="127"/>
      <c r="XAR349" s="127"/>
      <c r="XAS349" s="127"/>
      <c r="XAT349" s="127"/>
      <c r="XAU349" s="127"/>
      <c r="XAV349" s="127"/>
      <c r="XAW349" s="127"/>
      <c r="XAX349" s="127"/>
      <c r="XAY349" s="127"/>
      <c r="XAZ349" s="127"/>
      <c r="XBA349" s="127"/>
      <c r="XBB349" s="127"/>
      <c r="XBC349" s="127"/>
      <c r="XBD349" s="127"/>
      <c r="XBE349" s="127"/>
      <c r="XBF349" s="127"/>
      <c r="XBG349" s="127"/>
      <c r="XBH349" s="127"/>
      <c r="XBI349" s="127"/>
      <c r="XBJ349" s="127"/>
      <c r="XBK349" s="127"/>
      <c r="XBL349" s="127"/>
      <c r="XBM349" s="127"/>
      <c r="XBN349" s="127"/>
      <c r="XBO349" s="127"/>
      <c r="XBP349" s="127"/>
      <c r="XBQ349" s="127"/>
      <c r="XBR349" s="127"/>
      <c r="XBS349" s="127"/>
      <c r="XBT349" s="127"/>
      <c r="XBU349" s="127"/>
      <c r="XBV349" s="127"/>
      <c r="XBW349" s="127"/>
      <c r="XBX349" s="127"/>
      <c r="XBY349" s="127"/>
      <c r="XBZ349" s="127"/>
      <c r="XCA349" s="127"/>
      <c r="XCB349" s="127"/>
      <c r="XCC349" s="127"/>
      <c r="XCD349" s="127"/>
      <c r="XCE349" s="127"/>
      <c r="XCF349" s="127"/>
      <c r="XCG349" s="127"/>
      <c r="XCH349" s="127"/>
      <c r="XCI349" s="127"/>
      <c r="XCJ349" s="127"/>
      <c r="XCK349" s="127"/>
      <c r="XCL349" s="127"/>
      <c r="XCM349" s="127"/>
      <c r="XCN349" s="127"/>
      <c r="XCO349" s="127"/>
      <c r="XCP349" s="127"/>
      <c r="XCQ349" s="127"/>
      <c r="XCR349" s="127"/>
      <c r="XCS349" s="127"/>
      <c r="XCT349" s="127"/>
      <c r="XCU349" s="127"/>
      <c r="XCV349" s="127"/>
      <c r="XCW349" s="127"/>
      <c r="XCX349" s="127"/>
      <c r="XCY349" s="127"/>
      <c r="XCZ349" s="127"/>
      <c r="XDA349" s="127"/>
      <c r="XDB349" s="127"/>
      <c r="XDC349" s="127"/>
      <c r="XDD349" s="127"/>
      <c r="XDE349" s="127"/>
      <c r="XDF349" s="127"/>
      <c r="XDG349" s="127"/>
      <c r="XDH349" s="127"/>
      <c r="XDI349" s="127"/>
      <c r="XDJ349" s="127"/>
      <c r="XDK349" s="127"/>
      <c r="XDL349" s="127"/>
      <c r="XDM349" s="127"/>
      <c r="XDN349" s="127"/>
      <c r="XDO349" s="127"/>
      <c r="XDP349" s="127"/>
      <c r="XDQ349" s="127"/>
      <c r="XDR349" s="127"/>
      <c r="XDS349" s="127"/>
      <c r="XDT349" s="127"/>
      <c r="XDU349" s="127"/>
      <c r="XDV349" s="127"/>
      <c r="XDW349" s="127"/>
      <c r="XDX349" s="127"/>
      <c r="XDY349" s="127"/>
      <c r="XDZ349" s="127"/>
      <c r="XEA349" s="127"/>
      <c r="XEB349" s="127"/>
      <c r="XEC349" s="127"/>
      <c r="XED349" s="127"/>
      <c r="XEE349" s="127"/>
      <c r="XEF349" s="127"/>
      <c r="XEG349" s="127"/>
      <c r="XEH349" s="127"/>
      <c r="XEI349" s="127"/>
      <c r="XEJ349" s="127"/>
      <c r="XEK349" s="127"/>
      <c r="XEL349" s="127"/>
      <c r="XEM349" s="127"/>
      <c r="XEN349" s="127"/>
      <c r="XEO349" s="127"/>
      <c r="XEP349" s="127"/>
      <c r="XEQ349" s="127"/>
      <c r="XER349" s="127"/>
      <c r="XES349" s="127"/>
      <c r="XET349" s="127"/>
      <c r="XEU349" s="127"/>
      <c r="XEV349" s="127"/>
      <c r="XEW349" s="127"/>
      <c r="XEX349" s="127"/>
      <c r="XEY349" s="127"/>
      <c r="XEZ349" s="127"/>
      <c r="XFA349" s="127"/>
      <c r="XFB349" s="127"/>
      <c r="XFC349" s="127"/>
      <c r="XFD349" s="127"/>
    </row>
    <row r="350" spans="1:16384" ht="10.5" customHeight="1" x14ac:dyDescent="0.2">
      <c r="C350" s="123"/>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c r="CL350" s="127"/>
      <c r="CM350" s="127"/>
      <c r="CN350" s="127"/>
      <c r="CO350" s="127"/>
      <c r="CP350" s="127"/>
      <c r="CQ350" s="127"/>
      <c r="CR350" s="127"/>
      <c r="CS350" s="127"/>
      <c r="CT350" s="127"/>
      <c r="CU350" s="127"/>
      <c r="CV350" s="127"/>
      <c r="CW350" s="127"/>
      <c r="CX350" s="127"/>
      <c r="CY350" s="127"/>
      <c r="CZ350" s="127"/>
      <c r="DA350" s="127"/>
      <c r="DB350" s="127"/>
      <c r="DC350" s="127"/>
      <c r="DD350" s="127"/>
      <c r="DE350" s="127"/>
      <c r="DF350" s="127"/>
      <c r="DG350" s="127"/>
      <c r="DH350" s="127"/>
      <c r="DI350" s="127"/>
      <c r="DJ350" s="127"/>
      <c r="DK350" s="127"/>
      <c r="DL350" s="127"/>
      <c r="DM350" s="127"/>
      <c r="DN350" s="127"/>
      <c r="DO350" s="127"/>
      <c r="DP350" s="127"/>
      <c r="DQ350" s="127"/>
      <c r="DR350" s="127"/>
      <c r="DS350" s="127"/>
      <c r="DT350" s="127"/>
      <c r="DU350" s="127"/>
      <c r="DV350" s="127"/>
      <c r="DW350" s="127"/>
      <c r="DX350" s="127"/>
      <c r="DY350" s="127"/>
      <c r="DZ350" s="127"/>
      <c r="EA350" s="127"/>
      <c r="EB350" s="127"/>
      <c r="EC350" s="127"/>
      <c r="ED350" s="127"/>
      <c r="EE350" s="127"/>
      <c r="EF350" s="127"/>
      <c r="EG350" s="127"/>
      <c r="EH350" s="127"/>
      <c r="EI350" s="127"/>
      <c r="EJ350" s="127"/>
      <c r="EK350" s="127"/>
      <c r="EL350" s="127"/>
      <c r="EM350" s="127"/>
      <c r="EN350" s="127"/>
      <c r="EO350" s="127"/>
      <c r="EP350" s="127"/>
      <c r="EQ350" s="127"/>
      <c r="ER350" s="127"/>
      <c r="ES350" s="127"/>
      <c r="ET350" s="127"/>
      <c r="EU350" s="127"/>
      <c r="EV350" s="127"/>
      <c r="EW350" s="127"/>
      <c r="EX350" s="127"/>
      <c r="EY350" s="127"/>
      <c r="EZ350" s="127"/>
      <c r="FA350" s="127"/>
      <c r="FB350" s="127"/>
      <c r="FC350" s="127"/>
      <c r="FD350" s="127"/>
      <c r="FE350" s="127"/>
      <c r="FF350" s="127"/>
      <c r="FG350" s="127"/>
      <c r="FH350" s="127"/>
      <c r="FI350" s="127"/>
      <c r="FJ350" s="127"/>
      <c r="FK350" s="127"/>
      <c r="FL350" s="127"/>
      <c r="FM350" s="127"/>
      <c r="FN350" s="127"/>
      <c r="FO350" s="127"/>
      <c r="FP350" s="127"/>
      <c r="FQ350" s="127"/>
      <c r="FR350" s="127"/>
      <c r="FS350" s="127"/>
      <c r="FT350" s="127"/>
      <c r="FU350" s="127"/>
      <c r="FV350" s="127"/>
      <c r="FW350" s="127"/>
      <c r="FX350" s="127"/>
      <c r="FY350" s="127"/>
      <c r="FZ350" s="127"/>
      <c r="GA350" s="127"/>
      <c r="GB350" s="127"/>
      <c r="GC350" s="127"/>
      <c r="GD350" s="127"/>
      <c r="GE350" s="127"/>
      <c r="GF350" s="127"/>
      <c r="GG350" s="127"/>
      <c r="GH350" s="127"/>
      <c r="GI350" s="127"/>
      <c r="GJ350" s="127"/>
      <c r="GK350" s="127"/>
      <c r="GL350" s="127"/>
      <c r="GM350" s="127"/>
      <c r="GN350" s="127"/>
      <c r="GO350" s="127"/>
      <c r="GP350" s="127"/>
      <c r="GQ350" s="127"/>
      <c r="GR350" s="127"/>
      <c r="GS350" s="127"/>
      <c r="GT350" s="127"/>
      <c r="GU350" s="127"/>
      <c r="GV350" s="127"/>
      <c r="GW350" s="127"/>
      <c r="GX350" s="127"/>
      <c r="GY350" s="127"/>
      <c r="GZ350" s="127"/>
      <c r="HA350" s="127"/>
      <c r="HB350" s="127"/>
      <c r="HC350" s="127"/>
      <c r="HD350" s="127"/>
      <c r="HE350" s="127"/>
      <c r="HF350" s="127"/>
      <c r="HG350" s="127"/>
      <c r="HH350" s="127"/>
      <c r="HI350" s="127"/>
      <c r="HJ350" s="127"/>
      <c r="HK350" s="127"/>
      <c r="HL350" s="127"/>
      <c r="HM350" s="127"/>
      <c r="HN350" s="127"/>
      <c r="HO350" s="127"/>
      <c r="HP350" s="127"/>
      <c r="HQ350" s="127"/>
      <c r="HR350" s="127"/>
      <c r="HS350" s="127"/>
      <c r="HT350" s="127"/>
      <c r="HU350" s="127"/>
      <c r="HV350" s="127"/>
      <c r="HW350" s="127"/>
      <c r="HX350" s="127"/>
      <c r="HY350" s="127"/>
      <c r="HZ350" s="127"/>
      <c r="IA350" s="127"/>
      <c r="IB350" s="127"/>
      <c r="IC350" s="127"/>
      <c r="ID350" s="127"/>
      <c r="IE350" s="127"/>
      <c r="IF350" s="127"/>
      <c r="IG350" s="127"/>
      <c r="IH350" s="127"/>
      <c r="II350" s="127"/>
      <c r="IJ350" s="127"/>
      <c r="IK350" s="127"/>
      <c r="IL350" s="127"/>
      <c r="IM350" s="127"/>
      <c r="IN350" s="127"/>
      <c r="IO350" s="127"/>
      <c r="IP350" s="127"/>
      <c r="IQ350" s="127"/>
      <c r="IR350" s="127"/>
      <c r="IS350" s="127"/>
      <c r="IT350" s="127"/>
      <c r="IU350" s="127"/>
      <c r="IV350" s="127"/>
      <c r="IW350" s="127"/>
      <c r="IX350" s="127"/>
      <c r="IY350" s="127"/>
      <c r="IZ350" s="127"/>
      <c r="JA350" s="127"/>
      <c r="JB350" s="127"/>
      <c r="JC350" s="127"/>
      <c r="JD350" s="127"/>
      <c r="JE350" s="127"/>
      <c r="JF350" s="127"/>
      <c r="JG350" s="127"/>
      <c r="JH350" s="127"/>
      <c r="JI350" s="127"/>
      <c r="JJ350" s="127"/>
      <c r="JK350" s="127"/>
      <c r="JL350" s="127"/>
      <c r="JM350" s="127"/>
      <c r="JN350" s="127"/>
      <c r="JO350" s="127"/>
      <c r="JP350" s="127"/>
      <c r="JQ350" s="127"/>
      <c r="JR350" s="127"/>
      <c r="JS350" s="127"/>
      <c r="JT350" s="127"/>
      <c r="JU350" s="127"/>
      <c r="JV350" s="127"/>
      <c r="JW350" s="127"/>
      <c r="JX350" s="127"/>
      <c r="JY350" s="127"/>
      <c r="JZ350" s="127"/>
      <c r="KA350" s="127"/>
      <c r="KB350" s="127"/>
      <c r="KC350" s="127"/>
      <c r="KD350" s="127"/>
      <c r="KE350" s="127"/>
      <c r="KF350" s="127"/>
      <c r="KG350" s="127"/>
      <c r="KH350" s="127"/>
      <c r="KI350" s="127"/>
      <c r="KJ350" s="127"/>
      <c r="KK350" s="127"/>
      <c r="KL350" s="127"/>
      <c r="KM350" s="127"/>
      <c r="KN350" s="127"/>
      <c r="KO350" s="127"/>
      <c r="KP350" s="127"/>
      <c r="KQ350" s="127"/>
      <c r="KR350" s="127"/>
      <c r="KS350" s="127"/>
      <c r="KT350" s="127"/>
      <c r="KU350" s="127"/>
      <c r="KV350" s="127"/>
      <c r="KW350" s="127"/>
      <c r="KX350" s="127"/>
      <c r="KY350" s="127"/>
      <c r="KZ350" s="127"/>
      <c r="LA350" s="127"/>
      <c r="LB350" s="127"/>
      <c r="LC350" s="127"/>
      <c r="LD350" s="127"/>
      <c r="LE350" s="127"/>
      <c r="LF350" s="127"/>
      <c r="LG350" s="127"/>
      <c r="LH350" s="127"/>
      <c r="LI350" s="127"/>
      <c r="LJ350" s="127"/>
      <c r="LK350" s="127"/>
      <c r="LL350" s="127"/>
      <c r="LM350" s="127"/>
      <c r="LN350" s="127"/>
      <c r="LO350" s="127"/>
      <c r="LP350" s="127"/>
      <c r="LQ350" s="127"/>
      <c r="LR350" s="127"/>
      <c r="LS350" s="127"/>
      <c r="LT350" s="127"/>
      <c r="LU350" s="127"/>
      <c r="LV350" s="127"/>
      <c r="LW350" s="127"/>
      <c r="LX350" s="127"/>
      <c r="LY350" s="127"/>
      <c r="LZ350" s="127"/>
      <c r="MA350" s="127"/>
      <c r="MB350" s="127"/>
      <c r="MC350" s="127"/>
      <c r="MD350" s="127"/>
      <c r="ME350" s="127"/>
      <c r="MF350" s="127"/>
      <c r="MG350" s="127"/>
      <c r="MH350" s="127"/>
      <c r="MI350" s="127"/>
      <c r="MJ350" s="127"/>
      <c r="MK350" s="127"/>
      <c r="ML350" s="127"/>
      <c r="MM350" s="127"/>
      <c r="MN350" s="127"/>
      <c r="MO350" s="127"/>
      <c r="MP350" s="127"/>
      <c r="MQ350" s="127"/>
      <c r="MR350" s="127"/>
      <c r="MS350" s="127"/>
      <c r="MT350" s="127"/>
      <c r="MU350" s="127"/>
      <c r="MV350" s="127"/>
      <c r="MW350" s="127"/>
      <c r="MX350" s="127"/>
      <c r="MY350" s="127"/>
      <c r="MZ350" s="127"/>
      <c r="NA350" s="127"/>
      <c r="NB350" s="127"/>
      <c r="NC350" s="127"/>
      <c r="ND350" s="127"/>
      <c r="NE350" s="127"/>
      <c r="NF350" s="127"/>
      <c r="NG350" s="127"/>
      <c r="NH350" s="127"/>
      <c r="NI350" s="127"/>
      <c r="NJ350" s="127"/>
      <c r="NK350" s="127"/>
      <c r="NL350" s="127"/>
      <c r="NM350" s="127"/>
      <c r="NN350" s="127"/>
      <c r="NO350" s="127"/>
      <c r="NP350" s="127"/>
      <c r="NQ350" s="127"/>
      <c r="NR350" s="127"/>
      <c r="NS350" s="127"/>
      <c r="NT350" s="127"/>
      <c r="NU350" s="127"/>
      <c r="NV350" s="127"/>
      <c r="NW350" s="127"/>
      <c r="NX350" s="127"/>
      <c r="NY350" s="127"/>
      <c r="NZ350" s="127"/>
      <c r="OA350" s="127"/>
      <c r="OB350" s="127"/>
      <c r="OC350" s="127"/>
      <c r="OD350" s="127"/>
      <c r="OE350" s="127"/>
      <c r="OF350" s="127"/>
      <c r="OG350" s="127"/>
      <c r="OH350" s="127"/>
      <c r="OI350" s="127"/>
      <c r="OJ350" s="127"/>
      <c r="OK350" s="127"/>
      <c r="OL350" s="127"/>
      <c r="OM350" s="127"/>
      <c r="ON350" s="127"/>
      <c r="OO350" s="127"/>
      <c r="OP350" s="127"/>
      <c r="OQ350" s="127"/>
      <c r="OR350" s="127"/>
      <c r="OS350" s="127"/>
      <c r="OT350" s="127"/>
      <c r="OU350" s="127"/>
      <c r="OV350" s="127"/>
      <c r="OW350" s="127"/>
      <c r="OX350" s="127"/>
      <c r="OY350" s="127"/>
      <c r="OZ350" s="127"/>
      <c r="PA350" s="127"/>
      <c r="PB350" s="127"/>
      <c r="PC350" s="127"/>
      <c r="PD350" s="127"/>
      <c r="PE350" s="127"/>
      <c r="PF350" s="127"/>
      <c r="PG350" s="127"/>
      <c r="PH350" s="127"/>
      <c r="PI350" s="127"/>
      <c r="PJ350" s="127"/>
      <c r="PK350" s="127"/>
      <c r="PL350" s="127"/>
      <c r="PM350" s="127"/>
      <c r="PN350" s="127"/>
      <c r="PO350" s="127"/>
      <c r="PP350" s="127"/>
      <c r="PQ350" s="127"/>
      <c r="PR350" s="127"/>
      <c r="PS350" s="127"/>
      <c r="PT350" s="127"/>
      <c r="PU350" s="127"/>
      <c r="PV350" s="127"/>
      <c r="PW350" s="127"/>
      <c r="PX350" s="127"/>
      <c r="PY350" s="127"/>
      <c r="PZ350" s="127"/>
      <c r="QA350" s="127"/>
      <c r="QB350" s="127"/>
      <c r="QC350" s="127"/>
      <c r="QD350" s="127"/>
      <c r="QE350" s="127"/>
      <c r="QF350" s="127"/>
      <c r="QG350" s="127"/>
      <c r="QH350" s="127"/>
      <c r="QI350" s="127"/>
      <c r="QJ350" s="127"/>
      <c r="QK350" s="127"/>
      <c r="QL350" s="127"/>
      <c r="QM350" s="127"/>
      <c r="QN350" s="127"/>
      <c r="QO350" s="127"/>
      <c r="QP350" s="127"/>
      <c r="QQ350" s="127"/>
      <c r="QR350" s="127"/>
      <c r="QS350" s="127"/>
      <c r="QT350" s="127"/>
      <c r="QU350" s="127"/>
      <c r="QV350" s="127"/>
      <c r="QW350" s="127"/>
      <c r="QX350" s="127"/>
      <c r="QY350" s="127"/>
      <c r="QZ350" s="127"/>
      <c r="RA350" s="127"/>
      <c r="RB350" s="127"/>
      <c r="RC350" s="127"/>
      <c r="RD350" s="127"/>
      <c r="RE350" s="127"/>
      <c r="RF350" s="127"/>
      <c r="RG350" s="127"/>
      <c r="RH350" s="127"/>
      <c r="RI350" s="127"/>
      <c r="RJ350" s="127"/>
      <c r="RK350" s="127"/>
      <c r="RL350" s="127"/>
      <c r="RM350" s="127"/>
      <c r="RN350" s="127"/>
      <c r="RO350" s="127"/>
      <c r="RP350" s="127"/>
      <c r="RQ350" s="127"/>
      <c r="RR350" s="127"/>
      <c r="RS350" s="127"/>
      <c r="RT350" s="127"/>
      <c r="RU350" s="127"/>
      <c r="RV350" s="127"/>
      <c r="RW350" s="127"/>
      <c r="RX350" s="127"/>
      <c r="RY350" s="127"/>
      <c r="RZ350" s="127"/>
      <c r="SA350" s="127"/>
      <c r="SB350" s="127"/>
      <c r="SC350" s="127"/>
      <c r="SD350" s="127"/>
      <c r="SE350" s="127"/>
      <c r="SF350" s="127"/>
      <c r="SG350" s="127"/>
      <c r="SH350" s="127"/>
      <c r="SI350" s="127"/>
      <c r="SJ350" s="127"/>
      <c r="SK350" s="127"/>
      <c r="SL350" s="127"/>
      <c r="SM350" s="127"/>
      <c r="SN350" s="127"/>
      <c r="SO350" s="127"/>
      <c r="SP350" s="127"/>
      <c r="SQ350" s="127"/>
      <c r="SR350" s="127"/>
      <c r="SS350" s="127"/>
      <c r="ST350" s="127"/>
      <c r="SU350" s="127"/>
      <c r="SV350" s="127"/>
      <c r="SW350" s="127"/>
      <c r="SX350" s="127"/>
      <c r="SY350" s="127"/>
      <c r="SZ350" s="127"/>
      <c r="TA350" s="127"/>
      <c r="TB350" s="127"/>
      <c r="TC350" s="127"/>
      <c r="TD350" s="127"/>
      <c r="TE350" s="127"/>
      <c r="TF350" s="127"/>
      <c r="TG350" s="127"/>
      <c r="TH350" s="127"/>
      <c r="TI350" s="127"/>
      <c r="TJ350" s="127"/>
      <c r="TK350" s="127"/>
      <c r="TL350" s="127"/>
      <c r="TM350" s="127"/>
      <c r="TN350" s="127"/>
      <c r="TO350" s="127"/>
      <c r="TP350" s="127"/>
      <c r="TQ350" s="127"/>
      <c r="TR350" s="127"/>
      <c r="TS350" s="127"/>
      <c r="TT350" s="127"/>
      <c r="TU350" s="127"/>
      <c r="TV350" s="127"/>
      <c r="TW350" s="127"/>
      <c r="TX350" s="127"/>
      <c r="TY350" s="127"/>
      <c r="TZ350" s="127"/>
      <c r="UA350" s="127"/>
      <c r="UB350" s="127"/>
      <c r="UC350" s="127"/>
      <c r="UD350" s="127"/>
      <c r="UE350" s="127"/>
      <c r="UF350" s="127"/>
      <c r="UG350" s="127"/>
      <c r="UH350" s="127"/>
      <c r="UI350" s="127"/>
      <c r="UJ350" s="127"/>
      <c r="UK350" s="127"/>
      <c r="UL350" s="127"/>
      <c r="UM350" s="127"/>
      <c r="UN350" s="127"/>
      <c r="UO350" s="127"/>
      <c r="UP350" s="127"/>
      <c r="UQ350" s="127"/>
      <c r="UR350" s="127"/>
      <c r="US350" s="127"/>
      <c r="UT350" s="127"/>
      <c r="UU350" s="127"/>
      <c r="UV350" s="127"/>
      <c r="UW350" s="127"/>
      <c r="UX350" s="127"/>
      <c r="UY350" s="127"/>
      <c r="UZ350" s="127"/>
      <c r="VA350" s="127"/>
      <c r="VB350" s="127"/>
      <c r="VC350" s="127"/>
      <c r="VD350" s="127"/>
      <c r="VE350" s="127"/>
      <c r="VF350" s="127"/>
      <c r="VG350" s="127"/>
      <c r="VH350" s="127"/>
      <c r="VI350" s="127"/>
      <c r="VJ350" s="127"/>
      <c r="VK350" s="127"/>
      <c r="VL350" s="127"/>
      <c r="VM350" s="127"/>
      <c r="VN350" s="127"/>
      <c r="VO350" s="127"/>
      <c r="VP350" s="127"/>
      <c r="VQ350" s="127"/>
      <c r="VR350" s="127"/>
      <c r="VS350" s="127"/>
      <c r="VT350" s="127"/>
      <c r="VU350" s="127"/>
      <c r="VV350" s="127"/>
      <c r="VW350" s="127"/>
      <c r="VX350" s="127"/>
      <c r="VY350" s="127"/>
      <c r="VZ350" s="127"/>
      <c r="WA350" s="127"/>
      <c r="WB350" s="127"/>
      <c r="WC350" s="127"/>
      <c r="WD350" s="127"/>
      <c r="WE350" s="127"/>
      <c r="WF350" s="127"/>
      <c r="WG350" s="127"/>
      <c r="WH350" s="127"/>
      <c r="WI350" s="127"/>
      <c r="WJ350" s="127"/>
      <c r="WK350" s="127"/>
      <c r="WL350" s="127"/>
      <c r="WM350" s="127"/>
      <c r="WN350" s="127"/>
      <c r="WO350" s="127"/>
      <c r="WP350" s="127"/>
      <c r="WQ350" s="127"/>
      <c r="WR350" s="127"/>
      <c r="WS350" s="127"/>
      <c r="WT350" s="127"/>
      <c r="WU350" s="127"/>
      <c r="WV350" s="127"/>
      <c r="WW350" s="127"/>
      <c r="WX350" s="127"/>
      <c r="WY350" s="127"/>
      <c r="WZ350" s="127"/>
      <c r="XA350" s="127"/>
      <c r="XB350" s="127"/>
      <c r="XC350" s="127"/>
      <c r="XD350" s="127"/>
      <c r="XE350" s="127"/>
      <c r="XF350" s="127"/>
      <c r="XG350" s="127"/>
      <c r="XH350" s="127"/>
      <c r="XI350" s="127"/>
      <c r="XJ350" s="127"/>
      <c r="XK350" s="127"/>
      <c r="XL350" s="127"/>
      <c r="XM350" s="127"/>
      <c r="XN350" s="127"/>
      <c r="XO350" s="127"/>
      <c r="XP350" s="127"/>
      <c r="XQ350" s="127"/>
      <c r="XR350" s="127"/>
      <c r="XS350" s="127"/>
      <c r="XT350" s="127"/>
      <c r="XU350" s="127"/>
      <c r="XV350" s="127"/>
      <c r="XW350" s="127"/>
      <c r="XX350" s="127"/>
      <c r="XY350" s="127"/>
      <c r="XZ350" s="127"/>
      <c r="YA350" s="127"/>
      <c r="YB350" s="127"/>
      <c r="YC350" s="127"/>
      <c r="YD350" s="127"/>
      <c r="YE350" s="127"/>
      <c r="YF350" s="127"/>
      <c r="YG350" s="127"/>
      <c r="YH350" s="127"/>
      <c r="YI350" s="127"/>
      <c r="YJ350" s="127"/>
      <c r="YK350" s="127"/>
      <c r="YL350" s="127"/>
      <c r="YM350" s="127"/>
      <c r="YN350" s="127"/>
      <c r="YO350" s="127"/>
      <c r="YP350" s="127"/>
      <c r="YQ350" s="127"/>
      <c r="YR350" s="127"/>
      <c r="YS350" s="127"/>
      <c r="YT350" s="127"/>
      <c r="YU350" s="127"/>
      <c r="YV350" s="127"/>
      <c r="YW350" s="127"/>
      <c r="YX350" s="127"/>
      <c r="YY350" s="127"/>
      <c r="YZ350" s="127"/>
      <c r="ZA350" s="127"/>
      <c r="ZB350" s="127"/>
      <c r="ZC350" s="127"/>
      <c r="ZD350" s="127"/>
      <c r="ZE350" s="127"/>
      <c r="ZF350" s="127"/>
      <c r="ZG350" s="127"/>
      <c r="ZH350" s="127"/>
      <c r="ZI350" s="127"/>
      <c r="ZJ350" s="127"/>
      <c r="ZK350" s="127"/>
      <c r="ZL350" s="127"/>
      <c r="ZM350" s="127"/>
      <c r="ZN350" s="127"/>
      <c r="ZO350" s="127"/>
      <c r="ZP350" s="127"/>
      <c r="ZQ350" s="127"/>
      <c r="ZR350" s="127"/>
      <c r="ZS350" s="127"/>
      <c r="ZT350" s="127"/>
      <c r="ZU350" s="127"/>
      <c r="ZV350" s="127"/>
      <c r="ZW350" s="127"/>
      <c r="ZX350" s="127"/>
      <c r="ZY350" s="127"/>
      <c r="ZZ350" s="127"/>
      <c r="AAA350" s="127"/>
      <c r="AAB350" s="127"/>
      <c r="AAC350" s="127"/>
      <c r="AAD350" s="127"/>
      <c r="AAE350" s="127"/>
      <c r="AAF350" s="127"/>
      <c r="AAG350" s="127"/>
      <c r="AAH350" s="127"/>
      <c r="AAI350" s="127"/>
      <c r="AAJ350" s="127"/>
      <c r="AAK350" s="127"/>
      <c r="AAL350" s="127"/>
      <c r="AAM350" s="127"/>
      <c r="AAN350" s="127"/>
      <c r="AAO350" s="127"/>
      <c r="AAP350" s="127"/>
      <c r="AAQ350" s="127"/>
      <c r="AAR350" s="127"/>
      <c r="AAS350" s="127"/>
      <c r="AAT350" s="127"/>
      <c r="AAU350" s="127"/>
      <c r="AAV350" s="127"/>
      <c r="AAW350" s="127"/>
      <c r="AAX350" s="127"/>
      <c r="AAY350" s="127"/>
      <c r="AAZ350" s="127"/>
      <c r="ABA350" s="127"/>
      <c r="ABB350" s="127"/>
      <c r="ABC350" s="127"/>
      <c r="ABD350" s="127"/>
      <c r="ABE350" s="127"/>
      <c r="ABF350" s="127"/>
      <c r="ABG350" s="127"/>
      <c r="ABH350" s="127"/>
      <c r="ABI350" s="127"/>
      <c r="ABJ350" s="127"/>
      <c r="ABK350" s="127"/>
      <c r="ABL350" s="127"/>
      <c r="ABM350" s="127"/>
      <c r="ABN350" s="127"/>
      <c r="ABO350" s="127"/>
      <c r="ABP350" s="127"/>
      <c r="ABQ350" s="127"/>
      <c r="ABR350" s="127"/>
      <c r="ABS350" s="127"/>
      <c r="ABT350" s="127"/>
      <c r="ABU350" s="127"/>
      <c r="ABV350" s="127"/>
      <c r="ABW350" s="127"/>
      <c r="ABX350" s="127"/>
      <c r="ABY350" s="127"/>
      <c r="ABZ350" s="127"/>
      <c r="ACA350" s="127"/>
      <c r="ACB350" s="127"/>
      <c r="ACC350" s="127"/>
      <c r="ACD350" s="127"/>
      <c r="ACE350" s="127"/>
      <c r="ACF350" s="127"/>
      <c r="ACG350" s="127"/>
      <c r="ACH350" s="127"/>
      <c r="ACI350" s="127"/>
      <c r="ACJ350" s="127"/>
      <c r="ACK350" s="127"/>
      <c r="ACL350" s="127"/>
      <c r="ACM350" s="127"/>
      <c r="ACN350" s="127"/>
      <c r="ACO350" s="127"/>
      <c r="ACP350" s="127"/>
      <c r="ACQ350" s="127"/>
      <c r="ACR350" s="127"/>
      <c r="ACS350" s="127"/>
      <c r="ACT350" s="127"/>
      <c r="ACU350" s="127"/>
      <c r="ACV350" s="127"/>
      <c r="ACW350" s="127"/>
      <c r="ACX350" s="127"/>
      <c r="ACY350" s="127"/>
      <c r="ACZ350" s="127"/>
      <c r="ADA350" s="127"/>
      <c r="ADB350" s="127"/>
      <c r="ADC350" s="127"/>
      <c r="ADD350" s="127"/>
      <c r="ADE350" s="127"/>
      <c r="ADF350" s="127"/>
      <c r="ADG350" s="127"/>
      <c r="ADH350" s="127"/>
      <c r="ADI350" s="127"/>
      <c r="ADJ350" s="127"/>
      <c r="ADK350" s="127"/>
      <c r="ADL350" s="127"/>
      <c r="ADM350" s="127"/>
      <c r="ADN350" s="127"/>
      <c r="ADO350" s="127"/>
      <c r="ADP350" s="127"/>
      <c r="ADQ350" s="127"/>
      <c r="ADR350" s="127"/>
      <c r="ADS350" s="127"/>
      <c r="ADT350" s="127"/>
      <c r="ADU350" s="127"/>
      <c r="ADV350" s="127"/>
      <c r="ADW350" s="127"/>
      <c r="ADX350" s="127"/>
      <c r="ADY350" s="127"/>
      <c r="ADZ350" s="127"/>
      <c r="AEA350" s="127"/>
      <c r="AEB350" s="127"/>
      <c r="AEC350" s="127"/>
      <c r="AED350" s="127"/>
      <c r="AEE350" s="127"/>
      <c r="AEF350" s="127"/>
      <c r="AEG350" s="127"/>
      <c r="AEH350" s="127"/>
      <c r="AEI350" s="127"/>
      <c r="AEJ350" s="127"/>
      <c r="AEK350" s="127"/>
      <c r="AEL350" s="127"/>
      <c r="AEM350" s="127"/>
      <c r="AEN350" s="127"/>
      <c r="AEO350" s="127"/>
      <c r="AEP350" s="127"/>
      <c r="AEQ350" s="127"/>
      <c r="AER350" s="127"/>
      <c r="AES350" s="127"/>
      <c r="AET350" s="127"/>
      <c r="AEU350" s="127"/>
      <c r="AEV350" s="127"/>
      <c r="AEW350" s="127"/>
      <c r="AEX350" s="127"/>
      <c r="AEY350" s="127"/>
      <c r="AEZ350" s="127"/>
      <c r="AFA350" s="127"/>
      <c r="AFB350" s="127"/>
      <c r="AFC350" s="127"/>
      <c r="AFD350" s="127"/>
      <c r="AFE350" s="127"/>
      <c r="AFF350" s="127"/>
      <c r="AFG350" s="127"/>
      <c r="AFH350" s="127"/>
      <c r="AFI350" s="127"/>
      <c r="AFJ350" s="127"/>
      <c r="AFK350" s="127"/>
      <c r="AFL350" s="127"/>
      <c r="AFM350" s="127"/>
      <c r="AFN350" s="127"/>
      <c r="AFO350" s="127"/>
      <c r="AFP350" s="127"/>
      <c r="AFQ350" s="127"/>
      <c r="AFR350" s="127"/>
      <c r="AFS350" s="127"/>
      <c r="AFT350" s="127"/>
      <c r="AFU350" s="127"/>
      <c r="AFV350" s="127"/>
      <c r="AFW350" s="127"/>
      <c r="AFX350" s="127"/>
      <c r="AFY350" s="127"/>
      <c r="AFZ350" s="127"/>
      <c r="AGA350" s="127"/>
      <c r="AGB350" s="127"/>
      <c r="AGC350" s="127"/>
      <c r="AGD350" s="127"/>
      <c r="AGE350" s="127"/>
      <c r="AGF350" s="127"/>
      <c r="AGG350" s="127"/>
      <c r="AGH350" s="127"/>
      <c r="AGI350" s="127"/>
      <c r="AGJ350" s="127"/>
      <c r="AGK350" s="127"/>
      <c r="AGL350" s="127"/>
      <c r="AGM350" s="127"/>
      <c r="AGN350" s="127"/>
      <c r="AGO350" s="127"/>
      <c r="AGP350" s="127"/>
      <c r="AGQ350" s="127"/>
      <c r="AGR350" s="127"/>
      <c r="AGS350" s="127"/>
      <c r="AGT350" s="127"/>
      <c r="AGU350" s="127"/>
      <c r="AGV350" s="127"/>
      <c r="AGW350" s="127"/>
      <c r="AGX350" s="127"/>
      <c r="AGY350" s="127"/>
      <c r="AGZ350" s="127"/>
      <c r="AHA350" s="127"/>
      <c r="AHB350" s="127"/>
      <c r="AHC350" s="127"/>
      <c r="AHD350" s="127"/>
      <c r="AHE350" s="127"/>
      <c r="AHF350" s="127"/>
      <c r="AHG350" s="127"/>
      <c r="AHH350" s="127"/>
      <c r="AHI350" s="127"/>
      <c r="AHJ350" s="127"/>
      <c r="AHK350" s="127"/>
      <c r="AHL350" s="127"/>
      <c r="AHM350" s="127"/>
      <c r="AHN350" s="127"/>
      <c r="AHO350" s="127"/>
      <c r="AHP350" s="127"/>
      <c r="AHQ350" s="127"/>
      <c r="AHR350" s="127"/>
      <c r="AHS350" s="127"/>
      <c r="AHT350" s="127"/>
      <c r="AHU350" s="127"/>
      <c r="AHV350" s="127"/>
      <c r="AHW350" s="127"/>
      <c r="AHX350" s="127"/>
      <c r="AHY350" s="127"/>
      <c r="AHZ350" s="127"/>
      <c r="AIA350" s="127"/>
      <c r="AIB350" s="127"/>
      <c r="AIC350" s="127"/>
      <c r="AID350" s="127"/>
      <c r="AIE350" s="127"/>
      <c r="AIF350" s="127"/>
      <c r="AIG350" s="127"/>
      <c r="AIH350" s="127"/>
      <c r="AII350" s="127"/>
      <c r="AIJ350" s="127"/>
      <c r="AIK350" s="127"/>
      <c r="AIL350" s="127"/>
      <c r="AIM350" s="127"/>
      <c r="AIN350" s="127"/>
      <c r="AIO350" s="127"/>
      <c r="AIP350" s="127"/>
      <c r="AIQ350" s="127"/>
      <c r="AIR350" s="127"/>
      <c r="AIS350" s="127"/>
      <c r="AIT350" s="127"/>
      <c r="AIU350" s="127"/>
      <c r="AIV350" s="127"/>
      <c r="AIW350" s="127"/>
      <c r="AIX350" s="127"/>
      <c r="AIY350" s="127"/>
      <c r="AIZ350" s="127"/>
      <c r="AJA350" s="127"/>
      <c r="AJB350" s="127"/>
      <c r="AJC350" s="127"/>
      <c r="AJD350" s="127"/>
      <c r="AJE350" s="127"/>
      <c r="AJF350" s="127"/>
      <c r="AJG350" s="127"/>
      <c r="AJH350" s="127"/>
      <c r="AJI350" s="127"/>
      <c r="AJJ350" s="127"/>
      <c r="AJK350" s="127"/>
      <c r="AJL350" s="127"/>
      <c r="AJM350" s="127"/>
      <c r="AJN350" s="127"/>
      <c r="AJO350" s="127"/>
      <c r="AJP350" s="127"/>
      <c r="AJQ350" s="127"/>
      <c r="AJR350" s="127"/>
      <c r="AJS350" s="127"/>
      <c r="AJT350" s="127"/>
      <c r="AJU350" s="127"/>
      <c r="AJV350" s="127"/>
      <c r="AJW350" s="127"/>
      <c r="AJX350" s="127"/>
      <c r="AJY350" s="127"/>
      <c r="AJZ350" s="127"/>
      <c r="AKA350" s="127"/>
      <c r="AKB350" s="127"/>
      <c r="AKC350" s="127"/>
      <c r="AKD350" s="127"/>
      <c r="AKE350" s="127"/>
      <c r="AKF350" s="127"/>
      <c r="AKG350" s="127"/>
      <c r="AKH350" s="127"/>
      <c r="AKI350" s="127"/>
      <c r="AKJ350" s="127"/>
      <c r="AKK350" s="127"/>
      <c r="AKL350" s="127"/>
      <c r="AKM350" s="127"/>
      <c r="AKN350" s="127"/>
      <c r="AKO350" s="127"/>
      <c r="AKP350" s="127"/>
      <c r="AKQ350" s="127"/>
      <c r="AKR350" s="127"/>
      <c r="AKS350" s="127"/>
      <c r="AKT350" s="127"/>
      <c r="AKU350" s="127"/>
      <c r="AKV350" s="127"/>
      <c r="AKW350" s="127"/>
      <c r="AKX350" s="127"/>
      <c r="AKY350" s="127"/>
      <c r="AKZ350" s="127"/>
      <c r="ALA350" s="127"/>
      <c r="ALB350" s="127"/>
      <c r="ALC350" s="127"/>
      <c r="ALD350" s="127"/>
      <c r="ALE350" s="127"/>
      <c r="ALF350" s="127"/>
      <c r="ALG350" s="127"/>
      <c r="ALH350" s="127"/>
      <c r="ALI350" s="127"/>
      <c r="ALJ350" s="127"/>
      <c r="ALK350" s="127"/>
      <c r="ALL350" s="127"/>
      <c r="ALM350" s="127"/>
      <c r="ALN350" s="127"/>
      <c r="ALO350" s="127"/>
      <c r="ALP350" s="127"/>
      <c r="ALQ350" s="127"/>
      <c r="ALR350" s="127"/>
      <c r="ALS350" s="127"/>
      <c r="ALT350" s="127"/>
      <c r="ALU350" s="127"/>
      <c r="ALV350" s="127"/>
      <c r="ALW350" s="127"/>
      <c r="ALX350" s="127"/>
      <c r="ALY350" s="127"/>
      <c r="ALZ350" s="127"/>
      <c r="AMA350" s="127"/>
      <c r="AMB350" s="127"/>
      <c r="AMC350" s="127"/>
      <c r="AMD350" s="127"/>
      <c r="AME350" s="127"/>
      <c r="AMF350" s="127"/>
      <c r="AMG350" s="127"/>
      <c r="AMH350" s="127"/>
      <c r="AMI350" s="127"/>
      <c r="AMJ350" s="127"/>
      <c r="AMK350" s="127"/>
      <c r="AML350" s="127"/>
      <c r="AMM350" s="127"/>
      <c r="AMN350" s="127"/>
      <c r="AMO350" s="127"/>
      <c r="AMP350" s="127"/>
      <c r="AMQ350" s="127"/>
      <c r="AMR350" s="127"/>
      <c r="AMS350" s="127"/>
      <c r="AMT350" s="127"/>
      <c r="AMU350" s="127"/>
      <c r="AMV350" s="127"/>
      <c r="AMW350" s="127"/>
      <c r="AMX350" s="127"/>
      <c r="AMY350" s="127"/>
      <c r="AMZ350" s="127"/>
      <c r="ANA350" s="127"/>
      <c r="ANB350" s="127"/>
      <c r="ANC350" s="127"/>
      <c r="AND350" s="127"/>
      <c r="ANE350" s="127"/>
      <c r="ANF350" s="127"/>
      <c r="ANG350" s="127"/>
      <c r="ANH350" s="127"/>
      <c r="ANI350" s="127"/>
      <c r="ANJ350" s="127"/>
      <c r="ANK350" s="127"/>
      <c r="ANL350" s="127"/>
      <c r="ANM350" s="127"/>
      <c r="ANN350" s="127"/>
      <c r="ANO350" s="127"/>
      <c r="ANP350" s="127"/>
      <c r="ANQ350" s="127"/>
      <c r="ANR350" s="127"/>
      <c r="ANS350" s="127"/>
      <c r="ANT350" s="127"/>
      <c r="ANU350" s="127"/>
      <c r="ANV350" s="127"/>
      <c r="ANW350" s="127"/>
      <c r="ANX350" s="127"/>
      <c r="ANY350" s="127"/>
      <c r="ANZ350" s="127"/>
      <c r="AOA350" s="127"/>
      <c r="AOB350" s="127"/>
      <c r="AOC350" s="127"/>
      <c r="AOD350" s="127"/>
      <c r="AOE350" s="127"/>
      <c r="AOF350" s="127"/>
      <c r="AOG350" s="127"/>
      <c r="AOH350" s="127"/>
      <c r="AOI350" s="127"/>
      <c r="AOJ350" s="127"/>
      <c r="AOK350" s="127"/>
      <c r="AOL350" s="127"/>
      <c r="AOM350" s="127"/>
      <c r="AON350" s="127"/>
      <c r="AOO350" s="127"/>
      <c r="AOP350" s="127"/>
      <c r="AOQ350" s="127"/>
      <c r="AOR350" s="127"/>
      <c r="AOS350" s="127"/>
      <c r="AOT350" s="127"/>
      <c r="AOU350" s="127"/>
      <c r="AOV350" s="127"/>
      <c r="AOW350" s="127"/>
      <c r="AOX350" s="127"/>
      <c r="AOY350" s="127"/>
      <c r="AOZ350" s="127"/>
      <c r="APA350" s="127"/>
      <c r="APB350" s="127"/>
      <c r="APC350" s="127"/>
      <c r="APD350" s="127"/>
      <c r="APE350" s="127"/>
      <c r="APF350" s="127"/>
      <c r="APG350" s="127"/>
      <c r="APH350" s="127"/>
      <c r="API350" s="127"/>
      <c r="APJ350" s="127"/>
      <c r="APK350" s="127"/>
      <c r="APL350" s="127"/>
      <c r="APM350" s="127"/>
      <c r="APN350" s="127"/>
      <c r="APO350" s="127"/>
      <c r="APP350" s="127"/>
      <c r="APQ350" s="127"/>
      <c r="APR350" s="127"/>
      <c r="APS350" s="127"/>
      <c r="APT350" s="127"/>
      <c r="APU350" s="127"/>
      <c r="APV350" s="127"/>
      <c r="APW350" s="127"/>
      <c r="APX350" s="127"/>
      <c r="APY350" s="127"/>
      <c r="APZ350" s="127"/>
      <c r="AQA350" s="127"/>
      <c r="AQB350" s="127"/>
      <c r="AQC350" s="127"/>
      <c r="AQD350" s="127"/>
      <c r="AQE350" s="127"/>
      <c r="AQF350" s="127"/>
      <c r="AQG350" s="127"/>
      <c r="AQH350" s="127"/>
      <c r="AQI350" s="127"/>
      <c r="AQJ350" s="127"/>
      <c r="AQK350" s="127"/>
      <c r="AQL350" s="127"/>
      <c r="AQM350" s="127"/>
      <c r="AQN350" s="127"/>
      <c r="AQO350" s="127"/>
      <c r="AQP350" s="127"/>
      <c r="AQQ350" s="127"/>
      <c r="AQR350" s="127"/>
      <c r="AQS350" s="127"/>
      <c r="AQT350" s="127"/>
      <c r="AQU350" s="127"/>
      <c r="AQV350" s="127"/>
      <c r="AQW350" s="127"/>
      <c r="AQX350" s="127"/>
      <c r="AQY350" s="127"/>
      <c r="AQZ350" s="127"/>
      <c r="ARA350" s="127"/>
      <c r="ARB350" s="127"/>
      <c r="ARC350" s="127"/>
      <c r="ARD350" s="127"/>
      <c r="ARE350" s="127"/>
      <c r="ARF350" s="127"/>
      <c r="ARG350" s="127"/>
      <c r="ARH350" s="127"/>
      <c r="ARI350" s="127"/>
      <c r="ARJ350" s="127"/>
      <c r="ARK350" s="127"/>
      <c r="ARL350" s="127"/>
      <c r="ARM350" s="127"/>
      <c r="ARN350" s="127"/>
      <c r="ARO350" s="127"/>
      <c r="ARP350" s="127"/>
      <c r="ARQ350" s="127"/>
      <c r="ARR350" s="127"/>
      <c r="ARS350" s="127"/>
      <c r="ART350" s="127"/>
      <c r="ARU350" s="127"/>
      <c r="ARV350" s="127"/>
      <c r="ARW350" s="127"/>
      <c r="ARX350" s="127"/>
      <c r="ARY350" s="127"/>
      <c r="ARZ350" s="127"/>
      <c r="ASA350" s="127"/>
      <c r="ASB350" s="127"/>
      <c r="ASC350" s="127"/>
      <c r="ASD350" s="127"/>
      <c r="ASE350" s="127"/>
      <c r="ASF350" s="127"/>
      <c r="ASG350" s="127"/>
      <c r="ASH350" s="127"/>
      <c r="ASI350" s="127"/>
      <c r="ASJ350" s="127"/>
      <c r="ASK350" s="127"/>
      <c r="ASL350" s="127"/>
      <c r="ASM350" s="127"/>
      <c r="ASN350" s="127"/>
      <c r="ASO350" s="127"/>
      <c r="ASP350" s="127"/>
      <c r="ASQ350" s="127"/>
      <c r="ASR350" s="127"/>
      <c r="ASS350" s="127"/>
      <c r="AST350" s="127"/>
      <c r="ASU350" s="127"/>
      <c r="ASV350" s="127"/>
      <c r="ASW350" s="127"/>
      <c r="ASX350" s="127"/>
      <c r="ASY350" s="127"/>
      <c r="ASZ350" s="127"/>
      <c r="ATA350" s="127"/>
      <c r="ATB350" s="127"/>
      <c r="ATC350" s="127"/>
      <c r="ATD350" s="127"/>
      <c r="ATE350" s="127"/>
      <c r="ATF350" s="127"/>
      <c r="ATG350" s="127"/>
      <c r="ATH350" s="127"/>
      <c r="ATI350" s="127"/>
      <c r="ATJ350" s="127"/>
      <c r="ATK350" s="127"/>
      <c r="ATL350" s="127"/>
      <c r="ATM350" s="127"/>
      <c r="ATN350" s="127"/>
      <c r="ATO350" s="127"/>
      <c r="ATP350" s="127"/>
      <c r="ATQ350" s="127"/>
      <c r="ATR350" s="127"/>
      <c r="ATS350" s="127"/>
      <c r="ATT350" s="127"/>
      <c r="ATU350" s="127"/>
      <c r="ATV350" s="127"/>
      <c r="ATW350" s="127"/>
      <c r="ATX350" s="127"/>
      <c r="ATY350" s="127"/>
      <c r="ATZ350" s="127"/>
      <c r="AUA350" s="127"/>
      <c r="AUB350" s="127"/>
      <c r="AUC350" s="127"/>
      <c r="AUD350" s="127"/>
      <c r="AUE350" s="127"/>
      <c r="AUF350" s="127"/>
      <c r="AUG350" s="127"/>
      <c r="AUH350" s="127"/>
      <c r="AUI350" s="127"/>
      <c r="AUJ350" s="127"/>
      <c r="AUK350" s="127"/>
      <c r="AUL350" s="127"/>
      <c r="AUM350" s="127"/>
      <c r="AUN350" s="127"/>
      <c r="AUO350" s="127"/>
      <c r="AUP350" s="127"/>
      <c r="AUQ350" s="127"/>
      <c r="AUR350" s="127"/>
      <c r="AUS350" s="127"/>
      <c r="AUT350" s="127"/>
      <c r="AUU350" s="127"/>
      <c r="AUV350" s="127"/>
      <c r="AUW350" s="127"/>
      <c r="AUX350" s="127"/>
      <c r="AUY350" s="127"/>
      <c r="AUZ350" s="127"/>
      <c r="AVA350" s="127"/>
      <c r="AVB350" s="127"/>
      <c r="AVC350" s="127"/>
      <c r="AVD350" s="127"/>
      <c r="AVE350" s="127"/>
      <c r="AVF350" s="127"/>
      <c r="AVG350" s="127"/>
      <c r="AVH350" s="127"/>
      <c r="AVI350" s="127"/>
      <c r="AVJ350" s="127"/>
      <c r="AVK350" s="127"/>
      <c r="AVL350" s="127"/>
      <c r="AVM350" s="127"/>
      <c r="AVN350" s="127"/>
      <c r="AVO350" s="127"/>
      <c r="AVP350" s="127"/>
      <c r="AVQ350" s="127"/>
      <c r="AVR350" s="127"/>
      <c r="AVS350" s="127"/>
      <c r="AVT350" s="127"/>
      <c r="AVU350" s="127"/>
      <c r="AVV350" s="127"/>
      <c r="AVW350" s="127"/>
      <c r="AVX350" s="127"/>
      <c r="AVY350" s="127"/>
      <c r="AVZ350" s="127"/>
      <c r="AWA350" s="127"/>
      <c r="AWB350" s="127"/>
      <c r="AWC350" s="127"/>
      <c r="AWD350" s="127"/>
      <c r="AWE350" s="127"/>
      <c r="AWF350" s="127"/>
      <c r="AWG350" s="127"/>
      <c r="AWH350" s="127"/>
      <c r="AWI350" s="127"/>
      <c r="AWJ350" s="127"/>
      <c r="AWK350" s="127"/>
      <c r="AWL350" s="127"/>
      <c r="AWM350" s="127"/>
      <c r="AWN350" s="127"/>
      <c r="AWO350" s="127"/>
      <c r="AWP350" s="127"/>
      <c r="AWQ350" s="127"/>
      <c r="AWR350" s="127"/>
      <c r="AWS350" s="127"/>
      <c r="AWT350" s="127"/>
      <c r="AWU350" s="127"/>
      <c r="AWV350" s="127"/>
      <c r="AWW350" s="127"/>
      <c r="AWX350" s="127"/>
      <c r="AWY350" s="127"/>
      <c r="AWZ350" s="127"/>
      <c r="AXA350" s="127"/>
      <c r="AXB350" s="127"/>
      <c r="AXC350" s="127"/>
      <c r="AXD350" s="127"/>
      <c r="AXE350" s="127"/>
      <c r="AXF350" s="127"/>
      <c r="AXG350" s="127"/>
      <c r="AXH350" s="127"/>
      <c r="AXI350" s="127"/>
      <c r="AXJ350" s="127"/>
      <c r="AXK350" s="127"/>
      <c r="AXL350" s="127"/>
      <c r="AXM350" s="127"/>
      <c r="AXN350" s="127"/>
      <c r="AXO350" s="127"/>
      <c r="AXP350" s="127"/>
      <c r="AXQ350" s="127"/>
      <c r="AXR350" s="127"/>
      <c r="AXS350" s="127"/>
      <c r="AXT350" s="127"/>
      <c r="AXU350" s="127"/>
      <c r="AXV350" s="127"/>
      <c r="AXW350" s="127"/>
      <c r="AXX350" s="127"/>
      <c r="AXY350" s="127"/>
      <c r="AXZ350" s="127"/>
      <c r="AYA350" s="127"/>
      <c r="AYB350" s="127"/>
      <c r="AYC350" s="127"/>
      <c r="AYD350" s="127"/>
      <c r="AYE350" s="127"/>
      <c r="AYF350" s="127"/>
      <c r="AYG350" s="127"/>
      <c r="AYH350" s="127"/>
      <c r="AYI350" s="127"/>
      <c r="AYJ350" s="127"/>
      <c r="AYK350" s="127"/>
      <c r="AYL350" s="127"/>
      <c r="AYM350" s="127"/>
      <c r="AYN350" s="127"/>
      <c r="AYO350" s="127"/>
      <c r="AYP350" s="127"/>
      <c r="AYQ350" s="127"/>
      <c r="AYR350" s="127"/>
      <c r="AYS350" s="127"/>
      <c r="AYT350" s="127"/>
      <c r="AYU350" s="127"/>
      <c r="AYV350" s="127"/>
      <c r="AYW350" s="127"/>
      <c r="AYX350" s="127"/>
      <c r="AYY350" s="127"/>
      <c r="AYZ350" s="127"/>
      <c r="AZA350" s="127"/>
      <c r="AZB350" s="127"/>
      <c r="AZC350" s="127"/>
      <c r="AZD350" s="127"/>
      <c r="AZE350" s="127"/>
      <c r="AZF350" s="127"/>
      <c r="AZG350" s="127"/>
      <c r="AZH350" s="127"/>
      <c r="AZI350" s="127"/>
      <c r="AZJ350" s="127"/>
      <c r="AZK350" s="127"/>
      <c r="AZL350" s="127"/>
      <c r="AZM350" s="127"/>
      <c r="AZN350" s="127"/>
      <c r="AZO350" s="127"/>
      <c r="AZP350" s="127"/>
      <c r="AZQ350" s="127"/>
      <c r="AZR350" s="127"/>
      <c r="AZS350" s="127"/>
      <c r="AZT350" s="127"/>
      <c r="AZU350" s="127"/>
      <c r="AZV350" s="127"/>
      <c r="AZW350" s="127"/>
      <c r="AZX350" s="127"/>
      <c r="AZY350" s="127"/>
      <c r="AZZ350" s="127"/>
      <c r="BAA350" s="127"/>
      <c r="BAB350" s="127"/>
      <c r="BAC350" s="127"/>
      <c r="BAD350" s="127"/>
      <c r="BAE350" s="127"/>
      <c r="BAF350" s="127"/>
      <c r="BAG350" s="127"/>
      <c r="BAH350" s="127"/>
      <c r="BAI350" s="127"/>
      <c r="BAJ350" s="127"/>
      <c r="BAK350" s="127"/>
      <c r="BAL350" s="127"/>
      <c r="BAM350" s="127"/>
      <c r="BAN350" s="127"/>
      <c r="BAO350" s="127"/>
      <c r="BAP350" s="127"/>
      <c r="BAQ350" s="127"/>
      <c r="BAR350" s="127"/>
      <c r="BAS350" s="127"/>
      <c r="BAT350" s="127"/>
      <c r="BAU350" s="127"/>
      <c r="BAV350" s="127"/>
      <c r="BAW350" s="127"/>
      <c r="BAX350" s="127"/>
      <c r="BAY350" s="127"/>
      <c r="BAZ350" s="127"/>
      <c r="BBA350" s="127"/>
      <c r="BBB350" s="127"/>
      <c r="BBC350" s="127"/>
      <c r="BBD350" s="127"/>
      <c r="BBE350" s="127"/>
      <c r="BBF350" s="127"/>
      <c r="BBG350" s="127"/>
      <c r="BBH350" s="127"/>
      <c r="BBI350" s="127"/>
      <c r="BBJ350" s="127"/>
      <c r="BBK350" s="127"/>
      <c r="BBL350" s="127"/>
      <c r="BBM350" s="127"/>
      <c r="BBN350" s="127"/>
      <c r="BBO350" s="127"/>
      <c r="BBP350" s="127"/>
      <c r="BBQ350" s="127"/>
      <c r="BBR350" s="127"/>
      <c r="BBS350" s="127"/>
      <c r="BBT350" s="127"/>
      <c r="BBU350" s="127"/>
      <c r="BBV350" s="127"/>
      <c r="BBW350" s="127"/>
      <c r="BBX350" s="127"/>
      <c r="BBY350" s="127"/>
      <c r="BBZ350" s="127"/>
      <c r="BCA350" s="127"/>
      <c r="BCB350" s="127"/>
      <c r="BCC350" s="127"/>
      <c r="BCD350" s="127"/>
      <c r="BCE350" s="127"/>
      <c r="BCF350" s="127"/>
      <c r="BCG350" s="127"/>
      <c r="BCH350" s="127"/>
      <c r="BCI350" s="127"/>
      <c r="BCJ350" s="127"/>
      <c r="BCK350" s="127"/>
      <c r="BCL350" s="127"/>
      <c r="BCM350" s="127"/>
      <c r="BCN350" s="127"/>
      <c r="BCO350" s="127"/>
      <c r="BCP350" s="127"/>
      <c r="BCQ350" s="127"/>
      <c r="BCR350" s="127"/>
      <c r="BCS350" s="127"/>
      <c r="BCT350" s="127"/>
      <c r="BCU350" s="127"/>
      <c r="BCV350" s="127"/>
      <c r="BCW350" s="127"/>
      <c r="BCX350" s="127"/>
      <c r="BCY350" s="127"/>
      <c r="BCZ350" s="127"/>
      <c r="BDA350" s="127"/>
      <c r="BDB350" s="127"/>
      <c r="BDC350" s="127"/>
      <c r="BDD350" s="127"/>
      <c r="BDE350" s="127"/>
      <c r="BDF350" s="127"/>
      <c r="BDG350" s="127"/>
      <c r="BDH350" s="127"/>
      <c r="BDI350" s="127"/>
      <c r="BDJ350" s="127"/>
      <c r="BDK350" s="127"/>
      <c r="BDL350" s="127"/>
      <c r="BDM350" s="127"/>
      <c r="BDN350" s="127"/>
      <c r="BDO350" s="127"/>
      <c r="BDP350" s="127"/>
      <c r="BDQ350" s="127"/>
      <c r="BDR350" s="127"/>
      <c r="BDS350" s="127"/>
      <c r="BDT350" s="127"/>
      <c r="BDU350" s="127"/>
      <c r="BDV350" s="127"/>
      <c r="BDW350" s="127"/>
      <c r="BDX350" s="127"/>
      <c r="BDY350" s="127"/>
      <c r="BDZ350" s="127"/>
      <c r="BEA350" s="127"/>
      <c r="BEB350" s="127"/>
      <c r="BEC350" s="127"/>
      <c r="BED350" s="127"/>
      <c r="BEE350" s="127"/>
      <c r="BEF350" s="127"/>
      <c r="BEG350" s="127"/>
      <c r="BEH350" s="127"/>
      <c r="BEI350" s="127"/>
      <c r="BEJ350" s="127"/>
      <c r="BEK350" s="127"/>
      <c r="BEL350" s="127"/>
      <c r="BEM350" s="127"/>
      <c r="BEN350" s="127"/>
      <c r="BEO350" s="127"/>
      <c r="BEP350" s="127"/>
      <c r="BEQ350" s="127"/>
      <c r="BER350" s="127"/>
      <c r="BES350" s="127"/>
      <c r="BET350" s="127"/>
      <c r="BEU350" s="127"/>
      <c r="BEV350" s="127"/>
      <c r="BEW350" s="127"/>
      <c r="BEX350" s="127"/>
      <c r="BEY350" s="127"/>
      <c r="BEZ350" s="127"/>
      <c r="BFA350" s="127"/>
      <c r="BFB350" s="127"/>
      <c r="BFC350" s="127"/>
      <c r="BFD350" s="127"/>
      <c r="BFE350" s="127"/>
      <c r="BFF350" s="127"/>
      <c r="BFG350" s="127"/>
      <c r="BFH350" s="127"/>
      <c r="BFI350" s="127"/>
      <c r="BFJ350" s="127"/>
      <c r="BFK350" s="127"/>
      <c r="BFL350" s="127"/>
      <c r="BFM350" s="127"/>
      <c r="BFN350" s="127"/>
      <c r="BFO350" s="127"/>
      <c r="BFP350" s="127"/>
      <c r="BFQ350" s="127"/>
      <c r="BFR350" s="127"/>
      <c r="BFS350" s="127"/>
      <c r="BFT350" s="127"/>
      <c r="BFU350" s="127"/>
      <c r="BFV350" s="127"/>
      <c r="BFW350" s="127"/>
      <c r="BFX350" s="127"/>
      <c r="BFY350" s="127"/>
      <c r="BFZ350" s="127"/>
      <c r="BGA350" s="127"/>
      <c r="BGB350" s="127"/>
      <c r="BGC350" s="127"/>
      <c r="BGD350" s="127"/>
      <c r="BGE350" s="127"/>
      <c r="BGF350" s="127"/>
      <c r="BGG350" s="127"/>
      <c r="BGH350" s="127"/>
      <c r="BGI350" s="127"/>
      <c r="BGJ350" s="127"/>
      <c r="BGK350" s="127"/>
      <c r="BGL350" s="127"/>
      <c r="BGM350" s="127"/>
      <c r="BGN350" s="127"/>
      <c r="BGO350" s="127"/>
      <c r="BGP350" s="127"/>
      <c r="BGQ350" s="127"/>
      <c r="BGR350" s="127"/>
      <c r="BGS350" s="127"/>
      <c r="BGT350" s="127"/>
      <c r="BGU350" s="127"/>
      <c r="BGV350" s="127"/>
      <c r="BGW350" s="127"/>
      <c r="BGX350" s="127"/>
      <c r="BGY350" s="127"/>
      <c r="BGZ350" s="127"/>
      <c r="BHA350" s="127"/>
      <c r="BHB350" s="127"/>
      <c r="BHC350" s="127"/>
      <c r="BHD350" s="127"/>
      <c r="BHE350" s="127"/>
      <c r="BHF350" s="127"/>
      <c r="BHG350" s="127"/>
      <c r="BHH350" s="127"/>
      <c r="BHI350" s="127"/>
      <c r="BHJ350" s="127"/>
      <c r="BHK350" s="127"/>
      <c r="BHL350" s="127"/>
      <c r="BHM350" s="127"/>
      <c r="BHN350" s="127"/>
      <c r="BHO350" s="127"/>
      <c r="BHP350" s="127"/>
      <c r="BHQ350" s="127"/>
      <c r="BHR350" s="127"/>
      <c r="BHS350" s="127"/>
      <c r="BHT350" s="127"/>
      <c r="BHU350" s="127"/>
      <c r="BHV350" s="127"/>
      <c r="BHW350" s="127"/>
      <c r="BHX350" s="127"/>
      <c r="BHY350" s="127"/>
      <c r="BHZ350" s="127"/>
      <c r="BIA350" s="127"/>
      <c r="BIB350" s="127"/>
      <c r="BIC350" s="127"/>
      <c r="BID350" s="127"/>
      <c r="BIE350" s="127"/>
      <c r="BIF350" s="127"/>
      <c r="BIG350" s="127"/>
      <c r="BIH350" s="127"/>
      <c r="BII350" s="127"/>
      <c r="BIJ350" s="127"/>
      <c r="BIK350" s="127"/>
      <c r="BIL350" s="127"/>
      <c r="BIM350" s="127"/>
      <c r="BIN350" s="127"/>
      <c r="BIO350" s="127"/>
      <c r="BIP350" s="127"/>
      <c r="BIQ350" s="127"/>
      <c r="BIR350" s="127"/>
      <c r="BIS350" s="127"/>
      <c r="BIT350" s="127"/>
      <c r="BIU350" s="127"/>
      <c r="BIV350" s="127"/>
      <c r="BIW350" s="127"/>
      <c r="BIX350" s="127"/>
      <c r="BIY350" s="127"/>
      <c r="BIZ350" s="127"/>
      <c r="BJA350" s="127"/>
      <c r="BJB350" s="127"/>
      <c r="BJC350" s="127"/>
      <c r="BJD350" s="127"/>
      <c r="BJE350" s="127"/>
      <c r="BJF350" s="127"/>
      <c r="BJG350" s="127"/>
      <c r="BJH350" s="127"/>
      <c r="BJI350" s="127"/>
      <c r="BJJ350" s="127"/>
      <c r="BJK350" s="127"/>
      <c r="BJL350" s="127"/>
      <c r="BJM350" s="127"/>
      <c r="BJN350" s="127"/>
      <c r="BJO350" s="127"/>
      <c r="BJP350" s="127"/>
      <c r="BJQ350" s="127"/>
      <c r="BJR350" s="127"/>
      <c r="BJS350" s="127"/>
      <c r="BJT350" s="127"/>
      <c r="BJU350" s="127"/>
      <c r="BJV350" s="127"/>
      <c r="BJW350" s="127"/>
      <c r="BJX350" s="127"/>
      <c r="BJY350" s="127"/>
      <c r="BJZ350" s="127"/>
      <c r="BKA350" s="127"/>
      <c r="BKB350" s="127"/>
      <c r="BKC350" s="127"/>
      <c r="BKD350" s="127"/>
      <c r="BKE350" s="127"/>
      <c r="BKF350" s="127"/>
      <c r="BKG350" s="127"/>
      <c r="BKH350" s="127"/>
      <c r="BKI350" s="127"/>
      <c r="BKJ350" s="127"/>
      <c r="BKK350" s="127"/>
      <c r="BKL350" s="127"/>
      <c r="BKM350" s="127"/>
      <c r="BKN350" s="127"/>
      <c r="BKO350" s="127"/>
      <c r="BKP350" s="127"/>
      <c r="BKQ350" s="127"/>
      <c r="BKR350" s="127"/>
      <c r="BKS350" s="127"/>
      <c r="BKT350" s="127"/>
      <c r="BKU350" s="127"/>
      <c r="BKV350" s="127"/>
      <c r="BKW350" s="127"/>
      <c r="BKX350" s="127"/>
      <c r="BKY350" s="127"/>
      <c r="BKZ350" s="127"/>
      <c r="BLA350" s="127"/>
      <c r="BLB350" s="127"/>
      <c r="BLC350" s="127"/>
      <c r="BLD350" s="127"/>
      <c r="BLE350" s="127"/>
      <c r="BLF350" s="127"/>
      <c r="BLG350" s="127"/>
      <c r="BLH350" s="127"/>
      <c r="BLI350" s="127"/>
      <c r="BLJ350" s="127"/>
      <c r="BLK350" s="127"/>
      <c r="BLL350" s="127"/>
      <c r="BLM350" s="127"/>
      <c r="BLN350" s="127"/>
      <c r="BLO350" s="127"/>
      <c r="BLP350" s="127"/>
      <c r="BLQ350" s="127"/>
      <c r="BLR350" s="127"/>
      <c r="BLS350" s="127"/>
      <c r="BLT350" s="127"/>
      <c r="BLU350" s="127"/>
      <c r="BLV350" s="127"/>
      <c r="BLW350" s="127"/>
      <c r="BLX350" s="127"/>
      <c r="BLY350" s="127"/>
      <c r="BLZ350" s="127"/>
      <c r="BMA350" s="127"/>
      <c r="BMB350" s="127"/>
      <c r="BMC350" s="127"/>
      <c r="BMD350" s="127"/>
      <c r="BME350" s="127"/>
      <c r="BMF350" s="127"/>
      <c r="BMG350" s="127"/>
      <c r="BMH350" s="127"/>
      <c r="BMI350" s="127"/>
      <c r="BMJ350" s="127"/>
      <c r="BMK350" s="127"/>
      <c r="BML350" s="127"/>
      <c r="BMM350" s="127"/>
      <c r="BMN350" s="127"/>
      <c r="BMO350" s="127"/>
      <c r="BMP350" s="127"/>
      <c r="BMQ350" s="127"/>
      <c r="BMR350" s="127"/>
      <c r="BMS350" s="127"/>
      <c r="BMT350" s="127"/>
      <c r="BMU350" s="127"/>
      <c r="BMV350" s="127"/>
      <c r="BMW350" s="127"/>
      <c r="BMX350" s="127"/>
      <c r="BMY350" s="127"/>
      <c r="BMZ350" s="127"/>
      <c r="BNA350" s="127"/>
      <c r="BNB350" s="127"/>
      <c r="BNC350" s="127"/>
      <c r="BND350" s="127"/>
      <c r="BNE350" s="127"/>
      <c r="BNF350" s="127"/>
      <c r="BNG350" s="127"/>
      <c r="BNH350" s="127"/>
      <c r="BNI350" s="127"/>
      <c r="BNJ350" s="127"/>
      <c r="BNK350" s="127"/>
      <c r="BNL350" s="127"/>
      <c r="BNM350" s="127"/>
      <c r="BNN350" s="127"/>
      <c r="BNO350" s="127"/>
      <c r="BNP350" s="127"/>
      <c r="BNQ350" s="127"/>
      <c r="BNR350" s="127"/>
      <c r="BNS350" s="127"/>
      <c r="BNT350" s="127"/>
      <c r="BNU350" s="127"/>
      <c r="BNV350" s="127"/>
      <c r="BNW350" s="127"/>
      <c r="BNX350" s="127"/>
      <c r="BNY350" s="127"/>
      <c r="BNZ350" s="127"/>
      <c r="BOA350" s="127"/>
      <c r="BOB350" s="127"/>
      <c r="BOC350" s="127"/>
      <c r="BOD350" s="127"/>
      <c r="BOE350" s="127"/>
      <c r="BOF350" s="127"/>
      <c r="BOG350" s="127"/>
      <c r="BOH350" s="127"/>
      <c r="BOI350" s="127"/>
      <c r="BOJ350" s="127"/>
      <c r="BOK350" s="127"/>
      <c r="BOL350" s="127"/>
      <c r="BOM350" s="127"/>
      <c r="BON350" s="127"/>
      <c r="BOO350" s="127"/>
      <c r="BOP350" s="127"/>
      <c r="BOQ350" s="127"/>
      <c r="BOR350" s="127"/>
      <c r="BOS350" s="127"/>
      <c r="BOT350" s="127"/>
      <c r="BOU350" s="127"/>
      <c r="BOV350" s="127"/>
      <c r="BOW350" s="127"/>
      <c r="BOX350" s="127"/>
      <c r="BOY350" s="127"/>
      <c r="BOZ350" s="127"/>
      <c r="BPA350" s="127"/>
      <c r="BPB350" s="127"/>
      <c r="BPC350" s="127"/>
      <c r="BPD350" s="127"/>
      <c r="BPE350" s="127"/>
      <c r="BPF350" s="127"/>
      <c r="BPG350" s="127"/>
      <c r="BPH350" s="127"/>
      <c r="BPI350" s="127"/>
      <c r="BPJ350" s="127"/>
      <c r="BPK350" s="127"/>
      <c r="BPL350" s="127"/>
      <c r="BPM350" s="127"/>
      <c r="BPN350" s="127"/>
      <c r="BPO350" s="127"/>
      <c r="BPP350" s="127"/>
      <c r="BPQ350" s="127"/>
      <c r="BPR350" s="127"/>
      <c r="BPS350" s="127"/>
      <c r="BPT350" s="127"/>
      <c r="BPU350" s="127"/>
      <c r="BPV350" s="127"/>
      <c r="BPW350" s="127"/>
      <c r="BPX350" s="127"/>
      <c r="BPY350" s="127"/>
      <c r="BPZ350" s="127"/>
      <c r="BQA350" s="127"/>
      <c r="BQB350" s="127"/>
      <c r="BQC350" s="127"/>
      <c r="BQD350" s="127"/>
      <c r="BQE350" s="127"/>
      <c r="BQF350" s="127"/>
      <c r="BQG350" s="127"/>
      <c r="BQH350" s="127"/>
      <c r="BQI350" s="127"/>
      <c r="BQJ350" s="127"/>
      <c r="BQK350" s="127"/>
      <c r="BQL350" s="127"/>
      <c r="BQM350" s="127"/>
      <c r="BQN350" s="127"/>
      <c r="BQO350" s="127"/>
      <c r="BQP350" s="127"/>
      <c r="BQQ350" s="127"/>
      <c r="BQR350" s="127"/>
      <c r="BQS350" s="127"/>
      <c r="BQT350" s="127"/>
      <c r="BQU350" s="127"/>
      <c r="BQV350" s="127"/>
      <c r="BQW350" s="127"/>
      <c r="BQX350" s="127"/>
      <c r="BQY350" s="127"/>
      <c r="BQZ350" s="127"/>
      <c r="BRA350" s="127"/>
      <c r="BRB350" s="127"/>
      <c r="BRC350" s="127"/>
      <c r="BRD350" s="127"/>
      <c r="BRE350" s="127"/>
      <c r="BRF350" s="127"/>
      <c r="BRG350" s="127"/>
      <c r="BRH350" s="127"/>
      <c r="BRI350" s="127"/>
      <c r="BRJ350" s="127"/>
      <c r="BRK350" s="127"/>
      <c r="BRL350" s="127"/>
      <c r="BRM350" s="127"/>
      <c r="BRN350" s="127"/>
      <c r="BRO350" s="127"/>
      <c r="BRP350" s="127"/>
      <c r="BRQ350" s="127"/>
      <c r="BRR350" s="127"/>
      <c r="BRS350" s="127"/>
      <c r="BRT350" s="127"/>
      <c r="BRU350" s="127"/>
      <c r="BRV350" s="127"/>
      <c r="BRW350" s="127"/>
      <c r="BRX350" s="127"/>
      <c r="BRY350" s="127"/>
      <c r="BRZ350" s="127"/>
      <c r="BSA350" s="127"/>
      <c r="BSB350" s="127"/>
      <c r="BSC350" s="127"/>
      <c r="BSD350" s="127"/>
      <c r="BSE350" s="127"/>
      <c r="BSF350" s="127"/>
      <c r="BSG350" s="127"/>
      <c r="BSH350" s="127"/>
      <c r="BSI350" s="127"/>
      <c r="BSJ350" s="127"/>
      <c r="BSK350" s="127"/>
      <c r="BSL350" s="127"/>
      <c r="BSM350" s="127"/>
      <c r="BSN350" s="127"/>
      <c r="BSO350" s="127"/>
      <c r="BSP350" s="127"/>
      <c r="BSQ350" s="127"/>
      <c r="BSR350" s="127"/>
      <c r="BSS350" s="127"/>
      <c r="BST350" s="127"/>
      <c r="BSU350" s="127"/>
      <c r="BSV350" s="127"/>
      <c r="BSW350" s="127"/>
      <c r="BSX350" s="127"/>
      <c r="BSY350" s="127"/>
      <c r="BSZ350" s="127"/>
      <c r="BTA350" s="127"/>
      <c r="BTB350" s="127"/>
      <c r="BTC350" s="127"/>
      <c r="BTD350" s="127"/>
      <c r="BTE350" s="127"/>
      <c r="BTF350" s="127"/>
      <c r="BTG350" s="127"/>
      <c r="BTH350" s="127"/>
      <c r="BTI350" s="127"/>
      <c r="BTJ350" s="127"/>
      <c r="BTK350" s="127"/>
      <c r="BTL350" s="127"/>
      <c r="BTM350" s="127"/>
      <c r="BTN350" s="127"/>
      <c r="BTO350" s="127"/>
      <c r="BTP350" s="127"/>
      <c r="BTQ350" s="127"/>
      <c r="BTR350" s="127"/>
      <c r="BTS350" s="127"/>
      <c r="BTT350" s="127"/>
      <c r="BTU350" s="127"/>
      <c r="BTV350" s="127"/>
      <c r="BTW350" s="127"/>
      <c r="BTX350" s="127"/>
      <c r="BTY350" s="127"/>
      <c r="BTZ350" s="127"/>
      <c r="BUA350" s="127"/>
      <c r="BUB350" s="127"/>
      <c r="BUC350" s="127"/>
      <c r="BUD350" s="127"/>
      <c r="BUE350" s="127"/>
      <c r="BUF350" s="127"/>
      <c r="BUG350" s="127"/>
      <c r="BUH350" s="127"/>
      <c r="BUI350" s="127"/>
      <c r="BUJ350" s="127"/>
      <c r="BUK350" s="127"/>
      <c r="BUL350" s="127"/>
      <c r="BUM350" s="127"/>
      <c r="BUN350" s="127"/>
      <c r="BUO350" s="127"/>
      <c r="BUP350" s="127"/>
      <c r="BUQ350" s="127"/>
      <c r="BUR350" s="127"/>
      <c r="BUS350" s="127"/>
      <c r="BUT350" s="127"/>
      <c r="BUU350" s="127"/>
      <c r="BUV350" s="127"/>
      <c r="BUW350" s="127"/>
      <c r="BUX350" s="127"/>
      <c r="BUY350" s="127"/>
      <c r="BUZ350" s="127"/>
      <c r="BVA350" s="127"/>
      <c r="BVB350" s="127"/>
      <c r="BVC350" s="127"/>
      <c r="BVD350" s="127"/>
      <c r="BVE350" s="127"/>
      <c r="BVF350" s="127"/>
      <c r="BVG350" s="127"/>
      <c r="BVH350" s="127"/>
      <c r="BVI350" s="127"/>
      <c r="BVJ350" s="127"/>
      <c r="BVK350" s="127"/>
      <c r="BVL350" s="127"/>
      <c r="BVM350" s="127"/>
      <c r="BVN350" s="127"/>
      <c r="BVO350" s="127"/>
      <c r="BVP350" s="127"/>
      <c r="BVQ350" s="127"/>
      <c r="BVR350" s="127"/>
      <c r="BVS350" s="127"/>
      <c r="BVT350" s="127"/>
      <c r="BVU350" s="127"/>
      <c r="BVV350" s="127"/>
      <c r="BVW350" s="127"/>
      <c r="BVX350" s="127"/>
      <c r="BVY350" s="127"/>
      <c r="BVZ350" s="127"/>
      <c r="BWA350" s="127"/>
      <c r="BWB350" s="127"/>
      <c r="BWC350" s="127"/>
      <c r="BWD350" s="127"/>
      <c r="BWE350" s="127"/>
      <c r="BWF350" s="127"/>
      <c r="BWG350" s="127"/>
      <c r="BWH350" s="127"/>
      <c r="BWI350" s="127"/>
      <c r="BWJ350" s="127"/>
      <c r="BWK350" s="127"/>
      <c r="BWL350" s="127"/>
      <c r="BWM350" s="127"/>
      <c r="BWN350" s="127"/>
      <c r="BWO350" s="127"/>
      <c r="BWP350" s="127"/>
      <c r="BWQ350" s="127"/>
      <c r="BWR350" s="127"/>
      <c r="BWS350" s="127"/>
      <c r="BWT350" s="127"/>
      <c r="BWU350" s="127"/>
      <c r="BWV350" s="127"/>
      <c r="BWW350" s="127"/>
      <c r="BWX350" s="127"/>
      <c r="BWY350" s="127"/>
      <c r="BWZ350" s="127"/>
      <c r="BXA350" s="127"/>
      <c r="BXB350" s="127"/>
      <c r="BXC350" s="127"/>
      <c r="BXD350" s="127"/>
      <c r="BXE350" s="127"/>
      <c r="BXF350" s="127"/>
      <c r="BXG350" s="127"/>
      <c r="BXH350" s="127"/>
      <c r="BXI350" s="127"/>
      <c r="BXJ350" s="127"/>
      <c r="BXK350" s="127"/>
      <c r="BXL350" s="127"/>
      <c r="BXM350" s="127"/>
      <c r="BXN350" s="127"/>
      <c r="BXO350" s="127"/>
      <c r="BXP350" s="127"/>
      <c r="BXQ350" s="127"/>
      <c r="BXR350" s="127"/>
      <c r="BXS350" s="127"/>
      <c r="BXT350" s="127"/>
      <c r="BXU350" s="127"/>
      <c r="BXV350" s="127"/>
      <c r="BXW350" s="127"/>
      <c r="BXX350" s="127"/>
      <c r="BXY350" s="127"/>
      <c r="BXZ350" s="127"/>
      <c r="BYA350" s="127"/>
      <c r="BYB350" s="127"/>
      <c r="BYC350" s="127"/>
      <c r="BYD350" s="127"/>
      <c r="BYE350" s="127"/>
      <c r="BYF350" s="127"/>
      <c r="BYG350" s="127"/>
      <c r="BYH350" s="127"/>
      <c r="BYI350" s="127"/>
      <c r="BYJ350" s="127"/>
      <c r="BYK350" s="127"/>
      <c r="BYL350" s="127"/>
      <c r="BYM350" s="127"/>
      <c r="BYN350" s="127"/>
      <c r="BYO350" s="127"/>
      <c r="BYP350" s="127"/>
      <c r="BYQ350" s="127"/>
      <c r="BYR350" s="127"/>
      <c r="BYS350" s="127"/>
      <c r="BYT350" s="127"/>
      <c r="BYU350" s="127"/>
      <c r="BYV350" s="127"/>
      <c r="BYW350" s="127"/>
      <c r="BYX350" s="127"/>
      <c r="BYY350" s="127"/>
      <c r="BYZ350" s="127"/>
      <c r="BZA350" s="127"/>
      <c r="BZB350" s="127"/>
      <c r="BZC350" s="127"/>
      <c r="BZD350" s="127"/>
      <c r="BZE350" s="127"/>
      <c r="BZF350" s="127"/>
      <c r="BZG350" s="127"/>
      <c r="BZH350" s="127"/>
      <c r="BZI350" s="127"/>
      <c r="BZJ350" s="127"/>
      <c r="BZK350" s="127"/>
      <c r="BZL350" s="127"/>
      <c r="BZM350" s="127"/>
      <c r="BZN350" s="127"/>
      <c r="BZO350" s="127"/>
      <c r="BZP350" s="127"/>
      <c r="BZQ350" s="127"/>
      <c r="BZR350" s="127"/>
      <c r="BZS350" s="127"/>
      <c r="BZT350" s="127"/>
      <c r="BZU350" s="127"/>
      <c r="BZV350" s="127"/>
      <c r="BZW350" s="127"/>
      <c r="BZX350" s="127"/>
      <c r="BZY350" s="127"/>
      <c r="BZZ350" s="127"/>
      <c r="CAA350" s="127"/>
      <c r="CAB350" s="127"/>
      <c r="CAC350" s="127"/>
      <c r="CAD350" s="127"/>
      <c r="CAE350" s="127"/>
      <c r="CAF350" s="127"/>
      <c r="CAG350" s="127"/>
      <c r="CAH350" s="127"/>
      <c r="CAI350" s="127"/>
      <c r="CAJ350" s="127"/>
      <c r="CAK350" s="127"/>
      <c r="CAL350" s="127"/>
      <c r="CAM350" s="127"/>
      <c r="CAN350" s="127"/>
      <c r="CAO350" s="127"/>
      <c r="CAP350" s="127"/>
      <c r="CAQ350" s="127"/>
      <c r="CAR350" s="127"/>
      <c r="CAS350" s="127"/>
      <c r="CAT350" s="127"/>
      <c r="CAU350" s="127"/>
      <c r="CAV350" s="127"/>
      <c r="CAW350" s="127"/>
      <c r="CAX350" s="127"/>
      <c r="CAY350" s="127"/>
      <c r="CAZ350" s="127"/>
      <c r="CBA350" s="127"/>
      <c r="CBB350" s="127"/>
      <c r="CBC350" s="127"/>
      <c r="CBD350" s="127"/>
      <c r="CBE350" s="127"/>
      <c r="CBF350" s="127"/>
      <c r="CBG350" s="127"/>
      <c r="CBH350" s="127"/>
      <c r="CBI350" s="127"/>
      <c r="CBJ350" s="127"/>
      <c r="CBK350" s="127"/>
      <c r="CBL350" s="127"/>
      <c r="CBM350" s="127"/>
      <c r="CBN350" s="127"/>
      <c r="CBO350" s="127"/>
      <c r="CBP350" s="127"/>
      <c r="CBQ350" s="127"/>
      <c r="CBR350" s="127"/>
      <c r="CBS350" s="127"/>
      <c r="CBT350" s="127"/>
      <c r="CBU350" s="127"/>
      <c r="CBV350" s="127"/>
      <c r="CBW350" s="127"/>
      <c r="CBX350" s="127"/>
      <c r="CBY350" s="127"/>
      <c r="CBZ350" s="127"/>
      <c r="CCA350" s="127"/>
      <c r="CCB350" s="127"/>
      <c r="CCC350" s="127"/>
      <c r="CCD350" s="127"/>
      <c r="CCE350" s="127"/>
      <c r="CCF350" s="127"/>
      <c r="CCG350" s="127"/>
      <c r="CCH350" s="127"/>
      <c r="CCI350" s="127"/>
      <c r="CCJ350" s="127"/>
      <c r="CCK350" s="127"/>
      <c r="CCL350" s="127"/>
      <c r="CCM350" s="127"/>
      <c r="CCN350" s="127"/>
      <c r="CCO350" s="127"/>
      <c r="CCP350" s="127"/>
      <c r="CCQ350" s="127"/>
      <c r="CCR350" s="127"/>
      <c r="CCS350" s="127"/>
      <c r="CCT350" s="127"/>
      <c r="CCU350" s="127"/>
      <c r="CCV350" s="127"/>
      <c r="CCW350" s="127"/>
      <c r="CCX350" s="127"/>
      <c r="CCY350" s="127"/>
      <c r="CCZ350" s="127"/>
      <c r="CDA350" s="127"/>
      <c r="CDB350" s="127"/>
      <c r="CDC350" s="127"/>
      <c r="CDD350" s="127"/>
      <c r="CDE350" s="127"/>
      <c r="CDF350" s="127"/>
      <c r="CDG350" s="127"/>
      <c r="CDH350" s="127"/>
      <c r="CDI350" s="127"/>
      <c r="CDJ350" s="127"/>
      <c r="CDK350" s="127"/>
      <c r="CDL350" s="127"/>
      <c r="CDM350" s="127"/>
      <c r="CDN350" s="127"/>
      <c r="CDO350" s="127"/>
      <c r="CDP350" s="127"/>
      <c r="CDQ350" s="127"/>
      <c r="CDR350" s="127"/>
      <c r="CDS350" s="127"/>
      <c r="CDT350" s="127"/>
      <c r="CDU350" s="127"/>
      <c r="CDV350" s="127"/>
      <c r="CDW350" s="127"/>
      <c r="CDX350" s="127"/>
      <c r="CDY350" s="127"/>
      <c r="CDZ350" s="127"/>
      <c r="CEA350" s="127"/>
      <c r="CEB350" s="127"/>
      <c r="CEC350" s="127"/>
      <c r="CED350" s="127"/>
      <c r="CEE350" s="127"/>
      <c r="CEF350" s="127"/>
      <c r="CEG350" s="127"/>
      <c r="CEH350" s="127"/>
      <c r="CEI350" s="127"/>
      <c r="CEJ350" s="127"/>
      <c r="CEK350" s="127"/>
      <c r="CEL350" s="127"/>
      <c r="CEM350" s="127"/>
      <c r="CEN350" s="127"/>
      <c r="CEO350" s="127"/>
      <c r="CEP350" s="127"/>
      <c r="CEQ350" s="127"/>
      <c r="CER350" s="127"/>
      <c r="CES350" s="127"/>
      <c r="CET350" s="127"/>
      <c r="CEU350" s="127"/>
      <c r="CEV350" s="127"/>
      <c r="CEW350" s="127"/>
      <c r="CEX350" s="127"/>
      <c r="CEY350" s="127"/>
      <c r="CEZ350" s="127"/>
      <c r="CFA350" s="127"/>
      <c r="CFB350" s="127"/>
      <c r="CFC350" s="127"/>
      <c r="CFD350" s="127"/>
      <c r="CFE350" s="127"/>
      <c r="CFF350" s="127"/>
      <c r="CFG350" s="127"/>
      <c r="CFH350" s="127"/>
      <c r="CFI350" s="127"/>
      <c r="CFJ350" s="127"/>
      <c r="CFK350" s="127"/>
      <c r="CFL350" s="127"/>
      <c r="CFM350" s="127"/>
      <c r="CFN350" s="127"/>
      <c r="CFO350" s="127"/>
      <c r="CFP350" s="127"/>
      <c r="CFQ350" s="127"/>
      <c r="CFR350" s="127"/>
      <c r="CFS350" s="127"/>
      <c r="CFT350" s="127"/>
      <c r="CFU350" s="127"/>
      <c r="CFV350" s="127"/>
      <c r="CFW350" s="127"/>
      <c r="CFX350" s="127"/>
      <c r="CFY350" s="127"/>
      <c r="CFZ350" s="127"/>
      <c r="CGA350" s="127"/>
      <c r="CGB350" s="127"/>
      <c r="CGC350" s="127"/>
      <c r="CGD350" s="127"/>
      <c r="CGE350" s="127"/>
      <c r="CGF350" s="127"/>
      <c r="CGG350" s="127"/>
      <c r="CGH350" s="127"/>
      <c r="CGI350" s="127"/>
      <c r="CGJ350" s="127"/>
      <c r="CGK350" s="127"/>
      <c r="CGL350" s="127"/>
      <c r="CGM350" s="127"/>
      <c r="CGN350" s="127"/>
      <c r="CGO350" s="127"/>
      <c r="CGP350" s="127"/>
      <c r="CGQ350" s="127"/>
      <c r="CGR350" s="127"/>
      <c r="CGS350" s="127"/>
      <c r="CGT350" s="127"/>
      <c r="CGU350" s="127"/>
      <c r="CGV350" s="127"/>
      <c r="CGW350" s="127"/>
      <c r="CGX350" s="127"/>
      <c r="CGY350" s="127"/>
      <c r="CGZ350" s="127"/>
      <c r="CHA350" s="127"/>
      <c r="CHB350" s="127"/>
      <c r="CHC350" s="127"/>
      <c r="CHD350" s="127"/>
      <c r="CHE350" s="127"/>
      <c r="CHF350" s="127"/>
      <c r="CHG350" s="127"/>
      <c r="CHH350" s="127"/>
      <c r="CHI350" s="127"/>
      <c r="CHJ350" s="127"/>
      <c r="CHK350" s="127"/>
      <c r="CHL350" s="127"/>
      <c r="CHM350" s="127"/>
      <c r="CHN350" s="127"/>
      <c r="CHO350" s="127"/>
      <c r="CHP350" s="127"/>
      <c r="CHQ350" s="127"/>
      <c r="CHR350" s="127"/>
      <c r="CHS350" s="127"/>
      <c r="CHT350" s="127"/>
      <c r="CHU350" s="127"/>
      <c r="CHV350" s="127"/>
      <c r="CHW350" s="127"/>
      <c r="CHX350" s="127"/>
      <c r="CHY350" s="127"/>
      <c r="CHZ350" s="127"/>
      <c r="CIA350" s="127"/>
      <c r="CIB350" s="127"/>
      <c r="CIC350" s="127"/>
      <c r="CID350" s="127"/>
      <c r="CIE350" s="127"/>
      <c r="CIF350" s="127"/>
      <c r="CIG350" s="127"/>
      <c r="CIH350" s="127"/>
      <c r="CII350" s="127"/>
      <c r="CIJ350" s="127"/>
      <c r="CIK350" s="127"/>
      <c r="CIL350" s="127"/>
      <c r="CIM350" s="127"/>
      <c r="CIN350" s="127"/>
      <c r="CIO350" s="127"/>
      <c r="CIP350" s="127"/>
      <c r="CIQ350" s="127"/>
      <c r="CIR350" s="127"/>
      <c r="CIS350" s="127"/>
      <c r="CIT350" s="127"/>
      <c r="CIU350" s="127"/>
      <c r="CIV350" s="127"/>
      <c r="CIW350" s="127"/>
      <c r="CIX350" s="127"/>
      <c r="CIY350" s="127"/>
      <c r="CIZ350" s="127"/>
      <c r="CJA350" s="127"/>
      <c r="CJB350" s="127"/>
      <c r="CJC350" s="127"/>
      <c r="CJD350" s="127"/>
      <c r="CJE350" s="127"/>
      <c r="CJF350" s="127"/>
      <c r="CJG350" s="127"/>
      <c r="CJH350" s="127"/>
      <c r="CJI350" s="127"/>
      <c r="CJJ350" s="127"/>
      <c r="CJK350" s="127"/>
      <c r="CJL350" s="127"/>
      <c r="CJM350" s="127"/>
      <c r="CJN350" s="127"/>
      <c r="CJO350" s="127"/>
      <c r="CJP350" s="127"/>
      <c r="CJQ350" s="127"/>
      <c r="CJR350" s="127"/>
      <c r="CJS350" s="127"/>
      <c r="CJT350" s="127"/>
      <c r="CJU350" s="127"/>
      <c r="CJV350" s="127"/>
      <c r="CJW350" s="127"/>
      <c r="CJX350" s="127"/>
      <c r="CJY350" s="127"/>
      <c r="CJZ350" s="127"/>
      <c r="CKA350" s="127"/>
      <c r="CKB350" s="127"/>
      <c r="CKC350" s="127"/>
      <c r="CKD350" s="127"/>
      <c r="CKE350" s="127"/>
      <c r="CKF350" s="127"/>
      <c r="CKG350" s="127"/>
      <c r="CKH350" s="127"/>
      <c r="CKI350" s="127"/>
      <c r="CKJ350" s="127"/>
      <c r="CKK350" s="127"/>
      <c r="CKL350" s="127"/>
      <c r="CKM350" s="127"/>
      <c r="CKN350" s="127"/>
      <c r="CKO350" s="127"/>
      <c r="CKP350" s="127"/>
      <c r="CKQ350" s="127"/>
      <c r="CKR350" s="127"/>
      <c r="CKS350" s="127"/>
      <c r="CKT350" s="127"/>
      <c r="CKU350" s="127"/>
      <c r="CKV350" s="127"/>
      <c r="CKW350" s="127"/>
      <c r="CKX350" s="127"/>
      <c r="CKY350" s="127"/>
      <c r="CKZ350" s="127"/>
      <c r="CLA350" s="127"/>
      <c r="CLB350" s="127"/>
      <c r="CLC350" s="127"/>
      <c r="CLD350" s="127"/>
      <c r="CLE350" s="127"/>
      <c r="CLF350" s="127"/>
      <c r="CLG350" s="127"/>
      <c r="CLH350" s="127"/>
      <c r="CLI350" s="127"/>
      <c r="CLJ350" s="127"/>
      <c r="CLK350" s="127"/>
      <c r="CLL350" s="127"/>
      <c r="CLM350" s="127"/>
      <c r="CLN350" s="127"/>
      <c r="CLO350" s="127"/>
      <c r="CLP350" s="127"/>
      <c r="CLQ350" s="127"/>
      <c r="CLR350" s="127"/>
      <c r="CLS350" s="127"/>
      <c r="CLT350" s="127"/>
      <c r="CLU350" s="127"/>
      <c r="CLV350" s="127"/>
      <c r="CLW350" s="127"/>
      <c r="CLX350" s="127"/>
      <c r="CLY350" s="127"/>
      <c r="CLZ350" s="127"/>
      <c r="CMA350" s="127"/>
      <c r="CMB350" s="127"/>
      <c r="CMC350" s="127"/>
      <c r="CMD350" s="127"/>
      <c r="CME350" s="127"/>
      <c r="CMF350" s="127"/>
      <c r="CMG350" s="127"/>
      <c r="CMH350" s="127"/>
      <c r="CMI350" s="127"/>
      <c r="CMJ350" s="127"/>
      <c r="CMK350" s="127"/>
      <c r="CML350" s="127"/>
      <c r="CMM350" s="127"/>
      <c r="CMN350" s="127"/>
      <c r="CMO350" s="127"/>
      <c r="CMP350" s="127"/>
      <c r="CMQ350" s="127"/>
      <c r="CMR350" s="127"/>
      <c r="CMS350" s="127"/>
      <c r="CMT350" s="127"/>
      <c r="CMU350" s="127"/>
      <c r="CMV350" s="127"/>
      <c r="CMW350" s="127"/>
      <c r="CMX350" s="127"/>
      <c r="CMY350" s="127"/>
      <c r="CMZ350" s="127"/>
      <c r="CNA350" s="127"/>
      <c r="CNB350" s="127"/>
      <c r="CNC350" s="127"/>
      <c r="CND350" s="127"/>
      <c r="CNE350" s="127"/>
      <c r="CNF350" s="127"/>
      <c r="CNG350" s="127"/>
      <c r="CNH350" s="127"/>
      <c r="CNI350" s="127"/>
      <c r="CNJ350" s="127"/>
      <c r="CNK350" s="127"/>
      <c r="CNL350" s="127"/>
      <c r="CNM350" s="127"/>
      <c r="CNN350" s="127"/>
      <c r="CNO350" s="127"/>
      <c r="CNP350" s="127"/>
      <c r="CNQ350" s="127"/>
      <c r="CNR350" s="127"/>
      <c r="CNS350" s="127"/>
      <c r="CNT350" s="127"/>
      <c r="CNU350" s="127"/>
      <c r="CNV350" s="127"/>
      <c r="CNW350" s="127"/>
      <c r="CNX350" s="127"/>
      <c r="CNY350" s="127"/>
      <c r="CNZ350" s="127"/>
      <c r="COA350" s="127"/>
      <c r="COB350" s="127"/>
      <c r="COC350" s="127"/>
      <c r="COD350" s="127"/>
      <c r="COE350" s="127"/>
      <c r="COF350" s="127"/>
      <c r="COG350" s="127"/>
      <c r="COH350" s="127"/>
      <c r="COI350" s="127"/>
      <c r="COJ350" s="127"/>
      <c r="COK350" s="127"/>
      <c r="COL350" s="127"/>
      <c r="COM350" s="127"/>
      <c r="CON350" s="127"/>
      <c r="COO350" s="127"/>
      <c r="COP350" s="127"/>
      <c r="COQ350" s="127"/>
      <c r="COR350" s="127"/>
      <c r="COS350" s="127"/>
      <c r="COT350" s="127"/>
      <c r="COU350" s="127"/>
      <c r="COV350" s="127"/>
      <c r="COW350" s="127"/>
      <c r="COX350" s="127"/>
      <c r="COY350" s="127"/>
      <c r="COZ350" s="127"/>
      <c r="CPA350" s="127"/>
      <c r="CPB350" s="127"/>
      <c r="CPC350" s="127"/>
      <c r="CPD350" s="127"/>
      <c r="CPE350" s="127"/>
      <c r="CPF350" s="127"/>
      <c r="CPG350" s="127"/>
      <c r="CPH350" s="127"/>
      <c r="CPI350" s="127"/>
      <c r="CPJ350" s="127"/>
      <c r="CPK350" s="127"/>
      <c r="CPL350" s="127"/>
      <c r="CPM350" s="127"/>
      <c r="CPN350" s="127"/>
      <c r="CPO350" s="127"/>
      <c r="CPP350" s="127"/>
      <c r="CPQ350" s="127"/>
      <c r="CPR350" s="127"/>
      <c r="CPS350" s="127"/>
      <c r="CPT350" s="127"/>
      <c r="CPU350" s="127"/>
      <c r="CPV350" s="127"/>
      <c r="CPW350" s="127"/>
      <c r="CPX350" s="127"/>
      <c r="CPY350" s="127"/>
      <c r="CPZ350" s="127"/>
      <c r="CQA350" s="127"/>
      <c r="CQB350" s="127"/>
      <c r="CQC350" s="127"/>
      <c r="CQD350" s="127"/>
      <c r="CQE350" s="127"/>
      <c r="CQF350" s="127"/>
      <c r="CQG350" s="127"/>
      <c r="CQH350" s="127"/>
      <c r="CQI350" s="127"/>
      <c r="CQJ350" s="127"/>
      <c r="CQK350" s="127"/>
      <c r="CQL350" s="127"/>
      <c r="CQM350" s="127"/>
      <c r="CQN350" s="127"/>
      <c r="CQO350" s="127"/>
      <c r="CQP350" s="127"/>
      <c r="CQQ350" s="127"/>
      <c r="CQR350" s="127"/>
      <c r="CQS350" s="127"/>
      <c r="CQT350" s="127"/>
      <c r="CQU350" s="127"/>
      <c r="CQV350" s="127"/>
      <c r="CQW350" s="127"/>
      <c r="CQX350" s="127"/>
      <c r="CQY350" s="127"/>
      <c r="CQZ350" s="127"/>
      <c r="CRA350" s="127"/>
      <c r="CRB350" s="127"/>
      <c r="CRC350" s="127"/>
      <c r="CRD350" s="127"/>
      <c r="CRE350" s="127"/>
      <c r="CRF350" s="127"/>
      <c r="CRG350" s="127"/>
      <c r="CRH350" s="127"/>
      <c r="CRI350" s="127"/>
      <c r="CRJ350" s="127"/>
      <c r="CRK350" s="127"/>
      <c r="CRL350" s="127"/>
      <c r="CRM350" s="127"/>
      <c r="CRN350" s="127"/>
      <c r="CRO350" s="127"/>
      <c r="CRP350" s="127"/>
      <c r="CRQ350" s="127"/>
      <c r="CRR350" s="127"/>
      <c r="CRS350" s="127"/>
      <c r="CRT350" s="127"/>
      <c r="CRU350" s="127"/>
      <c r="CRV350" s="127"/>
      <c r="CRW350" s="127"/>
      <c r="CRX350" s="127"/>
      <c r="CRY350" s="127"/>
      <c r="CRZ350" s="127"/>
      <c r="CSA350" s="127"/>
      <c r="CSB350" s="127"/>
      <c r="CSC350" s="127"/>
      <c r="CSD350" s="127"/>
      <c r="CSE350" s="127"/>
      <c r="CSF350" s="127"/>
      <c r="CSG350" s="127"/>
      <c r="CSH350" s="127"/>
      <c r="CSI350" s="127"/>
      <c r="CSJ350" s="127"/>
      <c r="CSK350" s="127"/>
      <c r="CSL350" s="127"/>
      <c r="CSM350" s="127"/>
      <c r="CSN350" s="127"/>
      <c r="CSO350" s="127"/>
      <c r="CSP350" s="127"/>
      <c r="CSQ350" s="127"/>
      <c r="CSR350" s="127"/>
      <c r="CSS350" s="127"/>
      <c r="CST350" s="127"/>
      <c r="CSU350" s="127"/>
      <c r="CSV350" s="127"/>
      <c r="CSW350" s="127"/>
      <c r="CSX350" s="127"/>
      <c r="CSY350" s="127"/>
      <c r="CSZ350" s="127"/>
      <c r="CTA350" s="127"/>
      <c r="CTB350" s="127"/>
      <c r="CTC350" s="127"/>
      <c r="CTD350" s="127"/>
      <c r="CTE350" s="127"/>
      <c r="CTF350" s="127"/>
      <c r="CTG350" s="127"/>
      <c r="CTH350" s="127"/>
      <c r="CTI350" s="127"/>
      <c r="CTJ350" s="127"/>
      <c r="CTK350" s="127"/>
      <c r="CTL350" s="127"/>
      <c r="CTM350" s="127"/>
      <c r="CTN350" s="127"/>
      <c r="CTO350" s="127"/>
      <c r="CTP350" s="127"/>
      <c r="CTQ350" s="127"/>
      <c r="CTR350" s="127"/>
      <c r="CTS350" s="127"/>
      <c r="CTT350" s="127"/>
      <c r="CTU350" s="127"/>
      <c r="CTV350" s="127"/>
      <c r="CTW350" s="127"/>
      <c r="CTX350" s="127"/>
      <c r="CTY350" s="127"/>
      <c r="CTZ350" s="127"/>
      <c r="CUA350" s="127"/>
      <c r="CUB350" s="127"/>
      <c r="CUC350" s="127"/>
      <c r="CUD350" s="127"/>
      <c r="CUE350" s="127"/>
      <c r="CUF350" s="127"/>
      <c r="CUG350" s="127"/>
      <c r="CUH350" s="127"/>
      <c r="CUI350" s="127"/>
      <c r="CUJ350" s="127"/>
      <c r="CUK350" s="127"/>
      <c r="CUL350" s="127"/>
      <c r="CUM350" s="127"/>
      <c r="CUN350" s="127"/>
      <c r="CUO350" s="127"/>
      <c r="CUP350" s="127"/>
      <c r="CUQ350" s="127"/>
      <c r="CUR350" s="127"/>
      <c r="CUS350" s="127"/>
      <c r="CUT350" s="127"/>
      <c r="CUU350" s="127"/>
      <c r="CUV350" s="127"/>
      <c r="CUW350" s="127"/>
      <c r="CUX350" s="127"/>
      <c r="CUY350" s="127"/>
      <c r="CUZ350" s="127"/>
      <c r="CVA350" s="127"/>
      <c r="CVB350" s="127"/>
      <c r="CVC350" s="127"/>
      <c r="CVD350" s="127"/>
      <c r="CVE350" s="127"/>
      <c r="CVF350" s="127"/>
      <c r="CVG350" s="127"/>
      <c r="CVH350" s="127"/>
      <c r="CVI350" s="127"/>
      <c r="CVJ350" s="127"/>
      <c r="CVK350" s="127"/>
      <c r="CVL350" s="127"/>
      <c r="CVM350" s="127"/>
      <c r="CVN350" s="127"/>
      <c r="CVO350" s="127"/>
      <c r="CVP350" s="127"/>
      <c r="CVQ350" s="127"/>
      <c r="CVR350" s="127"/>
      <c r="CVS350" s="127"/>
      <c r="CVT350" s="127"/>
      <c r="CVU350" s="127"/>
      <c r="CVV350" s="127"/>
      <c r="CVW350" s="127"/>
      <c r="CVX350" s="127"/>
      <c r="CVY350" s="127"/>
      <c r="CVZ350" s="127"/>
      <c r="CWA350" s="127"/>
      <c r="CWB350" s="127"/>
      <c r="CWC350" s="127"/>
      <c r="CWD350" s="127"/>
      <c r="CWE350" s="127"/>
      <c r="CWF350" s="127"/>
      <c r="CWG350" s="127"/>
      <c r="CWH350" s="127"/>
      <c r="CWI350" s="127"/>
      <c r="CWJ350" s="127"/>
      <c r="CWK350" s="127"/>
      <c r="CWL350" s="127"/>
      <c r="CWM350" s="127"/>
      <c r="CWN350" s="127"/>
      <c r="CWO350" s="127"/>
      <c r="CWP350" s="127"/>
      <c r="CWQ350" s="127"/>
      <c r="CWR350" s="127"/>
      <c r="CWS350" s="127"/>
      <c r="CWT350" s="127"/>
      <c r="CWU350" s="127"/>
      <c r="CWV350" s="127"/>
      <c r="CWW350" s="127"/>
      <c r="CWX350" s="127"/>
      <c r="CWY350" s="127"/>
      <c r="CWZ350" s="127"/>
      <c r="CXA350" s="127"/>
      <c r="CXB350" s="127"/>
      <c r="CXC350" s="127"/>
      <c r="CXD350" s="127"/>
      <c r="CXE350" s="127"/>
      <c r="CXF350" s="127"/>
      <c r="CXG350" s="127"/>
      <c r="CXH350" s="127"/>
      <c r="CXI350" s="127"/>
      <c r="CXJ350" s="127"/>
      <c r="CXK350" s="127"/>
      <c r="CXL350" s="127"/>
      <c r="CXM350" s="127"/>
      <c r="CXN350" s="127"/>
      <c r="CXO350" s="127"/>
      <c r="CXP350" s="127"/>
      <c r="CXQ350" s="127"/>
      <c r="CXR350" s="127"/>
      <c r="CXS350" s="127"/>
      <c r="CXT350" s="127"/>
      <c r="CXU350" s="127"/>
      <c r="CXV350" s="127"/>
      <c r="CXW350" s="127"/>
      <c r="CXX350" s="127"/>
      <c r="CXY350" s="127"/>
      <c r="CXZ350" s="127"/>
      <c r="CYA350" s="127"/>
      <c r="CYB350" s="127"/>
      <c r="CYC350" s="127"/>
      <c r="CYD350" s="127"/>
      <c r="CYE350" s="127"/>
      <c r="CYF350" s="127"/>
      <c r="CYG350" s="127"/>
      <c r="CYH350" s="127"/>
      <c r="CYI350" s="127"/>
      <c r="CYJ350" s="127"/>
      <c r="CYK350" s="127"/>
      <c r="CYL350" s="127"/>
      <c r="CYM350" s="127"/>
      <c r="CYN350" s="127"/>
      <c r="CYO350" s="127"/>
      <c r="CYP350" s="127"/>
      <c r="CYQ350" s="127"/>
      <c r="CYR350" s="127"/>
      <c r="CYS350" s="127"/>
      <c r="CYT350" s="127"/>
      <c r="CYU350" s="127"/>
      <c r="CYV350" s="127"/>
      <c r="CYW350" s="127"/>
      <c r="CYX350" s="127"/>
      <c r="CYY350" s="127"/>
      <c r="CYZ350" s="127"/>
      <c r="CZA350" s="127"/>
      <c r="CZB350" s="127"/>
      <c r="CZC350" s="127"/>
      <c r="CZD350" s="127"/>
      <c r="CZE350" s="127"/>
      <c r="CZF350" s="127"/>
      <c r="CZG350" s="127"/>
      <c r="CZH350" s="127"/>
      <c r="CZI350" s="127"/>
      <c r="CZJ350" s="127"/>
      <c r="CZK350" s="127"/>
      <c r="CZL350" s="127"/>
      <c r="CZM350" s="127"/>
      <c r="CZN350" s="127"/>
      <c r="CZO350" s="127"/>
      <c r="CZP350" s="127"/>
      <c r="CZQ350" s="127"/>
      <c r="CZR350" s="127"/>
      <c r="CZS350" s="127"/>
      <c r="CZT350" s="127"/>
      <c r="CZU350" s="127"/>
      <c r="CZV350" s="127"/>
      <c r="CZW350" s="127"/>
      <c r="CZX350" s="127"/>
      <c r="CZY350" s="127"/>
      <c r="CZZ350" s="127"/>
      <c r="DAA350" s="127"/>
      <c r="DAB350" s="127"/>
      <c r="DAC350" s="127"/>
      <c r="DAD350" s="127"/>
      <c r="DAE350" s="127"/>
      <c r="DAF350" s="127"/>
      <c r="DAG350" s="127"/>
      <c r="DAH350" s="127"/>
      <c r="DAI350" s="127"/>
      <c r="DAJ350" s="127"/>
      <c r="DAK350" s="127"/>
      <c r="DAL350" s="127"/>
      <c r="DAM350" s="127"/>
      <c r="DAN350" s="127"/>
      <c r="DAO350" s="127"/>
      <c r="DAP350" s="127"/>
      <c r="DAQ350" s="127"/>
      <c r="DAR350" s="127"/>
      <c r="DAS350" s="127"/>
      <c r="DAT350" s="127"/>
      <c r="DAU350" s="127"/>
      <c r="DAV350" s="127"/>
      <c r="DAW350" s="127"/>
      <c r="DAX350" s="127"/>
      <c r="DAY350" s="127"/>
      <c r="DAZ350" s="127"/>
      <c r="DBA350" s="127"/>
      <c r="DBB350" s="127"/>
      <c r="DBC350" s="127"/>
      <c r="DBD350" s="127"/>
      <c r="DBE350" s="127"/>
      <c r="DBF350" s="127"/>
      <c r="DBG350" s="127"/>
      <c r="DBH350" s="127"/>
      <c r="DBI350" s="127"/>
      <c r="DBJ350" s="127"/>
      <c r="DBK350" s="127"/>
      <c r="DBL350" s="127"/>
      <c r="DBM350" s="127"/>
      <c r="DBN350" s="127"/>
      <c r="DBO350" s="127"/>
      <c r="DBP350" s="127"/>
      <c r="DBQ350" s="127"/>
      <c r="DBR350" s="127"/>
      <c r="DBS350" s="127"/>
      <c r="DBT350" s="127"/>
      <c r="DBU350" s="127"/>
      <c r="DBV350" s="127"/>
      <c r="DBW350" s="127"/>
      <c r="DBX350" s="127"/>
      <c r="DBY350" s="127"/>
      <c r="DBZ350" s="127"/>
      <c r="DCA350" s="127"/>
      <c r="DCB350" s="127"/>
      <c r="DCC350" s="127"/>
      <c r="DCD350" s="127"/>
      <c r="DCE350" s="127"/>
      <c r="DCF350" s="127"/>
      <c r="DCG350" s="127"/>
      <c r="DCH350" s="127"/>
      <c r="DCI350" s="127"/>
      <c r="DCJ350" s="127"/>
      <c r="DCK350" s="127"/>
      <c r="DCL350" s="127"/>
      <c r="DCM350" s="127"/>
      <c r="DCN350" s="127"/>
      <c r="DCO350" s="127"/>
      <c r="DCP350" s="127"/>
      <c r="DCQ350" s="127"/>
      <c r="DCR350" s="127"/>
      <c r="DCS350" s="127"/>
      <c r="DCT350" s="127"/>
      <c r="DCU350" s="127"/>
      <c r="DCV350" s="127"/>
      <c r="DCW350" s="127"/>
      <c r="DCX350" s="127"/>
      <c r="DCY350" s="127"/>
      <c r="DCZ350" s="127"/>
      <c r="DDA350" s="127"/>
      <c r="DDB350" s="127"/>
      <c r="DDC350" s="127"/>
      <c r="DDD350" s="127"/>
      <c r="DDE350" s="127"/>
      <c r="DDF350" s="127"/>
      <c r="DDG350" s="127"/>
      <c r="DDH350" s="127"/>
      <c r="DDI350" s="127"/>
      <c r="DDJ350" s="127"/>
      <c r="DDK350" s="127"/>
      <c r="DDL350" s="127"/>
      <c r="DDM350" s="127"/>
      <c r="DDN350" s="127"/>
      <c r="DDO350" s="127"/>
      <c r="DDP350" s="127"/>
      <c r="DDQ350" s="127"/>
      <c r="DDR350" s="127"/>
      <c r="DDS350" s="127"/>
      <c r="DDT350" s="127"/>
      <c r="DDU350" s="127"/>
      <c r="DDV350" s="127"/>
      <c r="DDW350" s="127"/>
      <c r="DDX350" s="127"/>
      <c r="DDY350" s="127"/>
      <c r="DDZ350" s="127"/>
      <c r="DEA350" s="127"/>
      <c r="DEB350" s="127"/>
      <c r="DEC350" s="127"/>
      <c r="DED350" s="127"/>
      <c r="DEE350" s="127"/>
      <c r="DEF350" s="127"/>
      <c r="DEG350" s="127"/>
      <c r="DEH350" s="127"/>
      <c r="DEI350" s="127"/>
      <c r="DEJ350" s="127"/>
      <c r="DEK350" s="127"/>
      <c r="DEL350" s="127"/>
      <c r="DEM350" s="127"/>
      <c r="DEN350" s="127"/>
      <c r="DEO350" s="127"/>
      <c r="DEP350" s="127"/>
      <c r="DEQ350" s="127"/>
      <c r="DER350" s="127"/>
      <c r="DES350" s="127"/>
      <c r="DET350" s="127"/>
      <c r="DEU350" s="127"/>
      <c r="DEV350" s="127"/>
      <c r="DEW350" s="127"/>
      <c r="DEX350" s="127"/>
      <c r="DEY350" s="127"/>
      <c r="DEZ350" s="127"/>
      <c r="DFA350" s="127"/>
      <c r="DFB350" s="127"/>
      <c r="DFC350" s="127"/>
      <c r="DFD350" s="127"/>
      <c r="DFE350" s="127"/>
      <c r="DFF350" s="127"/>
      <c r="DFG350" s="127"/>
      <c r="DFH350" s="127"/>
      <c r="DFI350" s="127"/>
      <c r="DFJ350" s="127"/>
      <c r="DFK350" s="127"/>
      <c r="DFL350" s="127"/>
      <c r="DFM350" s="127"/>
      <c r="DFN350" s="127"/>
      <c r="DFO350" s="127"/>
      <c r="DFP350" s="127"/>
      <c r="DFQ350" s="127"/>
      <c r="DFR350" s="127"/>
      <c r="DFS350" s="127"/>
      <c r="DFT350" s="127"/>
      <c r="DFU350" s="127"/>
      <c r="DFV350" s="127"/>
      <c r="DFW350" s="127"/>
      <c r="DFX350" s="127"/>
      <c r="DFY350" s="127"/>
      <c r="DFZ350" s="127"/>
      <c r="DGA350" s="127"/>
      <c r="DGB350" s="127"/>
      <c r="DGC350" s="127"/>
      <c r="DGD350" s="127"/>
      <c r="DGE350" s="127"/>
      <c r="DGF350" s="127"/>
      <c r="DGG350" s="127"/>
      <c r="DGH350" s="127"/>
      <c r="DGI350" s="127"/>
      <c r="DGJ350" s="127"/>
      <c r="DGK350" s="127"/>
      <c r="DGL350" s="127"/>
      <c r="DGM350" s="127"/>
      <c r="DGN350" s="127"/>
      <c r="DGO350" s="127"/>
      <c r="DGP350" s="127"/>
      <c r="DGQ350" s="127"/>
      <c r="DGR350" s="127"/>
      <c r="DGS350" s="127"/>
      <c r="DGT350" s="127"/>
      <c r="DGU350" s="127"/>
      <c r="DGV350" s="127"/>
      <c r="DGW350" s="127"/>
      <c r="DGX350" s="127"/>
      <c r="DGY350" s="127"/>
      <c r="DGZ350" s="127"/>
      <c r="DHA350" s="127"/>
      <c r="DHB350" s="127"/>
      <c r="DHC350" s="127"/>
      <c r="DHD350" s="127"/>
      <c r="DHE350" s="127"/>
      <c r="DHF350" s="127"/>
      <c r="DHG350" s="127"/>
      <c r="DHH350" s="127"/>
      <c r="DHI350" s="127"/>
      <c r="DHJ350" s="127"/>
      <c r="DHK350" s="127"/>
      <c r="DHL350" s="127"/>
      <c r="DHM350" s="127"/>
      <c r="DHN350" s="127"/>
      <c r="DHO350" s="127"/>
      <c r="DHP350" s="127"/>
      <c r="DHQ350" s="127"/>
      <c r="DHR350" s="127"/>
      <c r="DHS350" s="127"/>
      <c r="DHT350" s="127"/>
      <c r="DHU350" s="127"/>
      <c r="DHV350" s="127"/>
      <c r="DHW350" s="127"/>
      <c r="DHX350" s="127"/>
      <c r="DHY350" s="127"/>
      <c r="DHZ350" s="127"/>
      <c r="DIA350" s="127"/>
      <c r="DIB350" s="127"/>
      <c r="DIC350" s="127"/>
      <c r="DID350" s="127"/>
      <c r="DIE350" s="127"/>
      <c r="DIF350" s="127"/>
      <c r="DIG350" s="127"/>
      <c r="DIH350" s="127"/>
      <c r="DII350" s="127"/>
      <c r="DIJ350" s="127"/>
      <c r="DIK350" s="127"/>
      <c r="DIL350" s="127"/>
      <c r="DIM350" s="127"/>
      <c r="DIN350" s="127"/>
      <c r="DIO350" s="127"/>
      <c r="DIP350" s="127"/>
      <c r="DIQ350" s="127"/>
      <c r="DIR350" s="127"/>
      <c r="DIS350" s="127"/>
      <c r="DIT350" s="127"/>
      <c r="DIU350" s="127"/>
      <c r="DIV350" s="127"/>
      <c r="DIW350" s="127"/>
      <c r="DIX350" s="127"/>
      <c r="DIY350" s="127"/>
      <c r="DIZ350" s="127"/>
      <c r="DJA350" s="127"/>
      <c r="DJB350" s="127"/>
      <c r="DJC350" s="127"/>
      <c r="DJD350" s="127"/>
      <c r="DJE350" s="127"/>
      <c r="DJF350" s="127"/>
      <c r="DJG350" s="127"/>
      <c r="DJH350" s="127"/>
      <c r="DJI350" s="127"/>
      <c r="DJJ350" s="127"/>
      <c r="DJK350" s="127"/>
      <c r="DJL350" s="127"/>
      <c r="DJM350" s="127"/>
      <c r="DJN350" s="127"/>
      <c r="DJO350" s="127"/>
      <c r="DJP350" s="127"/>
      <c r="DJQ350" s="127"/>
      <c r="DJR350" s="127"/>
      <c r="DJS350" s="127"/>
      <c r="DJT350" s="127"/>
      <c r="DJU350" s="127"/>
      <c r="DJV350" s="127"/>
      <c r="DJW350" s="127"/>
      <c r="DJX350" s="127"/>
      <c r="DJY350" s="127"/>
      <c r="DJZ350" s="127"/>
      <c r="DKA350" s="127"/>
      <c r="DKB350" s="127"/>
      <c r="DKC350" s="127"/>
      <c r="DKD350" s="127"/>
      <c r="DKE350" s="127"/>
      <c r="DKF350" s="127"/>
      <c r="DKG350" s="127"/>
      <c r="DKH350" s="127"/>
      <c r="DKI350" s="127"/>
      <c r="DKJ350" s="127"/>
      <c r="DKK350" s="127"/>
      <c r="DKL350" s="127"/>
      <c r="DKM350" s="127"/>
      <c r="DKN350" s="127"/>
      <c r="DKO350" s="127"/>
      <c r="DKP350" s="127"/>
      <c r="DKQ350" s="127"/>
      <c r="DKR350" s="127"/>
      <c r="DKS350" s="127"/>
      <c r="DKT350" s="127"/>
      <c r="DKU350" s="127"/>
      <c r="DKV350" s="127"/>
      <c r="DKW350" s="127"/>
      <c r="DKX350" s="127"/>
      <c r="DKY350" s="127"/>
      <c r="DKZ350" s="127"/>
      <c r="DLA350" s="127"/>
      <c r="DLB350" s="127"/>
      <c r="DLC350" s="127"/>
      <c r="DLD350" s="127"/>
      <c r="DLE350" s="127"/>
      <c r="DLF350" s="127"/>
      <c r="DLG350" s="127"/>
      <c r="DLH350" s="127"/>
      <c r="DLI350" s="127"/>
      <c r="DLJ350" s="127"/>
      <c r="DLK350" s="127"/>
      <c r="DLL350" s="127"/>
      <c r="DLM350" s="127"/>
      <c r="DLN350" s="127"/>
      <c r="DLO350" s="127"/>
      <c r="DLP350" s="127"/>
      <c r="DLQ350" s="127"/>
      <c r="DLR350" s="127"/>
      <c r="DLS350" s="127"/>
      <c r="DLT350" s="127"/>
      <c r="DLU350" s="127"/>
      <c r="DLV350" s="127"/>
      <c r="DLW350" s="127"/>
      <c r="DLX350" s="127"/>
      <c r="DLY350" s="127"/>
      <c r="DLZ350" s="127"/>
      <c r="DMA350" s="127"/>
      <c r="DMB350" s="127"/>
      <c r="DMC350" s="127"/>
      <c r="DMD350" s="127"/>
      <c r="DME350" s="127"/>
      <c r="DMF350" s="127"/>
      <c r="DMG350" s="127"/>
      <c r="DMH350" s="127"/>
      <c r="DMI350" s="127"/>
      <c r="DMJ350" s="127"/>
      <c r="DMK350" s="127"/>
      <c r="DML350" s="127"/>
      <c r="DMM350" s="127"/>
      <c r="DMN350" s="127"/>
      <c r="DMO350" s="127"/>
      <c r="DMP350" s="127"/>
      <c r="DMQ350" s="127"/>
      <c r="DMR350" s="127"/>
      <c r="DMS350" s="127"/>
      <c r="DMT350" s="127"/>
      <c r="DMU350" s="127"/>
      <c r="DMV350" s="127"/>
      <c r="DMW350" s="127"/>
      <c r="DMX350" s="127"/>
      <c r="DMY350" s="127"/>
      <c r="DMZ350" s="127"/>
      <c r="DNA350" s="127"/>
      <c r="DNB350" s="127"/>
      <c r="DNC350" s="127"/>
      <c r="DND350" s="127"/>
      <c r="DNE350" s="127"/>
      <c r="DNF350" s="127"/>
      <c r="DNG350" s="127"/>
      <c r="DNH350" s="127"/>
      <c r="DNI350" s="127"/>
      <c r="DNJ350" s="127"/>
      <c r="DNK350" s="127"/>
      <c r="DNL350" s="127"/>
      <c r="DNM350" s="127"/>
      <c r="DNN350" s="127"/>
      <c r="DNO350" s="127"/>
      <c r="DNP350" s="127"/>
      <c r="DNQ350" s="127"/>
      <c r="DNR350" s="127"/>
      <c r="DNS350" s="127"/>
      <c r="DNT350" s="127"/>
      <c r="DNU350" s="127"/>
      <c r="DNV350" s="127"/>
      <c r="DNW350" s="127"/>
      <c r="DNX350" s="127"/>
      <c r="DNY350" s="127"/>
      <c r="DNZ350" s="127"/>
      <c r="DOA350" s="127"/>
      <c r="DOB350" s="127"/>
      <c r="DOC350" s="127"/>
      <c r="DOD350" s="127"/>
      <c r="DOE350" s="127"/>
      <c r="DOF350" s="127"/>
      <c r="DOG350" s="127"/>
      <c r="DOH350" s="127"/>
      <c r="DOI350" s="127"/>
      <c r="DOJ350" s="127"/>
      <c r="DOK350" s="127"/>
      <c r="DOL350" s="127"/>
      <c r="DOM350" s="127"/>
      <c r="DON350" s="127"/>
      <c r="DOO350" s="127"/>
      <c r="DOP350" s="127"/>
      <c r="DOQ350" s="127"/>
      <c r="DOR350" s="127"/>
      <c r="DOS350" s="127"/>
      <c r="DOT350" s="127"/>
      <c r="DOU350" s="127"/>
      <c r="DOV350" s="127"/>
      <c r="DOW350" s="127"/>
      <c r="DOX350" s="127"/>
      <c r="DOY350" s="127"/>
      <c r="DOZ350" s="127"/>
      <c r="DPA350" s="127"/>
      <c r="DPB350" s="127"/>
      <c r="DPC350" s="127"/>
      <c r="DPD350" s="127"/>
      <c r="DPE350" s="127"/>
      <c r="DPF350" s="127"/>
      <c r="DPG350" s="127"/>
      <c r="DPH350" s="127"/>
      <c r="DPI350" s="127"/>
      <c r="DPJ350" s="127"/>
      <c r="DPK350" s="127"/>
      <c r="DPL350" s="127"/>
      <c r="DPM350" s="127"/>
      <c r="DPN350" s="127"/>
      <c r="DPO350" s="127"/>
      <c r="DPP350" s="127"/>
      <c r="DPQ350" s="127"/>
      <c r="DPR350" s="127"/>
      <c r="DPS350" s="127"/>
      <c r="DPT350" s="127"/>
      <c r="DPU350" s="127"/>
      <c r="DPV350" s="127"/>
      <c r="DPW350" s="127"/>
      <c r="DPX350" s="127"/>
      <c r="DPY350" s="127"/>
      <c r="DPZ350" s="127"/>
      <c r="DQA350" s="127"/>
      <c r="DQB350" s="127"/>
      <c r="DQC350" s="127"/>
      <c r="DQD350" s="127"/>
      <c r="DQE350" s="127"/>
      <c r="DQF350" s="127"/>
      <c r="DQG350" s="127"/>
      <c r="DQH350" s="127"/>
      <c r="DQI350" s="127"/>
      <c r="DQJ350" s="127"/>
      <c r="DQK350" s="127"/>
      <c r="DQL350" s="127"/>
      <c r="DQM350" s="127"/>
      <c r="DQN350" s="127"/>
      <c r="DQO350" s="127"/>
      <c r="DQP350" s="127"/>
      <c r="DQQ350" s="127"/>
      <c r="DQR350" s="127"/>
      <c r="DQS350" s="127"/>
      <c r="DQT350" s="127"/>
      <c r="DQU350" s="127"/>
      <c r="DQV350" s="127"/>
      <c r="DQW350" s="127"/>
      <c r="DQX350" s="127"/>
      <c r="DQY350" s="127"/>
      <c r="DQZ350" s="127"/>
      <c r="DRA350" s="127"/>
      <c r="DRB350" s="127"/>
      <c r="DRC350" s="127"/>
      <c r="DRD350" s="127"/>
      <c r="DRE350" s="127"/>
      <c r="DRF350" s="127"/>
      <c r="DRG350" s="127"/>
      <c r="DRH350" s="127"/>
      <c r="DRI350" s="127"/>
      <c r="DRJ350" s="127"/>
      <c r="DRK350" s="127"/>
      <c r="DRL350" s="127"/>
      <c r="DRM350" s="127"/>
      <c r="DRN350" s="127"/>
      <c r="DRO350" s="127"/>
      <c r="DRP350" s="127"/>
      <c r="DRQ350" s="127"/>
      <c r="DRR350" s="127"/>
      <c r="DRS350" s="127"/>
      <c r="DRT350" s="127"/>
      <c r="DRU350" s="127"/>
      <c r="DRV350" s="127"/>
      <c r="DRW350" s="127"/>
      <c r="DRX350" s="127"/>
      <c r="DRY350" s="127"/>
      <c r="DRZ350" s="127"/>
      <c r="DSA350" s="127"/>
      <c r="DSB350" s="127"/>
      <c r="DSC350" s="127"/>
      <c r="DSD350" s="127"/>
      <c r="DSE350" s="127"/>
      <c r="DSF350" s="127"/>
      <c r="DSG350" s="127"/>
      <c r="DSH350" s="127"/>
      <c r="DSI350" s="127"/>
      <c r="DSJ350" s="127"/>
      <c r="DSK350" s="127"/>
      <c r="DSL350" s="127"/>
      <c r="DSM350" s="127"/>
      <c r="DSN350" s="127"/>
      <c r="DSO350" s="127"/>
      <c r="DSP350" s="127"/>
      <c r="DSQ350" s="127"/>
      <c r="DSR350" s="127"/>
      <c r="DSS350" s="127"/>
      <c r="DST350" s="127"/>
      <c r="DSU350" s="127"/>
      <c r="DSV350" s="127"/>
      <c r="DSW350" s="127"/>
      <c r="DSX350" s="127"/>
      <c r="DSY350" s="127"/>
      <c r="DSZ350" s="127"/>
      <c r="DTA350" s="127"/>
      <c r="DTB350" s="127"/>
      <c r="DTC350" s="127"/>
      <c r="DTD350" s="127"/>
      <c r="DTE350" s="127"/>
      <c r="DTF350" s="127"/>
      <c r="DTG350" s="127"/>
      <c r="DTH350" s="127"/>
      <c r="DTI350" s="127"/>
      <c r="DTJ350" s="127"/>
      <c r="DTK350" s="127"/>
      <c r="DTL350" s="127"/>
      <c r="DTM350" s="127"/>
      <c r="DTN350" s="127"/>
      <c r="DTO350" s="127"/>
      <c r="DTP350" s="127"/>
      <c r="DTQ350" s="127"/>
      <c r="DTR350" s="127"/>
      <c r="DTS350" s="127"/>
      <c r="DTT350" s="127"/>
      <c r="DTU350" s="127"/>
      <c r="DTV350" s="127"/>
      <c r="DTW350" s="127"/>
      <c r="DTX350" s="127"/>
      <c r="DTY350" s="127"/>
      <c r="DTZ350" s="127"/>
      <c r="DUA350" s="127"/>
      <c r="DUB350" s="127"/>
      <c r="DUC350" s="127"/>
      <c r="DUD350" s="127"/>
      <c r="DUE350" s="127"/>
      <c r="DUF350" s="127"/>
      <c r="DUG350" s="127"/>
      <c r="DUH350" s="127"/>
      <c r="DUI350" s="127"/>
      <c r="DUJ350" s="127"/>
      <c r="DUK350" s="127"/>
      <c r="DUL350" s="127"/>
      <c r="DUM350" s="127"/>
      <c r="DUN350" s="127"/>
      <c r="DUO350" s="127"/>
      <c r="DUP350" s="127"/>
      <c r="DUQ350" s="127"/>
      <c r="DUR350" s="127"/>
      <c r="DUS350" s="127"/>
      <c r="DUT350" s="127"/>
      <c r="DUU350" s="127"/>
      <c r="DUV350" s="127"/>
      <c r="DUW350" s="127"/>
      <c r="DUX350" s="127"/>
      <c r="DUY350" s="127"/>
      <c r="DUZ350" s="127"/>
      <c r="DVA350" s="127"/>
      <c r="DVB350" s="127"/>
      <c r="DVC350" s="127"/>
      <c r="DVD350" s="127"/>
      <c r="DVE350" s="127"/>
      <c r="DVF350" s="127"/>
      <c r="DVG350" s="127"/>
      <c r="DVH350" s="127"/>
      <c r="DVI350" s="127"/>
      <c r="DVJ350" s="127"/>
      <c r="DVK350" s="127"/>
      <c r="DVL350" s="127"/>
      <c r="DVM350" s="127"/>
      <c r="DVN350" s="127"/>
      <c r="DVO350" s="127"/>
      <c r="DVP350" s="127"/>
      <c r="DVQ350" s="127"/>
      <c r="DVR350" s="127"/>
      <c r="DVS350" s="127"/>
      <c r="DVT350" s="127"/>
      <c r="DVU350" s="127"/>
      <c r="DVV350" s="127"/>
      <c r="DVW350" s="127"/>
      <c r="DVX350" s="127"/>
      <c r="DVY350" s="127"/>
      <c r="DVZ350" s="127"/>
      <c r="DWA350" s="127"/>
      <c r="DWB350" s="127"/>
      <c r="DWC350" s="127"/>
      <c r="DWD350" s="127"/>
      <c r="DWE350" s="127"/>
      <c r="DWF350" s="127"/>
      <c r="DWG350" s="127"/>
      <c r="DWH350" s="127"/>
      <c r="DWI350" s="127"/>
      <c r="DWJ350" s="127"/>
      <c r="DWK350" s="127"/>
      <c r="DWL350" s="127"/>
      <c r="DWM350" s="127"/>
      <c r="DWN350" s="127"/>
      <c r="DWO350" s="127"/>
      <c r="DWP350" s="127"/>
      <c r="DWQ350" s="127"/>
      <c r="DWR350" s="127"/>
      <c r="DWS350" s="127"/>
      <c r="DWT350" s="127"/>
      <c r="DWU350" s="127"/>
      <c r="DWV350" s="127"/>
      <c r="DWW350" s="127"/>
      <c r="DWX350" s="127"/>
      <c r="DWY350" s="127"/>
      <c r="DWZ350" s="127"/>
      <c r="DXA350" s="127"/>
      <c r="DXB350" s="127"/>
      <c r="DXC350" s="127"/>
      <c r="DXD350" s="127"/>
      <c r="DXE350" s="127"/>
      <c r="DXF350" s="127"/>
      <c r="DXG350" s="127"/>
      <c r="DXH350" s="127"/>
      <c r="DXI350" s="127"/>
      <c r="DXJ350" s="127"/>
      <c r="DXK350" s="127"/>
      <c r="DXL350" s="127"/>
      <c r="DXM350" s="127"/>
      <c r="DXN350" s="127"/>
      <c r="DXO350" s="127"/>
      <c r="DXP350" s="127"/>
      <c r="DXQ350" s="127"/>
      <c r="DXR350" s="127"/>
      <c r="DXS350" s="127"/>
      <c r="DXT350" s="127"/>
      <c r="DXU350" s="127"/>
      <c r="DXV350" s="127"/>
      <c r="DXW350" s="127"/>
      <c r="DXX350" s="127"/>
      <c r="DXY350" s="127"/>
      <c r="DXZ350" s="127"/>
      <c r="DYA350" s="127"/>
      <c r="DYB350" s="127"/>
      <c r="DYC350" s="127"/>
      <c r="DYD350" s="127"/>
      <c r="DYE350" s="127"/>
      <c r="DYF350" s="127"/>
      <c r="DYG350" s="127"/>
      <c r="DYH350" s="127"/>
      <c r="DYI350" s="127"/>
      <c r="DYJ350" s="127"/>
      <c r="DYK350" s="127"/>
      <c r="DYL350" s="127"/>
      <c r="DYM350" s="127"/>
      <c r="DYN350" s="127"/>
      <c r="DYO350" s="127"/>
      <c r="DYP350" s="127"/>
      <c r="DYQ350" s="127"/>
      <c r="DYR350" s="127"/>
      <c r="DYS350" s="127"/>
      <c r="DYT350" s="127"/>
      <c r="DYU350" s="127"/>
      <c r="DYV350" s="127"/>
      <c r="DYW350" s="127"/>
      <c r="DYX350" s="127"/>
      <c r="DYY350" s="127"/>
      <c r="DYZ350" s="127"/>
      <c r="DZA350" s="127"/>
      <c r="DZB350" s="127"/>
      <c r="DZC350" s="127"/>
      <c r="DZD350" s="127"/>
      <c r="DZE350" s="127"/>
      <c r="DZF350" s="127"/>
      <c r="DZG350" s="127"/>
      <c r="DZH350" s="127"/>
      <c r="DZI350" s="127"/>
      <c r="DZJ350" s="127"/>
      <c r="DZK350" s="127"/>
      <c r="DZL350" s="127"/>
      <c r="DZM350" s="127"/>
      <c r="DZN350" s="127"/>
      <c r="DZO350" s="127"/>
      <c r="DZP350" s="127"/>
      <c r="DZQ350" s="127"/>
      <c r="DZR350" s="127"/>
      <c r="DZS350" s="127"/>
      <c r="DZT350" s="127"/>
      <c r="DZU350" s="127"/>
      <c r="DZV350" s="127"/>
      <c r="DZW350" s="127"/>
      <c r="DZX350" s="127"/>
      <c r="DZY350" s="127"/>
      <c r="DZZ350" s="127"/>
      <c r="EAA350" s="127"/>
      <c r="EAB350" s="127"/>
      <c r="EAC350" s="127"/>
      <c r="EAD350" s="127"/>
      <c r="EAE350" s="127"/>
      <c r="EAF350" s="127"/>
      <c r="EAG350" s="127"/>
      <c r="EAH350" s="127"/>
      <c r="EAI350" s="127"/>
      <c r="EAJ350" s="127"/>
      <c r="EAK350" s="127"/>
      <c r="EAL350" s="127"/>
      <c r="EAM350" s="127"/>
      <c r="EAN350" s="127"/>
      <c r="EAO350" s="127"/>
      <c r="EAP350" s="127"/>
      <c r="EAQ350" s="127"/>
      <c r="EAR350" s="127"/>
      <c r="EAS350" s="127"/>
      <c r="EAT350" s="127"/>
      <c r="EAU350" s="127"/>
      <c r="EAV350" s="127"/>
      <c r="EAW350" s="127"/>
      <c r="EAX350" s="127"/>
      <c r="EAY350" s="127"/>
      <c r="EAZ350" s="127"/>
      <c r="EBA350" s="127"/>
      <c r="EBB350" s="127"/>
      <c r="EBC350" s="127"/>
      <c r="EBD350" s="127"/>
      <c r="EBE350" s="127"/>
      <c r="EBF350" s="127"/>
      <c r="EBG350" s="127"/>
      <c r="EBH350" s="127"/>
      <c r="EBI350" s="127"/>
      <c r="EBJ350" s="127"/>
      <c r="EBK350" s="127"/>
      <c r="EBL350" s="127"/>
      <c r="EBM350" s="127"/>
      <c r="EBN350" s="127"/>
      <c r="EBO350" s="127"/>
      <c r="EBP350" s="127"/>
      <c r="EBQ350" s="127"/>
      <c r="EBR350" s="127"/>
      <c r="EBS350" s="127"/>
      <c r="EBT350" s="127"/>
      <c r="EBU350" s="127"/>
      <c r="EBV350" s="127"/>
      <c r="EBW350" s="127"/>
      <c r="EBX350" s="127"/>
      <c r="EBY350" s="127"/>
      <c r="EBZ350" s="127"/>
      <c r="ECA350" s="127"/>
      <c r="ECB350" s="127"/>
      <c r="ECC350" s="127"/>
      <c r="ECD350" s="127"/>
      <c r="ECE350" s="127"/>
      <c r="ECF350" s="127"/>
      <c r="ECG350" s="127"/>
      <c r="ECH350" s="127"/>
      <c r="ECI350" s="127"/>
      <c r="ECJ350" s="127"/>
      <c r="ECK350" s="127"/>
      <c r="ECL350" s="127"/>
      <c r="ECM350" s="127"/>
      <c r="ECN350" s="127"/>
      <c r="ECO350" s="127"/>
      <c r="ECP350" s="127"/>
      <c r="ECQ350" s="127"/>
      <c r="ECR350" s="127"/>
      <c r="ECS350" s="127"/>
      <c r="ECT350" s="127"/>
      <c r="ECU350" s="127"/>
      <c r="ECV350" s="127"/>
      <c r="ECW350" s="127"/>
      <c r="ECX350" s="127"/>
      <c r="ECY350" s="127"/>
      <c r="ECZ350" s="127"/>
      <c r="EDA350" s="127"/>
      <c r="EDB350" s="127"/>
      <c r="EDC350" s="127"/>
      <c r="EDD350" s="127"/>
      <c r="EDE350" s="127"/>
      <c r="EDF350" s="127"/>
      <c r="EDG350" s="127"/>
      <c r="EDH350" s="127"/>
      <c r="EDI350" s="127"/>
      <c r="EDJ350" s="127"/>
      <c r="EDK350" s="127"/>
      <c r="EDL350" s="127"/>
      <c r="EDM350" s="127"/>
      <c r="EDN350" s="127"/>
      <c r="EDO350" s="127"/>
      <c r="EDP350" s="127"/>
      <c r="EDQ350" s="127"/>
      <c r="EDR350" s="127"/>
      <c r="EDS350" s="127"/>
      <c r="EDT350" s="127"/>
      <c r="EDU350" s="127"/>
      <c r="EDV350" s="127"/>
      <c r="EDW350" s="127"/>
      <c r="EDX350" s="127"/>
      <c r="EDY350" s="127"/>
      <c r="EDZ350" s="127"/>
      <c r="EEA350" s="127"/>
      <c r="EEB350" s="127"/>
      <c r="EEC350" s="127"/>
      <c r="EED350" s="127"/>
      <c r="EEE350" s="127"/>
      <c r="EEF350" s="127"/>
      <c r="EEG350" s="127"/>
      <c r="EEH350" s="127"/>
      <c r="EEI350" s="127"/>
      <c r="EEJ350" s="127"/>
      <c r="EEK350" s="127"/>
      <c r="EEL350" s="127"/>
      <c r="EEM350" s="127"/>
      <c r="EEN350" s="127"/>
      <c r="EEO350" s="127"/>
      <c r="EEP350" s="127"/>
      <c r="EEQ350" s="127"/>
      <c r="EER350" s="127"/>
      <c r="EES350" s="127"/>
      <c r="EET350" s="127"/>
      <c r="EEU350" s="127"/>
      <c r="EEV350" s="127"/>
      <c r="EEW350" s="127"/>
      <c r="EEX350" s="127"/>
      <c r="EEY350" s="127"/>
      <c r="EEZ350" s="127"/>
      <c r="EFA350" s="127"/>
      <c r="EFB350" s="127"/>
      <c r="EFC350" s="127"/>
      <c r="EFD350" s="127"/>
      <c r="EFE350" s="127"/>
      <c r="EFF350" s="127"/>
      <c r="EFG350" s="127"/>
      <c r="EFH350" s="127"/>
      <c r="EFI350" s="127"/>
      <c r="EFJ350" s="127"/>
      <c r="EFK350" s="127"/>
      <c r="EFL350" s="127"/>
      <c r="EFM350" s="127"/>
      <c r="EFN350" s="127"/>
      <c r="EFO350" s="127"/>
      <c r="EFP350" s="127"/>
      <c r="EFQ350" s="127"/>
      <c r="EFR350" s="127"/>
      <c r="EFS350" s="127"/>
      <c r="EFT350" s="127"/>
      <c r="EFU350" s="127"/>
      <c r="EFV350" s="127"/>
      <c r="EFW350" s="127"/>
      <c r="EFX350" s="127"/>
      <c r="EFY350" s="127"/>
      <c r="EFZ350" s="127"/>
      <c r="EGA350" s="127"/>
      <c r="EGB350" s="127"/>
      <c r="EGC350" s="127"/>
      <c r="EGD350" s="127"/>
      <c r="EGE350" s="127"/>
      <c r="EGF350" s="127"/>
      <c r="EGG350" s="127"/>
      <c r="EGH350" s="127"/>
      <c r="EGI350" s="127"/>
      <c r="EGJ350" s="127"/>
      <c r="EGK350" s="127"/>
      <c r="EGL350" s="127"/>
      <c r="EGM350" s="127"/>
      <c r="EGN350" s="127"/>
      <c r="EGO350" s="127"/>
      <c r="EGP350" s="127"/>
      <c r="EGQ350" s="127"/>
      <c r="EGR350" s="127"/>
      <c r="EGS350" s="127"/>
      <c r="EGT350" s="127"/>
      <c r="EGU350" s="127"/>
      <c r="EGV350" s="127"/>
      <c r="EGW350" s="127"/>
      <c r="EGX350" s="127"/>
      <c r="EGY350" s="127"/>
      <c r="EGZ350" s="127"/>
      <c r="EHA350" s="127"/>
      <c r="EHB350" s="127"/>
      <c r="EHC350" s="127"/>
      <c r="EHD350" s="127"/>
      <c r="EHE350" s="127"/>
      <c r="EHF350" s="127"/>
      <c r="EHG350" s="127"/>
      <c r="EHH350" s="127"/>
      <c r="EHI350" s="127"/>
      <c r="EHJ350" s="127"/>
      <c r="EHK350" s="127"/>
      <c r="EHL350" s="127"/>
      <c r="EHM350" s="127"/>
      <c r="EHN350" s="127"/>
      <c r="EHO350" s="127"/>
      <c r="EHP350" s="127"/>
      <c r="EHQ350" s="127"/>
      <c r="EHR350" s="127"/>
      <c r="EHS350" s="127"/>
      <c r="EHT350" s="127"/>
      <c r="EHU350" s="127"/>
      <c r="EHV350" s="127"/>
      <c r="EHW350" s="127"/>
      <c r="EHX350" s="127"/>
      <c r="EHY350" s="127"/>
      <c r="EHZ350" s="127"/>
      <c r="EIA350" s="127"/>
      <c r="EIB350" s="127"/>
      <c r="EIC350" s="127"/>
      <c r="EID350" s="127"/>
      <c r="EIE350" s="127"/>
      <c r="EIF350" s="127"/>
      <c r="EIG350" s="127"/>
      <c r="EIH350" s="127"/>
      <c r="EII350" s="127"/>
      <c r="EIJ350" s="127"/>
      <c r="EIK350" s="127"/>
      <c r="EIL350" s="127"/>
      <c r="EIM350" s="127"/>
      <c r="EIN350" s="127"/>
      <c r="EIO350" s="127"/>
      <c r="EIP350" s="127"/>
      <c r="EIQ350" s="127"/>
      <c r="EIR350" s="127"/>
      <c r="EIS350" s="127"/>
      <c r="EIT350" s="127"/>
      <c r="EIU350" s="127"/>
      <c r="EIV350" s="127"/>
      <c r="EIW350" s="127"/>
      <c r="EIX350" s="127"/>
      <c r="EIY350" s="127"/>
      <c r="EIZ350" s="127"/>
      <c r="EJA350" s="127"/>
      <c r="EJB350" s="127"/>
      <c r="EJC350" s="127"/>
      <c r="EJD350" s="127"/>
      <c r="EJE350" s="127"/>
      <c r="EJF350" s="127"/>
      <c r="EJG350" s="127"/>
      <c r="EJH350" s="127"/>
      <c r="EJI350" s="127"/>
      <c r="EJJ350" s="127"/>
      <c r="EJK350" s="127"/>
      <c r="EJL350" s="127"/>
      <c r="EJM350" s="127"/>
      <c r="EJN350" s="127"/>
      <c r="EJO350" s="127"/>
      <c r="EJP350" s="127"/>
      <c r="EJQ350" s="127"/>
      <c r="EJR350" s="127"/>
      <c r="EJS350" s="127"/>
      <c r="EJT350" s="127"/>
      <c r="EJU350" s="127"/>
      <c r="EJV350" s="127"/>
      <c r="EJW350" s="127"/>
      <c r="EJX350" s="127"/>
      <c r="EJY350" s="127"/>
      <c r="EJZ350" s="127"/>
      <c r="EKA350" s="127"/>
      <c r="EKB350" s="127"/>
      <c r="EKC350" s="127"/>
      <c r="EKD350" s="127"/>
      <c r="EKE350" s="127"/>
      <c r="EKF350" s="127"/>
      <c r="EKG350" s="127"/>
      <c r="EKH350" s="127"/>
      <c r="EKI350" s="127"/>
      <c r="EKJ350" s="127"/>
      <c r="EKK350" s="127"/>
      <c r="EKL350" s="127"/>
      <c r="EKM350" s="127"/>
      <c r="EKN350" s="127"/>
      <c r="EKO350" s="127"/>
      <c r="EKP350" s="127"/>
      <c r="EKQ350" s="127"/>
      <c r="EKR350" s="127"/>
      <c r="EKS350" s="127"/>
      <c r="EKT350" s="127"/>
      <c r="EKU350" s="127"/>
      <c r="EKV350" s="127"/>
      <c r="EKW350" s="127"/>
      <c r="EKX350" s="127"/>
      <c r="EKY350" s="127"/>
      <c r="EKZ350" s="127"/>
      <c r="ELA350" s="127"/>
      <c r="ELB350" s="127"/>
      <c r="ELC350" s="127"/>
      <c r="ELD350" s="127"/>
      <c r="ELE350" s="127"/>
      <c r="ELF350" s="127"/>
      <c r="ELG350" s="127"/>
      <c r="ELH350" s="127"/>
      <c r="ELI350" s="127"/>
      <c r="ELJ350" s="127"/>
      <c r="ELK350" s="127"/>
      <c r="ELL350" s="127"/>
      <c r="ELM350" s="127"/>
      <c r="ELN350" s="127"/>
      <c r="ELO350" s="127"/>
      <c r="ELP350" s="127"/>
      <c r="ELQ350" s="127"/>
      <c r="ELR350" s="127"/>
      <c r="ELS350" s="127"/>
      <c r="ELT350" s="127"/>
      <c r="ELU350" s="127"/>
      <c r="ELV350" s="127"/>
      <c r="ELW350" s="127"/>
      <c r="ELX350" s="127"/>
      <c r="ELY350" s="127"/>
      <c r="ELZ350" s="127"/>
      <c r="EMA350" s="127"/>
      <c r="EMB350" s="127"/>
      <c r="EMC350" s="127"/>
      <c r="EMD350" s="127"/>
      <c r="EME350" s="127"/>
      <c r="EMF350" s="127"/>
      <c r="EMG350" s="127"/>
      <c r="EMH350" s="127"/>
      <c r="EMI350" s="127"/>
      <c r="EMJ350" s="127"/>
      <c r="EMK350" s="127"/>
      <c r="EML350" s="127"/>
      <c r="EMM350" s="127"/>
      <c r="EMN350" s="127"/>
      <c r="EMO350" s="127"/>
      <c r="EMP350" s="127"/>
      <c r="EMQ350" s="127"/>
      <c r="EMR350" s="127"/>
      <c r="EMS350" s="127"/>
      <c r="EMT350" s="127"/>
      <c r="EMU350" s="127"/>
      <c r="EMV350" s="127"/>
      <c r="EMW350" s="127"/>
      <c r="EMX350" s="127"/>
      <c r="EMY350" s="127"/>
      <c r="EMZ350" s="127"/>
      <c r="ENA350" s="127"/>
      <c r="ENB350" s="127"/>
      <c r="ENC350" s="127"/>
      <c r="END350" s="127"/>
      <c r="ENE350" s="127"/>
      <c r="ENF350" s="127"/>
      <c r="ENG350" s="127"/>
      <c r="ENH350" s="127"/>
      <c r="ENI350" s="127"/>
      <c r="ENJ350" s="127"/>
      <c r="ENK350" s="127"/>
      <c r="ENL350" s="127"/>
      <c r="ENM350" s="127"/>
      <c r="ENN350" s="127"/>
      <c r="ENO350" s="127"/>
      <c r="ENP350" s="127"/>
      <c r="ENQ350" s="127"/>
      <c r="ENR350" s="127"/>
      <c r="ENS350" s="127"/>
      <c r="ENT350" s="127"/>
      <c r="ENU350" s="127"/>
      <c r="ENV350" s="127"/>
      <c r="ENW350" s="127"/>
      <c r="ENX350" s="127"/>
      <c r="ENY350" s="127"/>
      <c r="ENZ350" s="127"/>
      <c r="EOA350" s="127"/>
      <c r="EOB350" s="127"/>
      <c r="EOC350" s="127"/>
      <c r="EOD350" s="127"/>
      <c r="EOE350" s="127"/>
      <c r="EOF350" s="127"/>
      <c r="EOG350" s="127"/>
      <c r="EOH350" s="127"/>
      <c r="EOI350" s="127"/>
      <c r="EOJ350" s="127"/>
      <c r="EOK350" s="127"/>
      <c r="EOL350" s="127"/>
      <c r="EOM350" s="127"/>
      <c r="EON350" s="127"/>
      <c r="EOO350" s="127"/>
      <c r="EOP350" s="127"/>
      <c r="EOQ350" s="127"/>
      <c r="EOR350" s="127"/>
      <c r="EOS350" s="127"/>
      <c r="EOT350" s="127"/>
      <c r="EOU350" s="127"/>
      <c r="EOV350" s="127"/>
      <c r="EOW350" s="127"/>
      <c r="EOX350" s="127"/>
      <c r="EOY350" s="127"/>
      <c r="EOZ350" s="127"/>
      <c r="EPA350" s="127"/>
      <c r="EPB350" s="127"/>
      <c r="EPC350" s="127"/>
      <c r="EPD350" s="127"/>
      <c r="EPE350" s="127"/>
      <c r="EPF350" s="127"/>
      <c r="EPG350" s="127"/>
      <c r="EPH350" s="127"/>
      <c r="EPI350" s="127"/>
      <c r="EPJ350" s="127"/>
      <c r="EPK350" s="127"/>
      <c r="EPL350" s="127"/>
      <c r="EPM350" s="127"/>
      <c r="EPN350" s="127"/>
      <c r="EPO350" s="127"/>
      <c r="EPP350" s="127"/>
      <c r="EPQ350" s="127"/>
      <c r="EPR350" s="127"/>
      <c r="EPS350" s="127"/>
      <c r="EPT350" s="127"/>
      <c r="EPU350" s="127"/>
      <c r="EPV350" s="127"/>
      <c r="EPW350" s="127"/>
      <c r="EPX350" s="127"/>
      <c r="EPY350" s="127"/>
      <c r="EPZ350" s="127"/>
      <c r="EQA350" s="127"/>
      <c r="EQB350" s="127"/>
      <c r="EQC350" s="127"/>
      <c r="EQD350" s="127"/>
      <c r="EQE350" s="127"/>
      <c r="EQF350" s="127"/>
      <c r="EQG350" s="127"/>
      <c r="EQH350" s="127"/>
      <c r="EQI350" s="127"/>
      <c r="EQJ350" s="127"/>
      <c r="EQK350" s="127"/>
      <c r="EQL350" s="127"/>
      <c r="EQM350" s="127"/>
      <c r="EQN350" s="127"/>
      <c r="EQO350" s="127"/>
      <c r="EQP350" s="127"/>
      <c r="EQQ350" s="127"/>
      <c r="EQR350" s="127"/>
      <c r="EQS350" s="127"/>
      <c r="EQT350" s="127"/>
      <c r="EQU350" s="127"/>
      <c r="EQV350" s="127"/>
      <c r="EQW350" s="127"/>
      <c r="EQX350" s="127"/>
      <c r="EQY350" s="127"/>
      <c r="EQZ350" s="127"/>
      <c r="ERA350" s="127"/>
      <c r="ERB350" s="127"/>
      <c r="ERC350" s="127"/>
      <c r="ERD350" s="127"/>
      <c r="ERE350" s="127"/>
      <c r="ERF350" s="127"/>
      <c r="ERG350" s="127"/>
      <c r="ERH350" s="127"/>
      <c r="ERI350" s="127"/>
      <c r="ERJ350" s="127"/>
      <c r="ERK350" s="127"/>
      <c r="ERL350" s="127"/>
      <c r="ERM350" s="127"/>
      <c r="ERN350" s="127"/>
      <c r="ERO350" s="127"/>
      <c r="ERP350" s="127"/>
      <c r="ERQ350" s="127"/>
      <c r="ERR350" s="127"/>
      <c r="ERS350" s="127"/>
      <c r="ERT350" s="127"/>
      <c r="ERU350" s="127"/>
      <c r="ERV350" s="127"/>
      <c r="ERW350" s="127"/>
      <c r="ERX350" s="127"/>
      <c r="ERY350" s="127"/>
      <c r="ERZ350" s="127"/>
      <c r="ESA350" s="127"/>
      <c r="ESB350" s="127"/>
      <c r="ESC350" s="127"/>
      <c r="ESD350" s="127"/>
      <c r="ESE350" s="127"/>
      <c r="ESF350" s="127"/>
      <c r="ESG350" s="127"/>
      <c r="ESH350" s="127"/>
      <c r="ESI350" s="127"/>
      <c r="ESJ350" s="127"/>
      <c r="ESK350" s="127"/>
      <c r="ESL350" s="127"/>
      <c r="ESM350" s="127"/>
      <c r="ESN350" s="127"/>
      <c r="ESO350" s="127"/>
      <c r="ESP350" s="127"/>
      <c r="ESQ350" s="127"/>
      <c r="ESR350" s="127"/>
      <c r="ESS350" s="127"/>
      <c r="EST350" s="127"/>
      <c r="ESU350" s="127"/>
      <c r="ESV350" s="127"/>
      <c r="ESW350" s="127"/>
      <c r="ESX350" s="127"/>
      <c r="ESY350" s="127"/>
      <c r="ESZ350" s="127"/>
      <c r="ETA350" s="127"/>
      <c r="ETB350" s="127"/>
      <c r="ETC350" s="127"/>
      <c r="ETD350" s="127"/>
      <c r="ETE350" s="127"/>
      <c r="ETF350" s="127"/>
      <c r="ETG350" s="127"/>
      <c r="ETH350" s="127"/>
      <c r="ETI350" s="127"/>
      <c r="ETJ350" s="127"/>
      <c r="ETK350" s="127"/>
      <c r="ETL350" s="127"/>
      <c r="ETM350" s="127"/>
      <c r="ETN350" s="127"/>
      <c r="ETO350" s="127"/>
      <c r="ETP350" s="127"/>
      <c r="ETQ350" s="127"/>
      <c r="ETR350" s="127"/>
      <c r="ETS350" s="127"/>
      <c r="ETT350" s="127"/>
      <c r="ETU350" s="127"/>
      <c r="ETV350" s="127"/>
      <c r="ETW350" s="127"/>
      <c r="ETX350" s="127"/>
      <c r="ETY350" s="127"/>
      <c r="ETZ350" s="127"/>
      <c r="EUA350" s="127"/>
      <c r="EUB350" s="127"/>
      <c r="EUC350" s="127"/>
      <c r="EUD350" s="127"/>
      <c r="EUE350" s="127"/>
      <c r="EUF350" s="127"/>
      <c r="EUG350" s="127"/>
      <c r="EUH350" s="127"/>
      <c r="EUI350" s="127"/>
      <c r="EUJ350" s="127"/>
      <c r="EUK350" s="127"/>
      <c r="EUL350" s="127"/>
      <c r="EUM350" s="127"/>
      <c r="EUN350" s="127"/>
      <c r="EUO350" s="127"/>
      <c r="EUP350" s="127"/>
      <c r="EUQ350" s="127"/>
      <c r="EUR350" s="127"/>
      <c r="EUS350" s="127"/>
      <c r="EUT350" s="127"/>
      <c r="EUU350" s="127"/>
      <c r="EUV350" s="127"/>
      <c r="EUW350" s="127"/>
      <c r="EUX350" s="127"/>
      <c r="EUY350" s="127"/>
      <c r="EUZ350" s="127"/>
      <c r="EVA350" s="127"/>
      <c r="EVB350" s="127"/>
      <c r="EVC350" s="127"/>
      <c r="EVD350" s="127"/>
      <c r="EVE350" s="127"/>
      <c r="EVF350" s="127"/>
      <c r="EVG350" s="127"/>
      <c r="EVH350" s="127"/>
      <c r="EVI350" s="127"/>
      <c r="EVJ350" s="127"/>
      <c r="EVK350" s="127"/>
      <c r="EVL350" s="127"/>
      <c r="EVM350" s="127"/>
      <c r="EVN350" s="127"/>
      <c r="EVO350" s="127"/>
      <c r="EVP350" s="127"/>
      <c r="EVQ350" s="127"/>
      <c r="EVR350" s="127"/>
      <c r="EVS350" s="127"/>
      <c r="EVT350" s="127"/>
      <c r="EVU350" s="127"/>
      <c r="EVV350" s="127"/>
      <c r="EVW350" s="127"/>
      <c r="EVX350" s="127"/>
      <c r="EVY350" s="127"/>
      <c r="EVZ350" s="127"/>
      <c r="EWA350" s="127"/>
      <c r="EWB350" s="127"/>
      <c r="EWC350" s="127"/>
      <c r="EWD350" s="127"/>
      <c r="EWE350" s="127"/>
      <c r="EWF350" s="127"/>
      <c r="EWG350" s="127"/>
      <c r="EWH350" s="127"/>
      <c r="EWI350" s="127"/>
      <c r="EWJ350" s="127"/>
      <c r="EWK350" s="127"/>
      <c r="EWL350" s="127"/>
      <c r="EWM350" s="127"/>
      <c r="EWN350" s="127"/>
      <c r="EWO350" s="127"/>
      <c r="EWP350" s="127"/>
      <c r="EWQ350" s="127"/>
      <c r="EWR350" s="127"/>
      <c r="EWS350" s="127"/>
      <c r="EWT350" s="127"/>
      <c r="EWU350" s="127"/>
      <c r="EWV350" s="127"/>
      <c r="EWW350" s="127"/>
      <c r="EWX350" s="127"/>
      <c r="EWY350" s="127"/>
      <c r="EWZ350" s="127"/>
      <c r="EXA350" s="127"/>
      <c r="EXB350" s="127"/>
      <c r="EXC350" s="127"/>
      <c r="EXD350" s="127"/>
      <c r="EXE350" s="127"/>
      <c r="EXF350" s="127"/>
      <c r="EXG350" s="127"/>
      <c r="EXH350" s="127"/>
      <c r="EXI350" s="127"/>
      <c r="EXJ350" s="127"/>
      <c r="EXK350" s="127"/>
      <c r="EXL350" s="127"/>
      <c r="EXM350" s="127"/>
      <c r="EXN350" s="127"/>
      <c r="EXO350" s="127"/>
      <c r="EXP350" s="127"/>
      <c r="EXQ350" s="127"/>
      <c r="EXR350" s="127"/>
      <c r="EXS350" s="127"/>
      <c r="EXT350" s="127"/>
      <c r="EXU350" s="127"/>
      <c r="EXV350" s="127"/>
      <c r="EXW350" s="127"/>
      <c r="EXX350" s="127"/>
      <c r="EXY350" s="127"/>
      <c r="EXZ350" s="127"/>
      <c r="EYA350" s="127"/>
      <c r="EYB350" s="127"/>
      <c r="EYC350" s="127"/>
      <c r="EYD350" s="127"/>
      <c r="EYE350" s="127"/>
      <c r="EYF350" s="127"/>
      <c r="EYG350" s="127"/>
      <c r="EYH350" s="127"/>
      <c r="EYI350" s="127"/>
      <c r="EYJ350" s="127"/>
      <c r="EYK350" s="127"/>
      <c r="EYL350" s="127"/>
      <c r="EYM350" s="127"/>
      <c r="EYN350" s="127"/>
      <c r="EYO350" s="127"/>
      <c r="EYP350" s="127"/>
      <c r="EYQ350" s="127"/>
      <c r="EYR350" s="127"/>
      <c r="EYS350" s="127"/>
      <c r="EYT350" s="127"/>
      <c r="EYU350" s="127"/>
      <c r="EYV350" s="127"/>
      <c r="EYW350" s="127"/>
      <c r="EYX350" s="127"/>
      <c r="EYY350" s="127"/>
      <c r="EYZ350" s="127"/>
      <c r="EZA350" s="127"/>
      <c r="EZB350" s="127"/>
      <c r="EZC350" s="127"/>
      <c r="EZD350" s="127"/>
      <c r="EZE350" s="127"/>
      <c r="EZF350" s="127"/>
      <c r="EZG350" s="127"/>
      <c r="EZH350" s="127"/>
      <c r="EZI350" s="127"/>
      <c r="EZJ350" s="127"/>
      <c r="EZK350" s="127"/>
      <c r="EZL350" s="127"/>
      <c r="EZM350" s="127"/>
      <c r="EZN350" s="127"/>
      <c r="EZO350" s="127"/>
      <c r="EZP350" s="127"/>
      <c r="EZQ350" s="127"/>
      <c r="EZR350" s="127"/>
      <c r="EZS350" s="127"/>
      <c r="EZT350" s="127"/>
      <c r="EZU350" s="127"/>
      <c r="EZV350" s="127"/>
      <c r="EZW350" s="127"/>
      <c r="EZX350" s="127"/>
      <c r="EZY350" s="127"/>
      <c r="EZZ350" s="127"/>
      <c r="FAA350" s="127"/>
      <c r="FAB350" s="127"/>
      <c r="FAC350" s="127"/>
      <c r="FAD350" s="127"/>
      <c r="FAE350" s="127"/>
      <c r="FAF350" s="127"/>
      <c r="FAG350" s="127"/>
      <c r="FAH350" s="127"/>
      <c r="FAI350" s="127"/>
      <c r="FAJ350" s="127"/>
      <c r="FAK350" s="127"/>
      <c r="FAL350" s="127"/>
      <c r="FAM350" s="127"/>
      <c r="FAN350" s="127"/>
      <c r="FAO350" s="127"/>
      <c r="FAP350" s="127"/>
      <c r="FAQ350" s="127"/>
      <c r="FAR350" s="127"/>
      <c r="FAS350" s="127"/>
      <c r="FAT350" s="127"/>
      <c r="FAU350" s="127"/>
      <c r="FAV350" s="127"/>
      <c r="FAW350" s="127"/>
      <c r="FAX350" s="127"/>
      <c r="FAY350" s="127"/>
      <c r="FAZ350" s="127"/>
      <c r="FBA350" s="127"/>
      <c r="FBB350" s="127"/>
      <c r="FBC350" s="127"/>
      <c r="FBD350" s="127"/>
      <c r="FBE350" s="127"/>
      <c r="FBF350" s="127"/>
      <c r="FBG350" s="127"/>
      <c r="FBH350" s="127"/>
      <c r="FBI350" s="127"/>
      <c r="FBJ350" s="127"/>
      <c r="FBK350" s="127"/>
      <c r="FBL350" s="127"/>
      <c r="FBM350" s="127"/>
      <c r="FBN350" s="127"/>
      <c r="FBO350" s="127"/>
      <c r="FBP350" s="127"/>
      <c r="FBQ350" s="127"/>
      <c r="FBR350" s="127"/>
      <c r="FBS350" s="127"/>
      <c r="FBT350" s="127"/>
      <c r="FBU350" s="127"/>
      <c r="FBV350" s="127"/>
      <c r="FBW350" s="127"/>
      <c r="FBX350" s="127"/>
      <c r="FBY350" s="127"/>
      <c r="FBZ350" s="127"/>
      <c r="FCA350" s="127"/>
      <c r="FCB350" s="127"/>
      <c r="FCC350" s="127"/>
      <c r="FCD350" s="127"/>
      <c r="FCE350" s="127"/>
      <c r="FCF350" s="127"/>
      <c r="FCG350" s="127"/>
      <c r="FCH350" s="127"/>
      <c r="FCI350" s="127"/>
      <c r="FCJ350" s="127"/>
      <c r="FCK350" s="127"/>
      <c r="FCL350" s="127"/>
      <c r="FCM350" s="127"/>
      <c r="FCN350" s="127"/>
      <c r="FCO350" s="127"/>
      <c r="FCP350" s="127"/>
      <c r="FCQ350" s="127"/>
      <c r="FCR350" s="127"/>
      <c r="FCS350" s="127"/>
      <c r="FCT350" s="127"/>
      <c r="FCU350" s="127"/>
      <c r="FCV350" s="127"/>
      <c r="FCW350" s="127"/>
      <c r="FCX350" s="127"/>
      <c r="FCY350" s="127"/>
      <c r="FCZ350" s="127"/>
      <c r="FDA350" s="127"/>
      <c r="FDB350" s="127"/>
      <c r="FDC350" s="127"/>
      <c r="FDD350" s="127"/>
      <c r="FDE350" s="127"/>
      <c r="FDF350" s="127"/>
      <c r="FDG350" s="127"/>
      <c r="FDH350" s="127"/>
      <c r="FDI350" s="127"/>
      <c r="FDJ350" s="127"/>
      <c r="FDK350" s="127"/>
      <c r="FDL350" s="127"/>
      <c r="FDM350" s="127"/>
      <c r="FDN350" s="127"/>
      <c r="FDO350" s="127"/>
      <c r="FDP350" s="127"/>
      <c r="FDQ350" s="127"/>
      <c r="FDR350" s="127"/>
      <c r="FDS350" s="127"/>
      <c r="FDT350" s="127"/>
      <c r="FDU350" s="127"/>
      <c r="FDV350" s="127"/>
      <c r="FDW350" s="127"/>
      <c r="FDX350" s="127"/>
      <c r="FDY350" s="127"/>
      <c r="FDZ350" s="127"/>
      <c r="FEA350" s="127"/>
      <c r="FEB350" s="127"/>
      <c r="FEC350" s="127"/>
      <c r="FED350" s="127"/>
      <c r="FEE350" s="127"/>
      <c r="FEF350" s="127"/>
      <c r="FEG350" s="127"/>
      <c r="FEH350" s="127"/>
      <c r="FEI350" s="127"/>
      <c r="FEJ350" s="127"/>
      <c r="FEK350" s="127"/>
      <c r="FEL350" s="127"/>
      <c r="FEM350" s="127"/>
      <c r="FEN350" s="127"/>
      <c r="FEO350" s="127"/>
      <c r="FEP350" s="127"/>
      <c r="FEQ350" s="127"/>
      <c r="FER350" s="127"/>
      <c r="FES350" s="127"/>
      <c r="FET350" s="127"/>
      <c r="FEU350" s="127"/>
      <c r="FEV350" s="127"/>
      <c r="FEW350" s="127"/>
      <c r="FEX350" s="127"/>
      <c r="FEY350" s="127"/>
      <c r="FEZ350" s="127"/>
      <c r="FFA350" s="127"/>
      <c r="FFB350" s="127"/>
      <c r="FFC350" s="127"/>
      <c r="FFD350" s="127"/>
      <c r="FFE350" s="127"/>
      <c r="FFF350" s="127"/>
      <c r="FFG350" s="127"/>
      <c r="FFH350" s="127"/>
      <c r="FFI350" s="127"/>
      <c r="FFJ350" s="127"/>
      <c r="FFK350" s="127"/>
      <c r="FFL350" s="127"/>
      <c r="FFM350" s="127"/>
      <c r="FFN350" s="127"/>
      <c r="FFO350" s="127"/>
      <c r="FFP350" s="127"/>
      <c r="FFQ350" s="127"/>
      <c r="FFR350" s="127"/>
      <c r="FFS350" s="127"/>
      <c r="FFT350" s="127"/>
      <c r="FFU350" s="127"/>
      <c r="FFV350" s="127"/>
      <c r="FFW350" s="127"/>
      <c r="FFX350" s="127"/>
      <c r="FFY350" s="127"/>
      <c r="FFZ350" s="127"/>
      <c r="FGA350" s="127"/>
      <c r="FGB350" s="127"/>
      <c r="FGC350" s="127"/>
      <c r="FGD350" s="127"/>
      <c r="FGE350" s="127"/>
      <c r="FGF350" s="127"/>
      <c r="FGG350" s="127"/>
      <c r="FGH350" s="127"/>
      <c r="FGI350" s="127"/>
      <c r="FGJ350" s="127"/>
      <c r="FGK350" s="127"/>
      <c r="FGL350" s="127"/>
      <c r="FGM350" s="127"/>
      <c r="FGN350" s="127"/>
      <c r="FGO350" s="127"/>
      <c r="FGP350" s="127"/>
      <c r="FGQ350" s="127"/>
      <c r="FGR350" s="127"/>
      <c r="FGS350" s="127"/>
      <c r="FGT350" s="127"/>
      <c r="FGU350" s="127"/>
      <c r="FGV350" s="127"/>
      <c r="FGW350" s="127"/>
      <c r="FGX350" s="127"/>
      <c r="FGY350" s="127"/>
      <c r="FGZ350" s="127"/>
      <c r="FHA350" s="127"/>
      <c r="FHB350" s="127"/>
      <c r="FHC350" s="127"/>
      <c r="FHD350" s="127"/>
      <c r="FHE350" s="127"/>
      <c r="FHF350" s="127"/>
      <c r="FHG350" s="127"/>
      <c r="FHH350" s="127"/>
      <c r="FHI350" s="127"/>
      <c r="FHJ350" s="127"/>
      <c r="FHK350" s="127"/>
      <c r="FHL350" s="127"/>
      <c r="FHM350" s="127"/>
      <c r="FHN350" s="127"/>
      <c r="FHO350" s="127"/>
      <c r="FHP350" s="127"/>
      <c r="FHQ350" s="127"/>
      <c r="FHR350" s="127"/>
      <c r="FHS350" s="127"/>
      <c r="FHT350" s="127"/>
      <c r="FHU350" s="127"/>
      <c r="FHV350" s="127"/>
      <c r="FHW350" s="127"/>
      <c r="FHX350" s="127"/>
      <c r="FHY350" s="127"/>
      <c r="FHZ350" s="127"/>
      <c r="FIA350" s="127"/>
      <c r="FIB350" s="127"/>
      <c r="FIC350" s="127"/>
      <c r="FID350" s="127"/>
      <c r="FIE350" s="127"/>
      <c r="FIF350" s="127"/>
      <c r="FIG350" s="127"/>
      <c r="FIH350" s="127"/>
      <c r="FII350" s="127"/>
      <c r="FIJ350" s="127"/>
      <c r="FIK350" s="127"/>
      <c r="FIL350" s="127"/>
      <c r="FIM350" s="127"/>
      <c r="FIN350" s="127"/>
      <c r="FIO350" s="127"/>
      <c r="FIP350" s="127"/>
      <c r="FIQ350" s="127"/>
      <c r="FIR350" s="127"/>
      <c r="FIS350" s="127"/>
      <c r="FIT350" s="127"/>
      <c r="FIU350" s="127"/>
      <c r="FIV350" s="127"/>
      <c r="FIW350" s="127"/>
      <c r="FIX350" s="127"/>
      <c r="FIY350" s="127"/>
      <c r="FIZ350" s="127"/>
      <c r="FJA350" s="127"/>
      <c r="FJB350" s="127"/>
      <c r="FJC350" s="127"/>
      <c r="FJD350" s="127"/>
      <c r="FJE350" s="127"/>
      <c r="FJF350" s="127"/>
      <c r="FJG350" s="127"/>
      <c r="FJH350" s="127"/>
      <c r="FJI350" s="127"/>
      <c r="FJJ350" s="127"/>
      <c r="FJK350" s="127"/>
      <c r="FJL350" s="127"/>
      <c r="FJM350" s="127"/>
      <c r="FJN350" s="127"/>
      <c r="FJO350" s="127"/>
      <c r="FJP350" s="127"/>
      <c r="FJQ350" s="127"/>
      <c r="FJR350" s="127"/>
      <c r="FJS350" s="127"/>
      <c r="FJT350" s="127"/>
      <c r="FJU350" s="127"/>
      <c r="FJV350" s="127"/>
      <c r="FJW350" s="127"/>
      <c r="FJX350" s="127"/>
      <c r="FJY350" s="127"/>
      <c r="FJZ350" s="127"/>
      <c r="FKA350" s="127"/>
      <c r="FKB350" s="127"/>
      <c r="FKC350" s="127"/>
      <c r="FKD350" s="127"/>
      <c r="FKE350" s="127"/>
      <c r="FKF350" s="127"/>
      <c r="FKG350" s="127"/>
      <c r="FKH350" s="127"/>
      <c r="FKI350" s="127"/>
      <c r="FKJ350" s="127"/>
      <c r="FKK350" s="127"/>
      <c r="FKL350" s="127"/>
      <c r="FKM350" s="127"/>
      <c r="FKN350" s="127"/>
      <c r="FKO350" s="127"/>
      <c r="FKP350" s="127"/>
      <c r="FKQ350" s="127"/>
      <c r="FKR350" s="127"/>
      <c r="FKS350" s="127"/>
      <c r="FKT350" s="127"/>
      <c r="FKU350" s="127"/>
      <c r="FKV350" s="127"/>
      <c r="FKW350" s="127"/>
      <c r="FKX350" s="127"/>
      <c r="FKY350" s="127"/>
      <c r="FKZ350" s="127"/>
      <c r="FLA350" s="127"/>
      <c r="FLB350" s="127"/>
      <c r="FLC350" s="127"/>
      <c r="FLD350" s="127"/>
      <c r="FLE350" s="127"/>
      <c r="FLF350" s="127"/>
      <c r="FLG350" s="127"/>
      <c r="FLH350" s="127"/>
      <c r="FLI350" s="127"/>
      <c r="FLJ350" s="127"/>
      <c r="FLK350" s="127"/>
      <c r="FLL350" s="127"/>
      <c r="FLM350" s="127"/>
      <c r="FLN350" s="127"/>
      <c r="FLO350" s="127"/>
      <c r="FLP350" s="127"/>
      <c r="FLQ350" s="127"/>
      <c r="FLR350" s="127"/>
      <c r="FLS350" s="127"/>
      <c r="FLT350" s="127"/>
      <c r="FLU350" s="127"/>
      <c r="FLV350" s="127"/>
      <c r="FLW350" s="127"/>
      <c r="FLX350" s="127"/>
      <c r="FLY350" s="127"/>
      <c r="FLZ350" s="127"/>
      <c r="FMA350" s="127"/>
      <c r="FMB350" s="127"/>
      <c r="FMC350" s="127"/>
      <c r="FMD350" s="127"/>
      <c r="FME350" s="127"/>
      <c r="FMF350" s="127"/>
      <c r="FMG350" s="127"/>
      <c r="FMH350" s="127"/>
      <c r="FMI350" s="127"/>
      <c r="FMJ350" s="127"/>
      <c r="FMK350" s="127"/>
      <c r="FML350" s="127"/>
      <c r="FMM350" s="127"/>
      <c r="FMN350" s="127"/>
      <c r="FMO350" s="127"/>
      <c r="FMP350" s="127"/>
      <c r="FMQ350" s="127"/>
      <c r="FMR350" s="127"/>
      <c r="FMS350" s="127"/>
      <c r="FMT350" s="127"/>
      <c r="FMU350" s="127"/>
      <c r="FMV350" s="127"/>
      <c r="FMW350" s="127"/>
      <c r="FMX350" s="127"/>
      <c r="FMY350" s="127"/>
      <c r="FMZ350" s="127"/>
      <c r="FNA350" s="127"/>
      <c r="FNB350" s="127"/>
      <c r="FNC350" s="127"/>
      <c r="FND350" s="127"/>
      <c r="FNE350" s="127"/>
      <c r="FNF350" s="127"/>
      <c r="FNG350" s="127"/>
      <c r="FNH350" s="127"/>
      <c r="FNI350" s="127"/>
      <c r="FNJ350" s="127"/>
      <c r="FNK350" s="127"/>
      <c r="FNL350" s="127"/>
      <c r="FNM350" s="127"/>
      <c r="FNN350" s="127"/>
      <c r="FNO350" s="127"/>
      <c r="FNP350" s="127"/>
      <c r="FNQ350" s="127"/>
      <c r="FNR350" s="127"/>
      <c r="FNS350" s="127"/>
      <c r="FNT350" s="127"/>
      <c r="FNU350" s="127"/>
      <c r="FNV350" s="127"/>
      <c r="FNW350" s="127"/>
      <c r="FNX350" s="127"/>
      <c r="FNY350" s="127"/>
      <c r="FNZ350" s="127"/>
      <c r="FOA350" s="127"/>
      <c r="FOB350" s="127"/>
      <c r="FOC350" s="127"/>
      <c r="FOD350" s="127"/>
      <c r="FOE350" s="127"/>
      <c r="FOF350" s="127"/>
      <c r="FOG350" s="127"/>
      <c r="FOH350" s="127"/>
      <c r="FOI350" s="127"/>
      <c r="FOJ350" s="127"/>
      <c r="FOK350" s="127"/>
      <c r="FOL350" s="127"/>
      <c r="FOM350" s="127"/>
      <c r="FON350" s="127"/>
      <c r="FOO350" s="127"/>
      <c r="FOP350" s="127"/>
      <c r="FOQ350" s="127"/>
      <c r="FOR350" s="127"/>
      <c r="FOS350" s="127"/>
      <c r="FOT350" s="127"/>
      <c r="FOU350" s="127"/>
      <c r="FOV350" s="127"/>
      <c r="FOW350" s="127"/>
      <c r="FOX350" s="127"/>
      <c r="FOY350" s="127"/>
      <c r="FOZ350" s="127"/>
      <c r="FPA350" s="127"/>
      <c r="FPB350" s="127"/>
      <c r="FPC350" s="127"/>
      <c r="FPD350" s="127"/>
      <c r="FPE350" s="127"/>
      <c r="FPF350" s="127"/>
      <c r="FPG350" s="127"/>
      <c r="FPH350" s="127"/>
      <c r="FPI350" s="127"/>
      <c r="FPJ350" s="127"/>
      <c r="FPK350" s="127"/>
      <c r="FPL350" s="127"/>
      <c r="FPM350" s="127"/>
      <c r="FPN350" s="127"/>
      <c r="FPO350" s="127"/>
      <c r="FPP350" s="127"/>
      <c r="FPQ350" s="127"/>
      <c r="FPR350" s="127"/>
      <c r="FPS350" s="127"/>
      <c r="FPT350" s="127"/>
      <c r="FPU350" s="127"/>
      <c r="FPV350" s="127"/>
      <c r="FPW350" s="127"/>
      <c r="FPX350" s="127"/>
      <c r="FPY350" s="127"/>
      <c r="FPZ350" s="127"/>
      <c r="FQA350" s="127"/>
      <c r="FQB350" s="127"/>
      <c r="FQC350" s="127"/>
      <c r="FQD350" s="127"/>
      <c r="FQE350" s="127"/>
      <c r="FQF350" s="127"/>
      <c r="FQG350" s="127"/>
      <c r="FQH350" s="127"/>
      <c r="FQI350" s="127"/>
      <c r="FQJ350" s="127"/>
      <c r="FQK350" s="127"/>
      <c r="FQL350" s="127"/>
      <c r="FQM350" s="127"/>
      <c r="FQN350" s="127"/>
      <c r="FQO350" s="127"/>
      <c r="FQP350" s="127"/>
      <c r="FQQ350" s="127"/>
      <c r="FQR350" s="127"/>
      <c r="FQS350" s="127"/>
      <c r="FQT350" s="127"/>
      <c r="FQU350" s="127"/>
      <c r="FQV350" s="127"/>
      <c r="FQW350" s="127"/>
      <c r="FQX350" s="127"/>
      <c r="FQY350" s="127"/>
      <c r="FQZ350" s="127"/>
      <c r="FRA350" s="127"/>
      <c r="FRB350" s="127"/>
      <c r="FRC350" s="127"/>
      <c r="FRD350" s="127"/>
      <c r="FRE350" s="127"/>
      <c r="FRF350" s="127"/>
      <c r="FRG350" s="127"/>
      <c r="FRH350" s="127"/>
      <c r="FRI350" s="127"/>
      <c r="FRJ350" s="127"/>
      <c r="FRK350" s="127"/>
      <c r="FRL350" s="127"/>
      <c r="FRM350" s="127"/>
      <c r="FRN350" s="127"/>
      <c r="FRO350" s="127"/>
      <c r="FRP350" s="127"/>
      <c r="FRQ350" s="127"/>
      <c r="FRR350" s="127"/>
      <c r="FRS350" s="127"/>
      <c r="FRT350" s="127"/>
      <c r="FRU350" s="127"/>
      <c r="FRV350" s="127"/>
      <c r="FRW350" s="127"/>
      <c r="FRX350" s="127"/>
      <c r="FRY350" s="127"/>
      <c r="FRZ350" s="127"/>
      <c r="FSA350" s="127"/>
      <c r="FSB350" s="127"/>
      <c r="FSC350" s="127"/>
      <c r="FSD350" s="127"/>
      <c r="FSE350" s="127"/>
      <c r="FSF350" s="127"/>
      <c r="FSG350" s="127"/>
      <c r="FSH350" s="127"/>
      <c r="FSI350" s="127"/>
      <c r="FSJ350" s="127"/>
      <c r="FSK350" s="127"/>
      <c r="FSL350" s="127"/>
      <c r="FSM350" s="127"/>
      <c r="FSN350" s="127"/>
      <c r="FSO350" s="127"/>
      <c r="FSP350" s="127"/>
      <c r="FSQ350" s="127"/>
      <c r="FSR350" s="127"/>
      <c r="FSS350" s="127"/>
      <c r="FST350" s="127"/>
      <c r="FSU350" s="127"/>
      <c r="FSV350" s="127"/>
      <c r="FSW350" s="127"/>
      <c r="FSX350" s="127"/>
      <c r="FSY350" s="127"/>
      <c r="FSZ350" s="127"/>
      <c r="FTA350" s="127"/>
      <c r="FTB350" s="127"/>
      <c r="FTC350" s="127"/>
      <c r="FTD350" s="127"/>
      <c r="FTE350" s="127"/>
      <c r="FTF350" s="127"/>
      <c r="FTG350" s="127"/>
      <c r="FTH350" s="127"/>
      <c r="FTI350" s="127"/>
      <c r="FTJ350" s="127"/>
      <c r="FTK350" s="127"/>
      <c r="FTL350" s="127"/>
      <c r="FTM350" s="127"/>
      <c r="FTN350" s="127"/>
      <c r="FTO350" s="127"/>
      <c r="FTP350" s="127"/>
      <c r="FTQ350" s="127"/>
      <c r="FTR350" s="127"/>
      <c r="FTS350" s="127"/>
      <c r="FTT350" s="127"/>
      <c r="FTU350" s="127"/>
      <c r="FTV350" s="127"/>
      <c r="FTW350" s="127"/>
      <c r="FTX350" s="127"/>
      <c r="FTY350" s="127"/>
      <c r="FTZ350" s="127"/>
      <c r="FUA350" s="127"/>
      <c r="FUB350" s="127"/>
      <c r="FUC350" s="127"/>
      <c r="FUD350" s="127"/>
      <c r="FUE350" s="127"/>
      <c r="FUF350" s="127"/>
      <c r="FUG350" s="127"/>
      <c r="FUH350" s="127"/>
      <c r="FUI350" s="127"/>
      <c r="FUJ350" s="127"/>
      <c r="FUK350" s="127"/>
      <c r="FUL350" s="127"/>
      <c r="FUM350" s="127"/>
      <c r="FUN350" s="127"/>
      <c r="FUO350" s="127"/>
      <c r="FUP350" s="127"/>
      <c r="FUQ350" s="127"/>
      <c r="FUR350" s="127"/>
      <c r="FUS350" s="127"/>
      <c r="FUT350" s="127"/>
      <c r="FUU350" s="127"/>
      <c r="FUV350" s="127"/>
      <c r="FUW350" s="127"/>
      <c r="FUX350" s="127"/>
      <c r="FUY350" s="127"/>
      <c r="FUZ350" s="127"/>
      <c r="FVA350" s="127"/>
      <c r="FVB350" s="127"/>
      <c r="FVC350" s="127"/>
      <c r="FVD350" s="127"/>
      <c r="FVE350" s="127"/>
      <c r="FVF350" s="127"/>
      <c r="FVG350" s="127"/>
      <c r="FVH350" s="127"/>
      <c r="FVI350" s="127"/>
      <c r="FVJ350" s="127"/>
      <c r="FVK350" s="127"/>
      <c r="FVL350" s="127"/>
      <c r="FVM350" s="127"/>
      <c r="FVN350" s="127"/>
      <c r="FVO350" s="127"/>
      <c r="FVP350" s="127"/>
      <c r="FVQ350" s="127"/>
      <c r="FVR350" s="127"/>
      <c r="FVS350" s="127"/>
      <c r="FVT350" s="127"/>
      <c r="FVU350" s="127"/>
      <c r="FVV350" s="127"/>
      <c r="FVW350" s="127"/>
      <c r="FVX350" s="127"/>
      <c r="FVY350" s="127"/>
      <c r="FVZ350" s="127"/>
      <c r="FWA350" s="127"/>
      <c r="FWB350" s="127"/>
      <c r="FWC350" s="127"/>
      <c r="FWD350" s="127"/>
      <c r="FWE350" s="127"/>
      <c r="FWF350" s="127"/>
      <c r="FWG350" s="127"/>
      <c r="FWH350" s="127"/>
      <c r="FWI350" s="127"/>
      <c r="FWJ350" s="127"/>
      <c r="FWK350" s="127"/>
      <c r="FWL350" s="127"/>
      <c r="FWM350" s="127"/>
      <c r="FWN350" s="127"/>
      <c r="FWO350" s="127"/>
      <c r="FWP350" s="127"/>
      <c r="FWQ350" s="127"/>
      <c r="FWR350" s="127"/>
      <c r="FWS350" s="127"/>
      <c r="FWT350" s="127"/>
      <c r="FWU350" s="127"/>
      <c r="FWV350" s="127"/>
      <c r="FWW350" s="127"/>
      <c r="FWX350" s="127"/>
      <c r="FWY350" s="127"/>
      <c r="FWZ350" s="127"/>
      <c r="FXA350" s="127"/>
      <c r="FXB350" s="127"/>
      <c r="FXC350" s="127"/>
      <c r="FXD350" s="127"/>
      <c r="FXE350" s="127"/>
      <c r="FXF350" s="127"/>
      <c r="FXG350" s="127"/>
      <c r="FXH350" s="127"/>
      <c r="FXI350" s="127"/>
      <c r="FXJ350" s="127"/>
      <c r="FXK350" s="127"/>
      <c r="FXL350" s="127"/>
      <c r="FXM350" s="127"/>
      <c r="FXN350" s="127"/>
      <c r="FXO350" s="127"/>
      <c r="FXP350" s="127"/>
      <c r="FXQ350" s="127"/>
      <c r="FXR350" s="127"/>
      <c r="FXS350" s="127"/>
      <c r="FXT350" s="127"/>
      <c r="FXU350" s="127"/>
      <c r="FXV350" s="127"/>
      <c r="FXW350" s="127"/>
      <c r="FXX350" s="127"/>
      <c r="FXY350" s="127"/>
      <c r="FXZ350" s="127"/>
      <c r="FYA350" s="127"/>
      <c r="FYB350" s="127"/>
      <c r="FYC350" s="127"/>
      <c r="FYD350" s="127"/>
      <c r="FYE350" s="127"/>
      <c r="FYF350" s="127"/>
      <c r="FYG350" s="127"/>
      <c r="FYH350" s="127"/>
      <c r="FYI350" s="127"/>
      <c r="FYJ350" s="127"/>
      <c r="FYK350" s="127"/>
      <c r="FYL350" s="127"/>
      <c r="FYM350" s="127"/>
      <c r="FYN350" s="127"/>
      <c r="FYO350" s="127"/>
      <c r="FYP350" s="127"/>
      <c r="FYQ350" s="127"/>
      <c r="FYR350" s="127"/>
      <c r="FYS350" s="127"/>
      <c r="FYT350" s="127"/>
      <c r="FYU350" s="127"/>
      <c r="FYV350" s="127"/>
      <c r="FYW350" s="127"/>
      <c r="FYX350" s="127"/>
      <c r="FYY350" s="127"/>
      <c r="FYZ350" s="127"/>
      <c r="FZA350" s="127"/>
      <c r="FZB350" s="127"/>
      <c r="FZC350" s="127"/>
      <c r="FZD350" s="127"/>
      <c r="FZE350" s="127"/>
      <c r="FZF350" s="127"/>
      <c r="FZG350" s="127"/>
      <c r="FZH350" s="127"/>
      <c r="FZI350" s="127"/>
      <c r="FZJ350" s="127"/>
      <c r="FZK350" s="127"/>
      <c r="FZL350" s="127"/>
      <c r="FZM350" s="127"/>
      <c r="FZN350" s="127"/>
      <c r="FZO350" s="127"/>
      <c r="FZP350" s="127"/>
      <c r="FZQ350" s="127"/>
      <c r="FZR350" s="127"/>
      <c r="FZS350" s="127"/>
      <c r="FZT350" s="127"/>
      <c r="FZU350" s="127"/>
      <c r="FZV350" s="127"/>
      <c r="FZW350" s="127"/>
      <c r="FZX350" s="127"/>
      <c r="FZY350" s="127"/>
      <c r="FZZ350" s="127"/>
      <c r="GAA350" s="127"/>
      <c r="GAB350" s="127"/>
      <c r="GAC350" s="127"/>
      <c r="GAD350" s="127"/>
      <c r="GAE350" s="127"/>
      <c r="GAF350" s="127"/>
      <c r="GAG350" s="127"/>
      <c r="GAH350" s="127"/>
      <c r="GAI350" s="127"/>
      <c r="GAJ350" s="127"/>
      <c r="GAK350" s="127"/>
      <c r="GAL350" s="127"/>
      <c r="GAM350" s="127"/>
      <c r="GAN350" s="127"/>
      <c r="GAO350" s="127"/>
      <c r="GAP350" s="127"/>
      <c r="GAQ350" s="127"/>
      <c r="GAR350" s="127"/>
      <c r="GAS350" s="127"/>
      <c r="GAT350" s="127"/>
      <c r="GAU350" s="127"/>
      <c r="GAV350" s="127"/>
      <c r="GAW350" s="127"/>
      <c r="GAX350" s="127"/>
      <c r="GAY350" s="127"/>
      <c r="GAZ350" s="127"/>
      <c r="GBA350" s="127"/>
      <c r="GBB350" s="127"/>
      <c r="GBC350" s="127"/>
      <c r="GBD350" s="127"/>
      <c r="GBE350" s="127"/>
      <c r="GBF350" s="127"/>
      <c r="GBG350" s="127"/>
      <c r="GBH350" s="127"/>
      <c r="GBI350" s="127"/>
      <c r="GBJ350" s="127"/>
      <c r="GBK350" s="127"/>
      <c r="GBL350" s="127"/>
      <c r="GBM350" s="127"/>
      <c r="GBN350" s="127"/>
      <c r="GBO350" s="127"/>
      <c r="GBP350" s="127"/>
      <c r="GBQ350" s="127"/>
      <c r="GBR350" s="127"/>
      <c r="GBS350" s="127"/>
      <c r="GBT350" s="127"/>
      <c r="GBU350" s="127"/>
      <c r="GBV350" s="127"/>
      <c r="GBW350" s="127"/>
      <c r="GBX350" s="127"/>
      <c r="GBY350" s="127"/>
      <c r="GBZ350" s="127"/>
      <c r="GCA350" s="127"/>
      <c r="GCB350" s="127"/>
      <c r="GCC350" s="127"/>
      <c r="GCD350" s="127"/>
      <c r="GCE350" s="127"/>
      <c r="GCF350" s="127"/>
      <c r="GCG350" s="127"/>
      <c r="GCH350" s="127"/>
      <c r="GCI350" s="127"/>
      <c r="GCJ350" s="127"/>
      <c r="GCK350" s="127"/>
      <c r="GCL350" s="127"/>
      <c r="GCM350" s="127"/>
      <c r="GCN350" s="127"/>
      <c r="GCO350" s="127"/>
      <c r="GCP350" s="127"/>
      <c r="GCQ350" s="127"/>
      <c r="GCR350" s="127"/>
      <c r="GCS350" s="127"/>
      <c r="GCT350" s="127"/>
      <c r="GCU350" s="127"/>
      <c r="GCV350" s="127"/>
      <c r="GCW350" s="127"/>
      <c r="GCX350" s="127"/>
      <c r="GCY350" s="127"/>
      <c r="GCZ350" s="127"/>
      <c r="GDA350" s="127"/>
      <c r="GDB350" s="127"/>
      <c r="GDC350" s="127"/>
      <c r="GDD350" s="127"/>
      <c r="GDE350" s="127"/>
      <c r="GDF350" s="127"/>
      <c r="GDG350" s="127"/>
      <c r="GDH350" s="127"/>
      <c r="GDI350" s="127"/>
      <c r="GDJ350" s="127"/>
      <c r="GDK350" s="127"/>
      <c r="GDL350" s="127"/>
      <c r="GDM350" s="127"/>
      <c r="GDN350" s="127"/>
      <c r="GDO350" s="127"/>
      <c r="GDP350" s="127"/>
      <c r="GDQ350" s="127"/>
      <c r="GDR350" s="127"/>
      <c r="GDS350" s="127"/>
      <c r="GDT350" s="127"/>
      <c r="GDU350" s="127"/>
      <c r="GDV350" s="127"/>
      <c r="GDW350" s="127"/>
      <c r="GDX350" s="127"/>
      <c r="GDY350" s="127"/>
      <c r="GDZ350" s="127"/>
      <c r="GEA350" s="127"/>
      <c r="GEB350" s="127"/>
      <c r="GEC350" s="127"/>
      <c r="GED350" s="127"/>
      <c r="GEE350" s="127"/>
      <c r="GEF350" s="127"/>
      <c r="GEG350" s="127"/>
      <c r="GEH350" s="127"/>
      <c r="GEI350" s="127"/>
      <c r="GEJ350" s="127"/>
      <c r="GEK350" s="127"/>
      <c r="GEL350" s="127"/>
      <c r="GEM350" s="127"/>
      <c r="GEN350" s="127"/>
      <c r="GEO350" s="127"/>
      <c r="GEP350" s="127"/>
      <c r="GEQ350" s="127"/>
      <c r="GER350" s="127"/>
      <c r="GES350" s="127"/>
      <c r="GET350" s="127"/>
      <c r="GEU350" s="127"/>
      <c r="GEV350" s="127"/>
      <c r="GEW350" s="127"/>
      <c r="GEX350" s="127"/>
      <c r="GEY350" s="127"/>
      <c r="GEZ350" s="127"/>
      <c r="GFA350" s="127"/>
      <c r="GFB350" s="127"/>
      <c r="GFC350" s="127"/>
      <c r="GFD350" s="127"/>
      <c r="GFE350" s="127"/>
      <c r="GFF350" s="127"/>
      <c r="GFG350" s="127"/>
      <c r="GFH350" s="127"/>
      <c r="GFI350" s="127"/>
      <c r="GFJ350" s="127"/>
      <c r="GFK350" s="127"/>
      <c r="GFL350" s="127"/>
      <c r="GFM350" s="127"/>
      <c r="GFN350" s="127"/>
      <c r="GFO350" s="127"/>
      <c r="GFP350" s="127"/>
      <c r="GFQ350" s="127"/>
      <c r="GFR350" s="127"/>
      <c r="GFS350" s="127"/>
      <c r="GFT350" s="127"/>
      <c r="GFU350" s="127"/>
      <c r="GFV350" s="127"/>
      <c r="GFW350" s="127"/>
      <c r="GFX350" s="127"/>
      <c r="GFY350" s="127"/>
      <c r="GFZ350" s="127"/>
      <c r="GGA350" s="127"/>
      <c r="GGB350" s="127"/>
      <c r="GGC350" s="127"/>
      <c r="GGD350" s="127"/>
      <c r="GGE350" s="127"/>
      <c r="GGF350" s="127"/>
      <c r="GGG350" s="127"/>
      <c r="GGH350" s="127"/>
      <c r="GGI350" s="127"/>
      <c r="GGJ350" s="127"/>
      <c r="GGK350" s="127"/>
      <c r="GGL350" s="127"/>
      <c r="GGM350" s="127"/>
      <c r="GGN350" s="127"/>
      <c r="GGO350" s="127"/>
      <c r="GGP350" s="127"/>
      <c r="GGQ350" s="127"/>
      <c r="GGR350" s="127"/>
      <c r="GGS350" s="127"/>
      <c r="GGT350" s="127"/>
      <c r="GGU350" s="127"/>
      <c r="GGV350" s="127"/>
      <c r="GGW350" s="127"/>
      <c r="GGX350" s="127"/>
      <c r="GGY350" s="127"/>
      <c r="GGZ350" s="127"/>
      <c r="GHA350" s="127"/>
      <c r="GHB350" s="127"/>
      <c r="GHC350" s="127"/>
      <c r="GHD350" s="127"/>
      <c r="GHE350" s="127"/>
      <c r="GHF350" s="127"/>
      <c r="GHG350" s="127"/>
      <c r="GHH350" s="127"/>
      <c r="GHI350" s="127"/>
      <c r="GHJ350" s="127"/>
      <c r="GHK350" s="127"/>
      <c r="GHL350" s="127"/>
      <c r="GHM350" s="127"/>
      <c r="GHN350" s="127"/>
      <c r="GHO350" s="127"/>
      <c r="GHP350" s="127"/>
      <c r="GHQ350" s="127"/>
      <c r="GHR350" s="127"/>
      <c r="GHS350" s="127"/>
      <c r="GHT350" s="127"/>
      <c r="GHU350" s="127"/>
      <c r="GHV350" s="127"/>
      <c r="GHW350" s="127"/>
      <c r="GHX350" s="127"/>
      <c r="GHY350" s="127"/>
      <c r="GHZ350" s="127"/>
      <c r="GIA350" s="127"/>
      <c r="GIB350" s="127"/>
      <c r="GIC350" s="127"/>
      <c r="GID350" s="127"/>
      <c r="GIE350" s="127"/>
      <c r="GIF350" s="127"/>
      <c r="GIG350" s="127"/>
      <c r="GIH350" s="127"/>
      <c r="GII350" s="127"/>
      <c r="GIJ350" s="127"/>
      <c r="GIK350" s="127"/>
      <c r="GIL350" s="127"/>
      <c r="GIM350" s="127"/>
      <c r="GIN350" s="127"/>
      <c r="GIO350" s="127"/>
      <c r="GIP350" s="127"/>
      <c r="GIQ350" s="127"/>
      <c r="GIR350" s="127"/>
      <c r="GIS350" s="127"/>
      <c r="GIT350" s="127"/>
      <c r="GIU350" s="127"/>
      <c r="GIV350" s="127"/>
      <c r="GIW350" s="127"/>
      <c r="GIX350" s="127"/>
      <c r="GIY350" s="127"/>
      <c r="GIZ350" s="127"/>
      <c r="GJA350" s="127"/>
      <c r="GJB350" s="127"/>
      <c r="GJC350" s="127"/>
      <c r="GJD350" s="127"/>
      <c r="GJE350" s="127"/>
      <c r="GJF350" s="127"/>
      <c r="GJG350" s="127"/>
      <c r="GJH350" s="127"/>
      <c r="GJI350" s="127"/>
      <c r="GJJ350" s="127"/>
      <c r="GJK350" s="127"/>
      <c r="GJL350" s="127"/>
      <c r="GJM350" s="127"/>
      <c r="GJN350" s="127"/>
      <c r="GJO350" s="127"/>
      <c r="GJP350" s="127"/>
      <c r="GJQ350" s="127"/>
      <c r="GJR350" s="127"/>
      <c r="GJS350" s="127"/>
      <c r="GJT350" s="127"/>
      <c r="GJU350" s="127"/>
      <c r="GJV350" s="127"/>
      <c r="GJW350" s="127"/>
      <c r="GJX350" s="127"/>
      <c r="GJY350" s="127"/>
      <c r="GJZ350" s="127"/>
      <c r="GKA350" s="127"/>
      <c r="GKB350" s="127"/>
      <c r="GKC350" s="127"/>
      <c r="GKD350" s="127"/>
      <c r="GKE350" s="127"/>
      <c r="GKF350" s="127"/>
      <c r="GKG350" s="127"/>
      <c r="GKH350" s="127"/>
      <c r="GKI350" s="127"/>
      <c r="GKJ350" s="127"/>
      <c r="GKK350" s="127"/>
      <c r="GKL350" s="127"/>
      <c r="GKM350" s="127"/>
      <c r="GKN350" s="127"/>
      <c r="GKO350" s="127"/>
      <c r="GKP350" s="127"/>
      <c r="GKQ350" s="127"/>
      <c r="GKR350" s="127"/>
      <c r="GKS350" s="127"/>
      <c r="GKT350" s="127"/>
      <c r="GKU350" s="127"/>
      <c r="GKV350" s="127"/>
      <c r="GKW350" s="127"/>
      <c r="GKX350" s="127"/>
      <c r="GKY350" s="127"/>
      <c r="GKZ350" s="127"/>
      <c r="GLA350" s="127"/>
      <c r="GLB350" s="127"/>
      <c r="GLC350" s="127"/>
      <c r="GLD350" s="127"/>
      <c r="GLE350" s="127"/>
      <c r="GLF350" s="127"/>
      <c r="GLG350" s="127"/>
      <c r="GLH350" s="127"/>
      <c r="GLI350" s="127"/>
      <c r="GLJ350" s="127"/>
      <c r="GLK350" s="127"/>
      <c r="GLL350" s="127"/>
      <c r="GLM350" s="127"/>
      <c r="GLN350" s="127"/>
      <c r="GLO350" s="127"/>
      <c r="GLP350" s="127"/>
      <c r="GLQ350" s="127"/>
      <c r="GLR350" s="127"/>
      <c r="GLS350" s="127"/>
      <c r="GLT350" s="127"/>
      <c r="GLU350" s="127"/>
      <c r="GLV350" s="127"/>
      <c r="GLW350" s="127"/>
      <c r="GLX350" s="127"/>
      <c r="GLY350" s="127"/>
      <c r="GLZ350" s="127"/>
      <c r="GMA350" s="127"/>
      <c r="GMB350" s="127"/>
      <c r="GMC350" s="127"/>
      <c r="GMD350" s="127"/>
      <c r="GME350" s="127"/>
      <c r="GMF350" s="127"/>
      <c r="GMG350" s="127"/>
      <c r="GMH350" s="127"/>
      <c r="GMI350" s="127"/>
      <c r="GMJ350" s="127"/>
      <c r="GMK350" s="127"/>
      <c r="GML350" s="127"/>
      <c r="GMM350" s="127"/>
      <c r="GMN350" s="127"/>
      <c r="GMO350" s="127"/>
      <c r="GMP350" s="127"/>
      <c r="GMQ350" s="127"/>
      <c r="GMR350" s="127"/>
      <c r="GMS350" s="127"/>
      <c r="GMT350" s="127"/>
      <c r="GMU350" s="127"/>
      <c r="GMV350" s="127"/>
      <c r="GMW350" s="127"/>
      <c r="GMX350" s="127"/>
      <c r="GMY350" s="127"/>
      <c r="GMZ350" s="127"/>
      <c r="GNA350" s="127"/>
      <c r="GNB350" s="127"/>
      <c r="GNC350" s="127"/>
      <c r="GND350" s="127"/>
      <c r="GNE350" s="127"/>
      <c r="GNF350" s="127"/>
      <c r="GNG350" s="127"/>
      <c r="GNH350" s="127"/>
      <c r="GNI350" s="127"/>
      <c r="GNJ350" s="127"/>
      <c r="GNK350" s="127"/>
      <c r="GNL350" s="127"/>
      <c r="GNM350" s="127"/>
      <c r="GNN350" s="127"/>
      <c r="GNO350" s="127"/>
      <c r="GNP350" s="127"/>
      <c r="GNQ350" s="127"/>
      <c r="GNR350" s="127"/>
      <c r="GNS350" s="127"/>
      <c r="GNT350" s="127"/>
      <c r="GNU350" s="127"/>
      <c r="GNV350" s="127"/>
      <c r="GNW350" s="127"/>
      <c r="GNX350" s="127"/>
      <c r="GNY350" s="127"/>
      <c r="GNZ350" s="127"/>
      <c r="GOA350" s="127"/>
      <c r="GOB350" s="127"/>
      <c r="GOC350" s="127"/>
      <c r="GOD350" s="127"/>
      <c r="GOE350" s="127"/>
      <c r="GOF350" s="127"/>
      <c r="GOG350" s="127"/>
      <c r="GOH350" s="127"/>
      <c r="GOI350" s="127"/>
      <c r="GOJ350" s="127"/>
      <c r="GOK350" s="127"/>
      <c r="GOL350" s="127"/>
      <c r="GOM350" s="127"/>
      <c r="GON350" s="127"/>
      <c r="GOO350" s="127"/>
      <c r="GOP350" s="127"/>
      <c r="GOQ350" s="127"/>
      <c r="GOR350" s="127"/>
      <c r="GOS350" s="127"/>
      <c r="GOT350" s="127"/>
      <c r="GOU350" s="127"/>
      <c r="GOV350" s="127"/>
      <c r="GOW350" s="127"/>
      <c r="GOX350" s="127"/>
      <c r="GOY350" s="127"/>
      <c r="GOZ350" s="127"/>
      <c r="GPA350" s="127"/>
      <c r="GPB350" s="127"/>
      <c r="GPC350" s="127"/>
      <c r="GPD350" s="127"/>
      <c r="GPE350" s="127"/>
      <c r="GPF350" s="127"/>
      <c r="GPG350" s="127"/>
      <c r="GPH350" s="127"/>
      <c r="GPI350" s="127"/>
      <c r="GPJ350" s="127"/>
      <c r="GPK350" s="127"/>
      <c r="GPL350" s="127"/>
      <c r="GPM350" s="127"/>
      <c r="GPN350" s="127"/>
      <c r="GPO350" s="127"/>
      <c r="GPP350" s="127"/>
      <c r="GPQ350" s="127"/>
      <c r="GPR350" s="127"/>
      <c r="GPS350" s="127"/>
      <c r="GPT350" s="127"/>
      <c r="GPU350" s="127"/>
      <c r="GPV350" s="127"/>
      <c r="GPW350" s="127"/>
      <c r="GPX350" s="127"/>
      <c r="GPY350" s="127"/>
      <c r="GPZ350" s="127"/>
      <c r="GQA350" s="127"/>
      <c r="GQB350" s="127"/>
      <c r="GQC350" s="127"/>
      <c r="GQD350" s="127"/>
      <c r="GQE350" s="127"/>
      <c r="GQF350" s="127"/>
      <c r="GQG350" s="127"/>
      <c r="GQH350" s="127"/>
      <c r="GQI350" s="127"/>
      <c r="GQJ350" s="127"/>
      <c r="GQK350" s="127"/>
      <c r="GQL350" s="127"/>
      <c r="GQM350" s="127"/>
      <c r="GQN350" s="127"/>
      <c r="GQO350" s="127"/>
      <c r="GQP350" s="127"/>
      <c r="GQQ350" s="127"/>
      <c r="GQR350" s="127"/>
      <c r="GQS350" s="127"/>
      <c r="GQT350" s="127"/>
      <c r="GQU350" s="127"/>
      <c r="GQV350" s="127"/>
      <c r="GQW350" s="127"/>
      <c r="GQX350" s="127"/>
      <c r="GQY350" s="127"/>
      <c r="GQZ350" s="127"/>
      <c r="GRA350" s="127"/>
      <c r="GRB350" s="127"/>
      <c r="GRC350" s="127"/>
      <c r="GRD350" s="127"/>
      <c r="GRE350" s="127"/>
      <c r="GRF350" s="127"/>
      <c r="GRG350" s="127"/>
      <c r="GRH350" s="127"/>
      <c r="GRI350" s="127"/>
      <c r="GRJ350" s="127"/>
      <c r="GRK350" s="127"/>
      <c r="GRL350" s="127"/>
      <c r="GRM350" s="127"/>
      <c r="GRN350" s="127"/>
      <c r="GRO350" s="127"/>
      <c r="GRP350" s="127"/>
      <c r="GRQ350" s="127"/>
      <c r="GRR350" s="127"/>
      <c r="GRS350" s="127"/>
      <c r="GRT350" s="127"/>
      <c r="GRU350" s="127"/>
      <c r="GRV350" s="127"/>
      <c r="GRW350" s="127"/>
      <c r="GRX350" s="127"/>
      <c r="GRY350" s="127"/>
      <c r="GRZ350" s="127"/>
      <c r="GSA350" s="127"/>
      <c r="GSB350" s="127"/>
      <c r="GSC350" s="127"/>
      <c r="GSD350" s="127"/>
      <c r="GSE350" s="127"/>
      <c r="GSF350" s="127"/>
      <c r="GSG350" s="127"/>
      <c r="GSH350" s="127"/>
      <c r="GSI350" s="127"/>
      <c r="GSJ350" s="127"/>
      <c r="GSK350" s="127"/>
      <c r="GSL350" s="127"/>
      <c r="GSM350" s="127"/>
      <c r="GSN350" s="127"/>
      <c r="GSO350" s="127"/>
      <c r="GSP350" s="127"/>
      <c r="GSQ350" s="127"/>
      <c r="GSR350" s="127"/>
      <c r="GSS350" s="127"/>
      <c r="GST350" s="127"/>
      <c r="GSU350" s="127"/>
      <c r="GSV350" s="127"/>
      <c r="GSW350" s="127"/>
      <c r="GSX350" s="127"/>
      <c r="GSY350" s="127"/>
      <c r="GSZ350" s="127"/>
      <c r="GTA350" s="127"/>
      <c r="GTB350" s="127"/>
      <c r="GTC350" s="127"/>
      <c r="GTD350" s="127"/>
      <c r="GTE350" s="127"/>
      <c r="GTF350" s="127"/>
      <c r="GTG350" s="127"/>
      <c r="GTH350" s="127"/>
      <c r="GTI350" s="127"/>
      <c r="GTJ350" s="127"/>
      <c r="GTK350" s="127"/>
      <c r="GTL350" s="127"/>
      <c r="GTM350" s="127"/>
      <c r="GTN350" s="127"/>
      <c r="GTO350" s="127"/>
      <c r="GTP350" s="127"/>
      <c r="GTQ350" s="127"/>
      <c r="GTR350" s="127"/>
      <c r="GTS350" s="127"/>
      <c r="GTT350" s="127"/>
      <c r="GTU350" s="127"/>
      <c r="GTV350" s="127"/>
      <c r="GTW350" s="127"/>
      <c r="GTX350" s="127"/>
      <c r="GTY350" s="127"/>
      <c r="GTZ350" s="127"/>
      <c r="GUA350" s="127"/>
      <c r="GUB350" s="127"/>
      <c r="GUC350" s="127"/>
      <c r="GUD350" s="127"/>
      <c r="GUE350" s="127"/>
      <c r="GUF350" s="127"/>
      <c r="GUG350" s="127"/>
      <c r="GUH350" s="127"/>
      <c r="GUI350" s="127"/>
      <c r="GUJ350" s="127"/>
      <c r="GUK350" s="127"/>
      <c r="GUL350" s="127"/>
      <c r="GUM350" s="127"/>
      <c r="GUN350" s="127"/>
      <c r="GUO350" s="127"/>
      <c r="GUP350" s="127"/>
      <c r="GUQ350" s="127"/>
      <c r="GUR350" s="127"/>
      <c r="GUS350" s="127"/>
      <c r="GUT350" s="127"/>
      <c r="GUU350" s="127"/>
      <c r="GUV350" s="127"/>
      <c r="GUW350" s="127"/>
      <c r="GUX350" s="127"/>
      <c r="GUY350" s="127"/>
      <c r="GUZ350" s="127"/>
      <c r="GVA350" s="127"/>
      <c r="GVB350" s="127"/>
      <c r="GVC350" s="127"/>
      <c r="GVD350" s="127"/>
      <c r="GVE350" s="127"/>
      <c r="GVF350" s="127"/>
      <c r="GVG350" s="127"/>
      <c r="GVH350" s="127"/>
      <c r="GVI350" s="127"/>
      <c r="GVJ350" s="127"/>
      <c r="GVK350" s="127"/>
      <c r="GVL350" s="127"/>
      <c r="GVM350" s="127"/>
      <c r="GVN350" s="127"/>
      <c r="GVO350" s="127"/>
      <c r="GVP350" s="127"/>
      <c r="GVQ350" s="127"/>
      <c r="GVR350" s="127"/>
      <c r="GVS350" s="127"/>
      <c r="GVT350" s="127"/>
      <c r="GVU350" s="127"/>
      <c r="GVV350" s="127"/>
      <c r="GVW350" s="127"/>
      <c r="GVX350" s="127"/>
      <c r="GVY350" s="127"/>
      <c r="GVZ350" s="127"/>
      <c r="GWA350" s="127"/>
      <c r="GWB350" s="127"/>
      <c r="GWC350" s="127"/>
      <c r="GWD350" s="127"/>
      <c r="GWE350" s="127"/>
      <c r="GWF350" s="127"/>
      <c r="GWG350" s="127"/>
      <c r="GWH350" s="127"/>
      <c r="GWI350" s="127"/>
      <c r="GWJ350" s="127"/>
      <c r="GWK350" s="127"/>
      <c r="GWL350" s="127"/>
      <c r="GWM350" s="127"/>
      <c r="GWN350" s="127"/>
      <c r="GWO350" s="127"/>
      <c r="GWP350" s="127"/>
      <c r="GWQ350" s="127"/>
      <c r="GWR350" s="127"/>
      <c r="GWS350" s="127"/>
      <c r="GWT350" s="127"/>
      <c r="GWU350" s="127"/>
      <c r="GWV350" s="127"/>
      <c r="GWW350" s="127"/>
      <c r="GWX350" s="127"/>
      <c r="GWY350" s="127"/>
      <c r="GWZ350" s="127"/>
      <c r="GXA350" s="127"/>
      <c r="GXB350" s="127"/>
      <c r="GXC350" s="127"/>
      <c r="GXD350" s="127"/>
      <c r="GXE350" s="127"/>
      <c r="GXF350" s="127"/>
      <c r="GXG350" s="127"/>
      <c r="GXH350" s="127"/>
      <c r="GXI350" s="127"/>
      <c r="GXJ350" s="127"/>
      <c r="GXK350" s="127"/>
      <c r="GXL350" s="127"/>
      <c r="GXM350" s="127"/>
      <c r="GXN350" s="127"/>
      <c r="GXO350" s="127"/>
      <c r="GXP350" s="127"/>
      <c r="GXQ350" s="127"/>
      <c r="GXR350" s="127"/>
      <c r="GXS350" s="127"/>
      <c r="GXT350" s="127"/>
      <c r="GXU350" s="127"/>
      <c r="GXV350" s="127"/>
      <c r="GXW350" s="127"/>
      <c r="GXX350" s="127"/>
      <c r="GXY350" s="127"/>
      <c r="GXZ350" s="127"/>
      <c r="GYA350" s="127"/>
      <c r="GYB350" s="127"/>
      <c r="GYC350" s="127"/>
      <c r="GYD350" s="127"/>
      <c r="GYE350" s="127"/>
      <c r="GYF350" s="127"/>
      <c r="GYG350" s="127"/>
      <c r="GYH350" s="127"/>
      <c r="GYI350" s="127"/>
      <c r="GYJ350" s="127"/>
      <c r="GYK350" s="127"/>
      <c r="GYL350" s="127"/>
      <c r="GYM350" s="127"/>
      <c r="GYN350" s="127"/>
      <c r="GYO350" s="127"/>
      <c r="GYP350" s="127"/>
      <c r="GYQ350" s="127"/>
      <c r="GYR350" s="127"/>
      <c r="GYS350" s="127"/>
      <c r="GYT350" s="127"/>
      <c r="GYU350" s="127"/>
      <c r="GYV350" s="127"/>
      <c r="GYW350" s="127"/>
      <c r="GYX350" s="127"/>
      <c r="GYY350" s="127"/>
      <c r="GYZ350" s="127"/>
      <c r="GZA350" s="127"/>
      <c r="GZB350" s="127"/>
      <c r="GZC350" s="127"/>
      <c r="GZD350" s="127"/>
      <c r="GZE350" s="127"/>
      <c r="GZF350" s="127"/>
      <c r="GZG350" s="127"/>
      <c r="GZH350" s="127"/>
      <c r="GZI350" s="127"/>
      <c r="GZJ350" s="127"/>
      <c r="GZK350" s="127"/>
      <c r="GZL350" s="127"/>
      <c r="GZM350" s="127"/>
      <c r="GZN350" s="127"/>
      <c r="GZO350" s="127"/>
      <c r="GZP350" s="127"/>
      <c r="GZQ350" s="127"/>
      <c r="GZR350" s="127"/>
      <c r="GZS350" s="127"/>
      <c r="GZT350" s="127"/>
      <c r="GZU350" s="127"/>
      <c r="GZV350" s="127"/>
      <c r="GZW350" s="127"/>
      <c r="GZX350" s="127"/>
      <c r="GZY350" s="127"/>
      <c r="GZZ350" s="127"/>
      <c r="HAA350" s="127"/>
      <c r="HAB350" s="127"/>
      <c r="HAC350" s="127"/>
      <c r="HAD350" s="127"/>
      <c r="HAE350" s="127"/>
      <c r="HAF350" s="127"/>
      <c r="HAG350" s="127"/>
      <c r="HAH350" s="127"/>
      <c r="HAI350" s="127"/>
      <c r="HAJ350" s="127"/>
      <c r="HAK350" s="127"/>
      <c r="HAL350" s="127"/>
      <c r="HAM350" s="127"/>
      <c r="HAN350" s="127"/>
      <c r="HAO350" s="127"/>
      <c r="HAP350" s="127"/>
      <c r="HAQ350" s="127"/>
      <c r="HAR350" s="127"/>
      <c r="HAS350" s="127"/>
      <c r="HAT350" s="127"/>
      <c r="HAU350" s="127"/>
      <c r="HAV350" s="127"/>
      <c r="HAW350" s="127"/>
      <c r="HAX350" s="127"/>
      <c r="HAY350" s="127"/>
      <c r="HAZ350" s="127"/>
      <c r="HBA350" s="127"/>
      <c r="HBB350" s="127"/>
      <c r="HBC350" s="127"/>
      <c r="HBD350" s="127"/>
      <c r="HBE350" s="127"/>
      <c r="HBF350" s="127"/>
      <c r="HBG350" s="127"/>
      <c r="HBH350" s="127"/>
      <c r="HBI350" s="127"/>
      <c r="HBJ350" s="127"/>
      <c r="HBK350" s="127"/>
      <c r="HBL350" s="127"/>
      <c r="HBM350" s="127"/>
      <c r="HBN350" s="127"/>
      <c r="HBO350" s="127"/>
      <c r="HBP350" s="127"/>
      <c r="HBQ350" s="127"/>
      <c r="HBR350" s="127"/>
      <c r="HBS350" s="127"/>
      <c r="HBT350" s="127"/>
      <c r="HBU350" s="127"/>
      <c r="HBV350" s="127"/>
      <c r="HBW350" s="127"/>
      <c r="HBX350" s="127"/>
      <c r="HBY350" s="127"/>
      <c r="HBZ350" s="127"/>
      <c r="HCA350" s="127"/>
      <c r="HCB350" s="127"/>
      <c r="HCC350" s="127"/>
      <c r="HCD350" s="127"/>
      <c r="HCE350" s="127"/>
      <c r="HCF350" s="127"/>
      <c r="HCG350" s="127"/>
      <c r="HCH350" s="127"/>
      <c r="HCI350" s="127"/>
      <c r="HCJ350" s="127"/>
      <c r="HCK350" s="127"/>
      <c r="HCL350" s="127"/>
      <c r="HCM350" s="127"/>
      <c r="HCN350" s="127"/>
      <c r="HCO350" s="127"/>
      <c r="HCP350" s="127"/>
      <c r="HCQ350" s="127"/>
      <c r="HCR350" s="127"/>
      <c r="HCS350" s="127"/>
      <c r="HCT350" s="127"/>
      <c r="HCU350" s="127"/>
      <c r="HCV350" s="127"/>
      <c r="HCW350" s="127"/>
      <c r="HCX350" s="127"/>
      <c r="HCY350" s="127"/>
      <c r="HCZ350" s="127"/>
      <c r="HDA350" s="127"/>
      <c r="HDB350" s="127"/>
      <c r="HDC350" s="127"/>
      <c r="HDD350" s="127"/>
      <c r="HDE350" s="127"/>
      <c r="HDF350" s="127"/>
      <c r="HDG350" s="127"/>
      <c r="HDH350" s="127"/>
      <c r="HDI350" s="127"/>
      <c r="HDJ350" s="127"/>
      <c r="HDK350" s="127"/>
      <c r="HDL350" s="127"/>
      <c r="HDM350" s="127"/>
      <c r="HDN350" s="127"/>
      <c r="HDO350" s="127"/>
      <c r="HDP350" s="127"/>
      <c r="HDQ350" s="127"/>
      <c r="HDR350" s="127"/>
      <c r="HDS350" s="127"/>
      <c r="HDT350" s="127"/>
      <c r="HDU350" s="127"/>
      <c r="HDV350" s="127"/>
      <c r="HDW350" s="127"/>
      <c r="HDX350" s="127"/>
      <c r="HDY350" s="127"/>
      <c r="HDZ350" s="127"/>
      <c r="HEA350" s="127"/>
      <c r="HEB350" s="127"/>
      <c r="HEC350" s="127"/>
      <c r="HED350" s="127"/>
      <c r="HEE350" s="127"/>
      <c r="HEF350" s="127"/>
      <c r="HEG350" s="127"/>
      <c r="HEH350" s="127"/>
      <c r="HEI350" s="127"/>
      <c r="HEJ350" s="127"/>
      <c r="HEK350" s="127"/>
      <c r="HEL350" s="127"/>
      <c r="HEM350" s="127"/>
      <c r="HEN350" s="127"/>
      <c r="HEO350" s="127"/>
      <c r="HEP350" s="127"/>
      <c r="HEQ350" s="127"/>
      <c r="HER350" s="127"/>
      <c r="HES350" s="127"/>
      <c r="HET350" s="127"/>
      <c r="HEU350" s="127"/>
      <c r="HEV350" s="127"/>
      <c r="HEW350" s="127"/>
      <c r="HEX350" s="127"/>
      <c r="HEY350" s="127"/>
      <c r="HEZ350" s="127"/>
      <c r="HFA350" s="127"/>
      <c r="HFB350" s="127"/>
      <c r="HFC350" s="127"/>
      <c r="HFD350" s="127"/>
      <c r="HFE350" s="127"/>
      <c r="HFF350" s="127"/>
      <c r="HFG350" s="127"/>
      <c r="HFH350" s="127"/>
      <c r="HFI350" s="127"/>
      <c r="HFJ350" s="127"/>
      <c r="HFK350" s="127"/>
      <c r="HFL350" s="127"/>
      <c r="HFM350" s="127"/>
      <c r="HFN350" s="127"/>
      <c r="HFO350" s="127"/>
      <c r="HFP350" s="127"/>
      <c r="HFQ350" s="127"/>
      <c r="HFR350" s="127"/>
      <c r="HFS350" s="127"/>
      <c r="HFT350" s="127"/>
      <c r="HFU350" s="127"/>
      <c r="HFV350" s="127"/>
      <c r="HFW350" s="127"/>
      <c r="HFX350" s="127"/>
      <c r="HFY350" s="127"/>
      <c r="HFZ350" s="127"/>
      <c r="HGA350" s="127"/>
      <c r="HGB350" s="127"/>
      <c r="HGC350" s="127"/>
      <c r="HGD350" s="127"/>
      <c r="HGE350" s="127"/>
      <c r="HGF350" s="127"/>
      <c r="HGG350" s="127"/>
      <c r="HGH350" s="127"/>
      <c r="HGI350" s="127"/>
      <c r="HGJ350" s="127"/>
      <c r="HGK350" s="127"/>
      <c r="HGL350" s="127"/>
      <c r="HGM350" s="127"/>
      <c r="HGN350" s="127"/>
      <c r="HGO350" s="127"/>
      <c r="HGP350" s="127"/>
      <c r="HGQ350" s="127"/>
      <c r="HGR350" s="127"/>
      <c r="HGS350" s="127"/>
      <c r="HGT350" s="127"/>
      <c r="HGU350" s="127"/>
      <c r="HGV350" s="127"/>
      <c r="HGW350" s="127"/>
      <c r="HGX350" s="127"/>
      <c r="HGY350" s="127"/>
      <c r="HGZ350" s="127"/>
      <c r="HHA350" s="127"/>
      <c r="HHB350" s="127"/>
      <c r="HHC350" s="127"/>
      <c r="HHD350" s="127"/>
      <c r="HHE350" s="127"/>
      <c r="HHF350" s="127"/>
      <c r="HHG350" s="127"/>
      <c r="HHH350" s="127"/>
      <c r="HHI350" s="127"/>
      <c r="HHJ350" s="127"/>
      <c r="HHK350" s="127"/>
      <c r="HHL350" s="127"/>
      <c r="HHM350" s="127"/>
      <c r="HHN350" s="127"/>
      <c r="HHO350" s="127"/>
      <c r="HHP350" s="127"/>
      <c r="HHQ350" s="127"/>
      <c r="HHR350" s="127"/>
      <c r="HHS350" s="127"/>
      <c r="HHT350" s="127"/>
      <c r="HHU350" s="127"/>
      <c r="HHV350" s="127"/>
      <c r="HHW350" s="127"/>
      <c r="HHX350" s="127"/>
      <c r="HHY350" s="127"/>
      <c r="HHZ350" s="127"/>
      <c r="HIA350" s="127"/>
      <c r="HIB350" s="127"/>
      <c r="HIC350" s="127"/>
      <c r="HID350" s="127"/>
      <c r="HIE350" s="127"/>
      <c r="HIF350" s="127"/>
      <c r="HIG350" s="127"/>
      <c r="HIH350" s="127"/>
      <c r="HII350" s="127"/>
      <c r="HIJ350" s="127"/>
      <c r="HIK350" s="127"/>
      <c r="HIL350" s="127"/>
      <c r="HIM350" s="127"/>
      <c r="HIN350" s="127"/>
      <c r="HIO350" s="127"/>
      <c r="HIP350" s="127"/>
      <c r="HIQ350" s="127"/>
      <c r="HIR350" s="127"/>
      <c r="HIS350" s="127"/>
      <c r="HIT350" s="127"/>
      <c r="HIU350" s="127"/>
      <c r="HIV350" s="127"/>
      <c r="HIW350" s="127"/>
      <c r="HIX350" s="127"/>
      <c r="HIY350" s="127"/>
      <c r="HIZ350" s="127"/>
      <c r="HJA350" s="127"/>
      <c r="HJB350" s="127"/>
      <c r="HJC350" s="127"/>
      <c r="HJD350" s="127"/>
      <c r="HJE350" s="127"/>
      <c r="HJF350" s="127"/>
      <c r="HJG350" s="127"/>
      <c r="HJH350" s="127"/>
      <c r="HJI350" s="127"/>
      <c r="HJJ350" s="127"/>
      <c r="HJK350" s="127"/>
      <c r="HJL350" s="127"/>
      <c r="HJM350" s="127"/>
      <c r="HJN350" s="127"/>
      <c r="HJO350" s="127"/>
      <c r="HJP350" s="127"/>
      <c r="HJQ350" s="127"/>
      <c r="HJR350" s="127"/>
      <c r="HJS350" s="127"/>
      <c r="HJT350" s="127"/>
      <c r="HJU350" s="127"/>
      <c r="HJV350" s="127"/>
      <c r="HJW350" s="127"/>
      <c r="HJX350" s="127"/>
      <c r="HJY350" s="127"/>
      <c r="HJZ350" s="127"/>
      <c r="HKA350" s="127"/>
      <c r="HKB350" s="127"/>
      <c r="HKC350" s="127"/>
      <c r="HKD350" s="127"/>
      <c r="HKE350" s="127"/>
      <c r="HKF350" s="127"/>
      <c r="HKG350" s="127"/>
      <c r="HKH350" s="127"/>
      <c r="HKI350" s="127"/>
      <c r="HKJ350" s="127"/>
      <c r="HKK350" s="127"/>
      <c r="HKL350" s="127"/>
      <c r="HKM350" s="127"/>
      <c r="HKN350" s="127"/>
      <c r="HKO350" s="127"/>
      <c r="HKP350" s="127"/>
      <c r="HKQ350" s="127"/>
      <c r="HKR350" s="127"/>
      <c r="HKS350" s="127"/>
      <c r="HKT350" s="127"/>
      <c r="HKU350" s="127"/>
      <c r="HKV350" s="127"/>
      <c r="HKW350" s="127"/>
      <c r="HKX350" s="127"/>
      <c r="HKY350" s="127"/>
      <c r="HKZ350" s="127"/>
      <c r="HLA350" s="127"/>
      <c r="HLB350" s="127"/>
      <c r="HLC350" s="127"/>
      <c r="HLD350" s="127"/>
      <c r="HLE350" s="127"/>
      <c r="HLF350" s="127"/>
      <c r="HLG350" s="127"/>
      <c r="HLH350" s="127"/>
      <c r="HLI350" s="127"/>
      <c r="HLJ350" s="127"/>
      <c r="HLK350" s="127"/>
      <c r="HLL350" s="127"/>
      <c r="HLM350" s="127"/>
      <c r="HLN350" s="127"/>
      <c r="HLO350" s="127"/>
      <c r="HLP350" s="127"/>
      <c r="HLQ350" s="127"/>
      <c r="HLR350" s="127"/>
      <c r="HLS350" s="127"/>
      <c r="HLT350" s="127"/>
      <c r="HLU350" s="127"/>
      <c r="HLV350" s="127"/>
      <c r="HLW350" s="127"/>
      <c r="HLX350" s="127"/>
      <c r="HLY350" s="127"/>
      <c r="HLZ350" s="127"/>
      <c r="HMA350" s="127"/>
      <c r="HMB350" s="127"/>
      <c r="HMC350" s="127"/>
      <c r="HMD350" s="127"/>
      <c r="HME350" s="127"/>
      <c r="HMF350" s="127"/>
      <c r="HMG350" s="127"/>
      <c r="HMH350" s="127"/>
      <c r="HMI350" s="127"/>
      <c r="HMJ350" s="127"/>
      <c r="HMK350" s="127"/>
      <c r="HML350" s="127"/>
      <c r="HMM350" s="127"/>
      <c r="HMN350" s="127"/>
      <c r="HMO350" s="127"/>
      <c r="HMP350" s="127"/>
      <c r="HMQ350" s="127"/>
      <c r="HMR350" s="127"/>
      <c r="HMS350" s="127"/>
      <c r="HMT350" s="127"/>
      <c r="HMU350" s="127"/>
      <c r="HMV350" s="127"/>
      <c r="HMW350" s="127"/>
      <c r="HMX350" s="127"/>
      <c r="HMY350" s="127"/>
      <c r="HMZ350" s="127"/>
      <c r="HNA350" s="127"/>
      <c r="HNB350" s="127"/>
      <c r="HNC350" s="127"/>
      <c r="HND350" s="127"/>
      <c r="HNE350" s="127"/>
      <c r="HNF350" s="127"/>
      <c r="HNG350" s="127"/>
      <c r="HNH350" s="127"/>
      <c r="HNI350" s="127"/>
      <c r="HNJ350" s="127"/>
      <c r="HNK350" s="127"/>
      <c r="HNL350" s="127"/>
      <c r="HNM350" s="127"/>
      <c r="HNN350" s="127"/>
      <c r="HNO350" s="127"/>
      <c r="HNP350" s="127"/>
      <c r="HNQ350" s="127"/>
      <c r="HNR350" s="127"/>
      <c r="HNS350" s="127"/>
      <c r="HNT350" s="127"/>
      <c r="HNU350" s="127"/>
      <c r="HNV350" s="127"/>
      <c r="HNW350" s="127"/>
      <c r="HNX350" s="127"/>
      <c r="HNY350" s="127"/>
      <c r="HNZ350" s="127"/>
      <c r="HOA350" s="127"/>
      <c r="HOB350" s="127"/>
      <c r="HOC350" s="127"/>
      <c r="HOD350" s="127"/>
      <c r="HOE350" s="127"/>
      <c r="HOF350" s="127"/>
      <c r="HOG350" s="127"/>
      <c r="HOH350" s="127"/>
      <c r="HOI350" s="127"/>
      <c r="HOJ350" s="127"/>
      <c r="HOK350" s="127"/>
      <c r="HOL350" s="127"/>
      <c r="HOM350" s="127"/>
      <c r="HON350" s="127"/>
      <c r="HOO350" s="127"/>
      <c r="HOP350" s="127"/>
      <c r="HOQ350" s="127"/>
      <c r="HOR350" s="127"/>
      <c r="HOS350" s="127"/>
      <c r="HOT350" s="127"/>
      <c r="HOU350" s="127"/>
      <c r="HOV350" s="127"/>
      <c r="HOW350" s="127"/>
      <c r="HOX350" s="127"/>
      <c r="HOY350" s="127"/>
      <c r="HOZ350" s="127"/>
      <c r="HPA350" s="127"/>
      <c r="HPB350" s="127"/>
      <c r="HPC350" s="127"/>
      <c r="HPD350" s="127"/>
      <c r="HPE350" s="127"/>
      <c r="HPF350" s="127"/>
      <c r="HPG350" s="127"/>
      <c r="HPH350" s="127"/>
      <c r="HPI350" s="127"/>
      <c r="HPJ350" s="127"/>
      <c r="HPK350" s="127"/>
      <c r="HPL350" s="127"/>
      <c r="HPM350" s="127"/>
      <c r="HPN350" s="127"/>
      <c r="HPO350" s="127"/>
      <c r="HPP350" s="127"/>
      <c r="HPQ350" s="127"/>
      <c r="HPR350" s="127"/>
      <c r="HPS350" s="127"/>
      <c r="HPT350" s="127"/>
      <c r="HPU350" s="127"/>
      <c r="HPV350" s="127"/>
      <c r="HPW350" s="127"/>
      <c r="HPX350" s="127"/>
      <c r="HPY350" s="127"/>
      <c r="HPZ350" s="127"/>
      <c r="HQA350" s="127"/>
      <c r="HQB350" s="127"/>
      <c r="HQC350" s="127"/>
      <c r="HQD350" s="127"/>
      <c r="HQE350" s="127"/>
      <c r="HQF350" s="127"/>
      <c r="HQG350" s="127"/>
      <c r="HQH350" s="127"/>
      <c r="HQI350" s="127"/>
      <c r="HQJ350" s="127"/>
      <c r="HQK350" s="127"/>
      <c r="HQL350" s="127"/>
      <c r="HQM350" s="127"/>
      <c r="HQN350" s="127"/>
      <c r="HQO350" s="127"/>
      <c r="HQP350" s="127"/>
      <c r="HQQ350" s="127"/>
      <c r="HQR350" s="127"/>
      <c r="HQS350" s="127"/>
      <c r="HQT350" s="127"/>
      <c r="HQU350" s="127"/>
      <c r="HQV350" s="127"/>
      <c r="HQW350" s="127"/>
      <c r="HQX350" s="127"/>
      <c r="HQY350" s="127"/>
      <c r="HQZ350" s="127"/>
      <c r="HRA350" s="127"/>
      <c r="HRB350" s="127"/>
      <c r="HRC350" s="127"/>
      <c r="HRD350" s="127"/>
      <c r="HRE350" s="127"/>
      <c r="HRF350" s="127"/>
      <c r="HRG350" s="127"/>
      <c r="HRH350" s="127"/>
      <c r="HRI350" s="127"/>
      <c r="HRJ350" s="127"/>
      <c r="HRK350" s="127"/>
      <c r="HRL350" s="127"/>
      <c r="HRM350" s="127"/>
      <c r="HRN350" s="127"/>
      <c r="HRO350" s="127"/>
      <c r="HRP350" s="127"/>
      <c r="HRQ350" s="127"/>
      <c r="HRR350" s="127"/>
      <c r="HRS350" s="127"/>
      <c r="HRT350" s="127"/>
      <c r="HRU350" s="127"/>
      <c r="HRV350" s="127"/>
      <c r="HRW350" s="127"/>
      <c r="HRX350" s="127"/>
      <c r="HRY350" s="127"/>
      <c r="HRZ350" s="127"/>
      <c r="HSA350" s="127"/>
      <c r="HSB350" s="127"/>
      <c r="HSC350" s="127"/>
      <c r="HSD350" s="127"/>
      <c r="HSE350" s="127"/>
      <c r="HSF350" s="127"/>
      <c r="HSG350" s="127"/>
      <c r="HSH350" s="127"/>
      <c r="HSI350" s="127"/>
      <c r="HSJ350" s="127"/>
      <c r="HSK350" s="127"/>
      <c r="HSL350" s="127"/>
      <c r="HSM350" s="127"/>
      <c r="HSN350" s="127"/>
      <c r="HSO350" s="127"/>
      <c r="HSP350" s="127"/>
      <c r="HSQ350" s="127"/>
      <c r="HSR350" s="127"/>
      <c r="HSS350" s="127"/>
      <c r="HST350" s="127"/>
      <c r="HSU350" s="127"/>
      <c r="HSV350" s="127"/>
      <c r="HSW350" s="127"/>
      <c r="HSX350" s="127"/>
      <c r="HSY350" s="127"/>
      <c r="HSZ350" s="127"/>
      <c r="HTA350" s="127"/>
      <c r="HTB350" s="127"/>
      <c r="HTC350" s="127"/>
      <c r="HTD350" s="127"/>
      <c r="HTE350" s="127"/>
      <c r="HTF350" s="127"/>
      <c r="HTG350" s="127"/>
      <c r="HTH350" s="127"/>
      <c r="HTI350" s="127"/>
      <c r="HTJ350" s="127"/>
      <c r="HTK350" s="127"/>
      <c r="HTL350" s="127"/>
      <c r="HTM350" s="127"/>
      <c r="HTN350" s="127"/>
      <c r="HTO350" s="127"/>
      <c r="HTP350" s="127"/>
      <c r="HTQ350" s="127"/>
      <c r="HTR350" s="127"/>
      <c r="HTS350" s="127"/>
      <c r="HTT350" s="127"/>
      <c r="HTU350" s="127"/>
      <c r="HTV350" s="127"/>
      <c r="HTW350" s="127"/>
      <c r="HTX350" s="127"/>
      <c r="HTY350" s="127"/>
      <c r="HTZ350" s="127"/>
      <c r="HUA350" s="127"/>
      <c r="HUB350" s="127"/>
      <c r="HUC350" s="127"/>
      <c r="HUD350" s="127"/>
      <c r="HUE350" s="127"/>
      <c r="HUF350" s="127"/>
      <c r="HUG350" s="127"/>
      <c r="HUH350" s="127"/>
      <c r="HUI350" s="127"/>
      <c r="HUJ350" s="127"/>
      <c r="HUK350" s="127"/>
      <c r="HUL350" s="127"/>
      <c r="HUM350" s="127"/>
      <c r="HUN350" s="127"/>
      <c r="HUO350" s="127"/>
      <c r="HUP350" s="127"/>
      <c r="HUQ350" s="127"/>
      <c r="HUR350" s="127"/>
      <c r="HUS350" s="127"/>
      <c r="HUT350" s="127"/>
      <c r="HUU350" s="127"/>
      <c r="HUV350" s="127"/>
      <c r="HUW350" s="127"/>
      <c r="HUX350" s="127"/>
      <c r="HUY350" s="127"/>
      <c r="HUZ350" s="127"/>
      <c r="HVA350" s="127"/>
      <c r="HVB350" s="127"/>
      <c r="HVC350" s="127"/>
      <c r="HVD350" s="127"/>
      <c r="HVE350" s="127"/>
      <c r="HVF350" s="127"/>
      <c r="HVG350" s="127"/>
      <c r="HVH350" s="127"/>
      <c r="HVI350" s="127"/>
      <c r="HVJ350" s="127"/>
      <c r="HVK350" s="127"/>
      <c r="HVL350" s="127"/>
      <c r="HVM350" s="127"/>
      <c r="HVN350" s="127"/>
      <c r="HVO350" s="127"/>
      <c r="HVP350" s="127"/>
      <c r="HVQ350" s="127"/>
      <c r="HVR350" s="127"/>
      <c r="HVS350" s="127"/>
      <c r="HVT350" s="127"/>
      <c r="HVU350" s="127"/>
      <c r="HVV350" s="127"/>
      <c r="HVW350" s="127"/>
      <c r="HVX350" s="127"/>
      <c r="HVY350" s="127"/>
      <c r="HVZ350" s="127"/>
      <c r="HWA350" s="127"/>
      <c r="HWB350" s="127"/>
      <c r="HWC350" s="127"/>
      <c r="HWD350" s="127"/>
      <c r="HWE350" s="127"/>
      <c r="HWF350" s="127"/>
      <c r="HWG350" s="127"/>
      <c r="HWH350" s="127"/>
      <c r="HWI350" s="127"/>
      <c r="HWJ350" s="127"/>
      <c r="HWK350" s="127"/>
      <c r="HWL350" s="127"/>
      <c r="HWM350" s="127"/>
      <c r="HWN350" s="127"/>
      <c r="HWO350" s="127"/>
      <c r="HWP350" s="127"/>
      <c r="HWQ350" s="127"/>
      <c r="HWR350" s="127"/>
      <c r="HWS350" s="127"/>
      <c r="HWT350" s="127"/>
      <c r="HWU350" s="127"/>
      <c r="HWV350" s="127"/>
      <c r="HWW350" s="127"/>
      <c r="HWX350" s="127"/>
      <c r="HWY350" s="127"/>
      <c r="HWZ350" s="127"/>
      <c r="HXA350" s="127"/>
      <c r="HXB350" s="127"/>
      <c r="HXC350" s="127"/>
      <c r="HXD350" s="127"/>
      <c r="HXE350" s="127"/>
      <c r="HXF350" s="127"/>
      <c r="HXG350" s="127"/>
      <c r="HXH350" s="127"/>
      <c r="HXI350" s="127"/>
      <c r="HXJ350" s="127"/>
      <c r="HXK350" s="127"/>
      <c r="HXL350" s="127"/>
      <c r="HXM350" s="127"/>
      <c r="HXN350" s="127"/>
      <c r="HXO350" s="127"/>
      <c r="HXP350" s="127"/>
      <c r="HXQ350" s="127"/>
      <c r="HXR350" s="127"/>
      <c r="HXS350" s="127"/>
      <c r="HXT350" s="127"/>
      <c r="HXU350" s="127"/>
      <c r="HXV350" s="127"/>
      <c r="HXW350" s="127"/>
      <c r="HXX350" s="127"/>
      <c r="HXY350" s="127"/>
      <c r="HXZ350" s="127"/>
      <c r="HYA350" s="127"/>
      <c r="HYB350" s="127"/>
      <c r="HYC350" s="127"/>
      <c r="HYD350" s="127"/>
      <c r="HYE350" s="127"/>
      <c r="HYF350" s="127"/>
      <c r="HYG350" s="127"/>
      <c r="HYH350" s="127"/>
      <c r="HYI350" s="127"/>
      <c r="HYJ350" s="127"/>
      <c r="HYK350" s="127"/>
      <c r="HYL350" s="127"/>
      <c r="HYM350" s="127"/>
      <c r="HYN350" s="127"/>
      <c r="HYO350" s="127"/>
      <c r="HYP350" s="127"/>
      <c r="HYQ350" s="127"/>
      <c r="HYR350" s="127"/>
      <c r="HYS350" s="127"/>
      <c r="HYT350" s="127"/>
      <c r="HYU350" s="127"/>
      <c r="HYV350" s="127"/>
      <c r="HYW350" s="127"/>
      <c r="HYX350" s="127"/>
      <c r="HYY350" s="127"/>
      <c r="HYZ350" s="127"/>
      <c r="HZA350" s="127"/>
      <c r="HZB350" s="127"/>
      <c r="HZC350" s="127"/>
      <c r="HZD350" s="127"/>
      <c r="HZE350" s="127"/>
      <c r="HZF350" s="127"/>
      <c r="HZG350" s="127"/>
      <c r="HZH350" s="127"/>
      <c r="HZI350" s="127"/>
      <c r="HZJ350" s="127"/>
      <c r="HZK350" s="127"/>
      <c r="HZL350" s="127"/>
      <c r="HZM350" s="127"/>
      <c r="HZN350" s="127"/>
      <c r="HZO350" s="127"/>
      <c r="HZP350" s="127"/>
      <c r="HZQ350" s="127"/>
      <c r="HZR350" s="127"/>
      <c r="HZS350" s="127"/>
      <c r="HZT350" s="127"/>
      <c r="HZU350" s="127"/>
      <c r="HZV350" s="127"/>
      <c r="HZW350" s="127"/>
      <c r="HZX350" s="127"/>
      <c r="HZY350" s="127"/>
      <c r="HZZ350" s="127"/>
      <c r="IAA350" s="127"/>
      <c r="IAB350" s="127"/>
      <c r="IAC350" s="127"/>
      <c r="IAD350" s="127"/>
      <c r="IAE350" s="127"/>
      <c r="IAF350" s="127"/>
      <c r="IAG350" s="127"/>
      <c r="IAH350" s="127"/>
      <c r="IAI350" s="127"/>
      <c r="IAJ350" s="127"/>
      <c r="IAK350" s="127"/>
      <c r="IAL350" s="127"/>
      <c r="IAM350" s="127"/>
      <c r="IAN350" s="127"/>
      <c r="IAO350" s="127"/>
      <c r="IAP350" s="127"/>
      <c r="IAQ350" s="127"/>
      <c r="IAR350" s="127"/>
      <c r="IAS350" s="127"/>
      <c r="IAT350" s="127"/>
      <c r="IAU350" s="127"/>
      <c r="IAV350" s="127"/>
      <c r="IAW350" s="127"/>
      <c r="IAX350" s="127"/>
      <c r="IAY350" s="127"/>
      <c r="IAZ350" s="127"/>
      <c r="IBA350" s="127"/>
      <c r="IBB350" s="127"/>
      <c r="IBC350" s="127"/>
      <c r="IBD350" s="127"/>
      <c r="IBE350" s="127"/>
      <c r="IBF350" s="127"/>
      <c r="IBG350" s="127"/>
      <c r="IBH350" s="127"/>
      <c r="IBI350" s="127"/>
      <c r="IBJ350" s="127"/>
      <c r="IBK350" s="127"/>
      <c r="IBL350" s="127"/>
      <c r="IBM350" s="127"/>
      <c r="IBN350" s="127"/>
      <c r="IBO350" s="127"/>
      <c r="IBP350" s="127"/>
      <c r="IBQ350" s="127"/>
      <c r="IBR350" s="127"/>
      <c r="IBS350" s="127"/>
      <c r="IBT350" s="127"/>
      <c r="IBU350" s="127"/>
      <c r="IBV350" s="127"/>
      <c r="IBW350" s="127"/>
      <c r="IBX350" s="127"/>
      <c r="IBY350" s="127"/>
      <c r="IBZ350" s="127"/>
      <c r="ICA350" s="127"/>
      <c r="ICB350" s="127"/>
      <c r="ICC350" s="127"/>
      <c r="ICD350" s="127"/>
      <c r="ICE350" s="127"/>
      <c r="ICF350" s="127"/>
      <c r="ICG350" s="127"/>
      <c r="ICH350" s="127"/>
      <c r="ICI350" s="127"/>
      <c r="ICJ350" s="127"/>
      <c r="ICK350" s="127"/>
      <c r="ICL350" s="127"/>
      <c r="ICM350" s="127"/>
      <c r="ICN350" s="127"/>
      <c r="ICO350" s="127"/>
      <c r="ICP350" s="127"/>
      <c r="ICQ350" s="127"/>
      <c r="ICR350" s="127"/>
      <c r="ICS350" s="127"/>
      <c r="ICT350" s="127"/>
      <c r="ICU350" s="127"/>
      <c r="ICV350" s="127"/>
      <c r="ICW350" s="127"/>
      <c r="ICX350" s="127"/>
      <c r="ICY350" s="127"/>
      <c r="ICZ350" s="127"/>
      <c r="IDA350" s="127"/>
      <c r="IDB350" s="127"/>
      <c r="IDC350" s="127"/>
      <c r="IDD350" s="127"/>
      <c r="IDE350" s="127"/>
      <c r="IDF350" s="127"/>
      <c r="IDG350" s="127"/>
      <c r="IDH350" s="127"/>
      <c r="IDI350" s="127"/>
      <c r="IDJ350" s="127"/>
      <c r="IDK350" s="127"/>
      <c r="IDL350" s="127"/>
      <c r="IDM350" s="127"/>
      <c r="IDN350" s="127"/>
      <c r="IDO350" s="127"/>
      <c r="IDP350" s="127"/>
      <c r="IDQ350" s="127"/>
      <c r="IDR350" s="127"/>
      <c r="IDS350" s="127"/>
      <c r="IDT350" s="127"/>
      <c r="IDU350" s="127"/>
      <c r="IDV350" s="127"/>
      <c r="IDW350" s="127"/>
      <c r="IDX350" s="127"/>
      <c r="IDY350" s="127"/>
      <c r="IDZ350" s="127"/>
      <c r="IEA350" s="127"/>
      <c r="IEB350" s="127"/>
      <c r="IEC350" s="127"/>
      <c r="IED350" s="127"/>
      <c r="IEE350" s="127"/>
      <c r="IEF350" s="127"/>
      <c r="IEG350" s="127"/>
      <c r="IEH350" s="127"/>
      <c r="IEI350" s="127"/>
      <c r="IEJ350" s="127"/>
      <c r="IEK350" s="127"/>
      <c r="IEL350" s="127"/>
      <c r="IEM350" s="127"/>
      <c r="IEN350" s="127"/>
      <c r="IEO350" s="127"/>
      <c r="IEP350" s="127"/>
      <c r="IEQ350" s="127"/>
      <c r="IER350" s="127"/>
      <c r="IES350" s="127"/>
      <c r="IET350" s="127"/>
      <c r="IEU350" s="127"/>
      <c r="IEV350" s="127"/>
      <c r="IEW350" s="127"/>
      <c r="IEX350" s="127"/>
      <c r="IEY350" s="127"/>
      <c r="IEZ350" s="127"/>
      <c r="IFA350" s="127"/>
      <c r="IFB350" s="127"/>
      <c r="IFC350" s="127"/>
      <c r="IFD350" s="127"/>
      <c r="IFE350" s="127"/>
      <c r="IFF350" s="127"/>
      <c r="IFG350" s="127"/>
      <c r="IFH350" s="127"/>
      <c r="IFI350" s="127"/>
      <c r="IFJ350" s="127"/>
      <c r="IFK350" s="127"/>
      <c r="IFL350" s="127"/>
      <c r="IFM350" s="127"/>
      <c r="IFN350" s="127"/>
      <c r="IFO350" s="127"/>
      <c r="IFP350" s="127"/>
      <c r="IFQ350" s="127"/>
      <c r="IFR350" s="127"/>
      <c r="IFS350" s="127"/>
      <c r="IFT350" s="127"/>
      <c r="IFU350" s="127"/>
      <c r="IFV350" s="127"/>
      <c r="IFW350" s="127"/>
      <c r="IFX350" s="127"/>
      <c r="IFY350" s="127"/>
      <c r="IFZ350" s="127"/>
      <c r="IGA350" s="127"/>
      <c r="IGB350" s="127"/>
      <c r="IGC350" s="127"/>
      <c r="IGD350" s="127"/>
      <c r="IGE350" s="127"/>
      <c r="IGF350" s="127"/>
      <c r="IGG350" s="127"/>
      <c r="IGH350" s="127"/>
      <c r="IGI350" s="127"/>
      <c r="IGJ350" s="127"/>
      <c r="IGK350" s="127"/>
      <c r="IGL350" s="127"/>
      <c r="IGM350" s="127"/>
      <c r="IGN350" s="127"/>
      <c r="IGO350" s="127"/>
      <c r="IGP350" s="127"/>
      <c r="IGQ350" s="127"/>
      <c r="IGR350" s="127"/>
      <c r="IGS350" s="127"/>
      <c r="IGT350" s="127"/>
      <c r="IGU350" s="127"/>
      <c r="IGV350" s="127"/>
      <c r="IGW350" s="127"/>
      <c r="IGX350" s="127"/>
      <c r="IGY350" s="127"/>
      <c r="IGZ350" s="127"/>
      <c r="IHA350" s="127"/>
      <c r="IHB350" s="127"/>
      <c r="IHC350" s="127"/>
      <c r="IHD350" s="127"/>
      <c r="IHE350" s="127"/>
      <c r="IHF350" s="127"/>
      <c r="IHG350" s="127"/>
      <c r="IHH350" s="127"/>
      <c r="IHI350" s="127"/>
      <c r="IHJ350" s="127"/>
      <c r="IHK350" s="127"/>
      <c r="IHL350" s="127"/>
      <c r="IHM350" s="127"/>
      <c r="IHN350" s="127"/>
      <c r="IHO350" s="127"/>
      <c r="IHP350" s="127"/>
      <c r="IHQ350" s="127"/>
      <c r="IHR350" s="127"/>
      <c r="IHS350" s="127"/>
      <c r="IHT350" s="127"/>
      <c r="IHU350" s="127"/>
      <c r="IHV350" s="127"/>
      <c r="IHW350" s="127"/>
      <c r="IHX350" s="127"/>
      <c r="IHY350" s="127"/>
      <c r="IHZ350" s="127"/>
      <c r="IIA350" s="127"/>
      <c r="IIB350" s="127"/>
      <c r="IIC350" s="127"/>
      <c r="IID350" s="127"/>
      <c r="IIE350" s="127"/>
      <c r="IIF350" s="127"/>
      <c r="IIG350" s="127"/>
      <c r="IIH350" s="127"/>
      <c r="III350" s="127"/>
      <c r="IIJ350" s="127"/>
      <c r="IIK350" s="127"/>
      <c r="IIL350" s="127"/>
      <c r="IIM350" s="127"/>
      <c r="IIN350" s="127"/>
      <c r="IIO350" s="127"/>
      <c r="IIP350" s="127"/>
      <c r="IIQ350" s="127"/>
      <c r="IIR350" s="127"/>
      <c r="IIS350" s="127"/>
      <c r="IIT350" s="127"/>
      <c r="IIU350" s="127"/>
      <c r="IIV350" s="127"/>
      <c r="IIW350" s="127"/>
      <c r="IIX350" s="127"/>
      <c r="IIY350" s="127"/>
      <c r="IIZ350" s="127"/>
      <c r="IJA350" s="127"/>
      <c r="IJB350" s="127"/>
      <c r="IJC350" s="127"/>
      <c r="IJD350" s="127"/>
      <c r="IJE350" s="127"/>
      <c r="IJF350" s="127"/>
      <c r="IJG350" s="127"/>
      <c r="IJH350" s="127"/>
      <c r="IJI350" s="127"/>
      <c r="IJJ350" s="127"/>
      <c r="IJK350" s="127"/>
      <c r="IJL350" s="127"/>
      <c r="IJM350" s="127"/>
      <c r="IJN350" s="127"/>
      <c r="IJO350" s="127"/>
      <c r="IJP350" s="127"/>
      <c r="IJQ350" s="127"/>
      <c r="IJR350" s="127"/>
      <c r="IJS350" s="127"/>
      <c r="IJT350" s="127"/>
      <c r="IJU350" s="127"/>
      <c r="IJV350" s="127"/>
      <c r="IJW350" s="127"/>
      <c r="IJX350" s="127"/>
      <c r="IJY350" s="127"/>
      <c r="IJZ350" s="127"/>
      <c r="IKA350" s="127"/>
      <c r="IKB350" s="127"/>
      <c r="IKC350" s="127"/>
      <c r="IKD350" s="127"/>
      <c r="IKE350" s="127"/>
      <c r="IKF350" s="127"/>
      <c r="IKG350" s="127"/>
      <c r="IKH350" s="127"/>
      <c r="IKI350" s="127"/>
      <c r="IKJ350" s="127"/>
      <c r="IKK350" s="127"/>
      <c r="IKL350" s="127"/>
      <c r="IKM350" s="127"/>
      <c r="IKN350" s="127"/>
      <c r="IKO350" s="127"/>
      <c r="IKP350" s="127"/>
      <c r="IKQ350" s="127"/>
      <c r="IKR350" s="127"/>
      <c r="IKS350" s="127"/>
      <c r="IKT350" s="127"/>
      <c r="IKU350" s="127"/>
      <c r="IKV350" s="127"/>
      <c r="IKW350" s="127"/>
      <c r="IKX350" s="127"/>
      <c r="IKY350" s="127"/>
      <c r="IKZ350" s="127"/>
      <c r="ILA350" s="127"/>
      <c r="ILB350" s="127"/>
      <c r="ILC350" s="127"/>
      <c r="ILD350" s="127"/>
      <c r="ILE350" s="127"/>
      <c r="ILF350" s="127"/>
      <c r="ILG350" s="127"/>
      <c r="ILH350" s="127"/>
      <c r="ILI350" s="127"/>
      <c r="ILJ350" s="127"/>
      <c r="ILK350" s="127"/>
      <c r="ILL350" s="127"/>
      <c r="ILM350" s="127"/>
      <c r="ILN350" s="127"/>
      <c r="ILO350" s="127"/>
      <c r="ILP350" s="127"/>
      <c r="ILQ350" s="127"/>
      <c r="ILR350" s="127"/>
      <c r="ILS350" s="127"/>
      <c r="ILT350" s="127"/>
      <c r="ILU350" s="127"/>
      <c r="ILV350" s="127"/>
      <c r="ILW350" s="127"/>
      <c r="ILX350" s="127"/>
      <c r="ILY350" s="127"/>
      <c r="ILZ350" s="127"/>
      <c r="IMA350" s="127"/>
      <c r="IMB350" s="127"/>
      <c r="IMC350" s="127"/>
      <c r="IMD350" s="127"/>
      <c r="IME350" s="127"/>
      <c r="IMF350" s="127"/>
      <c r="IMG350" s="127"/>
      <c r="IMH350" s="127"/>
      <c r="IMI350" s="127"/>
      <c r="IMJ350" s="127"/>
      <c r="IMK350" s="127"/>
      <c r="IML350" s="127"/>
      <c r="IMM350" s="127"/>
      <c r="IMN350" s="127"/>
      <c r="IMO350" s="127"/>
      <c r="IMP350" s="127"/>
      <c r="IMQ350" s="127"/>
      <c r="IMR350" s="127"/>
      <c r="IMS350" s="127"/>
      <c r="IMT350" s="127"/>
      <c r="IMU350" s="127"/>
      <c r="IMV350" s="127"/>
      <c r="IMW350" s="127"/>
      <c r="IMX350" s="127"/>
      <c r="IMY350" s="127"/>
      <c r="IMZ350" s="127"/>
      <c r="INA350" s="127"/>
      <c r="INB350" s="127"/>
      <c r="INC350" s="127"/>
      <c r="IND350" s="127"/>
      <c r="INE350" s="127"/>
      <c r="INF350" s="127"/>
      <c r="ING350" s="127"/>
      <c r="INH350" s="127"/>
      <c r="INI350" s="127"/>
      <c r="INJ350" s="127"/>
      <c r="INK350" s="127"/>
      <c r="INL350" s="127"/>
      <c r="INM350" s="127"/>
      <c r="INN350" s="127"/>
      <c r="INO350" s="127"/>
      <c r="INP350" s="127"/>
      <c r="INQ350" s="127"/>
      <c r="INR350" s="127"/>
      <c r="INS350" s="127"/>
      <c r="INT350" s="127"/>
      <c r="INU350" s="127"/>
      <c r="INV350" s="127"/>
      <c r="INW350" s="127"/>
      <c r="INX350" s="127"/>
      <c r="INY350" s="127"/>
      <c r="INZ350" s="127"/>
      <c r="IOA350" s="127"/>
      <c r="IOB350" s="127"/>
      <c r="IOC350" s="127"/>
      <c r="IOD350" s="127"/>
      <c r="IOE350" s="127"/>
      <c r="IOF350" s="127"/>
      <c r="IOG350" s="127"/>
      <c r="IOH350" s="127"/>
      <c r="IOI350" s="127"/>
      <c r="IOJ350" s="127"/>
      <c r="IOK350" s="127"/>
      <c r="IOL350" s="127"/>
      <c r="IOM350" s="127"/>
      <c r="ION350" s="127"/>
      <c r="IOO350" s="127"/>
      <c r="IOP350" s="127"/>
      <c r="IOQ350" s="127"/>
      <c r="IOR350" s="127"/>
      <c r="IOS350" s="127"/>
      <c r="IOT350" s="127"/>
      <c r="IOU350" s="127"/>
      <c r="IOV350" s="127"/>
      <c r="IOW350" s="127"/>
      <c r="IOX350" s="127"/>
      <c r="IOY350" s="127"/>
      <c r="IOZ350" s="127"/>
      <c r="IPA350" s="127"/>
      <c r="IPB350" s="127"/>
      <c r="IPC350" s="127"/>
      <c r="IPD350" s="127"/>
      <c r="IPE350" s="127"/>
      <c r="IPF350" s="127"/>
      <c r="IPG350" s="127"/>
      <c r="IPH350" s="127"/>
      <c r="IPI350" s="127"/>
      <c r="IPJ350" s="127"/>
      <c r="IPK350" s="127"/>
      <c r="IPL350" s="127"/>
      <c r="IPM350" s="127"/>
      <c r="IPN350" s="127"/>
      <c r="IPO350" s="127"/>
      <c r="IPP350" s="127"/>
      <c r="IPQ350" s="127"/>
      <c r="IPR350" s="127"/>
      <c r="IPS350" s="127"/>
      <c r="IPT350" s="127"/>
      <c r="IPU350" s="127"/>
      <c r="IPV350" s="127"/>
      <c r="IPW350" s="127"/>
      <c r="IPX350" s="127"/>
      <c r="IPY350" s="127"/>
      <c r="IPZ350" s="127"/>
      <c r="IQA350" s="127"/>
      <c r="IQB350" s="127"/>
      <c r="IQC350" s="127"/>
      <c r="IQD350" s="127"/>
      <c r="IQE350" s="127"/>
      <c r="IQF350" s="127"/>
      <c r="IQG350" s="127"/>
      <c r="IQH350" s="127"/>
      <c r="IQI350" s="127"/>
      <c r="IQJ350" s="127"/>
      <c r="IQK350" s="127"/>
      <c r="IQL350" s="127"/>
      <c r="IQM350" s="127"/>
      <c r="IQN350" s="127"/>
      <c r="IQO350" s="127"/>
      <c r="IQP350" s="127"/>
      <c r="IQQ350" s="127"/>
      <c r="IQR350" s="127"/>
      <c r="IQS350" s="127"/>
      <c r="IQT350" s="127"/>
      <c r="IQU350" s="127"/>
      <c r="IQV350" s="127"/>
      <c r="IQW350" s="127"/>
      <c r="IQX350" s="127"/>
      <c r="IQY350" s="127"/>
      <c r="IQZ350" s="127"/>
      <c r="IRA350" s="127"/>
      <c r="IRB350" s="127"/>
      <c r="IRC350" s="127"/>
      <c r="IRD350" s="127"/>
      <c r="IRE350" s="127"/>
      <c r="IRF350" s="127"/>
      <c r="IRG350" s="127"/>
      <c r="IRH350" s="127"/>
      <c r="IRI350" s="127"/>
      <c r="IRJ350" s="127"/>
      <c r="IRK350" s="127"/>
      <c r="IRL350" s="127"/>
      <c r="IRM350" s="127"/>
      <c r="IRN350" s="127"/>
      <c r="IRO350" s="127"/>
      <c r="IRP350" s="127"/>
      <c r="IRQ350" s="127"/>
      <c r="IRR350" s="127"/>
      <c r="IRS350" s="127"/>
      <c r="IRT350" s="127"/>
      <c r="IRU350" s="127"/>
      <c r="IRV350" s="127"/>
      <c r="IRW350" s="127"/>
      <c r="IRX350" s="127"/>
      <c r="IRY350" s="127"/>
      <c r="IRZ350" s="127"/>
      <c r="ISA350" s="127"/>
      <c r="ISB350" s="127"/>
      <c r="ISC350" s="127"/>
      <c r="ISD350" s="127"/>
      <c r="ISE350" s="127"/>
      <c r="ISF350" s="127"/>
      <c r="ISG350" s="127"/>
      <c r="ISH350" s="127"/>
      <c r="ISI350" s="127"/>
      <c r="ISJ350" s="127"/>
      <c r="ISK350" s="127"/>
      <c r="ISL350" s="127"/>
      <c r="ISM350" s="127"/>
      <c r="ISN350" s="127"/>
      <c r="ISO350" s="127"/>
      <c r="ISP350" s="127"/>
      <c r="ISQ350" s="127"/>
      <c r="ISR350" s="127"/>
      <c r="ISS350" s="127"/>
      <c r="IST350" s="127"/>
      <c r="ISU350" s="127"/>
      <c r="ISV350" s="127"/>
      <c r="ISW350" s="127"/>
      <c r="ISX350" s="127"/>
      <c r="ISY350" s="127"/>
      <c r="ISZ350" s="127"/>
      <c r="ITA350" s="127"/>
      <c r="ITB350" s="127"/>
      <c r="ITC350" s="127"/>
      <c r="ITD350" s="127"/>
      <c r="ITE350" s="127"/>
      <c r="ITF350" s="127"/>
      <c r="ITG350" s="127"/>
      <c r="ITH350" s="127"/>
      <c r="ITI350" s="127"/>
      <c r="ITJ350" s="127"/>
      <c r="ITK350" s="127"/>
      <c r="ITL350" s="127"/>
      <c r="ITM350" s="127"/>
      <c r="ITN350" s="127"/>
      <c r="ITO350" s="127"/>
      <c r="ITP350" s="127"/>
      <c r="ITQ350" s="127"/>
      <c r="ITR350" s="127"/>
      <c r="ITS350" s="127"/>
      <c r="ITT350" s="127"/>
      <c r="ITU350" s="127"/>
      <c r="ITV350" s="127"/>
      <c r="ITW350" s="127"/>
      <c r="ITX350" s="127"/>
      <c r="ITY350" s="127"/>
      <c r="ITZ350" s="127"/>
      <c r="IUA350" s="127"/>
      <c r="IUB350" s="127"/>
      <c r="IUC350" s="127"/>
      <c r="IUD350" s="127"/>
      <c r="IUE350" s="127"/>
      <c r="IUF350" s="127"/>
      <c r="IUG350" s="127"/>
      <c r="IUH350" s="127"/>
      <c r="IUI350" s="127"/>
      <c r="IUJ350" s="127"/>
      <c r="IUK350" s="127"/>
      <c r="IUL350" s="127"/>
      <c r="IUM350" s="127"/>
      <c r="IUN350" s="127"/>
      <c r="IUO350" s="127"/>
      <c r="IUP350" s="127"/>
      <c r="IUQ350" s="127"/>
      <c r="IUR350" s="127"/>
      <c r="IUS350" s="127"/>
      <c r="IUT350" s="127"/>
      <c r="IUU350" s="127"/>
      <c r="IUV350" s="127"/>
      <c r="IUW350" s="127"/>
      <c r="IUX350" s="127"/>
      <c r="IUY350" s="127"/>
      <c r="IUZ350" s="127"/>
      <c r="IVA350" s="127"/>
      <c r="IVB350" s="127"/>
      <c r="IVC350" s="127"/>
      <c r="IVD350" s="127"/>
      <c r="IVE350" s="127"/>
      <c r="IVF350" s="127"/>
      <c r="IVG350" s="127"/>
      <c r="IVH350" s="127"/>
      <c r="IVI350" s="127"/>
      <c r="IVJ350" s="127"/>
      <c r="IVK350" s="127"/>
      <c r="IVL350" s="127"/>
      <c r="IVM350" s="127"/>
      <c r="IVN350" s="127"/>
      <c r="IVO350" s="127"/>
      <c r="IVP350" s="127"/>
      <c r="IVQ350" s="127"/>
      <c r="IVR350" s="127"/>
      <c r="IVS350" s="127"/>
      <c r="IVT350" s="127"/>
      <c r="IVU350" s="127"/>
      <c r="IVV350" s="127"/>
      <c r="IVW350" s="127"/>
      <c r="IVX350" s="127"/>
      <c r="IVY350" s="127"/>
      <c r="IVZ350" s="127"/>
      <c r="IWA350" s="127"/>
      <c r="IWB350" s="127"/>
      <c r="IWC350" s="127"/>
      <c r="IWD350" s="127"/>
      <c r="IWE350" s="127"/>
      <c r="IWF350" s="127"/>
      <c r="IWG350" s="127"/>
      <c r="IWH350" s="127"/>
      <c r="IWI350" s="127"/>
      <c r="IWJ350" s="127"/>
      <c r="IWK350" s="127"/>
      <c r="IWL350" s="127"/>
      <c r="IWM350" s="127"/>
      <c r="IWN350" s="127"/>
      <c r="IWO350" s="127"/>
      <c r="IWP350" s="127"/>
      <c r="IWQ350" s="127"/>
      <c r="IWR350" s="127"/>
      <c r="IWS350" s="127"/>
      <c r="IWT350" s="127"/>
      <c r="IWU350" s="127"/>
      <c r="IWV350" s="127"/>
      <c r="IWW350" s="127"/>
      <c r="IWX350" s="127"/>
      <c r="IWY350" s="127"/>
      <c r="IWZ350" s="127"/>
      <c r="IXA350" s="127"/>
      <c r="IXB350" s="127"/>
      <c r="IXC350" s="127"/>
      <c r="IXD350" s="127"/>
      <c r="IXE350" s="127"/>
      <c r="IXF350" s="127"/>
      <c r="IXG350" s="127"/>
      <c r="IXH350" s="127"/>
      <c r="IXI350" s="127"/>
      <c r="IXJ350" s="127"/>
      <c r="IXK350" s="127"/>
      <c r="IXL350" s="127"/>
      <c r="IXM350" s="127"/>
      <c r="IXN350" s="127"/>
      <c r="IXO350" s="127"/>
      <c r="IXP350" s="127"/>
      <c r="IXQ350" s="127"/>
      <c r="IXR350" s="127"/>
      <c r="IXS350" s="127"/>
      <c r="IXT350" s="127"/>
      <c r="IXU350" s="127"/>
      <c r="IXV350" s="127"/>
      <c r="IXW350" s="127"/>
      <c r="IXX350" s="127"/>
      <c r="IXY350" s="127"/>
      <c r="IXZ350" s="127"/>
      <c r="IYA350" s="127"/>
      <c r="IYB350" s="127"/>
      <c r="IYC350" s="127"/>
      <c r="IYD350" s="127"/>
      <c r="IYE350" s="127"/>
      <c r="IYF350" s="127"/>
      <c r="IYG350" s="127"/>
      <c r="IYH350" s="127"/>
      <c r="IYI350" s="127"/>
      <c r="IYJ350" s="127"/>
      <c r="IYK350" s="127"/>
      <c r="IYL350" s="127"/>
      <c r="IYM350" s="127"/>
      <c r="IYN350" s="127"/>
      <c r="IYO350" s="127"/>
      <c r="IYP350" s="127"/>
      <c r="IYQ350" s="127"/>
      <c r="IYR350" s="127"/>
      <c r="IYS350" s="127"/>
      <c r="IYT350" s="127"/>
      <c r="IYU350" s="127"/>
      <c r="IYV350" s="127"/>
      <c r="IYW350" s="127"/>
      <c r="IYX350" s="127"/>
      <c r="IYY350" s="127"/>
      <c r="IYZ350" s="127"/>
      <c r="IZA350" s="127"/>
      <c r="IZB350" s="127"/>
      <c r="IZC350" s="127"/>
      <c r="IZD350" s="127"/>
      <c r="IZE350" s="127"/>
      <c r="IZF350" s="127"/>
      <c r="IZG350" s="127"/>
      <c r="IZH350" s="127"/>
      <c r="IZI350" s="127"/>
      <c r="IZJ350" s="127"/>
      <c r="IZK350" s="127"/>
      <c r="IZL350" s="127"/>
      <c r="IZM350" s="127"/>
      <c r="IZN350" s="127"/>
      <c r="IZO350" s="127"/>
      <c r="IZP350" s="127"/>
      <c r="IZQ350" s="127"/>
      <c r="IZR350" s="127"/>
      <c r="IZS350" s="127"/>
      <c r="IZT350" s="127"/>
      <c r="IZU350" s="127"/>
      <c r="IZV350" s="127"/>
      <c r="IZW350" s="127"/>
      <c r="IZX350" s="127"/>
      <c r="IZY350" s="127"/>
      <c r="IZZ350" s="127"/>
      <c r="JAA350" s="127"/>
      <c r="JAB350" s="127"/>
      <c r="JAC350" s="127"/>
      <c r="JAD350" s="127"/>
      <c r="JAE350" s="127"/>
      <c r="JAF350" s="127"/>
      <c r="JAG350" s="127"/>
      <c r="JAH350" s="127"/>
      <c r="JAI350" s="127"/>
      <c r="JAJ350" s="127"/>
      <c r="JAK350" s="127"/>
      <c r="JAL350" s="127"/>
      <c r="JAM350" s="127"/>
      <c r="JAN350" s="127"/>
      <c r="JAO350" s="127"/>
      <c r="JAP350" s="127"/>
      <c r="JAQ350" s="127"/>
      <c r="JAR350" s="127"/>
      <c r="JAS350" s="127"/>
      <c r="JAT350" s="127"/>
      <c r="JAU350" s="127"/>
      <c r="JAV350" s="127"/>
      <c r="JAW350" s="127"/>
      <c r="JAX350" s="127"/>
      <c r="JAY350" s="127"/>
      <c r="JAZ350" s="127"/>
      <c r="JBA350" s="127"/>
      <c r="JBB350" s="127"/>
      <c r="JBC350" s="127"/>
      <c r="JBD350" s="127"/>
      <c r="JBE350" s="127"/>
      <c r="JBF350" s="127"/>
      <c r="JBG350" s="127"/>
      <c r="JBH350" s="127"/>
      <c r="JBI350" s="127"/>
      <c r="JBJ350" s="127"/>
      <c r="JBK350" s="127"/>
      <c r="JBL350" s="127"/>
      <c r="JBM350" s="127"/>
      <c r="JBN350" s="127"/>
      <c r="JBO350" s="127"/>
      <c r="JBP350" s="127"/>
      <c r="JBQ350" s="127"/>
      <c r="JBR350" s="127"/>
      <c r="JBS350" s="127"/>
      <c r="JBT350" s="127"/>
      <c r="JBU350" s="127"/>
      <c r="JBV350" s="127"/>
      <c r="JBW350" s="127"/>
      <c r="JBX350" s="127"/>
      <c r="JBY350" s="127"/>
      <c r="JBZ350" s="127"/>
      <c r="JCA350" s="127"/>
      <c r="JCB350" s="127"/>
      <c r="JCC350" s="127"/>
      <c r="JCD350" s="127"/>
      <c r="JCE350" s="127"/>
      <c r="JCF350" s="127"/>
      <c r="JCG350" s="127"/>
      <c r="JCH350" s="127"/>
      <c r="JCI350" s="127"/>
      <c r="JCJ350" s="127"/>
      <c r="JCK350" s="127"/>
      <c r="JCL350" s="127"/>
      <c r="JCM350" s="127"/>
      <c r="JCN350" s="127"/>
      <c r="JCO350" s="127"/>
      <c r="JCP350" s="127"/>
      <c r="JCQ350" s="127"/>
      <c r="JCR350" s="127"/>
      <c r="JCS350" s="127"/>
      <c r="JCT350" s="127"/>
      <c r="JCU350" s="127"/>
      <c r="JCV350" s="127"/>
      <c r="JCW350" s="127"/>
      <c r="JCX350" s="127"/>
      <c r="JCY350" s="127"/>
      <c r="JCZ350" s="127"/>
      <c r="JDA350" s="127"/>
      <c r="JDB350" s="127"/>
      <c r="JDC350" s="127"/>
      <c r="JDD350" s="127"/>
      <c r="JDE350" s="127"/>
      <c r="JDF350" s="127"/>
      <c r="JDG350" s="127"/>
      <c r="JDH350" s="127"/>
      <c r="JDI350" s="127"/>
      <c r="JDJ350" s="127"/>
      <c r="JDK350" s="127"/>
      <c r="JDL350" s="127"/>
      <c r="JDM350" s="127"/>
      <c r="JDN350" s="127"/>
      <c r="JDO350" s="127"/>
      <c r="JDP350" s="127"/>
      <c r="JDQ350" s="127"/>
      <c r="JDR350" s="127"/>
      <c r="JDS350" s="127"/>
      <c r="JDT350" s="127"/>
      <c r="JDU350" s="127"/>
      <c r="JDV350" s="127"/>
      <c r="JDW350" s="127"/>
      <c r="JDX350" s="127"/>
      <c r="JDY350" s="127"/>
      <c r="JDZ350" s="127"/>
      <c r="JEA350" s="127"/>
      <c r="JEB350" s="127"/>
      <c r="JEC350" s="127"/>
      <c r="JED350" s="127"/>
      <c r="JEE350" s="127"/>
      <c r="JEF350" s="127"/>
      <c r="JEG350" s="127"/>
      <c r="JEH350" s="127"/>
      <c r="JEI350" s="127"/>
      <c r="JEJ350" s="127"/>
      <c r="JEK350" s="127"/>
      <c r="JEL350" s="127"/>
      <c r="JEM350" s="127"/>
      <c r="JEN350" s="127"/>
      <c r="JEO350" s="127"/>
      <c r="JEP350" s="127"/>
      <c r="JEQ350" s="127"/>
      <c r="JER350" s="127"/>
      <c r="JES350" s="127"/>
      <c r="JET350" s="127"/>
      <c r="JEU350" s="127"/>
      <c r="JEV350" s="127"/>
      <c r="JEW350" s="127"/>
      <c r="JEX350" s="127"/>
      <c r="JEY350" s="127"/>
      <c r="JEZ350" s="127"/>
      <c r="JFA350" s="127"/>
      <c r="JFB350" s="127"/>
      <c r="JFC350" s="127"/>
      <c r="JFD350" s="127"/>
      <c r="JFE350" s="127"/>
      <c r="JFF350" s="127"/>
      <c r="JFG350" s="127"/>
      <c r="JFH350" s="127"/>
      <c r="JFI350" s="127"/>
      <c r="JFJ350" s="127"/>
      <c r="JFK350" s="127"/>
      <c r="JFL350" s="127"/>
      <c r="JFM350" s="127"/>
      <c r="JFN350" s="127"/>
      <c r="JFO350" s="127"/>
      <c r="JFP350" s="127"/>
      <c r="JFQ350" s="127"/>
      <c r="JFR350" s="127"/>
      <c r="JFS350" s="127"/>
      <c r="JFT350" s="127"/>
      <c r="JFU350" s="127"/>
      <c r="JFV350" s="127"/>
      <c r="JFW350" s="127"/>
      <c r="JFX350" s="127"/>
      <c r="JFY350" s="127"/>
      <c r="JFZ350" s="127"/>
      <c r="JGA350" s="127"/>
      <c r="JGB350" s="127"/>
      <c r="JGC350" s="127"/>
      <c r="JGD350" s="127"/>
      <c r="JGE350" s="127"/>
      <c r="JGF350" s="127"/>
      <c r="JGG350" s="127"/>
      <c r="JGH350" s="127"/>
      <c r="JGI350" s="127"/>
      <c r="JGJ350" s="127"/>
      <c r="JGK350" s="127"/>
      <c r="JGL350" s="127"/>
      <c r="JGM350" s="127"/>
      <c r="JGN350" s="127"/>
      <c r="JGO350" s="127"/>
      <c r="JGP350" s="127"/>
      <c r="JGQ350" s="127"/>
      <c r="JGR350" s="127"/>
      <c r="JGS350" s="127"/>
      <c r="JGT350" s="127"/>
      <c r="JGU350" s="127"/>
      <c r="JGV350" s="127"/>
      <c r="JGW350" s="127"/>
      <c r="JGX350" s="127"/>
      <c r="JGY350" s="127"/>
      <c r="JGZ350" s="127"/>
      <c r="JHA350" s="127"/>
      <c r="JHB350" s="127"/>
      <c r="JHC350" s="127"/>
      <c r="JHD350" s="127"/>
      <c r="JHE350" s="127"/>
      <c r="JHF350" s="127"/>
      <c r="JHG350" s="127"/>
      <c r="JHH350" s="127"/>
      <c r="JHI350" s="127"/>
      <c r="JHJ350" s="127"/>
      <c r="JHK350" s="127"/>
      <c r="JHL350" s="127"/>
      <c r="JHM350" s="127"/>
      <c r="JHN350" s="127"/>
      <c r="JHO350" s="127"/>
      <c r="JHP350" s="127"/>
      <c r="JHQ350" s="127"/>
      <c r="JHR350" s="127"/>
      <c r="JHS350" s="127"/>
      <c r="JHT350" s="127"/>
      <c r="JHU350" s="127"/>
      <c r="JHV350" s="127"/>
      <c r="JHW350" s="127"/>
      <c r="JHX350" s="127"/>
      <c r="JHY350" s="127"/>
      <c r="JHZ350" s="127"/>
      <c r="JIA350" s="127"/>
      <c r="JIB350" s="127"/>
      <c r="JIC350" s="127"/>
      <c r="JID350" s="127"/>
      <c r="JIE350" s="127"/>
      <c r="JIF350" s="127"/>
      <c r="JIG350" s="127"/>
      <c r="JIH350" s="127"/>
      <c r="JII350" s="127"/>
      <c r="JIJ350" s="127"/>
      <c r="JIK350" s="127"/>
      <c r="JIL350" s="127"/>
      <c r="JIM350" s="127"/>
      <c r="JIN350" s="127"/>
      <c r="JIO350" s="127"/>
      <c r="JIP350" s="127"/>
      <c r="JIQ350" s="127"/>
      <c r="JIR350" s="127"/>
      <c r="JIS350" s="127"/>
      <c r="JIT350" s="127"/>
      <c r="JIU350" s="127"/>
      <c r="JIV350" s="127"/>
      <c r="JIW350" s="127"/>
      <c r="JIX350" s="127"/>
      <c r="JIY350" s="127"/>
      <c r="JIZ350" s="127"/>
      <c r="JJA350" s="127"/>
      <c r="JJB350" s="127"/>
      <c r="JJC350" s="127"/>
      <c r="JJD350" s="127"/>
      <c r="JJE350" s="127"/>
      <c r="JJF350" s="127"/>
      <c r="JJG350" s="127"/>
      <c r="JJH350" s="127"/>
      <c r="JJI350" s="127"/>
      <c r="JJJ350" s="127"/>
      <c r="JJK350" s="127"/>
      <c r="JJL350" s="127"/>
      <c r="JJM350" s="127"/>
      <c r="JJN350" s="127"/>
      <c r="JJO350" s="127"/>
      <c r="JJP350" s="127"/>
      <c r="JJQ350" s="127"/>
      <c r="JJR350" s="127"/>
      <c r="JJS350" s="127"/>
      <c r="JJT350" s="127"/>
      <c r="JJU350" s="127"/>
      <c r="JJV350" s="127"/>
      <c r="JJW350" s="127"/>
      <c r="JJX350" s="127"/>
      <c r="JJY350" s="127"/>
      <c r="JJZ350" s="127"/>
      <c r="JKA350" s="127"/>
      <c r="JKB350" s="127"/>
      <c r="JKC350" s="127"/>
      <c r="JKD350" s="127"/>
      <c r="JKE350" s="127"/>
      <c r="JKF350" s="127"/>
      <c r="JKG350" s="127"/>
      <c r="JKH350" s="127"/>
      <c r="JKI350" s="127"/>
      <c r="JKJ350" s="127"/>
      <c r="JKK350" s="127"/>
      <c r="JKL350" s="127"/>
      <c r="JKM350" s="127"/>
      <c r="JKN350" s="127"/>
      <c r="JKO350" s="127"/>
      <c r="JKP350" s="127"/>
      <c r="JKQ350" s="127"/>
      <c r="JKR350" s="127"/>
      <c r="JKS350" s="127"/>
      <c r="JKT350" s="127"/>
      <c r="JKU350" s="127"/>
      <c r="JKV350" s="127"/>
      <c r="JKW350" s="127"/>
      <c r="JKX350" s="127"/>
      <c r="JKY350" s="127"/>
      <c r="JKZ350" s="127"/>
      <c r="JLA350" s="127"/>
      <c r="JLB350" s="127"/>
      <c r="JLC350" s="127"/>
      <c r="JLD350" s="127"/>
      <c r="JLE350" s="127"/>
      <c r="JLF350" s="127"/>
      <c r="JLG350" s="127"/>
      <c r="JLH350" s="127"/>
      <c r="JLI350" s="127"/>
      <c r="JLJ350" s="127"/>
      <c r="JLK350" s="127"/>
      <c r="JLL350" s="127"/>
      <c r="JLM350" s="127"/>
      <c r="JLN350" s="127"/>
      <c r="JLO350" s="127"/>
      <c r="JLP350" s="127"/>
      <c r="JLQ350" s="127"/>
      <c r="JLR350" s="127"/>
      <c r="JLS350" s="127"/>
      <c r="JLT350" s="127"/>
      <c r="JLU350" s="127"/>
      <c r="JLV350" s="127"/>
      <c r="JLW350" s="127"/>
      <c r="JLX350" s="127"/>
      <c r="JLY350" s="127"/>
      <c r="JLZ350" s="127"/>
      <c r="JMA350" s="127"/>
      <c r="JMB350" s="127"/>
      <c r="JMC350" s="127"/>
      <c r="JMD350" s="127"/>
      <c r="JME350" s="127"/>
      <c r="JMF350" s="127"/>
      <c r="JMG350" s="127"/>
      <c r="JMH350" s="127"/>
      <c r="JMI350" s="127"/>
      <c r="JMJ350" s="127"/>
      <c r="JMK350" s="127"/>
      <c r="JML350" s="127"/>
      <c r="JMM350" s="127"/>
      <c r="JMN350" s="127"/>
      <c r="JMO350" s="127"/>
      <c r="JMP350" s="127"/>
      <c r="JMQ350" s="127"/>
      <c r="JMR350" s="127"/>
      <c r="JMS350" s="127"/>
      <c r="JMT350" s="127"/>
      <c r="JMU350" s="127"/>
      <c r="JMV350" s="127"/>
      <c r="JMW350" s="127"/>
      <c r="JMX350" s="127"/>
      <c r="JMY350" s="127"/>
      <c r="JMZ350" s="127"/>
      <c r="JNA350" s="127"/>
      <c r="JNB350" s="127"/>
      <c r="JNC350" s="127"/>
      <c r="JND350" s="127"/>
      <c r="JNE350" s="127"/>
      <c r="JNF350" s="127"/>
      <c r="JNG350" s="127"/>
      <c r="JNH350" s="127"/>
      <c r="JNI350" s="127"/>
      <c r="JNJ350" s="127"/>
      <c r="JNK350" s="127"/>
      <c r="JNL350" s="127"/>
      <c r="JNM350" s="127"/>
      <c r="JNN350" s="127"/>
      <c r="JNO350" s="127"/>
      <c r="JNP350" s="127"/>
      <c r="JNQ350" s="127"/>
      <c r="JNR350" s="127"/>
      <c r="JNS350" s="127"/>
      <c r="JNT350" s="127"/>
      <c r="JNU350" s="127"/>
      <c r="JNV350" s="127"/>
      <c r="JNW350" s="127"/>
      <c r="JNX350" s="127"/>
      <c r="JNY350" s="127"/>
      <c r="JNZ350" s="127"/>
      <c r="JOA350" s="127"/>
      <c r="JOB350" s="127"/>
      <c r="JOC350" s="127"/>
      <c r="JOD350" s="127"/>
      <c r="JOE350" s="127"/>
      <c r="JOF350" s="127"/>
      <c r="JOG350" s="127"/>
      <c r="JOH350" s="127"/>
      <c r="JOI350" s="127"/>
      <c r="JOJ350" s="127"/>
      <c r="JOK350" s="127"/>
      <c r="JOL350" s="127"/>
      <c r="JOM350" s="127"/>
      <c r="JON350" s="127"/>
      <c r="JOO350" s="127"/>
      <c r="JOP350" s="127"/>
      <c r="JOQ350" s="127"/>
      <c r="JOR350" s="127"/>
      <c r="JOS350" s="127"/>
      <c r="JOT350" s="127"/>
      <c r="JOU350" s="127"/>
      <c r="JOV350" s="127"/>
      <c r="JOW350" s="127"/>
      <c r="JOX350" s="127"/>
      <c r="JOY350" s="127"/>
      <c r="JOZ350" s="127"/>
      <c r="JPA350" s="127"/>
      <c r="JPB350" s="127"/>
      <c r="JPC350" s="127"/>
      <c r="JPD350" s="127"/>
      <c r="JPE350" s="127"/>
      <c r="JPF350" s="127"/>
      <c r="JPG350" s="127"/>
      <c r="JPH350" s="127"/>
      <c r="JPI350" s="127"/>
      <c r="JPJ350" s="127"/>
      <c r="JPK350" s="127"/>
      <c r="JPL350" s="127"/>
      <c r="JPM350" s="127"/>
      <c r="JPN350" s="127"/>
      <c r="JPO350" s="127"/>
      <c r="JPP350" s="127"/>
      <c r="JPQ350" s="127"/>
      <c r="JPR350" s="127"/>
      <c r="JPS350" s="127"/>
      <c r="JPT350" s="127"/>
      <c r="JPU350" s="127"/>
      <c r="JPV350" s="127"/>
      <c r="JPW350" s="127"/>
      <c r="JPX350" s="127"/>
      <c r="JPY350" s="127"/>
      <c r="JPZ350" s="127"/>
      <c r="JQA350" s="127"/>
      <c r="JQB350" s="127"/>
      <c r="JQC350" s="127"/>
      <c r="JQD350" s="127"/>
      <c r="JQE350" s="127"/>
      <c r="JQF350" s="127"/>
      <c r="JQG350" s="127"/>
      <c r="JQH350" s="127"/>
      <c r="JQI350" s="127"/>
      <c r="JQJ350" s="127"/>
      <c r="JQK350" s="127"/>
      <c r="JQL350" s="127"/>
      <c r="JQM350" s="127"/>
      <c r="JQN350" s="127"/>
      <c r="JQO350" s="127"/>
      <c r="JQP350" s="127"/>
      <c r="JQQ350" s="127"/>
      <c r="JQR350" s="127"/>
      <c r="JQS350" s="127"/>
      <c r="JQT350" s="127"/>
      <c r="JQU350" s="127"/>
      <c r="JQV350" s="127"/>
      <c r="JQW350" s="127"/>
      <c r="JQX350" s="127"/>
      <c r="JQY350" s="127"/>
      <c r="JQZ350" s="127"/>
      <c r="JRA350" s="127"/>
      <c r="JRB350" s="127"/>
      <c r="JRC350" s="127"/>
      <c r="JRD350" s="127"/>
      <c r="JRE350" s="127"/>
      <c r="JRF350" s="127"/>
      <c r="JRG350" s="127"/>
      <c r="JRH350" s="127"/>
      <c r="JRI350" s="127"/>
      <c r="JRJ350" s="127"/>
      <c r="JRK350" s="127"/>
      <c r="JRL350" s="127"/>
      <c r="JRM350" s="127"/>
      <c r="JRN350" s="127"/>
      <c r="JRO350" s="127"/>
      <c r="JRP350" s="127"/>
      <c r="JRQ350" s="127"/>
      <c r="JRR350" s="127"/>
      <c r="JRS350" s="127"/>
      <c r="JRT350" s="127"/>
      <c r="JRU350" s="127"/>
      <c r="JRV350" s="127"/>
      <c r="JRW350" s="127"/>
      <c r="JRX350" s="127"/>
      <c r="JRY350" s="127"/>
      <c r="JRZ350" s="127"/>
      <c r="JSA350" s="127"/>
      <c r="JSB350" s="127"/>
      <c r="JSC350" s="127"/>
      <c r="JSD350" s="127"/>
      <c r="JSE350" s="127"/>
      <c r="JSF350" s="127"/>
      <c r="JSG350" s="127"/>
      <c r="JSH350" s="127"/>
      <c r="JSI350" s="127"/>
      <c r="JSJ350" s="127"/>
      <c r="JSK350" s="127"/>
      <c r="JSL350" s="127"/>
      <c r="JSM350" s="127"/>
      <c r="JSN350" s="127"/>
      <c r="JSO350" s="127"/>
      <c r="JSP350" s="127"/>
      <c r="JSQ350" s="127"/>
      <c r="JSR350" s="127"/>
      <c r="JSS350" s="127"/>
      <c r="JST350" s="127"/>
      <c r="JSU350" s="127"/>
      <c r="JSV350" s="127"/>
      <c r="JSW350" s="127"/>
      <c r="JSX350" s="127"/>
      <c r="JSY350" s="127"/>
      <c r="JSZ350" s="127"/>
      <c r="JTA350" s="127"/>
      <c r="JTB350" s="127"/>
      <c r="JTC350" s="127"/>
      <c r="JTD350" s="127"/>
      <c r="JTE350" s="127"/>
      <c r="JTF350" s="127"/>
      <c r="JTG350" s="127"/>
      <c r="JTH350" s="127"/>
      <c r="JTI350" s="127"/>
      <c r="JTJ350" s="127"/>
      <c r="JTK350" s="127"/>
      <c r="JTL350" s="127"/>
      <c r="JTM350" s="127"/>
      <c r="JTN350" s="127"/>
      <c r="JTO350" s="127"/>
      <c r="JTP350" s="127"/>
      <c r="JTQ350" s="127"/>
      <c r="JTR350" s="127"/>
      <c r="JTS350" s="127"/>
      <c r="JTT350" s="127"/>
      <c r="JTU350" s="127"/>
      <c r="JTV350" s="127"/>
      <c r="JTW350" s="127"/>
      <c r="JTX350" s="127"/>
      <c r="JTY350" s="127"/>
      <c r="JTZ350" s="127"/>
      <c r="JUA350" s="127"/>
      <c r="JUB350" s="127"/>
      <c r="JUC350" s="127"/>
      <c r="JUD350" s="127"/>
      <c r="JUE350" s="127"/>
      <c r="JUF350" s="127"/>
      <c r="JUG350" s="127"/>
      <c r="JUH350" s="127"/>
      <c r="JUI350" s="127"/>
      <c r="JUJ350" s="127"/>
      <c r="JUK350" s="127"/>
      <c r="JUL350" s="127"/>
      <c r="JUM350" s="127"/>
      <c r="JUN350" s="127"/>
      <c r="JUO350" s="127"/>
      <c r="JUP350" s="127"/>
      <c r="JUQ350" s="127"/>
      <c r="JUR350" s="127"/>
      <c r="JUS350" s="127"/>
      <c r="JUT350" s="127"/>
      <c r="JUU350" s="127"/>
      <c r="JUV350" s="127"/>
      <c r="JUW350" s="127"/>
      <c r="JUX350" s="127"/>
      <c r="JUY350" s="127"/>
      <c r="JUZ350" s="127"/>
      <c r="JVA350" s="127"/>
      <c r="JVB350" s="127"/>
      <c r="JVC350" s="127"/>
      <c r="JVD350" s="127"/>
      <c r="JVE350" s="127"/>
      <c r="JVF350" s="127"/>
      <c r="JVG350" s="127"/>
      <c r="JVH350" s="127"/>
      <c r="JVI350" s="127"/>
      <c r="JVJ350" s="127"/>
      <c r="JVK350" s="127"/>
      <c r="JVL350" s="127"/>
      <c r="JVM350" s="127"/>
      <c r="JVN350" s="127"/>
      <c r="JVO350" s="127"/>
      <c r="JVP350" s="127"/>
      <c r="JVQ350" s="127"/>
      <c r="JVR350" s="127"/>
      <c r="JVS350" s="127"/>
      <c r="JVT350" s="127"/>
      <c r="JVU350" s="127"/>
      <c r="JVV350" s="127"/>
      <c r="JVW350" s="127"/>
      <c r="JVX350" s="127"/>
      <c r="JVY350" s="127"/>
      <c r="JVZ350" s="127"/>
      <c r="JWA350" s="127"/>
      <c r="JWB350" s="127"/>
      <c r="JWC350" s="127"/>
      <c r="JWD350" s="127"/>
      <c r="JWE350" s="127"/>
      <c r="JWF350" s="127"/>
      <c r="JWG350" s="127"/>
      <c r="JWH350" s="127"/>
      <c r="JWI350" s="127"/>
      <c r="JWJ350" s="127"/>
      <c r="JWK350" s="127"/>
      <c r="JWL350" s="127"/>
      <c r="JWM350" s="127"/>
      <c r="JWN350" s="127"/>
      <c r="JWO350" s="127"/>
      <c r="JWP350" s="127"/>
      <c r="JWQ350" s="127"/>
      <c r="JWR350" s="127"/>
      <c r="JWS350" s="127"/>
      <c r="JWT350" s="127"/>
      <c r="JWU350" s="127"/>
      <c r="JWV350" s="127"/>
      <c r="JWW350" s="127"/>
      <c r="JWX350" s="127"/>
      <c r="JWY350" s="127"/>
      <c r="JWZ350" s="127"/>
      <c r="JXA350" s="127"/>
      <c r="JXB350" s="127"/>
      <c r="JXC350" s="127"/>
      <c r="JXD350" s="127"/>
      <c r="JXE350" s="127"/>
      <c r="JXF350" s="127"/>
      <c r="JXG350" s="127"/>
      <c r="JXH350" s="127"/>
      <c r="JXI350" s="127"/>
      <c r="JXJ350" s="127"/>
      <c r="JXK350" s="127"/>
      <c r="JXL350" s="127"/>
      <c r="JXM350" s="127"/>
      <c r="JXN350" s="127"/>
      <c r="JXO350" s="127"/>
      <c r="JXP350" s="127"/>
      <c r="JXQ350" s="127"/>
      <c r="JXR350" s="127"/>
      <c r="JXS350" s="127"/>
      <c r="JXT350" s="127"/>
      <c r="JXU350" s="127"/>
      <c r="JXV350" s="127"/>
      <c r="JXW350" s="127"/>
      <c r="JXX350" s="127"/>
      <c r="JXY350" s="127"/>
      <c r="JXZ350" s="127"/>
      <c r="JYA350" s="127"/>
      <c r="JYB350" s="127"/>
      <c r="JYC350" s="127"/>
      <c r="JYD350" s="127"/>
      <c r="JYE350" s="127"/>
      <c r="JYF350" s="127"/>
      <c r="JYG350" s="127"/>
      <c r="JYH350" s="127"/>
      <c r="JYI350" s="127"/>
      <c r="JYJ350" s="127"/>
      <c r="JYK350" s="127"/>
      <c r="JYL350" s="127"/>
      <c r="JYM350" s="127"/>
      <c r="JYN350" s="127"/>
      <c r="JYO350" s="127"/>
      <c r="JYP350" s="127"/>
      <c r="JYQ350" s="127"/>
      <c r="JYR350" s="127"/>
      <c r="JYS350" s="127"/>
      <c r="JYT350" s="127"/>
      <c r="JYU350" s="127"/>
      <c r="JYV350" s="127"/>
      <c r="JYW350" s="127"/>
      <c r="JYX350" s="127"/>
      <c r="JYY350" s="127"/>
      <c r="JYZ350" s="127"/>
      <c r="JZA350" s="127"/>
      <c r="JZB350" s="127"/>
      <c r="JZC350" s="127"/>
      <c r="JZD350" s="127"/>
      <c r="JZE350" s="127"/>
      <c r="JZF350" s="127"/>
      <c r="JZG350" s="127"/>
      <c r="JZH350" s="127"/>
      <c r="JZI350" s="127"/>
      <c r="JZJ350" s="127"/>
      <c r="JZK350" s="127"/>
      <c r="JZL350" s="127"/>
      <c r="JZM350" s="127"/>
      <c r="JZN350" s="127"/>
      <c r="JZO350" s="127"/>
      <c r="JZP350" s="127"/>
      <c r="JZQ350" s="127"/>
      <c r="JZR350" s="127"/>
      <c r="JZS350" s="127"/>
      <c r="JZT350" s="127"/>
      <c r="JZU350" s="127"/>
      <c r="JZV350" s="127"/>
      <c r="JZW350" s="127"/>
      <c r="JZX350" s="127"/>
      <c r="JZY350" s="127"/>
      <c r="JZZ350" s="127"/>
      <c r="KAA350" s="127"/>
      <c r="KAB350" s="127"/>
      <c r="KAC350" s="127"/>
      <c r="KAD350" s="127"/>
      <c r="KAE350" s="127"/>
      <c r="KAF350" s="127"/>
      <c r="KAG350" s="127"/>
      <c r="KAH350" s="127"/>
      <c r="KAI350" s="127"/>
      <c r="KAJ350" s="127"/>
      <c r="KAK350" s="127"/>
      <c r="KAL350" s="127"/>
      <c r="KAM350" s="127"/>
      <c r="KAN350" s="127"/>
      <c r="KAO350" s="127"/>
      <c r="KAP350" s="127"/>
      <c r="KAQ350" s="127"/>
      <c r="KAR350" s="127"/>
      <c r="KAS350" s="127"/>
      <c r="KAT350" s="127"/>
      <c r="KAU350" s="127"/>
      <c r="KAV350" s="127"/>
      <c r="KAW350" s="127"/>
      <c r="KAX350" s="127"/>
      <c r="KAY350" s="127"/>
      <c r="KAZ350" s="127"/>
      <c r="KBA350" s="127"/>
      <c r="KBB350" s="127"/>
      <c r="KBC350" s="127"/>
      <c r="KBD350" s="127"/>
      <c r="KBE350" s="127"/>
      <c r="KBF350" s="127"/>
      <c r="KBG350" s="127"/>
      <c r="KBH350" s="127"/>
      <c r="KBI350" s="127"/>
      <c r="KBJ350" s="127"/>
      <c r="KBK350" s="127"/>
      <c r="KBL350" s="127"/>
      <c r="KBM350" s="127"/>
      <c r="KBN350" s="127"/>
      <c r="KBO350" s="127"/>
      <c r="KBP350" s="127"/>
      <c r="KBQ350" s="127"/>
      <c r="KBR350" s="127"/>
      <c r="KBS350" s="127"/>
      <c r="KBT350" s="127"/>
      <c r="KBU350" s="127"/>
      <c r="KBV350" s="127"/>
      <c r="KBW350" s="127"/>
      <c r="KBX350" s="127"/>
      <c r="KBY350" s="127"/>
      <c r="KBZ350" s="127"/>
      <c r="KCA350" s="127"/>
      <c r="KCB350" s="127"/>
      <c r="KCC350" s="127"/>
      <c r="KCD350" s="127"/>
      <c r="KCE350" s="127"/>
      <c r="KCF350" s="127"/>
      <c r="KCG350" s="127"/>
      <c r="KCH350" s="127"/>
      <c r="KCI350" s="127"/>
      <c r="KCJ350" s="127"/>
      <c r="KCK350" s="127"/>
      <c r="KCL350" s="127"/>
      <c r="KCM350" s="127"/>
      <c r="KCN350" s="127"/>
      <c r="KCO350" s="127"/>
      <c r="KCP350" s="127"/>
      <c r="KCQ350" s="127"/>
      <c r="KCR350" s="127"/>
      <c r="KCS350" s="127"/>
      <c r="KCT350" s="127"/>
      <c r="KCU350" s="127"/>
      <c r="KCV350" s="127"/>
      <c r="KCW350" s="127"/>
      <c r="KCX350" s="127"/>
      <c r="KCY350" s="127"/>
      <c r="KCZ350" s="127"/>
      <c r="KDA350" s="127"/>
      <c r="KDB350" s="127"/>
      <c r="KDC350" s="127"/>
      <c r="KDD350" s="127"/>
      <c r="KDE350" s="127"/>
      <c r="KDF350" s="127"/>
      <c r="KDG350" s="127"/>
      <c r="KDH350" s="127"/>
      <c r="KDI350" s="127"/>
      <c r="KDJ350" s="127"/>
      <c r="KDK350" s="127"/>
      <c r="KDL350" s="127"/>
      <c r="KDM350" s="127"/>
      <c r="KDN350" s="127"/>
      <c r="KDO350" s="127"/>
      <c r="KDP350" s="127"/>
      <c r="KDQ350" s="127"/>
      <c r="KDR350" s="127"/>
      <c r="KDS350" s="127"/>
      <c r="KDT350" s="127"/>
      <c r="KDU350" s="127"/>
      <c r="KDV350" s="127"/>
      <c r="KDW350" s="127"/>
      <c r="KDX350" s="127"/>
      <c r="KDY350" s="127"/>
      <c r="KDZ350" s="127"/>
      <c r="KEA350" s="127"/>
      <c r="KEB350" s="127"/>
      <c r="KEC350" s="127"/>
      <c r="KED350" s="127"/>
      <c r="KEE350" s="127"/>
      <c r="KEF350" s="127"/>
      <c r="KEG350" s="127"/>
      <c r="KEH350" s="127"/>
      <c r="KEI350" s="127"/>
      <c r="KEJ350" s="127"/>
      <c r="KEK350" s="127"/>
      <c r="KEL350" s="127"/>
      <c r="KEM350" s="127"/>
      <c r="KEN350" s="127"/>
      <c r="KEO350" s="127"/>
      <c r="KEP350" s="127"/>
      <c r="KEQ350" s="127"/>
      <c r="KER350" s="127"/>
      <c r="KES350" s="127"/>
      <c r="KET350" s="127"/>
      <c r="KEU350" s="127"/>
      <c r="KEV350" s="127"/>
      <c r="KEW350" s="127"/>
      <c r="KEX350" s="127"/>
      <c r="KEY350" s="127"/>
      <c r="KEZ350" s="127"/>
      <c r="KFA350" s="127"/>
      <c r="KFB350" s="127"/>
      <c r="KFC350" s="127"/>
      <c r="KFD350" s="127"/>
      <c r="KFE350" s="127"/>
      <c r="KFF350" s="127"/>
      <c r="KFG350" s="127"/>
      <c r="KFH350" s="127"/>
      <c r="KFI350" s="127"/>
      <c r="KFJ350" s="127"/>
      <c r="KFK350" s="127"/>
      <c r="KFL350" s="127"/>
      <c r="KFM350" s="127"/>
      <c r="KFN350" s="127"/>
      <c r="KFO350" s="127"/>
      <c r="KFP350" s="127"/>
      <c r="KFQ350" s="127"/>
      <c r="KFR350" s="127"/>
      <c r="KFS350" s="127"/>
      <c r="KFT350" s="127"/>
      <c r="KFU350" s="127"/>
      <c r="KFV350" s="127"/>
      <c r="KFW350" s="127"/>
      <c r="KFX350" s="127"/>
      <c r="KFY350" s="127"/>
      <c r="KFZ350" s="127"/>
      <c r="KGA350" s="127"/>
      <c r="KGB350" s="127"/>
      <c r="KGC350" s="127"/>
      <c r="KGD350" s="127"/>
      <c r="KGE350" s="127"/>
      <c r="KGF350" s="127"/>
      <c r="KGG350" s="127"/>
      <c r="KGH350" s="127"/>
      <c r="KGI350" s="127"/>
      <c r="KGJ350" s="127"/>
      <c r="KGK350" s="127"/>
      <c r="KGL350" s="127"/>
      <c r="KGM350" s="127"/>
      <c r="KGN350" s="127"/>
      <c r="KGO350" s="127"/>
      <c r="KGP350" s="127"/>
      <c r="KGQ350" s="127"/>
      <c r="KGR350" s="127"/>
      <c r="KGS350" s="127"/>
      <c r="KGT350" s="127"/>
      <c r="KGU350" s="127"/>
      <c r="KGV350" s="127"/>
      <c r="KGW350" s="127"/>
      <c r="KGX350" s="127"/>
      <c r="KGY350" s="127"/>
      <c r="KGZ350" s="127"/>
      <c r="KHA350" s="127"/>
      <c r="KHB350" s="127"/>
      <c r="KHC350" s="127"/>
      <c r="KHD350" s="127"/>
      <c r="KHE350" s="127"/>
      <c r="KHF350" s="127"/>
      <c r="KHG350" s="127"/>
      <c r="KHH350" s="127"/>
      <c r="KHI350" s="127"/>
      <c r="KHJ350" s="127"/>
      <c r="KHK350" s="127"/>
      <c r="KHL350" s="127"/>
      <c r="KHM350" s="127"/>
      <c r="KHN350" s="127"/>
      <c r="KHO350" s="127"/>
      <c r="KHP350" s="127"/>
      <c r="KHQ350" s="127"/>
      <c r="KHR350" s="127"/>
      <c r="KHS350" s="127"/>
      <c r="KHT350" s="127"/>
      <c r="KHU350" s="127"/>
      <c r="KHV350" s="127"/>
      <c r="KHW350" s="127"/>
      <c r="KHX350" s="127"/>
      <c r="KHY350" s="127"/>
      <c r="KHZ350" s="127"/>
      <c r="KIA350" s="127"/>
      <c r="KIB350" s="127"/>
      <c r="KIC350" s="127"/>
      <c r="KID350" s="127"/>
      <c r="KIE350" s="127"/>
      <c r="KIF350" s="127"/>
      <c r="KIG350" s="127"/>
      <c r="KIH350" s="127"/>
      <c r="KII350" s="127"/>
      <c r="KIJ350" s="127"/>
      <c r="KIK350" s="127"/>
      <c r="KIL350" s="127"/>
      <c r="KIM350" s="127"/>
      <c r="KIN350" s="127"/>
      <c r="KIO350" s="127"/>
      <c r="KIP350" s="127"/>
      <c r="KIQ350" s="127"/>
      <c r="KIR350" s="127"/>
      <c r="KIS350" s="127"/>
      <c r="KIT350" s="127"/>
      <c r="KIU350" s="127"/>
      <c r="KIV350" s="127"/>
      <c r="KIW350" s="127"/>
      <c r="KIX350" s="127"/>
      <c r="KIY350" s="127"/>
      <c r="KIZ350" s="127"/>
      <c r="KJA350" s="127"/>
      <c r="KJB350" s="127"/>
      <c r="KJC350" s="127"/>
      <c r="KJD350" s="127"/>
      <c r="KJE350" s="127"/>
      <c r="KJF350" s="127"/>
      <c r="KJG350" s="127"/>
      <c r="KJH350" s="127"/>
      <c r="KJI350" s="127"/>
      <c r="KJJ350" s="127"/>
      <c r="KJK350" s="127"/>
      <c r="KJL350" s="127"/>
      <c r="KJM350" s="127"/>
      <c r="KJN350" s="127"/>
      <c r="KJO350" s="127"/>
      <c r="KJP350" s="127"/>
      <c r="KJQ350" s="127"/>
      <c r="KJR350" s="127"/>
      <c r="KJS350" s="127"/>
      <c r="KJT350" s="127"/>
      <c r="KJU350" s="127"/>
      <c r="KJV350" s="127"/>
      <c r="KJW350" s="127"/>
      <c r="KJX350" s="127"/>
      <c r="KJY350" s="127"/>
      <c r="KJZ350" s="127"/>
      <c r="KKA350" s="127"/>
      <c r="KKB350" s="127"/>
      <c r="KKC350" s="127"/>
      <c r="KKD350" s="127"/>
      <c r="KKE350" s="127"/>
      <c r="KKF350" s="127"/>
      <c r="KKG350" s="127"/>
      <c r="KKH350" s="127"/>
      <c r="KKI350" s="127"/>
      <c r="KKJ350" s="127"/>
      <c r="KKK350" s="127"/>
      <c r="KKL350" s="127"/>
      <c r="KKM350" s="127"/>
      <c r="KKN350" s="127"/>
      <c r="KKO350" s="127"/>
      <c r="KKP350" s="127"/>
      <c r="KKQ350" s="127"/>
      <c r="KKR350" s="127"/>
      <c r="KKS350" s="127"/>
      <c r="KKT350" s="127"/>
      <c r="KKU350" s="127"/>
      <c r="KKV350" s="127"/>
      <c r="KKW350" s="127"/>
      <c r="KKX350" s="127"/>
      <c r="KKY350" s="127"/>
      <c r="KKZ350" s="127"/>
      <c r="KLA350" s="127"/>
      <c r="KLB350" s="127"/>
      <c r="KLC350" s="127"/>
      <c r="KLD350" s="127"/>
      <c r="KLE350" s="127"/>
      <c r="KLF350" s="127"/>
      <c r="KLG350" s="127"/>
      <c r="KLH350" s="127"/>
      <c r="KLI350" s="127"/>
      <c r="KLJ350" s="127"/>
      <c r="KLK350" s="127"/>
      <c r="KLL350" s="127"/>
      <c r="KLM350" s="127"/>
      <c r="KLN350" s="127"/>
      <c r="KLO350" s="127"/>
      <c r="KLP350" s="127"/>
      <c r="KLQ350" s="127"/>
      <c r="KLR350" s="127"/>
      <c r="KLS350" s="127"/>
      <c r="KLT350" s="127"/>
      <c r="KLU350" s="127"/>
      <c r="KLV350" s="127"/>
      <c r="KLW350" s="127"/>
      <c r="KLX350" s="127"/>
      <c r="KLY350" s="127"/>
      <c r="KLZ350" s="127"/>
      <c r="KMA350" s="127"/>
      <c r="KMB350" s="127"/>
      <c r="KMC350" s="127"/>
      <c r="KMD350" s="127"/>
      <c r="KME350" s="127"/>
      <c r="KMF350" s="127"/>
      <c r="KMG350" s="127"/>
      <c r="KMH350" s="127"/>
      <c r="KMI350" s="127"/>
      <c r="KMJ350" s="127"/>
      <c r="KMK350" s="127"/>
      <c r="KML350" s="127"/>
      <c r="KMM350" s="127"/>
      <c r="KMN350" s="127"/>
      <c r="KMO350" s="127"/>
      <c r="KMP350" s="127"/>
      <c r="KMQ350" s="127"/>
      <c r="KMR350" s="127"/>
      <c r="KMS350" s="127"/>
      <c r="KMT350" s="127"/>
      <c r="KMU350" s="127"/>
      <c r="KMV350" s="127"/>
      <c r="KMW350" s="127"/>
      <c r="KMX350" s="127"/>
      <c r="KMY350" s="127"/>
      <c r="KMZ350" s="127"/>
      <c r="KNA350" s="127"/>
      <c r="KNB350" s="127"/>
      <c r="KNC350" s="127"/>
      <c r="KND350" s="127"/>
      <c r="KNE350" s="127"/>
      <c r="KNF350" s="127"/>
      <c r="KNG350" s="127"/>
      <c r="KNH350" s="127"/>
      <c r="KNI350" s="127"/>
      <c r="KNJ350" s="127"/>
      <c r="KNK350" s="127"/>
      <c r="KNL350" s="127"/>
      <c r="KNM350" s="127"/>
      <c r="KNN350" s="127"/>
      <c r="KNO350" s="127"/>
      <c r="KNP350" s="127"/>
      <c r="KNQ350" s="127"/>
      <c r="KNR350" s="127"/>
      <c r="KNS350" s="127"/>
      <c r="KNT350" s="127"/>
      <c r="KNU350" s="127"/>
      <c r="KNV350" s="127"/>
      <c r="KNW350" s="127"/>
      <c r="KNX350" s="127"/>
      <c r="KNY350" s="127"/>
      <c r="KNZ350" s="127"/>
      <c r="KOA350" s="127"/>
      <c r="KOB350" s="127"/>
      <c r="KOC350" s="127"/>
      <c r="KOD350" s="127"/>
      <c r="KOE350" s="127"/>
      <c r="KOF350" s="127"/>
      <c r="KOG350" s="127"/>
      <c r="KOH350" s="127"/>
      <c r="KOI350" s="127"/>
      <c r="KOJ350" s="127"/>
      <c r="KOK350" s="127"/>
      <c r="KOL350" s="127"/>
      <c r="KOM350" s="127"/>
      <c r="KON350" s="127"/>
      <c r="KOO350" s="127"/>
      <c r="KOP350" s="127"/>
      <c r="KOQ350" s="127"/>
      <c r="KOR350" s="127"/>
      <c r="KOS350" s="127"/>
      <c r="KOT350" s="127"/>
      <c r="KOU350" s="127"/>
      <c r="KOV350" s="127"/>
      <c r="KOW350" s="127"/>
      <c r="KOX350" s="127"/>
      <c r="KOY350" s="127"/>
      <c r="KOZ350" s="127"/>
      <c r="KPA350" s="127"/>
      <c r="KPB350" s="127"/>
      <c r="KPC350" s="127"/>
      <c r="KPD350" s="127"/>
      <c r="KPE350" s="127"/>
      <c r="KPF350" s="127"/>
      <c r="KPG350" s="127"/>
      <c r="KPH350" s="127"/>
      <c r="KPI350" s="127"/>
      <c r="KPJ350" s="127"/>
      <c r="KPK350" s="127"/>
      <c r="KPL350" s="127"/>
      <c r="KPM350" s="127"/>
      <c r="KPN350" s="127"/>
      <c r="KPO350" s="127"/>
      <c r="KPP350" s="127"/>
      <c r="KPQ350" s="127"/>
      <c r="KPR350" s="127"/>
      <c r="KPS350" s="127"/>
      <c r="KPT350" s="127"/>
      <c r="KPU350" s="127"/>
      <c r="KPV350" s="127"/>
      <c r="KPW350" s="127"/>
      <c r="KPX350" s="127"/>
      <c r="KPY350" s="127"/>
      <c r="KPZ350" s="127"/>
      <c r="KQA350" s="127"/>
      <c r="KQB350" s="127"/>
      <c r="KQC350" s="127"/>
      <c r="KQD350" s="127"/>
      <c r="KQE350" s="127"/>
      <c r="KQF350" s="127"/>
      <c r="KQG350" s="127"/>
      <c r="KQH350" s="127"/>
      <c r="KQI350" s="127"/>
      <c r="KQJ350" s="127"/>
      <c r="KQK350" s="127"/>
      <c r="KQL350" s="127"/>
      <c r="KQM350" s="127"/>
      <c r="KQN350" s="127"/>
      <c r="KQO350" s="127"/>
      <c r="KQP350" s="127"/>
      <c r="KQQ350" s="127"/>
      <c r="KQR350" s="127"/>
      <c r="KQS350" s="127"/>
      <c r="KQT350" s="127"/>
      <c r="KQU350" s="127"/>
      <c r="KQV350" s="127"/>
      <c r="KQW350" s="127"/>
      <c r="KQX350" s="127"/>
      <c r="KQY350" s="127"/>
      <c r="KQZ350" s="127"/>
      <c r="KRA350" s="127"/>
      <c r="KRB350" s="127"/>
      <c r="KRC350" s="127"/>
      <c r="KRD350" s="127"/>
      <c r="KRE350" s="127"/>
      <c r="KRF350" s="127"/>
      <c r="KRG350" s="127"/>
      <c r="KRH350" s="127"/>
      <c r="KRI350" s="127"/>
      <c r="KRJ350" s="127"/>
      <c r="KRK350" s="127"/>
      <c r="KRL350" s="127"/>
      <c r="KRM350" s="127"/>
      <c r="KRN350" s="127"/>
      <c r="KRO350" s="127"/>
      <c r="KRP350" s="127"/>
      <c r="KRQ350" s="127"/>
      <c r="KRR350" s="127"/>
      <c r="KRS350" s="127"/>
      <c r="KRT350" s="127"/>
      <c r="KRU350" s="127"/>
      <c r="KRV350" s="127"/>
      <c r="KRW350" s="127"/>
      <c r="KRX350" s="127"/>
      <c r="KRY350" s="127"/>
      <c r="KRZ350" s="127"/>
      <c r="KSA350" s="127"/>
      <c r="KSB350" s="127"/>
      <c r="KSC350" s="127"/>
      <c r="KSD350" s="127"/>
      <c r="KSE350" s="127"/>
      <c r="KSF350" s="127"/>
      <c r="KSG350" s="127"/>
      <c r="KSH350" s="127"/>
      <c r="KSI350" s="127"/>
      <c r="KSJ350" s="127"/>
      <c r="KSK350" s="127"/>
      <c r="KSL350" s="127"/>
      <c r="KSM350" s="127"/>
      <c r="KSN350" s="127"/>
      <c r="KSO350" s="127"/>
      <c r="KSP350" s="127"/>
      <c r="KSQ350" s="127"/>
      <c r="KSR350" s="127"/>
      <c r="KSS350" s="127"/>
      <c r="KST350" s="127"/>
      <c r="KSU350" s="127"/>
      <c r="KSV350" s="127"/>
      <c r="KSW350" s="127"/>
      <c r="KSX350" s="127"/>
      <c r="KSY350" s="127"/>
      <c r="KSZ350" s="127"/>
      <c r="KTA350" s="127"/>
      <c r="KTB350" s="127"/>
      <c r="KTC350" s="127"/>
      <c r="KTD350" s="127"/>
      <c r="KTE350" s="127"/>
      <c r="KTF350" s="127"/>
      <c r="KTG350" s="127"/>
      <c r="KTH350" s="127"/>
      <c r="KTI350" s="127"/>
      <c r="KTJ350" s="127"/>
      <c r="KTK350" s="127"/>
      <c r="KTL350" s="127"/>
      <c r="KTM350" s="127"/>
      <c r="KTN350" s="127"/>
      <c r="KTO350" s="127"/>
      <c r="KTP350" s="127"/>
      <c r="KTQ350" s="127"/>
      <c r="KTR350" s="127"/>
      <c r="KTS350" s="127"/>
      <c r="KTT350" s="127"/>
      <c r="KTU350" s="127"/>
      <c r="KTV350" s="127"/>
      <c r="KTW350" s="127"/>
      <c r="KTX350" s="127"/>
      <c r="KTY350" s="127"/>
      <c r="KTZ350" s="127"/>
      <c r="KUA350" s="127"/>
      <c r="KUB350" s="127"/>
      <c r="KUC350" s="127"/>
      <c r="KUD350" s="127"/>
      <c r="KUE350" s="127"/>
      <c r="KUF350" s="127"/>
      <c r="KUG350" s="127"/>
      <c r="KUH350" s="127"/>
      <c r="KUI350" s="127"/>
      <c r="KUJ350" s="127"/>
      <c r="KUK350" s="127"/>
      <c r="KUL350" s="127"/>
      <c r="KUM350" s="127"/>
      <c r="KUN350" s="127"/>
      <c r="KUO350" s="127"/>
      <c r="KUP350" s="127"/>
      <c r="KUQ350" s="127"/>
      <c r="KUR350" s="127"/>
      <c r="KUS350" s="127"/>
      <c r="KUT350" s="127"/>
      <c r="KUU350" s="127"/>
      <c r="KUV350" s="127"/>
      <c r="KUW350" s="127"/>
      <c r="KUX350" s="127"/>
      <c r="KUY350" s="127"/>
      <c r="KUZ350" s="127"/>
      <c r="KVA350" s="127"/>
      <c r="KVB350" s="127"/>
      <c r="KVC350" s="127"/>
      <c r="KVD350" s="127"/>
      <c r="KVE350" s="127"/>
      <c r="KVF350" s="127"/>
      <c r="KVG350" s="127"/>
      <c r="KVH350" s="127"/>
      <c r="KVI350" s="127"/>
      <c r="KVJ350" s="127"/>
      <c r="KVK350" s="127"/>
      <c r="KVL350" s="127"/>
      <c r="KVM350" s="127"/>
      <c r="KVN350" s="127"/>
      <c r="KVO350" s="127"/>
      <c r="KVP350" s="127"/>
      <c r="KVQ350" s="127"/>
      <c r="KVR350" s="127"/>
      <c r="KVS350" s="127"/>
      <c r="KVT350" s="127"/>
      <c r="KVU350" s="127"/>
      <c r="KVV350" s="127"/>
      <c r="KVW350" s="127"/>
      <c r="KVX350" s="127"/>
      <c r="KVY350" s="127"/>
      <c r="KVZ350" s="127"/>
      <c r="KWA350" s="127"/>
      <c r="KWB350" s="127"/>
      <c r="KWC350" s="127"/>
      <c r="KWD350" s="127"/>
      <c r="KWE350" s="127"/>
      <c r="KWF350" s="127"/>
      <c r="KWG350" s="127"/>
      <c r="KWH350" s="127"/>
      <c r="KWI350" s="127"/>
      <c r="KWJ350" s="127"/>
      <c r="KWK350" s="127"/>
      <c r="KWL350" s="127"/>
      <c r="KWM350" s="127"/>
      <c r="KWN350" s="127"/>
      <c r="KWO350" s="127"/>
      <c r="KWP350" s="127"/>
      <c r="KWQ350" s="127"/>
      <c r="KWR350" s="127"/>
      <c r="KWS350" s="127"/>
      <c r="KWT350" s="127"/>
      <c r="KWU350" s="127"/>
      <c r="KWV350" s="127"/>
      <c r="KWW350" s="127"/>
      <c r="KWX350" s="127"/>
      <c r="KWY350" s="127"/>
      <c r="KWZ350" s="127"/>
      <c r="KXA350" s="127"/>
      <c r="KXB350" s="127"/>
      <c r="KXC350" s="127"/>
      <c r="KXD350" s="127"/>
      <c r="KXE350" s="127"/>
      <c r="KXF350" s="127"/>
      <c r="KXG350" s="127"/>
      <c r="KXH350" s="127"/>
      <c r="KXI350" s="127"/>
      <c r="KXJ350" s="127"/>
      <c r="KXK350" s="127"/>
      <c r="KXL350" s="127"/>
      <c r="KXM350" s="127"/>
      <c r="KXN350" s="127"/>
      <c r="KXO350" s="127"/>
      <c r="KXP350" s="127"/>
      <c r="KXQ350" s="127"/>
      <c r="KXR350" s="127"/>
      <c r="KXS350" s="127"/>
      <c r="KXT350" s="127"/>
      <c r="KXU350" s="127"/>
      <c r="KXV350" s="127"/>
      <c r="KXW350" s="127"/>
      <c r="KXX350" s="127"/>
      <c r="KXY350" s="127"/>
      <c r="KXZ350" s="127"/>
      <c r="KYA350" s="127"/>
      <c r="KYB350" s="127"/>
      <c r="KYC350" s="127"/>
      <c r="KYD350" s="127"/>
      <c r="KYE350" s="127"/>
      <c r="KYF350" s="127"/>
      <c r="KYG350" s="127"/>
      <c r="KYH350" s="127"/>
      <c r="KYI350" s="127"/>
      <c r="KYJ350" s="127"/>
      <c r="KYK350" s="127"/>
      <c r="KYL350" s="127"/>
      <c r="KYM350" s="127"/>
      <c r="KYN350" s="127"/>
      <c r="KYO350" s="127"/>
      <c r="KYP350" s="127"/>
      <c r="KYQ350" s="127"/>
      <c r="KYR350" s="127"/>
      <c r="KYS350" s="127"/>
      <c r="KYT350" s="127"/>
      <c r="KYU350" s="127"/>
      <c r="KYV350" s="127"/>
      <c r="KYW350" s="127"/>
      <c r="KYX350" s="127"/>
      <c r="KYY350" s="127"/>
      <c r="KYZ350" s="127"/>
      <c r="KZA350" s="127"/>
      <c r="KZB350" s="127"/>
      <c r="KZC350" s="127"/>
      <c r="KZD350" s="127"/>
      <c r="KZE350" s="127"/>
      <c r="KZF350" s="127"/>
      <c r="KZG350" s="127"/>
      <c r="KZH350" s="127"/>
      <c r="KZI350" s="127"/>
      <c r="KZJ350" s="127"/>
      <c r="KZK350" s="127"/>
      <c r="KZL350" s="127"/>
      <c r="KZM350" s="127"/>
      <c r="KZN350" s="127"/>
      <c r="KZO350" s="127"/>
      <c r="KZP350" s="127"/>
      <c r="KZQ350" s="127"/>
      <c r="KZR350" s="127"/>
      <c r="KZS350" s="127"/>
      <c r="KZT350" s="127"/>
      <c r="KZU350" s="127"/>
      <c r="KZV350" s="127"/>
      <c r="KZW350" s="127"/>
      <c r="KZX350" s="127"/>
      <c r="KZY350" s="127"/>
      <c r="KZZ350" s="127"/>
      <c r="LAA350" s="127"/>
      <c r="LAB350" s="127"/>
      <c r="LAC350" s="127"/>
      <c r="LAD350" s="127"/>
      <c r="LAE350" s="127"/>
      <c r="LAF350" s="127"/>
      <c r="LAG350" s="127"/>
      <c r="LAH350" s="127"/>
      <c r="LAI350" s="127"/>
      <c r="LAJ350" s="127"/>
      <c r="LAK350" s="127"/>
      <c r="LAL350" s="127"/>
      <c r="LAM350" s="127"/>
      <c r="LAN350" s="127"/>
      <c r="LAO350" s="127"/>
      <c r="LAP350" s="127"/>
      <c r="LAQ350" s="127"/>
      <c r="LAR350" s="127"/>
      <c r="LAS350" s="127"/>
      <c r="LAT350" s="127"/>
      <c r="LAU350" s="127"/>
      <c r="LAV350" s="127"/>
      <c r="LAW350" s="127"/>
      <c r="LAX350" s="127"/>
      <c r="LAY350" s="127"/>
      <c r="LAZ350" s="127"/>
      <c r="LBA350" s="127"/>
      <c r="LBB350" s="127"/>
      <c r="LBC350" s="127"/>
      <c r="LBD350" s="127"/>
      <c r="LBE350" s="127"/>
      <c r="LBF350" s="127"/>
      <c r="LBG350" s="127"/>
      <c r="LBH350" s="127"/>
      <c r="LBI350" s="127"/>
      <c r="LBJ350" s="127"/>
      <c r="LBK350" s="127"/>
      <c r="LBL350" s="127"/>
      <c r="LBM350" s="127"/>
      <c r="LBN350" s="127"/>
      <c r="LBO350" s="127"/>
      <c r="LBP350" s="127"/>
      <c r="LBQ350" s="127"/>
      <c r="LBR350" s="127"/>
      <c r="LBS350" s="127"/>
      <c r="LBT350" s="127"/>
      <c r="LBU350" s="127"/>
      <c r="LBV350" s="127"/>
      <c r="LBW350" s="127"/>
      <c r="LBX350" s="127"/>
      <c r="LBY350" s="127"/>
      <c r="LBZ350" s="127"/>
      <c r="LCA350" s="127"/>
      <c r="LCB350" s="127"/>
      <c r="LCC350" s="127"/>
      <c r="LCD350" s="127"/>
      <c r="LCE350" s="127"/>
      <c r="LCF350" s="127"/>
      <c r="LCG350" s="127"/>
      <c r="LCH350" s="127"/>
      <c r="LCI350" s="127"/>
      <c r="LCJ350" s="127"/>
      <c r="LCK350" s="127"/>
      <c r="LCL350" s="127"/>
      <c r="LCM350" s="127"/>
      <c r="LCN350" s="127"/>
      <c r="LCO350" s="127"/>
      <c r="LCP350" s="127"/>
      <c r="LCQ350" s="127"/>
      <c r="LCR350" s="127"/>
      <c r="LCS350" s="127"/>
      <c r="LCT350" s="127"/>
      <c r="LCU350" s="127"/>
      <c r="LCV350" s="127"/>
      <c r="LCW350" s="127"/>
      <c r="LCX350" s="127"/>
      <c r="LCY350" s="127"/>
      <c r="LCZ350" s="127"/>
      <c r="LDA350" s="127"/>
      <c r="LDB350" s="127"/>
      <c r="LDC350" s="127"/>
      <c r="LDD350" s="127"/>
      <c r="LDE350" s="127"/>
      <c r="LDF350" s="127"/>
      <c r="LDG350" s="127"/>
      <c r="LDH350" s="127"/>
      <c r="LDI350" s="127"/>
      <c r="LDJ350" s="127"/>
      <c r="LDK350" s="127"/>
      <c r="LDL350" s="127"/>
      <c r="LDM350" s="127"/>
      <c r="LDN350" s="127"/>
      <c r="LDO350" s="127"/>
      <c r="LDP350" s="127"/>
      <c r="LDQ350" s="127"/>
      <c r="LDR350" s="127"/>
      <c r="LDS350" s="127"/>
      <c r="LDT350" s="127"/>
      <c r="LDU350" s="127"/>
      <c r="LDV350" s="127"/>
      <c r="LDW350" s="127"/>
      <c r="LDX350" s="127"/>
      <c r="LDY350" s="127"/>
      <c r="LDZ350" s="127"/>
      <c r="LEA350" s="127"/>
      <c r="LEB350" s="127"/>
      <c r="LEC350" s="127"/>
      <c r="LED350" s="127"/>
      <c r="LEE350" s="127"/>
      <c r="LEF350" s="127"/>
      <c r="LEG350" s="127"/>
      <c r="LEH350" s="127"/>
      <c r="LEI350" s="127"/>
      <c r="LEJ350" s="127"/>
      <c r="LEK350" s="127"/>
      <c r="LEL350" s="127"/>
      <c r="LEM350" s="127"/>
      <c r="LEN350" s="127"/>
      <c r="LEO350" s="127"/>
      <c r="LEP350" s="127"/>
      <c r="LEQ350" s="127"/>
      <c r="LER350" s="127"/>
      <c r="LES350" s="127"/>
      <c r="LET350" s="127"/>
      <c r="LEU350" s="127"/>
      <c r="LEV350" s="127"/>
      <c r="LEW350" s="127"/>
      <c r="LEX350" s="127"/>
      <c r="LEY350" s="127"/>
      <c r="LEZ350" s="127"/>
      <c r="LFA350" s="127"/>
      <c r="LFB350" s="127"/>
      <c r="LFC350" s="127"/>
      <c r="LFD350" s="127"/>
      <c r="LFE350" s="127"/>
      <c r="LFF350" s="127"/>
      <c r="LFG350" s="127"/>
      <c r="LFH350" s="127"/>
      <c r="LFI350" s="127"/>
      <c r="LFJ350" s="127"/>
      <c r="LFK350" s="127"/>
      <c r="LFL350" s="127"/>
      <c r="LFM350" s="127"/>
      <c r="LFN350" s="127"/>
      <c r="LFO350" s="127"/>
      <c r="LFP350" s="127"/>
      <c r="LFQ350" s="127"/>
      <c r="LFR350" s="127"/>
      <c r="LFS350" s="127"/>
      <c r="LFT350" s="127"/>
      <c r="LFU350" s="127"/>
      <c r="LFV350" s="127"/>
      <c r="LFW350" s="127"/>
      <c r="LFX350" s="127"/>
      <c r="LFY350" s="127"/>
      <c r="LFZ350" s="127"/>
      <c r="LGA350" s="127"/>
      <c r="LGB350" s="127"/>
      <c r="LGC350" s="127"/>
      <c r="LGD350" s="127"/>
      <c r="LGE350" s="127"/>
      <c r="LGF350" s="127"/>
      <c r="LGG350" s="127"/>
      <c r="LGH350" s="127"/>
      <c r="LGI350" s="127"/>
      <c r="LGJ350" s="127"/>
      <c r="LGK350" s="127"/>
      <c r="LGL350" s="127"/>
      <c r="LGM350" s="127"/>
      <c r="LGN350" s="127"/>
      <c r="LGO350" s="127"/>
      <c r="LGP350" s="127"/>
      <c r="LGQ350" s="127"/>
      <c r="LGR350" s="127"/>
      <c r="LGS350" s="127"/>
      <c r="LGT350" s="127"/>
      <c r="LGU350" s="127"/>
      <c r="LGV350" s="127"/>
      <c r="LGW350" s="127"/>
      <c r="LGX350" s="127"/>
      <c r="LGY350" s="127"/>
      <c r="LGZ350" s="127"/>
      <c r="LHA350" s="127"/>
      <c r="LHB350" s="127"/>
      <c r="LHC350" s="127"/>
      <c r="LHD350" s="127"/>
      <c r="LHE350" s="127"/>
      <c r="LHF350" s="127"/>
      <c r="LHG350" s="127"/>
      <c r="LHH350" s="127"/>
      <c r="LHI350" s="127"/>
      <c r="LHJ350" s="127"/>
      <c r="LHK350" s="127"/>
      <c r="LHL350" s="127"/>
      <c r="LHM350" s="127"/>
      <c r="LHN350" s="127"/>
      <c r="LHO350" s="127"/>
      <c r="LHP350" s="127"/>
      <c r="LHQ350" s="127"/>
      <c r="LHR350" s="127"/>
      <c r="LHS350" s="127"/>
      <c r="LHT350" s="127"/>
      <c r="LHU350" s="127"/>
      <c r="LHV350" s="127"/>
      <c r="LHW350" s="127"/>
      <c r="LHX350" s="127"/>
      <c r="LHY350" s="127"/>
      <c r="LHZ350" s="127"/>
      <c r="LIA350" s="127"/>
      <c r="LIB350" s="127"/>
      <c r="LIC350" s="127"/>
      <c r="LID350" s="127"/>
      <c r="LIE350" s="127"/>
      <c r="LIF350" s="127"/>
      <c r="LIG350" s="127"/>
      <c r="LIH350" s="127"/>
      <c r="LII350" s="127"/>
      <c r="LIJ350" s="127"/>
      <c r="LIK350" s="127"/>
      <c r="LIL350" s="127"/>
      <c r="LIM350" s="127"/>
      <c r="LIN350" s="127"/>
      <c r="LIO350" s="127"/>
      <c r="LIP350" s="127"/>
      <c r="LIQ350" s="127"/>
      <c r="LIR350" s="127"/>
      <c r="LIS350" s="127"/>
      <c r="LIT350" s="127"/>
      <c r="LIU350" s="127"/>
      <c r="LIV350" s="127"/>
      <c r="LIW350" s="127"/>
      <c r="LIX350" s="127"/>
      <c r="LIY350" s="127"/>
      <c r="LIZ350" s="127"/>
      <c r="LJA350" s="127"/>
      <c r="LJB350" s="127"/>
      <c r="LJC350" s="127"/>
      <c r="LJD350" s="127"/>
      <c r="LJE350" s="127"/>
      <c r="LJF350" s="127"/>
      <c r="LJG350" s="127"/>
      <c r="LJH350" s="127"/>
      <c r="LJI350" s="127"/>
      <c r="LJJ350" s="127"/>
      <c r="LJK350" s="127"/>
      <c r="LJL350" s="127"/>
      <c r="LJM350" s="127"/>
      <c r="LJN350" s="127"/>
      <c r="LJO350" s="127"/>
      <c r="LJP350" s="127"/>
      <c r="LJQ350" s="127"/>
      <c r="LJR350" s="127"/>
      <c r="LJS350" s="127"/>
      <c r="LJT350" s="127"/>
      <c r="LJU350" s="127"/>
      <c r="LJV350" s="127"/>
      <c r="LJW350" s="127"/>
      <c r="LJX350" s="127"/>
      <c r="LJY350" s="127"/>
      <c r="LJZ350" s="127"/>
      <c r="LKA350" s="127"/>
      <c r="LKB350" s="127"/>
      <c r="LKC350" s="127"/>
      <c r="LKD350" s="127"/>
      <c r="LKE350" s="127"/>
      <c r="LKF350" s="127"/>
      <c r="LKG350" s="127"/>
      <c r="LKH350" s="127"/>
      <c r="LKI350" s="127"/>
      <c r="LKJ350" s="127"/>
      <c r="LKK350" s="127"/>
      <c r="LKL350" s="127"/>
      <c r="LKM350" s="127"/>
      <c r="LKN350" s="127"/>
      <c r="LKO350" s="127"/>
      <c r="LKP350" s="127"/>
      <c r="LKQ350" s="127"/>
      <c r="LKR350" s="127"/>
      <c r="LKS350" s="127"/>
      <c r="LKT350" s="127"/>
      <c r="LKU350" s="127"/>
      <c r="LKV350" s="127"/>
      <c r="LKW350" s="127"/>
      <c r="LKX350" s="127"/>
      <c r="LKY350" s="127"/>
      <c r="LKZ350" s="127"/>
      <c r="LLA350" s="127"/>
      <c r="LLB350" s="127"/>
      <c r="LLC350" s="127"/>
      <c r="LLD350" s="127"/>
      <c r="LLE350" s="127"/>
      <c r="LLF350" s="127"/>
      <c r="LLG350" s="127"/>
      <c r="LLH350" s="127"/>
      <c r="LLI350" s="127"/>
      <c r="LLJ350" s="127"/>
      <c r="LLK350" s="127"/>
      <c r="LLL350" s="127"/>
      <c r="LLM350" s="127"/>
      <c r="LLN350" s="127"/>
      <c r="LLO350" s="127"/>
      <c r="LLP350" s="127"/>
      <c r="LLQ350" s="127"/>
      <c r="LLR350" s="127"/>
      <c r="LLS350" s="127"/>
      <c r="LLT350" s="127"/>
      <c r="LLU350" s="127"/>
      <c r="LLV350" s="127"/>
      <c r="LLW350" s="127"/>
      <c r="LLX350" s="127"/>
      <c r="LLY350" s="127"/>
      <c r="LLZ350" s="127"/>
      <c r="LMA350" s="127"/>
      <c r="LMB350" s="127"/>
      <c r="LMC350" s="127"/>
      <c r="LMD350" s="127"/>
      <c r="LME350" s="127"/>
      <c r="LMF350" s="127"/>
      <c r="LMG350" s="127"/>
      <c r="LMH350" s="127"/>
      <c r="LMI350" s="127"/>
      <c r="LMJ350" s="127"/>
      <c r="LMK350" s="127"/>
      <c r="LML350" s="127"/>
      <c r="LMM350" s="127"/>
      <c r="LMN350" s="127"/>
      <c r="LMO350" s="127"/>
      <c r="LMP350" s="127"/>
      <c r="LMQ350" s="127"/>
      <c r="LMR350" s="127"/>
      <c r="LMS350" s="127"/>
      <c r="LMT350" s="127"/>
      <c r="LMU350" s="127"/>
      <c r="LMV350" s="127"/>
      <c r="LMW350" s="127"/>
      <c r="LMX350" s="127"/>
      <c r="LMY350" s="127"/>
      <c r="LMZ350" s="127"/>
      <c r="LNA350" s="127"/>
      <c r="LNB350" s="127"/>
      <c r="LNC350" s="127"/>
      <c r="LND350" s="127"/>
      <c r="LNE350" s="127"/>
      <c r="LNF350" s="127"/>
      <c r="LNG350" s="127"/>
      <c r="LNH350" s="127"/>
      <c r="LNI350" s="127"/>
      <c r="LNJ350" s="127"/>
      <c r="LNK350" s="127"/>
      <c r="LNL350" s="127"/>
      <c r="LNM350" s="127"/>
      <c r="LNN350" s="127"/>
      <c r="LNO350" s="127"/>
      <c r="LNP350" s="127"/>
      <c r="LNQ350" s="127"/>
      <c r="LNR350" s="127"/>
      <c r="LNS350" s="127"/>
      <c r="LNT350" s="127"/>
      <c r="LNU350" s="127"/>
      <c r="LNV350" s="127"/>
      <c r="LNW350" s="127"/>
      <c r="LNX350" s="127"/>
      <c r="LNY350" s="127"/>
      <c r="LNZ350" s="127"/>
      <c r="LOA350" s="127"/>
      <c r="LOB350" s="127"/>
      <c r="LOC350" s="127"/>
      <c r="LOD350" s="127"/>
      <c r="LOE350" s="127"/>
      <c r="LOF350" s="127"/>
      <c r="LOG350" s="127"/>
      <c r="LOH350" s="127"/>
      <c r="LOI350" s="127"/>
      <c r="LOJ350" s="127"/>
      <c r="LOK350" s="127"/>
      <c r="LOL350" s="127"/>
      <c r="LOM350" s="127"/>
      <c r="LON350" s="127"/>
      <c r="LOO350" s="127"/>
      <c r="LOP350" s="127"/>
      <c r="LOQ350" s="127"/>
      <c r="LOR350" s="127"/>
      <c r="LOS350" s="127"/>
      <c r="LOT350" s="127"/>
      <c r="LOU350" s="127"/>
      <c r="LOV350" s="127"/>
      <c r="LOW350" s="127"/>
      <c r="LOX350" s="127"/>
      <c r="LOY350" s="127"/>
      <c r="LOZ350" s="127"/>
      <c r="LPA350" s="127"/>
      <c r="LPB350" s="127"/>
      <c r="LPC350" s="127"/>
      <c r="LPD350" s="127"/>
      <c r="LPE350" s="127"/>
      <c r="LPF350" s="127"/>
      <c r="LPG350" s="127"/>
      <c r="LPH350" s="127"/>
      <c r="LPI350" s="127"/>
      <c r="LPJ350" s="127"/>
      <c r="LPK350" s="127"/>
      <c r="LPL350" s="127"/>
      <c r="LPM350" s="127"/>
      <c r="LPN350" s="127"/>
      <c r="LPO350" s="127"/>
      <c r="LPP350" s="127"/>
      <c r="LPQ350" s="127"/>
      <c r="LPR350" s="127"/>
      <c r="LPS350" s="127"/>
      <c r="LPT350" s="127"/>
      <c r="LPU350" s="127"/>
      <c r="LPV350" s="127"/>
      <c r="LPW350" s="127"/>
      <c r="LPX350" s="127"/>
      <c r="LPY350" s="127"/>
      <c r="LPZ350" s="127"/>
      <c r="LQA350" s="127"/>
      <c r="LQB350" s="127"/>
      <c r="LQC350" s="127"/>
      <c r="LQD350" s="127"/>
      <c r="LQE350" s="127"/>
      <c r="LQF350" s="127"/>
      <c r="LQG350" s="127"/>
      <c r="LQH350" s="127"/>
      <c r="LQI350" s="127"/>
      <c r="LQJ350" s="127"/>
      <c r="LQK350" s="127"/>
      <c r="LQL350" s="127"/>
      <c r="LQM350" s="127"/>
      <c r="LQN350" s="127"/>
      <c r="LQO350" s="127"/>
      <c r="LQP350" s="127"/>
      <c r="LQQ350" s="127"/>
      <c r="LQR350" s="127"/>
      <c r="LQS350" s="127"/>
      <c r="LQT350" s="127"/>
      <c r="LQU350" s="127"/>
      <c r="LQV350" s="127"/>
      <c r="LQW350" s="127"/>
      <c r="LQX350" s="127"/>
      <c r="LQY350" s="127"/>
      <c r="LQZ350" s="127"/>
      <c r="LRA350" s="127"/>
      <c r="LRB350" s="127"/>
      <c r="LRC350" s="127"/>
      <c r="LRD350" s="127"/>
      <c r="LRE350" s="127"/>
      <c r="LRF350" s="127"/>
      <c r="LRG350" s="127"/>
      <c r="LRH350" s="127"/>
      <c r="LRI350" s="127"/>
      <c r="LRJ350" s="127"/>
      <c r="LRK350" s="127"/>
      <c r="LRL350" s="127"/>
      <c r="LRM350" s="127"/>
      <c r="LRN350" s="127"/>
      <c r="LRO350" s="127"/>
      <c r="LRP350" s="127"/>
      <c r="LRQ350" s="127"/>
      <c r="LRR350" s="127"/>
      <c r="LRS350" s="127"/>
      <c r="LRT350" s="127"/>
      <c r="LRU350" s="127"/>
      <c r="LRV350" s="127"/>
      <c r="LRW350" s="127"/>
      <c r="LRX350" s="127"/>
      <c r="LRY350" s="127"/>
      <c r="LRZ350" s="127"/>
      <c r="LSA350" s="127"/>
      <c r="LSB350" s="127"/>
      <c r="LSC350" s="127"/>
      <c r="LSD350" s="127"/>
      <c r="LSE350" s="127"/>
      <c r="LSF350" s="127"/>
      <c r="LSG350" s="127"/>
      <c r="LSH350" s="127"/>
      <c r="LSI350" s="127"/>
      <c r="LSJ350" s="127"/>
      <c r="LSK350" s="127"/>
      <c r="LSL350" s="127"/>
      <c r="LSM350" s="127"/>
      <c r="LSN350" s="127"/>
      <c r="LSO350" s="127"/>
      <c r="LSP350" s="127"/>
      <c r="LSQ350" s="127"/>
      <c r="LSR350" s="127"/>
      <c r="LSS350" s="127"/>
      <c r="LST350" s="127"/>
      <c r="LSU350" s="127"/>
      <c r="LSV350" s="127"/>
      <c r="LSW350" s="127"/>
      <c r="LSX350" s="127"/>
      <c r="LSY350" s="127"/>
      <c r="LSZ350" s="127"/>
      <c r="LTA350" s="127"/>
      <c r="LTB350" s="127"/>
      <c r="LTC350" s="127"/>
      <c r="LTD350" s="127"/>
      <c r="LTE350" s="127"/>
      <c r="LTF350" s="127"/>
      <c r="LTG350" s="127"/>
      <c r="LTH350" s="127"/>
      <c r="LTI350" s="127"/>
      <c r="LTJ350" s="127"/>
      <c r="LTK350" s="127"/>
      <c r="LTL350" s="127"/>
      <c r="LTM350" s="127"/>
      <c r="LTN350" s="127"/>
      <c r="LTO350" s="127"/>
      <c r="LTP350" s="127"/>
      <c r="LTQ350" s="127"/>
      <c r="LTR350" s="127"/>
      <c r="LTS350" s="127"/>
      <c r="LTT350" s="127"/>
      <c r="LTU350" s="127"/>
      <c r="LTV350" s="127"/>
      <c r="LTW350" s="127"/>
      <c r="LTX350" s="127"/>
      <c r="LTY350" s="127"/>
      <c r="LTZ350" s="127"/>
      <c r="LUA350" s="127"/>
      <c r="LUB350" s="127"/>
      <c r="LUC350" s="127"/>
      <c r="LUD350" s="127"/>
      <c r="LUE350" s="127"/>
      <c r="LUF350" s="127"/>
      <c r="LUG350" s="127"/>
      <c r="LUH350" s="127"/>
      <c r="LUI350" s="127"/>
      <c r="LUJ350" s="127"/>
      <c r="LUK350" s="127"/>
      <c r="LUL350" s="127"/>
      <c r="LUM350" s="127"/>
      <c r="LUN350" s="127"/>
      <c r="LUO350" s="127"/>
      <c r="LUP350" s="127"/>
      <c r="LUQ350" s="127"/>
      <c r="LUR350" s="127"/>
      <c r="LUS350" s="127"/>
      <c r="LUT350" s="127"/>
      <c r="LUU350" s="127"/>
      <c r="LUV350" s="127"/>
      <c r="LUW350" s="127"/>
      <c r="LUX350" s="127"/>
      <c r="LUY350" s="127"/>
      <c r="LUZ350" s="127"/>
      <c r="LVA350" s="127"/>
      <c r="LVB350" s="127"/>
      <c r="LVC350" s="127"/>
      <c r="LVD350" s="127"/>
      <c r="LVE350" s="127"/>
      <c r="LVF350" s="127"/>
      <c r="LVG350" s="127"/>
      <c r="LVH350" s="127"/>
      <c r="LVI350" s="127"/>
      <c r="LVJ350" s="127"/>
      <c r="LVK350" s="127"/>
      <c r="LVL350" s="127"/>
      <c r="LVM350" s="127"/>
      <c r="LVN350" s="127"/>
      <c r="LVO350" s="127"/>
      <c r="LVP350" s="127"/>
      <c r="LVQ350" s="127"/>
      <c r="LVR350" s="127"/>
      <c r="LVS350" s="127"/>
      <c r="LVT350" s="127"/>
      <c r="LVU350" s="127"/>
      <c r="LVV350" s="127"/>
      <c r="LVW350" s="127"/>
      <c r="LVX350" s="127"/>
      <c r="LVY350" s="127"/>
      <c r="LVZ350" s="127"/>
      <c r="LWA350" s="127"/>
      <c r="LWB350" s="127"/>
      <c r="LWC350" s="127"/>
      <c r="LWD350" s="127"/>
      <c r="LWE350" s="127"/>
      <c r="LWF350" s="127"/>
      <c r="LWG350" s="127"/>
      <c r="LWH350" s="127"/>
      <c r="LWI350" s="127"/>
      <c r="LWJ350" s="127"/>
      <c r="LWK350" s="127"/>
      <c r="LWL350" s="127"/>
      <c r="LWM350" s="127"/>
      <c r="LWN350" s="127"/>
      <c r="LWO350" s="127"/>
      <c r="LWP350" s="127"/>
      <c r="LWQ350" s="127"/>
      <c r="LWR350" s="127"/>
      <c r="LWS350" s="127"/>
      <c r="LWT350" s="127"/>
      <c r="LWU350" s="127"/>
      <c r="LWV350" s="127"/>
      <c r="LWW350" s="127"/>
      <c r="LWX350" s="127"/>
      <c r="LWY350" s="127"/>
      <c r="LWZ350" s="127"/>
      <c r="LXA350" s="127"/>
      <c r="LXB350" s="127"/>
      <c r="LXC350" s="127"/>
      <c r="LXD350" s="127"/>
      <c r="LXE350" s="127"/>
      <c r="LXF350" s="127"/>
      <c r="LXG350" s="127"/>
      <c r="LXH350" s="127"/>
      <c r="LXI350" s="127"/>
      <c r="LXJ350" s="127"/>
      <c r="LXK350" s="127"/>
      <c r="LXL350" s="127"/>
      <c r="LXM350" s="127"/>
      <c r="LXN350" s="127"/>
      <c r="LXO350" s="127"/>
      <c r="LXP350" s="127"/>
      <c r="LXQ350" s="127"/>
      <c r="LXR350" s="127"/>
      <c r="LXS350" s="127"/>
      <c r="LXT350" s="127"/>
      <c r="LXU350" s="127"/>
      <c r="LXV350" s="127"/>
      <c r="LXW350" s="127"/>
      <c r="LXX350" s="127"/>
      <c r="LXY350" s="127"/>
      <c r="LXZ350" s="127"/>
      <c r="LYA350" s="127"/>
      <c r="LYB350" s="127"/>
      <c r="LYC350" s="127"/>
      <c r="LYD350" s="127"/>
      <c r="LYE350" s="127"/>
      <c r="LYF350" s="127"/>
      <c r="LYG350" s="127"/>
      <c r="LYH350" s="127"/>
      <c r="LYI350" s="127"/>
      <c r="LYJ350" s="127"/>
      <c r="LYK350" s="127"/>
      <c r="LYL350" s="127"/>
      <c r="LYM350" s="127"/>
      <c r="LYN350" s="127"/>
      <c r="LYO350" s="127"/>
      <c r="LYP350" s="127"/>
      <c r="LYQ350" s="127"/>
      <c r="LYR350" s="127"/>
      <c r="LYS350" s="127"/>
      <c r="LYT350" s="127"/>
      <c r="LYU350" s="127"/>
      <c r="LYV350" s="127"/>
      <c r="LYW350" s="127"/>
      <c r="LYX350" s="127"/>
      <c r="LYY350" s="127"/>
      <c r="LYZ350" s="127"/>
      <c r="LZA350" s="127"/>
      <c r="LZB350" s="127"/>
      <c r="LZC350" s="127"/>
      <c r="LZD350" s="127"/>
      <c r="LZE350" s="127"/>
      <c r="LZF350" s="127"/>
      <c r="LZG350" s="127"/>
      <c r="LZH350" s="127"/>
      <c r="LZI350" s="127"/>
      <c r="LZJ350" s="127"/>
      <c r="LZK350" s="127"/>
      <c r="LZL350" s="127"/>
      <c r="LZM350" s="127"/>
      <c r="LZN350" s="127"/>
      <c r="LZO350" s="127"/>
      <c r="LZP350" s="127"/>
      <c r="LZQ350" s="127"/>
      <c r="LZR350" s="127"/>
      <c r="LZS350" s="127"/>
      <c r="LZT350" s="127"/>
      <c r="LZU350" s="127"/>
      <c r="LZV350" s="127"/>
      <c r="LZW350" s="127"/>
      <c r="LZX350" s="127"/>
      <c r="LZY350" s="127"/>
      <c r="LZZ350" s="127"/>
      <c r="MAA350" s="127"/>
      <c r="MAB350" s="127"/>
      <c r="MAC350" s="127"/>
      <c r="MAD350" s="127"/>
      <c r="MAE350" s="127"/>
      <c r="MAF350" s="127"/>
      <c r="MAG350" s="127"/>
      <c r="MAH350" s="127"/>
      <c r="MAI350" s="127"/>
      <c r="MAJ350" s="127"/>
      <c r="MAK350" s="127"/>
      <c r="MAL350" s="127"/>
      <c r="MAM350" s="127"/>
      <c r="MAN350" s="127"/>
      <c r="MAO350" s="127"/>
      <c r="MAP350" s="127"/>
      <c r="MAQ350" s="127"/>
      <c r="MAR350" s="127"/>
      <c r="MAS350" s="127"/>
      <c r="MAT350" s="127"/>
      <c r="MAU350" s="127"/>
      <c r="MAV350" s="127"/>
      <c r="MAW350" s="127"/>
      <c r="MAX350" s="127"/>
      <c r="MAY350" s="127"/>
      <c r="MAZ350" s="127"/>
      <c r="MBA350" s="127"/>
      <c r="MBB350" s="127"/>
      <c r="MBC350" s="127"/>
      <c r="MBD350" s="127"/>
      <c r="MBE350" s="127"/>
      <c r="MBF350" s="127"/>
      <c r="MBG350" s="127"/>
      <c r="MBH350" s="127"/>
      <c r="MBI350" s="127"/>
      <c r="MBJ350" s="127"/>
      <c r="MBK350" s="127"/>
      <c r="MBL350" s="127"/>
      <c r="MBM350" s="127"/>
      <c r="MBN350" s="127"/>
      <c r="MBO350" s="127"/>
      <c r="MBP350" s="127"/>
      <c r="MBQ350" s="127"/>
      <c r="MBR350" s="127"/>
      <c r="MBS350" s="127"/>
      <c r="MBT350" s="127"/>
      <c r="MBU350" s="127"/>
      <c r="MBV350" s="127"/>
      <c r="MBW350" s="127"/>
      <c r="MBX350" s="127"/>
      <c r="MBY350" s="127"/>
      <c r="MBZ350" s="127"/>
      <c r="MCA350" s="127"/>
      <c r="MCB350" s="127"/>
      <c r="MCC350" s="127"/>
      <c r="MCD350" s="127"/>
      <c r="MCE350" s="127"/>
      <c r="MCF350" s="127"/>
      <c r="MCG350" s="127"/>
      <c r="MCH350" s="127"/>
      <c r="MCI350" s="127"/>
      <c r="MCJ350" s="127"/>
      <c r="MCK350" s="127"/>
      <c r="MCL350" s="127"/>
      <c r="MCM350" s="127"/>
      <c r="MCN350" s="127"/>
      <c r="MCO350" s="127"/>
      <c r="MCP350" s="127"/>
      <c r="MCQ350" s="127"/>
      <c r="MCR350" s="127"/>
      <c r="MCS350" s="127"/>
      <c r="MCT350" s="127"/>
      <c r="MCU350" s="127"/>
      <c r="MCV350" s="127"/>
      <c r="MCW350" s="127"/>
      <c r="MCX350" s="127"/>
      <c r="MCY350" s="127"/>
      <c r="MCZ350" s="127"/>
      <c r="MDA350" s="127"/>
      <c r="MDB350" s="127"/>
      <c r="MDC350" s="127"/>
      <c r="MDD350" s="127"/>
      <c r="MDE350" s="127"/>
      <c r="MDF350" s="127"/>
      <c r="MDG350" s="127"/>
      <c r="MDH350" s="127"/>
      <c r="MDI350" s="127"/>
      <c r="MDJ350" s="127"/>
      <c r="MDK350" s="127"/>
      <c r="MDL350" s="127"/>
      <c r="MDM350" s="127"/>
      <c r="MDN350" s="127"/>
      <c r="MDO350" s="127"/>
      <c r="MDP350" s="127"/>
      <c r="MDQ350" s="127"/>
      <c r="MDR350" s="127"/>
      <c r="MDS350" s="127"/>
      <c r="MDT350" s="127"/>
      <c r="MDU350" s="127"/>
      <c r="MDV350" s="127"/>
      <c r="MDW350" s="127"/>
      <c r="MDX350" s="127"/>
      <c r="MDY350" s="127"/>
      <c r="MDZ350" s="127"/>
      <c r="MEA350" s="127"/>
      <c r="MEB350" s="127"/>
      <c r="MEC350" s="127"/>
      <c r="MED350" s="127"/>
      <c r="MEE350" s="127"/>
      <c r="MEF350" s="127"/>
      <c r="MEG350" s="127"/>
      <c r="MEH350" s="127"/>
      <c r="MEI350" s="127"/>
      <c r="MEJ350" s="127"/>
      <c r="MEK350" s="127"/>
      <c r="MEL350" s="127"/>
      <c r="MEM350" s="127"/>
      <c r="MEN350" s="127"/>
      <c r="MEO350" s="127"/>
      <c r="MEP350" s="127"/>
      <c r="MEQ350" s="127"/>
      <c r="MER350" s="127"/>
      <c r="MES350" s="127"/>
      <c r="MET350" s="127"/>
      <c r="MEU350" s="127"/>
      <c r="MEV350" s="127"/>
      <c r="MEW350" s="127"/>
      <c r="MEX350" s="127"/>
      <c r="MEY350" s="127"/>
      <c r="MEZ350" s="127"/>
      <c r="MFA350" s="127"/>
      <c r="MFB350" s="127"/>
      <c r="MFC350" s="127"/>
      <c r="MFD350" s="127"/>
      <c r="MFE350" s="127"/>
      <c r="MFF350" s="127"/>
      <c r="MFG350" s="127"/>
      <c r="MFH350" s="127"/>
      <c r="MFI350" s="127"/>
      <c r="MFJ350" s="127"/>
      <c r="MFK350" s="127"/>
      <c r="MFL350" s="127"/>
      <c r="MFM350" s="127"/>
      <c r="MFN350" s="127"/>
      <c r="MFO350" s="127"/>
      <c r="MFP350" s="127"/>
      <c r="MFQ350" s="127"/>
      <c r="MFR350" s="127"/>
      <c r="MFS350" s="127"/>
      <c r="MFT350" s="127"/>
      <c r="MFU350" s="127"/>
      <c r="MFV350" s="127"/>
      <c r="MFW350" s="127"/>
      <c r="MFX350" s="127"/>
      <c r="MFY350" s="127"/>
      <c r="MFZ350" s="127"/>
      <c r="MGA350" s="127"/>
      <c r="MGB350" s="127"/>
      <c r="MGC350" s="127"/>
      <c r="MGD350" s="127"/>
      <c r="MGE350" s="127"/>
      <c r="MGF350" s="127"/>
      <c r="MGG350" s="127"/>
      <c r="MGH350" s="127"/>
      <c r="MGI350" s="127"/>
      <c r="MGJ350" s="127"/>
      <c r="MGK350" s="127"/>
      <c r="MGL350" s="127"/>
      <c r="MGM350" s="127"/>
      <c r="MGN350" s="127"/>
      <c r="MGO350" s="127"/>
      <c r="MGP350" s="127"/>
      <c r="MGQ350" s="127"/>
      <c r="MGR350" s="127"/>
      <c r="MGS350" s="127"/>
      <c r="MGT350" s="127"/>
      <c r="MGU350" s="127"/>
      <c r="MGV350" s="127"/>
      <c r="MGW350" s="127"/>
      <c r="MGX350" s="127"/>
      <c r="MGY350" s="127"/>
      <c r="MGZ350" s="127"/>
      <c r="MHA350" s="127"/>
      <c r="MHB350" s="127"/>
      <c r="MHC350" s="127"/>
      <c r="MHD350" s="127"/>
      <c r="MHE350" s="127"/>
      <c r="MHF350" s="127"/>
      <c r="MHG350" s="127"/>
      <c r="MHH350" s="127"/>
      <c r="MHI350" s="127"/>
      <c r="MHJ350" s="127"/>
      <c r="MHK350" s="127"/>
      <c r="MHL350" s="127"/>
      <c r="MHM350" s="127"/>
      <c r="MHN350" s="127"/>
      <c r="MHO350" s="127"/>
      <c r="MHP350" s="127"/>
      <c r="MHQ350" s="127"/>
      <c r="MHR350" s="127"/>
      <c r="MHS350" s="127"/>
      <c r="MHT350" s="127"/>
      <c r="MHU350" s="127"/>
      <c r="MHV350" s="127"/>
      <c r="MHW350" s="127"/>
      <c r="MHX350" s="127"/>
      <c r="MHY350" s="127"/>
      <c r="MHZ350" s="127"/>
      <c r="MIA350" s="127"/>
      <c r="MIB350" s="127"/>
      <c r="MIC350" s="127"/>
      <c r="MID350" s="127"/>
      <c r="MIE350" s="127"/>
      <c r="MIF350" s="127"/>
      <c r="MIG350" s="127"/>
      <c r="MIH350" s="127"/>
      <c r="MII350" s="127"/>
      <c r="MIJ350" s="127"/>
      <c r="MIK350" s="127"/>
      <c r="MIL350" s="127"/>
      <c r="MIM350" s="127"/>
      <c r="MIN350" s="127"/>
      <c r="MIO350" s="127"/>
      <c r="MIP350" s="127"/>
      <c r="MIQ350" s="127"/>
      <c r="MIR350" s="127"/>
      <c r="MIS350" s="127"/>
      <c r="MIT350" s="127"/>
      <c r="MIU350" s="127"/>
      <c r="MIV350" s="127"/>
      <c r="MIW350" s="127"/>
      <c r="MIX350" s="127"/>
      <c r="MIY350" s="127"/>
      <c r="MIZ350" s="127"/>
      <c r="MJA350" s="127"/>
      <c r="MJB350" s="127"/>
      <c r="MJC350" s="127"/>
      <c r="MJD350" s="127"/>
      <c r="MJE350" s="127"/>
      <c r="MJF350" s="127"/>
      <c r="MJG350" s="127"/>
      <c r="MJH350" s="127"/>
      <c r="MJI350" s="127"/>
      <c r="MJJ350" s="127"/>
      <c r="MJK350" s="127"/>
      <c r="MJL350" s="127"/>
      <c r="MJM350" s="127"/>
      <c r="MJN350" s="127"/>
      <c r="MJO350" s="127"/>
      <c r="MJP350" s="127"/>
      <c r="MJQ350" s="127"/>
      <c r="MJR350" s="127"/>
      <c r="MJS350" s="127"/>
      <c r="MJT350" s="127"/>
      <c r="MJU350" s="127"/>
      <c r="MJV350" s="127"/>
      <c r="MJW350" s="127"/>
      <c r="MJX350" s="127"/>
      <c r="MJY350" s="127"/>
      <c r="MJZ350" s="127"/>
      <c r="MKA350" s="127"/>
      <c r="MKB350" s="127"/>
      <c r="MKC350" s="127"/>
      <c r="MKD350" s="127"/>
      <c r="MKE350" s="127"/>
      <c r="MKF350" s="127"/>
      <c r="MKG350" s="127"/>
      <c r="MKH350" s="127"/>
      <c r="MKI350" s="127"/>
      <c r="MKJ350" s="127"/>
      <c r="MKK350" s="127"/>
      <c r="MKL350" s="127"/>
      <c r="MKM350" s="127"/>
      <c r="MKN350" s="127"/>
      <c r="MKO350" s="127"/>
      <c r="MKP350" s="127"/>
      <c r="MKQ350" s="127"/>
      <c r="MKR350" s="127"/>
      <c r="MKS350" s="127"/>
      <c r="MKT350" s="127"/>
      <c r="MKU350" s="127"/>
      <c r="MKV350" s="127"/>
      <c r="MKW350" s="127"/>
      <c r="MKX350" s="127"/>
      <c r="MKY350" s="127"/>
      <c r="MKZ350" s="127"/>
      <c r="MLA350" s="127"/>
      <c r="MLB350" s="127"/>
      <c r="MLC350" s="127"/>
      <c r="MLD350" s="127"/>
      <c r="MLE350" s="127"/>
      <c r="MLF350" s="127"/>
      <c r="MLG350" s="127"/>
      <c r="MLH350" s="127"/>
      <c r="MLI350" s="127"/>
      <c r="MLJ350" s="127"/>
      <c r="MLK350" s="127"/>
      <c r="MLL350" s="127"/>
      <c r="MLM350" s="127"/>
      <c r="MLN350" s="127"/>
      <c r="MLO350" s="127"/>
      <c r="MLP350" s="127"/>
      <c r="MLQ350" s="127"/>
      <c r="MLR350" s="127"/>
      <c r="MLS350" s="127"/>
      <c r="MLT350" s="127"/>
      <c r="MLU350" s="127"/>
      <c r="MLV350" s="127"/>
      <c r="MLW350" s="127"/>
      <c r="MLX350" s="127"/>
      <c r="MLY350" s="127"/>
      <c r="MLZ350" s="127"/>
      <c r="MMA350" s="127"/>
      <c r="MMB350" s="127"/>
      <c r="MMC350" s="127"/>
      <c r="MMD350" s="127"/>
      <c r="MME350" s="127"/>
      <c r="MMF350" s="127"/>
      <c r="MMG350" s="127"/>
      <c r="MMH350" s="127"/>
      <c r="MMI350" s="127"/>
      <c r="MMJ350" s="127"/>
      <c r="MMK350" s="127"/>
      <c r="MML350" s="127"/>
      <c r="MMM350" s="127"/>
      <c r="MMN350" s="127"/>
      <c r="MMO350" s="127"/>
      <c r="MMP350" s="127"/>
      <c r="MMQ350" s="127"/>
      <c r="MMR350" s="127"/>
      <c r="MMS350" s="127"/>
      <c r="MMT350" s="127"/>
      <c r="MMU350" s="127"/>
      <c r="MMV350" s="127"/>
      <c r="MMW350" s="127"/>
      <c r="MMX350" s="127"/>
      <c r="MMY350" s="127"/>
      <c r="MMZ350" s="127"/>
      <c r="MNA350" s="127"/>
      <c r="MNB350" s="127"/>
      <c r="MNC350" s="127"/>
      <c r="MND350" s="127"/>
      <c r="MNE350" s="127"/>
      <c r="MNF350" s="127"/>
      <c r="MNG350" s="127"/>
      <c r="MNH350" s="127"/>
      <c r="MNI350" s="127"/>
      <c r="MNJ350" s="127"/>
      <c r="MNK350" s="127"/>
      <c r="MNL350" s="127"/>
      <c r="MNM350" s="127"/>
      <c r="MNN350" s="127"/>
      <c r="MNO350" s="127"/>
      <c r="MNP350" s="127"/>
      <c r="MNQ350" s="127"/>
      <c r="MNR350" s="127"/>
      <c r="MNS350" s="127"/>
      <c r="MNT350" s="127"/>
      <c r="MNU350" s="127"/>
      <c r="MNV350" s="127"/>
      <c r="MNW350" s="127"/>
      <c r="MNX350" s="127"/>
      <c r="MNY350" s="127"/>
      <c r="MNZ350" s="127"/>
      <c r="MOA350" s="127"/>
      <c r="MOB350" s="127"/>
      <c r="MOC350" s="127"/>
      <c r="MOD350" s="127"/>
      <c r="MOE350" s="127"/>
      <c r="MOF350" s="127"/>
      <c r="MOG350" s="127"/>
      <c r="MOH350" s="127"/>
      <c r="MOI350" s="127"/>
      <c r="MOJ350" s="127"/>
      <c r="MOK350" s="127"/>
      <c r="MOL350" s="127"/>
      <c r="MOM350" s="127"/>
      <c r="MON350" s="127"/>
      <c r="MOO350" s="127"/>
      <c r="MOP350" s="127"/>
      <c r="MOQ350" s="127"/>
      <c r="MOR350" s="127"/>
      <c r="MOS350" s="127"/>
      <c r="MOT350" s="127"/>
      <c r="MOU350" s="127"/>
      <c r="MOV350" s="127"/>
      <c r="MOW350" s="127"/>
      <c r="MOX350" s="127"/>
      <c r="MOY350" s="127"/>
      <c r="MOZ350" s="127"/>
      <c r="MPA350" s="127"/>
      <c r="MPB350" s="127"/>
      <c r="MPC350" s="127"/>
      <c r="MPD350" s="127"/>
      <c r="MPE350" s="127"/>
      <c r="MPF350" s="127"/>
      <c r="MPG350" s="127"/>
      <c r="MPH350" s="127"/>
      <c r="MPI350" s="127"/>
      <c r="MPJ350" s="127"/>
      <c r="MPK350" s="127"/>
      <c r="MPL350" s="127"/>
      <c r="MPM350" s="127"/>
      <c r="MPN350" s="127"/>
      <c r="MPO350" s="127"/>
      <c r="MPP350" s="127"/>
      <c r="MPQ350" s="127"/>
      <c r="MPR350" s="127"/>
      <c r="MPS350" s="127"/>
      <c r="MPT350" s="127"/>
      <c r="MPU350" s="127"/>
      <c r="MPV350" s="127"/>
      <c r="MPW350" s="127"/>
      <c r="MPX350" s="127"/>
      <c r="MPY350" s="127"/>
      <c r="MPZ350" s="127"/>
      <c r="MQA350" s="127"/>
      <c r="MQB350" s="127"/>
      <c r="MQC350" s="127"/>
      <c r="MQD350" s="127"/>
      <c r="MQE350" s="127"/>
      <c r="MQF350" s="127"/>
      <c r="MQG350" s="127"/>
      <c r="MQH350" s="127"/>
      <c r="MQI350" s="127"/>
      <c r="MQJ350" s="127"/>
      <c r="MQK350" s="127"/>
      <c r="MQL350" s="127"/>
      <c r="MQM350" s="127"/>
      <c r="MQN350" s="127"/>
      <c r="MQO350" s="127"/>
      <c r="MQP350" s="127"/>
      <c r="MQQ350" s="127"/>
      <c r="MQR350" s="127"/>
      <c r="MQS350" s="127"/>
      <c r="MQT350" s="127"/>
      <c r="MQU350" s="127"/>
      <c r="MQV350" s="127"/>
      <c r="MQW350" s="127"/>
      <c r="MQX350" s="127"/>
      <c r="MQY350" s="127"/>
      <c r="MQZ350" s="127"/>
      <c r="MRA350" s="127"/>
      <c r="MRB350" s="127"/>
      <c r="MRC350" s="127"/>
      <c r="MRD350" s="127"/>
      <c r="MRE350" s="127"/>
      <c r="MRF350" s="127"/>
      <c r="MRG350" s="127"/>
      <c r="MRH350" s="127"/>
      <c r="MRI350" s="127"/>
      <c r="MRJ350" s="127"/>
      <c r="MRK350" s="127"/>
      <c r="MRL350" s="127"/>
      <c r="MRM350" s="127"/>
      <c r="MRN350" s="127"/>
      <c r="MRO350" s="127"/>
      <c r="MRP350" s="127"/>
      <c r="MRQ350" s="127"/>
      <c r="MRR350" s="127"/>
      <c r="MRS350" s="127"/>
      <c r="MRT350" s="127"/>
      <c r="MRU350" s="127"/>
      <c r="MRV350" s="127"/>
      <c r="MRW350" s="127"/>
      <c r="MRX350" s="127"/>
      <c r="MRY350" s="127"/>
      <c r="MRZ350" s="127"/>
      <c r="MSA350" s="127"/>
      <c r="MSB350" s="127"/>
      <c r="MSC350" s="127"/>
      <c r="MSD350" s="127"/>
      <c r="MSE350" s="127"/>
      <c r="MSF350" s="127"/>
      <c r="MSG350" s="127"/>
      <c r="MSH350" s="127"/>
      <c r="MSI350" s="127"/>
      <c r="MSJ350" s="127"/>
      <c r="MSK350" s="127"/>
      <c r="MSL350" s="127"/>
      <c r="MSM350" s="127"/>
      <c r="MSN350" s="127"/>
      <c r="MSO350" s="127"/>
      <c r="MSP350" s="127"/>
      <c r="MSQ350" s="127"/>
      <c r="MSR350" s="127"/>
      <c r="MSS350" s="127"/>
      <c r="MST350" s="127"/>
      <c r="MSU350" s="127"/>
      <c r="MSV350" s="127"/>
      <c r="MSW350" s="127"/>
      <c r="MSX350" s="127"/>
      <c r="MSY350" s="127"/>
      <c r="MSZ350" s="127"/>
      <c r="MTA350" s="127"/>
      <c r="MTB350" s="127"/>
      <c r="MTC350" s="127"/>
      <c r="MTD350" s="127"/>
      <c r="MTE350" s="127"/>
      <c r="MTF350" s="127"/>
      <c r="MTG350" s="127"/>
      <c r="MTH350" s="127"/>
      <c r="MTI350" s="127"/>
      <c r="MTJ350" s="127"/>
      <c r="MTK350" s="127"/>
      <c r="MTL350" s="127"/>
      <c r="MTM350" s="127"/>
      <c r="MTN350" s="127"/>
      <c r="MTO350" s="127"/>
      <c r="MTP350" s="127"/>
      <c r="MTQ350" s="127"/>
      <c r="MTR350" s="127"/>
      <c r="MTS350" s="127"/>
      <c r="MTT350" s="127"/>
      <c r="MTU350" s="127"/>
      <c r="MTV350" s="127"/>
      <c r="MTW350" s="127"/>
      <c r="MTX350" s="127"/>
      <c r="MTY350" s="127"/>
      <c r="MTZ350" s="127"/>
      <c r="MUA350" s="127"/>
      <c r="MUB350" s="127"/>
      <c r="MUC350" s="127"/>
      <c r="MUD350" s="127"/>
      <c r="MUE350" s="127"/>
      <c r="MUF350" s="127"/>
      <c r="MUG350" s="127"/>
      <c r="MUH350" s="127"/>
      <c r="MUI350" s="127"/>
      <c r="MUJ350" s="127"/>
      <c r="MUK350" s="127"/>
      <c r="MUL350" s="127"/>
      <c r="MUM350" s="127"/>
      <c r="MUN350" s="127"/>
      <c r="MUO350" s="127"/>
      <c r="MUP350" s="127"/>
      <c r="MUQ350" s="127"/>
      <c r="MUR350" s="127"/>
      <c r="MUS350" s="127"/>
      <c r="MUT350" s="127"/>
      <c r="MUU350" s="127"/>
      <c r="MUV350" s="127"/>
      <c r="MUW350" s="127"/>
      <c r="MUX350" s="127"/>
      <c r="MUY350" s="127"/>
      <c r="MUZ350" s="127"/>
      <c r="MVA350" s="127"/>
      <c r="MVB350" s="127"/>
      <c r="MVC350" s="127"/>
      <c r="MVD350" s="127"/>
      <c r="MVE350" s="127"/>
      <c r="MVF350" s="127"/>
      <c r="MVG350" s="127"/>
      <c r="MVH350" s="127"/>
      <c r="MVI350" s="127"/>
      <c r="MVJ350" s="127"/>
      <c r="MVK350" s="127"/>
      <c r="MVL350" s="127"/>
      <c r="MVM350" s="127"/>
      <c r="MVN350" s="127"/>
      <c r="MVO350" s="127"/>
      <c r="MVP350" s="127"/>
      <c r="MVQ350" s="127"/>
      <c r="MVR350" s="127"/>
      <c r="MVS350" s="127"/>
      <c r="MVT350" s="127"/>
      <c r="MVU350" s="127"/>
      <c r="MVV350" s="127"/>
      <c r="MVW350" s="127"/>
      <c r="MVX350" s="127"/>
      <c r="MVY350" s="127"/>
      <c r="MVZ350" s="127"/>
      <c r="MWA350" s="127"/>
      <c r="MWB350" s="127"/>
      <c r="MWC350" s="127"/>
      <c r="MWD350" s="127"/>
      <c r="MWE350" s="127"/>
      <c r="MWF350" s="127"/>
      <c r="MWG350" s="127"/>
      <c r="MWH350" s="127"/>
      <c r="MWI350" s="127"/>
      <c r="MWJ350" s="127"/>
      <c r="MWK350" s="127"/>
      <c r="MWL350" s="127"/>
      <c r="MWM350" s="127"/>
      <c r="MWN350" s="127"/>
      <c r="MWO350" s="127"/>
      <c r="MWP350" s="127"/>
      <c r="MWQ350" s="127"/>
      <c r="MWR350" s="127"/>
      <c r="MWS350" s="127"/>
      <c r="MWT350" s="127"/>
      <c r="MWU350" s="127"/>
      <c r="MWV350" s="127"/>
      <c r="MWW350" s="127"/>
      <c r="MWX350" s="127"/>
      <c r="MWY350" s="127"/>
      <c r="MWZ350" s="127"/>
      <c r="MXA350" s="127"/>
      <c r="MXB350" s="127"/>
      <c r="MXC350" s="127"/>
      <c r="MXD350" s="127"/>
      <c r="MXE350" s="127"/>
      <c r="MXF350" s="127"/>
      <c r="MXG350" s="127"/>
      <c r="MXH350" s="127"/>
      <c r="MXI350" s="127"/>
      <c r="MXJ350" s="127"/>
      <c r="MXK350" s="127"/>
      <c r="MXL350" s="127"/>
      <c r="MXM350" s="127"/>
      <c r="MXN350" s="127"/>
      <c r="MXO350" s="127"/>
      <c r="MXP350" s="127"/>
      <c r="MXQ350" s="127"/>
      <c r="MXR350" s="127"/>
      <c r="MXS350" s="127"/>
      <c r="MXT350" s="127"/>
      <c r="MXU350" s="127"/>
      <c r="MXV350" s="127"/>
      <c r="MXW350" s="127"/>
      <c r="MXX350" s="127"/>
      <c r="MXY350" s="127"/>
      <c r="MXZ350" s="127"/>
      <c r="MYA350" s="127"/>
      <c r="MYB350" s="127"/>
      <c r="MYC350" s="127"/>
      <c r="MYD350" s="127"/>
      <c r="MYE350" s="127"/>
      <c r="MYF350" s="127"/>
      <c r="MYG350" s="127"/>
      <c r="MYH350" s="127"/>
      <c r="MYI350" s="127"/>
      <c r="MYJ350" s="127"/>
      <c r="MYK350" s="127"/>
      <c r="MYL350" s="127"/>
      <c r="MYM350" s="127"/>
      <c r="MYN350" s="127"/>
      <c r="MYO350" s="127"/>
      <c r="MYP350" s="127"/>
      <c r="MYQ350" s="127"/>
      <c r="MYR350" s="127"/>
      <c r="MYS350" s="127"/>
      <c r="MYT350" s="127"/>
      <c r="MYU350" s="127"/>
      <c r="MYV350" s="127"/>
      <c r="MYW350" s="127"/>
      <c r="MYX350" s="127"/>
      <c r="MYY350" s="127"/>
      <c r="MYZ350" s="127"/>
      <c r="MZA350" s="127"/>
      <c r="MZB350" s="127"/>
      <c r="MZC350" s="127"/>
      <c r="MZD350" s="127"/>
      <c r="MZE350" s="127"/>
      <c r="MZF350" s="127"/>
      <c r="MZG350" s="127"/>
      <c r="MZH350" s="127"/>
      <c r="MZI350" s="127"/>
      <c r="MZJ350" s="127"/>
      <c r="MZK350" s="127"/>
      <c r="MZL350" s="127"/>
      <c r="MZM350" s="127"/>
      <c r="MZN350" s="127"/>
      <c r="MZO350" s="127"/>
      <c r="MZP350" s="127"/>
      <c r="MZQ350" s="127"/>
      <c r="MZR350" s="127"/>
      <c r="MZS350" s="127"/>
      <c r="MZT350" s="127"/>
      <c r="MZU350" s="127"/>
      <c r="MZV350" s="127"/>
      <c r="MZW350" s="127"/>
      <c r="MZX350" s="127"/>
      <c r="MZY350" s="127"/>
      <c r="MZZ350" s="127"/>
      <c r="NAA350" s="127"/>
      <c r="NAB350" s="127"/>
      <c r="NAC350" s="127"/>
      <c r="NAD350" s="127"/>
      <c r="NAE350" s="127"/>
      <c r="NAF350" s="127"/>
      <c r="NAG350" s="127"/>
      <c r="NAH350" s="127"/>
      <c r="NAI350" s="127"/>
      <c r="NAJ350" s="127"/>
      <c r="NAK350" s="127"/>
      <c r="NAL350" s="127"/>
      <c r="NAM350" s="127"/>
      <c r="NAN350" s="127"/>
      <c r="NAO350" s="127"/>
      <c r="NAP350" s="127"/>
      <c r="NAQ350" s="127"/>
      <c r="NAR350" s="127"/>
      <c r="NAS350" s="127"/>
      <c r="NAT350" s="127"/>
      <c r="NAU350" s="127"/>
      <c r="NAV350" s="127"/>
      <c r="NAW350" s="127"/>
      <c r="NAX350" s="127"/>
      <c r="NAY350" s="127"/>
      <c r="NAZ350" s="127"/>
      <c r="NBA350" s="127"/>
      <c r="NBB350" s="127"/>
      <c r="NBC350" s="127"/>
      <c r="NBD350" s="127"/>
      <c r="NBE350" s="127"/>
      <c r="NBF350" s="127"/>
      <c r="NBG350" s="127"/>
      <c r="NBH350" s="127"/>
      <c r="NBI350" s="127"/>
      <c r="NBJ350" s="127"/>
      <c r="NBK350" s="127"/>
      <c r="NBL350" s="127"/>
      <c r="NBM350" s="127"/>
      <c r="NBN350" s="127"/>
      <c r="NBO350" s="127"/>
      <c r="NBP350" s="127"/>
      <c r="NBQ350" s="127"/>
      <c r="NBR350" s="127"/>
      <c r="NBS350" s="127"/>
      <c r="NBT350" s="127"/>
      <c r="NBU350" s="127"/>
      <c r="NBV350" s="127"/>
      <c r="NBW350" s="127"/>
      <c r="NBX350" s="127"/>
      <c r="NBY350" s="127"/>
      <c r="NBZ350" s="127"/>
      <c r="NCA350" s="127"/>
      <c r="NCB350" s="127"/>
      <c r="NCC350" s="127"/>
      <c r="NCD350" s="127"/>
      <c r="NCE350" s="127"/>
      <c r="NCF350" s="127"/>
      <c r="NCG350" s="127"/>
      <c r="NCH350" s="127"/>
      <c r="NCI350" s="127"/>
      <c r="NCJ350" s="127"/>
      <c r="NCK350" s="127"/>
      <c r="NCL350" s="127"/>
      <c r="NCM350" s="127"/>
      <c r="NCN350" s="127"/>
      <c r="NCO350" s="127"/>
      <c r="NCP350" s="127"/>
      <c r="NCQ350" s="127"/>
      <c r="NCR350" s="127"/>
      <c r="NCS350" s="127"/>
      <c r="NCT350" s="127"/>
      <c r="NCU350" s="127"/>
      <c r="NCV350" s="127"/>
      <c r="NCW350" s="127"/>
      <c r="NCX350" s="127"/>
      <c r="NCY350" s="127"/>
      <c r="NCZ350" s="127"/>
      <c r="NDA350" s="127"/>
      <c r="NDB350" s="127"/>
      <c r="NDC350" s="127"/>
      <c r="NDD350" s="127"/>
      <c r="NDE350" s="127"/>
      <c r="NDF350" s="127"/>
      <c r="NDG350" s="127"/>
      <c r="NDH350" s="127"/>
      <c r="NDI350" s="127"/>
      <c r="NDJ350" s="127"/>
      <c r="NDK350" s="127"/>
      <c r="NDL350" s="127"/>
      <c r="NDM350" s="127"/>
      <c r="NDN350" s="127"/>
      <c r="NDO350" s="127"/>
      <c r="NDP350" s="127"/>
      <c r="NDQ350" s="127"/>
      <c r="NDR350" s="127"/>
      <c r="NDS350" s="127"/>
      <c r="NDT350" s="127"/>
      <c r="NDU350" s="127"/>
      <c r="NDV350" s="127"/>
      <c r="NDW350" s="127"/>
      <c r="NDX350" s="127"/>
      <c r="NDY350" s="127"/>
      <c r="NDZ350" s="127"/>
      <c r="NEA350" s="127"/>
      <c r="NEB350" s="127"/>
      <c r="NEC350" s="127"/>
      <c r="NED350" s="127"/>
      <c r="NEE350" s="127"/>
      <c r="NEF350" s="127"/>
      <c r="NEG350" s="127"/>
      <c r="NEH350" s="127"/>
      <c r="NEI350" s="127"/>
      <c r="NEJ350" s="127"/>
      <c r="NEK350" s="127"/>
      <c r="NEL350" s="127"/>
      <c r="NEM350" s="127"/>
      <c r="NEN350" s="127"/>
      <c r="NEO350" s="127"/>
      <c r="NEP350" s="127"/>
      <c r="NEQ350" s="127"/>
      <c r="NER350" s="127"/>
      <c r="NES350" s="127"/>
      <c r="NET350" s="127"/>
      <c r="NEU350" s="127"/>
      <c r="NEV350" s="127"/>
      <c r="NEW350" s="127"/>
      <c r="NEX350" s="127"/>
      <c r="NEY350" s="127"/>
      <c r="NEZ350" s="127"/>
      <c r="NFA350" s="127"/>
      <c r="NFB350" s="127"/>
      <c r="NFC350" s="127"/>
      <c r="NFD350" s="127"/>
      <c r="NFE350" s="127"/>
      <c r="NFF350" s="127"/>
      <c r="NFG350" s="127"/>
      <c r="NFH350" s="127"/>
      <c r="NFI350" s="127"/>
      <c r="NFJ350" s="127"/>
      <c r="NFK350" s="127"/>
      <c r="NFL350" s="127"/>
      <c r="NFM350" s="127"/>
      <c r="NFN350" s="127"/>
      <c r="NFO350" s="127"/>
      <c r="NFP350" s="127"/>
      <c r="NFQ350" s="127"/>
      <c r="NFR350" s="127"/>
      <c r="NFS350" s="127"/>
      <c r="NFT350" s="127"/>
      <c r="NFU350" s="127"/>
      <c r="NFV350" s="127"/>
      <c r="NFW350" s="127"/>
      <c r="NFX350" s="127"/>
      <c r="NFY350" s="127"/>
      <c r="NFZ350" s="127"/>
      <c r="NGA350" s="127"/>
      <c r="NGB350" s="127"/>
      <c r="NGC350" s="127"/>
      <c r="NGD350" s="127"/>
      <c r="NGE350" s="127"/>
      <c r="NGF350" s="127"/>
      <c r="NGG350" s="127"/>
      <c r="NGH350" s="127"/>
      <c r="NGI350" s="127"/>
      <c r="NGJ350" s="127"/>
      <c r="NGK350" s="127"/>
      <c r="NGL350" s="127"/>
      <c r="NGM350" s="127"/>
      <c r="NGN350" s="127"/>
      <c r="NGO350" s="127"/>
      <c r="NGP350" s="127"/>
      <c r="NGQ350" s="127"/>
      <c r="NGR350" s="127"/>
      <c r="NGS350" s="127"/>
      <c r="NGT350" s="127"/>
      <c r="NGU350" s="127"/>
      <c r="NGV350" s="127"/>
      <c r="NGW350" s="127"/>
      <c r="NGX350" s="127"/>
      <c r="NGY350" s="127"/>
      <c r="NGZ350" s="127"/>
      <c r="NHA350" s="127"/>
      <c r="NHB350" s="127"/>
      <c r="NHC350" s="127"/>
      <c r="NHD350" s="127"/>
      <c r="NHE350" s="127"/>
      <c r="NHF350" s="127"/>
      <c r="NHG350" s="127"/>
      <c r="NHH350" s="127"/>
      <c r="NHI350" s="127"/>
      <c r="NHJ350" s="127"/>
      <c r="NHK350" s="127"/>
      <c r="NHL350" s="127"/>
      <c r="NHM350" s="127"/>
      <c r="NHN350" s="127"/>
      <c r="NHO350" s="127"/>
      <c r="NHP350" s="127"/>
      <c r="NHQ350" s="127"/>
      <c r="NHR350" s="127"/>
      <c r="NHS350" s="127"/>
      <c r="NHT350" s="127"/>
      <c r="NHU350" s="127"/>
      <c r="NHV350" s="127"/>
      <c r="NHW350" s="127"/>
      <c r="NHX350" s="127"/>
      <c r="NHY350" s="127"/>
      <c r="NHZ350" s="127"/>
      <c r="NIA350" s="127"/>
      <c r="NIB350" s="127"/>
      <c r="NIC350" s="127"/>
      <c r="NID350" s="127"/>
      <c r="NIE350" s="127"/>
      <c r="NIF350" s="127"/>
      <c r="NIG350" s="127"/>
      <c r="NIH350" s="127"/>
      <c r="NII350" s="127"/>
      <c r="NIJ350" s="127"/>
      <c r="NIK350" s="127"/>
      <c r="NIL350" s="127"/>
      <c r="NIM350" s="127"/>
      <c r="NIN350" s="127"/>
      <c r="NIO350" s="127"/>
      <c r="NIP350" s="127"/>
      <c r="NIQ350" s="127"/>
      <c r="NIR350" s="127"/>
      <c r="NIS350" s="127"/>
      <c r="NIT350" s="127"/>
      <c r="NIU350" s="127"/>
      <c r="NIV350" s="127"/>
      <c r="NIW350" s="127"/>
      <c r="NIX350" s="127"/>
      <c r="NIY350" s="127"/>
      <c r="NIZ350" s="127"/>
      <c r="NJA350" s="127"/>
      <c r="NJB350" s="127"/>
      <c r="NJC350" s="127"/>
      <c r="NJD350" s="127"/>
      <c r="NJE350" s="127"/>
      <c r="NJF350" s="127"/>
      <c r="NJG350" s="127"/>
      <c r="NJH350" s="127"/>
      <c r="NJI350" s="127"/>
      <c r="NJJ350" s="127"/>
      <c r="NJK350" s="127"/>
      <c r="NJL350" s="127"/>
      <c r="NJM350" s="127"/>
      <c r="NJN350" s="127"/>
      <c r="NJO350" s="127"/>
      <c r="NJP350" s="127"/>
      <c r="NJQ350" s="127"/>
      <c r="NJR350" s="127"/>
      <c r="NJS350" s="127"/>
      <c r="NJT350" s="127"/>
      <c r="NJU350" s="127"/>
      <c r="NJV350" s="127"/>
      <c r="NJW350" s="127"/>
      <c r="NJX350" s="127"/>
      <c r="NJY350" s="127"/>
      <c r="NJZ350" s="127"/>
      <c r="NKA350" s="127"/>
      <c r="NKB350" s="127"/>
      <c r="NKC350" s="127"/>
      <c r="NKD350" s="127"/>
      <c r="NKE350" s="127"/>
      <c r="NKF350" s="127"/>
      <c r="NKG350" s="127"/>
      <c r="NKH350" s="127"/>
      <c r="NKI350" s="127"/>
      <c r="NKJ350" s="127"/>
      <c r="NKK350" s="127"/>
      <c r="NKL350" s="127"/>
      <c r="NKM350" s="127"/>
      <c r="NKN350" s="127"/>
      <c r="NKO350" s="127"/>
      <c r="NKP350" s="127"/>
      <c r="NKQ350" s="127"/>
      <c r="NKR350" s="127"/>
      <c r="NKS350" s="127"/>
      <c r="NKT350" s="127"/>
      <c r="NKU350" s="127"/>
      <c r="NKV350" s="127"/>
      <c r="NKW350" s="127"/>
      <c r="NKX350" s="127"/>
      <c r="NKY350" s="127"/>
      <c r="NKZ350" s="127"/>
      <c r="NLA350" s="127"/>
      <c r="NLB350" s="127"/>
      <c r="NLC350" s="127"/>
      <c r="NLD350" s="127"/>
      <c r="NLE350" s="127"/>
      <c r="NLF350" s="127"/>
      <c r="NLG350" s="127"/>
      <c r="NLH350" s="127"/>
      <c r="NLI350" s="127"/>
      <c r="NLJ350" s="127"/>
      <c r="NLK350" s="127"/>
      <c r="NLL350" s="127"/>
      <c r="NLM350" s="127"/>
      <c r="NLN350" s="127"/>
      <c r="NLO350" s="127"/>
      <c r="NLP350" s="127"/>
      <c r="NLQ350" s="127"/>
      <c r="NLR350" s="127"/>
      <c r="NLS350" s="127"/>
      <c r="NLT350" s="127"/>
      <c r="NLU350" s="127"/>
      <c r="NLV350" s="127"/>
      <c r="NLW350" s="127"/>
      <c r="NLX350" s="127"/>
      <c r="NLY350" s="127"/>
      <c r="NLZ350" s="127"/>
      <c r="NMA350" s="127"/>
      <c r="NMB350" s="127"/>
      <c r="NMC350" s="127"/>
      <c r="NMD350" s="127"/>
      <c r="NME350" s="127"/>
      <c r="NMF350" s="127"/>
      <c r="NMG350" s="127"/>
      <c r="NMH350" s="127"/>
      <c r="NMI350" s="127"/>
      <c r="NMJ350" s="127"/>
      <c r="NMK350" s="127"/>
      <c r="NML350" s="127"/>
      <c r="NMM350" s="127"/>
      <c r="NMN350" s="127"/>
      <c r="NMO350" s="127"/>
      <c r="NMP350" s="127"/>
      <c r="NMQ350" s="127"/>
      <c r="NMR350" s="127"/>
      <c r="NMS350" s="127"/>
      <c r="NMT350" s="127"/>
      <c r="NMU350" s="127"/>
      <c r="NMV350" s="127"/>
      <c r="NMW350" s="127"/>
      <c r="NMX350" s="127"/>
      <c r="NMY350" s="127"/>
      <c r="NMZ350" s="127"/>
      <c r="NNA350" s="127"/>
      <c r="NNB350" s="127"/>
      <c r="NNC350" s="127"/>
      <c r="NND350" s="127"/>
      <c r="NNE350" s="127"/>
      <c r="NNF350" s="127"/>
      <c r="NNG350" s="127"/>
      <c r="NNH350" s="127"/>
      <c r="NNI350" s="127"/>
      <c r="NNJ350" s="127"/>
      <c r="NNK350" s="127"/>
      <c r="NNL350" s="127"/>
      <c r="NNM350" s="127"/>
      <c r="NNN350" s="127"/>
      <c r="NNO350" s="127"/>
      <c r="NNP350" s="127"/>
      <c r="NNQ350" s="127"/>
      <c r="NNR350" s="127"/>
      <c r="NNS350" s="127"/>
      <c r="NNT350" s="127"/>
      <c r="NNU350" s="127"/>
      <c r="NNV350" s="127"/>
      <c r="NNW350" s="127"/>
      <c r="NNX350" s="127"/>
      <c r="NNY350" s="127"/>
      <c r="NNZ350" s="127"/>
      <c r="NOA350" s="127"/>
      <c r="NOB350" s="127"/>
      <c r="NOC350" s="127"/>
      <c r="NOD350" s="127"/>
      <c r="NOE350" s="127"/>
      <c r="NOF350" s="127"/>
      <c r="NOG350" s="127"/>
      <c r="NOH350" s="127"/>
      <c r="NOI350" s="127"/>
      <c r="NOJ350" s="127"/>
      <c r="NOK350" s="127"/>
      <c r="NOL350" s="127"/>
      <c r="NOM350" s="127"/>
      <c r="NON350" s="127"/>
      <c r="NOO350" s="127"/>
      <c r="NOP350" s="127"/>
      <c r="NOQ350" s="127"/>
      <c r="NOR350" s="127"/>
      <c r="NOS350" s="127"/>
      <c r="NOT350" s="127"/>
      <c r="NOU350" s="127"/>
      <c r="NOV350" s="127"/>
      <c r="NOW350" s="127"/>
      <c r="NOX350" s="127"/>
      <c r="NOY350" s="127"/>
      <c r="NOZ350" s="127"/>
      <c r="NPA350" s="127"/>
      <c r="NPB350" s="127"/>
      <c r="NPC350" s="127"/>
      <c r="NPD350" s="127"/>
      <c r="NPE350" s="127"/>
      <c r="NPF350" s="127"/>
      <c r="NPG350" s="127"/>
      <c r="NPH350" s="127"/>
      <c r="NPI350" s="127"/>
      <c r="NPJ350" s="127"/>
      <c r="NPK350" s="127"/>
      <c r="NPL350" s="127"/>
      <c r="NPM350" s="127"/>
      <c r="NPN350" s="127"/>
      <c r="NPO350" s="127"/>
      <c r="NPP350" s="127"/>
      <c r="NPQ350" s="127"/>
      <c r="NPR350" s="127"/>
      <c r="NPS350" s="127"/>
      <c r="NPT350" s="127"/>
      <c r="NPU350" s="127"/>
      <c r="NPV350" s="127"/>
      <c r="NPW350" s="127"/>
      <c r="NPX350" s="127"/>
      <c r="NPY350" s="127"/>
      <c r="NPZ350" s="127"/>
      <c r="NQA350" s="127"/>
      <c r="NQB350" s="127"/>
      <c r="NQC350" s="127"/>
      <c r="NQD350" s="127"/>
      <c r="NQE350" s="127"/>
      <c r="NQF350" s="127"/>
      <c r="NQG350" s="127"/>
      <c r="NQH350" s="127"/>
      <c r="NQI350" s="127"/>
      <c r="NQJ350" s="127"/>
      <c r="NQK350" s="127"/>
      <c r="NQL350" s="127"/>
      <c r="NQM350" s="127"/>
      <c r="NQN350" s="127"/>
      <c r="NQO350" s="127"/>
      <c r="NQP350" s="127"/>
      <c r="NQQ350" s="127"/>
      <c r="NQR350" s="127"/>
      <c r="NQS350" s="127"/>
      <c r="NQT350" s="127"/>
      <c r="NQU350" s="127"/>
      <c r="NQV350" s="127"/>
      <c r="NQW350" s="127"/>
      <c r="NQX350" s="127"/>
      <c r="NQY350" s="127"/>
      <c r="NQZ350" s="127"/>
      <c r="NRA350" s="127"/>
      <c r="NRB350" s="127"/>
      <c r="NRC350" s="127"/>
      <c r="NRD350" s="127"/>
      <c r="NRE350" s="127"/>
      <c r="NRF350" s="127"/>
      <c r="NRG350" s="127"/>
      <c r="NRH350" s="127"/>
      <c r="NRI350" s="127"/>
      <c r="NRJ350" s="127"/>
      <c r="NRK350" s="127"/>
      <c r="NRL350" s="127"/>
      <c r="NRM350" s="127"/>
      <c r="NRN350" s="127"/>
      <c r="NRO350" s="127"/>
      <c r="NRP350" s="127"/>
      <c r="NRQ350" s="127"/>
      <c r="NRR350" s="127"/>
      <c r="NRS350" s="127"/>
      <c r="NRT350" s="127"/>
      <c r="NRU350" s="127"/>
      <c r="NRV350" s="127"/>
      <c r="NRW350" s="127"/>
      <c r="NRX350" s="127"/>
      <c r="NRY350" s="127"/>
      <c r="NRZ350" s="127"/>
      <c r="NSA350" s="127"/>
      <c r="NSB350" s="127"/>
      <c r="NSC350" s="127"/>
      <c r="NSD350" s="127"/>
      <c r="NSE350" s="127"/>
      <c r="NSF350" s="127"/>
      <c r="NSG350" s="127"/>
      <c r="NSH350" s="127"/>
      <c r="NSI350" s="127"/>
      <c r="NSJ350" s="127"/>
      <c r="NSK350" s="127"/>
      <c r="NSL350" s="127"/>
      <c r="NSM350" s="127"/>
      <c r="NSN350" s="127"/>
      <c r="NSO350" s="127"/>
      <c r="NSP350" s="127"/>
      <c r="NSQ350" s="127"/>
      <c r="NSR350" s="127"/>
      <c r="NSS350" s="127"/>
      <c r="NST350" s="127"/>
      <c r="NSU350" s="127"/>
      <c r="NSV350" s="127"/>
      <c r="NSW350" s="127"/>
      <c r="NSX350" s="127"/>
      <c r="NSY350" s="127"/>
      <c r="NSZ350" s="127"/>
      <c r="NTA350" s="127"/>
      <c r="NTB350" s="127"/>
      <c r="NTC350" s="127"/>
      <c r="NTD350" s="127"/>
      <c r="NTE350" s="127"/>
      <c r="NTF350" s="127"/>
      <c r="NTG350" s="127"/>
      <c r="NTH350" s="127"/>
      <c r="NTI350" s="127"/>
      <c r="NTJ350" s="127"/>
      <c r="NTK350" s="127"/>
      <c r="NTL350" s="127"/>
      <c r="NTM350" s="127"/>
      <c r="NTN350" s="127"/>
      <c r="NTO350" s="127"/>
      <c r="NTP350" s="127"/>
      <c r="NTQ350" s="127"/>
      <c r="NTR350" s="127"/>
      <c r="NTS350" s="127"/>
      <c r="NTT350" s="127"/>
      <c r="NTU350" s="127"/>
      <c r="NTV350" s="127"/>
      <c r="NTW350" s="127"/>
      <c r="NTX350" s="127"/>
      <c r="NTY350" s="127"/>
      <c r="NTZ350" s="127"/>
      <c r="NUA350" s="127"/>
      <c r="NUB350" s="127"/>
      <c r="NUC350" s="127"/>
      <c r="NUD350" s="127"/>
      <c r="NUE350" s="127"/>
      <c r="NUF350" s="127"/>
      <c r="NUG350" s="127"/>
      <c r="NUH350" s="127"/>
      <c r="NUI350" s="127"/>
      <c r="NUJ350" s="127"/>
      <c r="NUK350" s="127"/>
      <c r="NUL350" s="127"/>
      <c r="NUM350" s="127"/>
      <c r="NUN350" s="127"/>
      <c r="NUO350" s="127"/>
      <c r="NUP350" s="127"/>
      <c r="NUQ350" s="127"/>
      <c r="NUR350" s="127"/>
      <c r="NUS350" s="127"/>
      <c r="NUT350" s="127"/>
      <c r="NUU350" s="127"/>
      <c r="NUV350" s="127"/>
      <c r="NUW350" s="127"/>
      <c r="NUX350" s="127"/>
      <c r="NUY350" s="127"/>
      <c r="NUZ350" s="127"/>
      <c r="NVA350" s="127"/>
      <c r="NVB350" s="127"/>
      <c r="NVC350" s="127"/>
      <c r="NVD350" s="127"/>
      <c r="NVE350" s="127"/>
      <c r="NVF350" s="127"/>
      <c r="NVG350" s="127"/>
      <c r="NVH350" s="127"/>
      <c r="NVI350" s="127"/>
      <c r="NVJ350" s="127"/>
      <c r="NVK350" s="127"/>
      <c r="NVL350" s="127"/>
      <c r="NVM350" s="127"/>
      <c r="NVN350" s="127"/>
      <c r="NVO350" s="127"/>
      <c r="NVP350" s="127"/>
      <c r="NVQ350" s="127"/>
      <c r="NVR350" s="127"/>
      <c r="NVS350" s="127"/>
      <c r="NVT350" s="127"/>
      <c r="NVU350" s="127"/>
      <c r="NVV350" s="127"/>
      <c r="NVW350" s="127"/>
      <c r="NVX350" s="127"/>
      <c r="NVY350" s="127"/>
      <c r="NVZ350" s="127"/>
      <c r="NWA350" s="127"/>
      <c r="NWB350" s="127"/>
      <c r="NWC350" s="127"/>
      <c r="NWD350" s="127"/>
      <c r="NWE350" s="127"/>
      <c r="NWF350" s="127"/>
      <c r="NWG350" s="127"/>
      <c r="NWH350" s="127"/>
      <c r="NWI350" s="127"/>
      <c r="NWJ350" s="127"/>
      <c r="NWK350" s="127"/>
      <c r="NWL350" s="127"/>
      <c r="NWM350" s="127"/>
      <c r="NWN350" s="127"/>
      <c r="NWO350" s="127"/>
      <c r="NWP350" s="127"/>
      <c r="NWQ350" s="127"/>
      <c r="NWR350" s="127"/>
      <c r="NWS350" s="127"/>
      <c r="NWT350" s="127"/>
      <c r="NWU350" s="127"/>
      <c r="NWV350" s="127"/>
      <c r="NWW350" s="127"/>
      <c r="NWX350" s="127"/>
      <c r="NWY350" s="127"/>
      <c r="NWZ350" s="127"/>
      <c r="NXA350" s="127"/>
      <c r="NXB350" s="127"/>
      <c r="NXC350" s="127"/>
      <c r="NXD350" s="127"/>
      <c r="NXE350" s="127"/>
      <c r="NXF350" s="127"/>
      <c r="NXG350" s="127"/>
      <c r="NXH350" s="127"/>
      <c r="NXI350" s="127"/>
      <c r="NXJ350" s="127"/>
      <c r="NXK350" s="127"/>
      <c r="NXL350" s="127"/>
      <c r="NXM350" s="127"/>
      <c r="NXN350" s="127"/>
      <c r="NXO350" s="127"/>
      <c r="NXP350" s="127"/>
      <c r="NXQ350" s="127"/>
      <c r="NXR350" s="127"/>
      <c r="NXS350" s="127"/>
      <c r="NXT350" s="127"/>
      <c r="NXU350" s="127"/>
      <c r="NXV350" s="127"/>
      <c r="NXW350" s="127"/>
      <c r="NXX350" s="127"/>
      <c r="NXY350" s="127"/>
      <c r="NXZ350" s="127"/>
      <c r="NYA350" s="127"/>
      <c r="NYB350" s="127"/>
      <c r="NYC350" s="127"/>
      <c r="NYD350" s="127"/>
      <c r="NYE350" s="127"/>
      <c r="NYF350" s="127"/>
      <c r="NYG350" s="127"/>
      <c r="NYH350" s="127"/>
      <c r="NYI350" s="127"/>
      <c r="NYJ350" s="127"/>
      <c r="NYK350" s="127"/>
      <c r="NYL350" s="127"/>
      <c r="NYM350" s="127"/>
      <c r="NYN350" s="127"/>
      <c r="NYO350" s="127"/>
      <c r="NYP350" s="127"/>
      <c r="NYQ350" s="127"/>
      <c r="NYR350" s="127"/>
      <c r="NYS350" s="127"/>
      <c r="NYT350" s="127"/>
      <c r="NYU350" s="127"/>
      <c r="NYV350" s="127"/>
      <c r="NYW350" s="127"/>
      <c r="NYX350" s="127"/>
      <c r="NYY350" s="127"/>
      <c r="NYZ350" s="127"/>
      <c r="NZA350" s="127"/>
      <c r="NZB350" s="127"/>
      <c r="NZC350" s="127"/>
      <c r="NZD350" s="127"/>
      <c r="NZE350" s="127"/>
      <c r="NZF350" s="127"/>
      <c r="NZG350" s="127"/>
      <c r="NZH350" s="127"/>
      <c r="NZI350" s="127"/>
      <c r="NZJ350" s="127"/>
      <c r="NZK350" s="127"/>
      <c r="NZL350" s="127"/>
      <c r="NZM350" s="127"/>
      <c r="NZN350" s="127"/>
      <c r="NZO350" s="127"/>
      <c r="NZP350" s="127"/>
      <c r="NZQ350" s="127"/>
      <c r="NZR350" s="127"/>
      <c r="NZS350" s="127"/>
      <c r="NZT350" s="127"/>
      <c r="NZU350" s="127"/>
      <c r="NZV350" s="127"/>
      <c r="NZW350" s="127"/>
      <c r="NZX350" s="127"/>
      <c r="NZY350" s="127"/>
      <c r="NZZ350" s="127"/>
      <c r="OAA350" s="127"/>
      <c r="OAB350" s="127"/>
      <c r="OAC350" s="127"/>
      <c r="OAD350" s="127"/>
      <c r="OAE350" s="127"/>
      <c r="OAF350" s="127"/>
      <c r="OAG350" s="127"/>
      <c r="OAH350" s="127"/>
      <c r="OAI350" s="127"/>
      <c r="OAJ350" s="127"/>
      <c r="OAK350" s="127"/>
      <c r="OAL350" s="127"/>
      <c r="OAM350" s="127"/>
      <c r="OAN350" s="127"/>
      <c r="OAO350" s="127"/>
      <c r="OAP350" s="127"/>
      <c r="OAQ350" s="127"/>
      <c r="OAR350" s="127"/>
      <c r="OAS350" s="127"/>
      <c r="OAT350" s="127"/>
      <c r="OAU350" s="127"/>
      <c r="OAV350" s="127"/>
      <c r="OAW350" s="127"/>
      <c r="OAX350" s="127"/>
      <c r="OAY350" s="127"/>
      <c r="OAZ350" s="127"/>
      <c r="OBA350" s="127"/>
      <c r="OBB350" s="127"/>
      <c r="OBC350" s="127"/>
      <c r="OBD350" s="127"/>
      <c r="OBE350" s="127"/>
      <c r="OBF350" s="127"/>
      <c r="OBG350" s="127"/>
      <c r="OBH350" s="127"/>
      <c r="OBI350" s="127"/>
      <c r="OBJ350" s="127"/>
      <c r="OBK350" s="127"/>
      <c r="OBL350" s="127"/>
      <c r="OBM350" s="127"/>
      <c r="OBN350" s="127"/>
      <c r="OBO350" s="127"/>
      <c r="OBP350" s="127"/>
      <c r="OBQ350" s="127"/>
      <c r="OBR350" s="127"/>
      <c r="OBS350" s="127"/>
      <c r="OBT350" s="127"/>
      <c r="OBU350" s="127"/>
      <c r="OBV350" s="127"/>
      <c r="OBW350" s="127"/>
      <c r="OBX350" s="127"/>
      <c r="OBY350" s="127"/>
      <c r="OBZ350" s="127"/>
      <c r="OCA350" s="127"/>
      <c r="OCB350" s="127"/>
      <c r="OCC350" s="127"/>
      <c r="OCD350" s="127"/>
      <c r="OCE350" s="127"/>
      <c r="OCF350" s="127"/>
      <c r="OCG350" s="127"/>
      <c r="OCH350" s="127"/>
      <c r="OCI350" s="127"/>
      <c r="OCJ350" s="127"/>
      <c r="OCK350" s="127"/>
      <c r="OCL350" s="127"/>
      <c r="OCM350" s="127"/>
      <c r="OCN350" s="127"/>
      <c r="OCO350" s="127"/>
      <c r="OCP350" s="127"/>
      <c r="OCQ350" s="127"/>
      <c r="OCR350" s="127"/>
      <c r="OCS350" s="127"/>
      <c r="OCT350" s="127"/>
      <c r="OCU350" s="127"/>
      <c r="OCV350" s="127"/>
      <c r="OCW350" s="127"/>
      <c r="OCX350" s="127"/>
      <c r="OCY350" s="127"/>
      <c r="OCZ350" s="127"/>
      <c r="ODA350" s="127"/>
      <c r="ODB350" s="127"/>
      <c r="ODC350" s="127"/>
      <c r="ODD350" s="127"/>
      <c r="ODE350" s="127"/>
      <c r="ODF350" s="127"/>
      <c r="ODG350" s="127"/>
      <c r="ODH350" s="127"/>
      <c r="ODI350" s="127"/>
      <c r="ODJ350" s="127"/>
      <c r="ODK350" s="127"/>
      <c r="ODL350" s="127"/>
      <c r="ODM350" s="127"/>
      <c r="ODN350" s="127"/>
      <c r="ODO350" s="127"/>
      <c r="ODP350" s="127"/>
      <c r="ODQ350" s="127"/>
      <c r="ODR350" s="127"/>
      <c r="ODS350" s="127"/>
      <c r="ODT350" s="127"/>
      <c r="ODU350" s="127"/>
      <c r="ODV350" s="127"/>
      <c r="ODW350" s="127"/>
      <c r="ODX350" s="127"/>
      <c r="ODY350" s="127"/>
      <c r="ODZ350" s="127"/>
      <c r="OEA350" s="127"/>
      <c r="OEB350" s="127"/>
      <c r="OEC350" s="127"/>
      <c r="OED350" s="127"/>
      <c r="OEE350" s="127"/>
      <c r="OEF350" s="127"/>
      <c r="OEG350" s="127"/>
      <c r="OEH350" s="127"/>
      <c r="OEI350" s="127"/>
      <c r="OEJ350" s="127"/>
      <c r="OEK350" s="127"/>
      <c r="OEL350" s="127"/>
      <c r="OEM350" s="127"/>
      <c r="OEN350" s="127"/>
      <c r="OEO350" s="127"/>
      <c r="OEP350" s="127"/>
      <c r="OEQ350" s="127"/>
      <c r="OER350" s="127"/>
      <c r="OES350" s="127"/>
      <c r="OET350" s="127"/>
      <c r="OEU350" s="127"/>
      <c r="OEV350" s="127"/>
      <c r="OEW350" s="127"/>
      <c r="OEX350" s="127"/>
      <c r="OEY350" s="127"/>
      <c r="OEZ350" s="127"/>
      <c r="OFA350" s="127"/>
      <c r="OFB350" s="127"/>
      <c r="OFC350" s="127"/>
      <c r="OFD350" s="127"/>
      <c r="OFE350" s="127"/>
      <c r="OFF350" s="127"/>
      <c r="OFG350" s="127"/>
      <c r="OFH350" s="127"/>
      <c r="OFI350" s="127"/>
      <c r="OFJ350" s="127"/>
      <c r="OFK350" s="127"/>
      <c r="OFL350" s="127"/>
      <c r="OFM350" s="127"/>
      <c r="OFN350" s="127"/>
      <c r="OFO350" s="127"/>
      <c r="OFP350" s="127"/>
      <c r="OFQ350" s="127"/>
      <c r="OFR350" s="127"/>
      <c r="OFS350" s="127"/>
      <c r="OFT350" s="127"/>
      <c r="OFU350" s="127"/>
      <c r="OFV350" s="127"/>
      <c r="OFW350" s="127"/>
      <c r="OFX350" s="127"/>
      <c r="OFY350" s="127"/>
      <c r="OFZ350" s="127"/>
      <c r="OGA350" s="127"/>
      <c r="OGB350" s="127"/>
      <c r="OGC350" s="127"/>
      <c r="OGD350" s="127"/>
      <c r="OGE350" s="127"/>
      <c r="OGF350" s="127"/>
      <c r="OGG350" s="127"/>
      <c r="OGH350" s="127"/>
      <c r="OGI350" s="127"/>
      <c r="OGJ350" s="127"/>
      <c r="OGK350" s="127"/>
      <c r="OGL350" s="127"/>
      <c r="OGM350" s="127"/>
      <c r="OGN350" s="127"/>
      <c r="OGO350" s="127"/>
      <c r="OGP350" s="127"/>
      <c r="OGQ350" s="127"/>
      <c r="OGR350" s="127"/>
      <c r="OGS350" s="127"/>
      <c r="OGT350" s="127"/>
      <c r="OGU350" s="127"/>
      <c r="OGV350" s="127"/>
      <c r="OGW350" s="127"/>
      <c r="OGX350" s="127"/>
      <c r="OGY350" s="127"/>
      <c r="OGZ350" s="127"/>
      <c r="OHA350" s="127"/>
      <c r="OHB350" s="127"/>
      <c r="OHC350" s="127"/>
      <c r="OHD350" s="127"/>
      <c r="OHE350" s="127"/>
      <c r="OHF350" s="127"/>
      <c r="OHG350" s="127"/>
      <c r="OHH350" s="127"/>
      <c r="OHI350" s="127"/>
      <c r="OHJ350" s="127"/>
      <c r="OHK350" s="127"/>
      <c r="OHL350" s="127"/>
      <c r="OHM350" s="127"/>
      <c r="OHN350" s="127"/>
      <c r="OHO350" s="127"/>
      <c r="OHP350" s="127"/>
      <c r="OHQ350" s="127"/>
      <c r="OHR350" s="127"/>
      <c r="OHS350" s="127"/>
      <c r="OHT350" s="127"/>
      <c r="OHU350" s="127"/>
      <c r="OHV350" s="127"/>
      <c r="OHW350" s="127"/>
      <c r="OHX350" s="127"/>
      <c r="OHY350" s="127"/>
      <c r="OHZ350" s="127"/>
      <c r="OIA350" s="127"/>
      <c r="OIB350" s="127"/>
      <c r="OIC350" s="127"/>
      <c r="OID350" s="127"/>
      <c r="OIE350" s="127"/>
      <c r="OIF350" s="127"/>
      <c r="OIG350" s="127"/>
      <c r="OIH350" s="127"/>
      <c r="OII350" s="127"/>
      <c r="OIJ350" s="127"/>
      <c r="OIK350" s="127"/>
      <c r="OIL350" s="127"/>
      <c r="OIM350" s="127"/>
      <c r="OIN350" s="127"/>
      <c r="OIO350" s="127"/>
      <c r="OIP350" s="127"/>
      <c r="OIQ350" s="127"/>
      <c r="OIR350" s="127"/>
      <c r="OIS350" s="127"/>
      <c r="OIT350" s="127"/>
      <c r="OIU350" s="127"/>
      <c r="OIV350" s="127"/>
      <c r="OIW350" s="127"/>
      <c r="OIX350" s="127"/>
      <c r="OIY350" s="127"/>
      <c r="OIZ350" s="127"/>
      <c r="OJA350" s="127"/>
      <c r="OJB350" s="127"/>
      <c r="OJC350" s="127"/>
      <c r="OJD350" s="127"/>
      <c r="OJE350" s="127"/>
      <c r="OJF350" s="127"/>
      <c r="OJG350" s="127"/>
      <c r="OJH350" s="127"/>
      <c r="OJI350" s="127"/>
      <c r="OJJ350" s="127"/>
      <c r="OJK350" s="127"/>
      <c r="OJL350" s="127"/>
      <c r="OJM350" s="127"/>
      <c r="OJN350" s="127"/>
      <c r="OJO350" s="127"/>
      <c r="OJP350" s="127"/>
      <c r="OJQ350" s="127"/>
      <c r="OJR350" s="127"/>
      <c r="OJS350" s="127"/>
      <c r="OJT350" s="127"/>
      <c r="OJU350" s="127"/>
      <c r="OJV350" s="127"/>
      <c r="OJW350" s="127"/>
      <c r="OJX350" s="127"/>
      <c r="OJY350" s="127"/>
      <c r="OJZ350" s="127"/>
      <c r="OKA350" s="127"/>
      <c r="OKB350" s="127"/>
      <c r="OKC350" s="127"/>
      <c r="OKD350" s="127"/>
      <c r="OKE350" s="127"/>
      <c r="OKF350" s="127"/>
      <c r="OKG350" s="127"/>
      <c r="OKH350" s="127"/>
      <c r="OKI350" s="127"/>
      <c r="OKJ350" s="127"/>
      <c r="OKK350" s="127"/>
      <c r="OKL350" s="127"/>
      <c r="OKM350" s="127"/>
      <c r="OKN350" s="127"/>
      <c r="OKO350" s="127"/>
      <c r="OKP350" s="127"/>
      <c r="OKQ350" s="127"/>
      <c r="OKR350" s="127"/>
      <c r="OKS350" s="127"/>
      <c r="OKT350" s="127"/>
      <c r="OKU350" s="127"/>
      <c r="OKV350" s="127"/>
      <c r="OKW350" s="127"/>
      <c r="OKX350" s="127"/>
      <c r="OKY350" s="127"/>
      <c r="OKZ350" s="127"/>
      <c r="OLA350" s="127"/>
      <c r="OLB350" s="127"/>
      <c r="OLC350" s="127"/>
      <c r="OLD350" s="127"/>
      <c r="OLE350" s="127"/>
      <c r="OLF350" s="127"/>
      <c r="OLG350" s="127"/>
      <c r="OLH350" s="127"/>
      <c r="OLI350" s="127"/>
      <c r="OLJ350" s="127"/>
      <c r="OLK350" s="127"/>
      <c r="OLL350" s="127"/>
      <c r="OLM350" s="127"/>
      <c r="OLN350" s="127"/>
      <c r="OLO350" s="127"/>
      <c r="OLP350" s="127"/>
      <c r="OLQ350" s="127"/>
      <c r="OLR350" s="127"/>
      <c r="OLS350" s="127"/>
      <c r="OLT350" s="127"/>
      <c r="OLU350" s="127"/>
      <c r="OLV350" s="127"/>
      <c r="OLW350" s="127"/>
      <c r="OLX350" s="127"/>
      <c r="OLY350" s="127"/>
      <c r="OLZ350" s="127"/>
      <c r="OMA350" s="127"/>
      <c r="OMB350" s="127"/>
      <c r="OMC350" s="127"/>
      <c r="OMD350" s="127"/>
      <c r="OME350" s="127"/>
      <c r="OMF350" s="127"/>
      <c r="OMG350" s="127"/>
      <c r="OMH350" s="127"/>
      <c r="OMI350" s="127"/>
      <c r="OMJ350" s="127"/>
      <c r="OMK350" s="127"/>
      <c r="OML350" s="127"/>
      <c r="OMM350" s="127"/>
      <c r="OMN350" s="127"/>
      <c r="OMO350" s="127"/>
      <c r="OMP350" s="127"/>
      <c r="OMQ350" s="127"/>
      <c r="OMR350" s="127"/>
      <c r="OMS350" s="127"/>
      <c r="OMT350" s="127"/>
      <c r="OMU350" s="127"/>
      <c r="OMV350" s="127"/>
      <c r="OMW350" s="127"/>
      <c r="OMX350" s="127"/>
      <c r="OMY350" s="127"/>
      <c r="OMZ350" s="127"/>
      <c r="ONA350" s="127"/>
      <c r="ONB350" s="127"/>
      <c r="ONC350" s="127"/>
      <c r="OND350" s="127"/>
      <c r="ONE350" s="127"/>
      <c r="ONF350" s="127"/>
      <c r="ONG350" s="127"/>
      <c r="ONH350" s="127"/>
      <c r="ONI350" s="127"/>
      <c r="ONJ350" s="127"/>
      <c r="ONK350" s="127"/>
      <c r="ONL350" s="127"/>
      <c r="ONM350" s="127"/>
      <c r="ONN350" s="127"/>
      <c r="ONO350" s="127"/>
      <c r="ONP350" s="127"/>
      <c r="ONQ350" s="127"/>
      <c r="ONR350" s="127"/>
      <c r="ONS350" s="127"/>
      <c r="ONT350" s="127"/>
      <c r="ONU350" s="127"/>
      <c r="ONV350" s="127"/>
      <c r="ONW350" s="127"/>
      <c r="ONX350" s="127"/>
      <c r="ONY350" s="127"/>
      <c r="ONZ350" s="127"/>
      <c r="OOA350" s="127"/>
      <c r="OOB350" s="127"/>
      <c r="OOC350" s="127"/>
      <c r="OOD350" s="127"/>
      <c r="OOE350" s="127"/>
      <c r="OOF350" s="127"/>
      <c r="OOG350" s="127"/>
      <c r="OOH350" s="127"/>
      <c r="OOI350" s="127"/>
      <c r="OOJ350" s="127"/>
      <c r="OOK350" s="127"/>
      <c r="OOL350" s="127"/>
      <c r="OOM350" s="127"/>
      <c r="OON350" s="127"/>
      <c r="OOO350" s="127"/>
      <c r="OOP350" s="127"/>
      <c r="OOQ350" s="127"/>
      <c r="OOR350" s="127"/>
      <c r="OOS350" s="127"/>
      <c r="OOT350" s="127"/>
      <c r="OOU350" s="127"/>
      <c r="OOV350" s="127"/>
      <c r="OOW350" s="127"/>
      <c r="OOX350" s="127"/>
      <c r="OOY350" s="127"/>
      <c r="OOZ350" s="127"/>
      <c r="OPA350" s="127"/>
      <c r="OPB350" s="127"/>
      <c r="OPC350" s="127"/>
      <c r="OPD350" s="127"/>
      <c r="OPE350" s="127"/>
      <c r="OPF350" s="127"/>
      <c r="OPG350" s="127"/>
      <c r="OPH350" s="127"/>
      <c r="OPI350" s="127"/>
      <c r="OPJ350" s="127"/>
      <c r="OPK350" s="127"/>
      <c r="OPL350" s="127"/>
      <c r="OPM350" s="127"/>
      <c r="OPN350" s="127"/>
      <c r="OPO350" s="127"/>
      <c r="OPP350" s="127"/>
      <c r="OPQ350" s="127"/>
      <c r="OPR350" s="127"/>
      <c r="OPS350" s="127"/>
      <c r="OPT350" s="127"/>
      <c r="OPU350" s="127"/>
      <c r="OPV350" s="127"/>
      <c r="OPW350" s="127"/>
      <c r="OPX350" s="127"/>
      <c r="OPY350" s="127"/>
      <c r="OPZ350" s="127"/>
      <c r="OQA350" s="127"/>
      <c r="OQB350" s="127"/>
      <c r="OQC350" s="127"/>
      <c r="OQD350" s="127"/>
      <c r="OQE350" s="127"/>
      <c r="OQF350" s="127"/>
      <c r="OQG350" s="127"/>
      <c r="OQH350" s="127"/>
      <c r="OQI350" s="127"/>
      <c r="OQJ350" s="127"/>
      <c r="OQK350" s="127"/>
      <c r="OQL350" s="127"/>
      <c r="OQM350" s="127"/>
      <c r="OQN350" s="127"/>
      <c r="OQO350" s="127"/>
      <c r="OQP350" s="127"/>
      <c r="OQQ350" s="127"/>
      <c r="OQR350" s="127"/>
      <c r="OQS350" s="127"/>
      <c r="OQT350" s="127"/>
      <c r="OQU350" s="127"/>
      <c r="OQV350" s="127"/>
      <c r="OQW350" s="127"/>
      <c r="OQX350" s="127"/>
      <c r="OQY350" s="127"/>
      <c r="OQZ350" s="127"/>
      <c r="ORA350" s="127"/>
      <c r="ORB350" s="127"/>
      <c r="ORC350" s="127"/>
      <c r="ORD350" s="127"/>
      <c r="ORE350" s="127"/>
      <c r="ORF350" s="127"/>
      <c r="ORG350" s="127"/>
      <c r="ORH350" s="127"/>
      <c r="ORI350" s="127"/>
      <c r="ORJ350" s="127"/>
      <c r="ORK350" s="127"/>
      <c r="ORL350" s="127"/>
      <c r="ORM350" s="127"/>
      <c r="ORN350" s="127"/>
      <c r="ORO350" s="127"/>
      <c r="ORP350" s="127"/>
      <c r="ORQ350" s="127"/>
      <c r="ORR350" s="127"/>
      <c r="ORS350" s="127"/>
      <c r="ORT350" s="127"/>
      <c r="ORU350" s="127"/>
      <c r="ORV350" s="127"/>
      <c r="ORW350" s="127"/>
      <c r="ORX350" s="127"/>
      <c r="ORY350" s="127"/>
      <c r="ORZ350" s="127"/>
      <c r="OSA350" s="127"/>
      <c r="OSB350" s="127"/>
      <c r="OSC350" s="127"/>
      <c r="OSD350" s="127"/>
      <c r="OSE350" s="127"/>
      <c r="OSF350" s="127"/>
      <c r="OSG350" s="127"/>
      <c r="OSH350" s="127"/>
      <c r="OSI350" s="127"/>
      <c r="OSJ350" s="127"/>
      <c r="OSK350" s="127"/>
      <c r="OSL350" s="127"/>
      <c r="OSM350" s="127"/>
      <c r="OSN350" s="127"/>
      <c r="OSO350" s="127"/>
      <c r="OSP350" s="127"/>
      <c r="OSQ350" s="127"/>
      <c r="OSR350" s="127"/>
      <c r="OSS350" s="127"/>
      <c r="OST350" s="127"/>
      <c r="OSU350" s="127"/>
      <c r="OSV350" s="127"/>
      <c r="OSW350" s="127"/>
      <c r="OSX350" s="127"/>
      <c r="OSY350" s="127"/>
      <c r="OSZ350" s="127"/>
      <c r="OTA350" s="127"/>
      <c r="OTB350" s="127"/>
      <c r="OTC350" s="127"/>
      <c r="OTD350" s="127"/>
      <c r="OTE350" s="127"/>
      <c r="OTF350" s="127"/>
      <c r="OTG350" s="127"/>
      <c r="OTH350" s="127"/>
      <c r="OTI350" s="127"/>
      <c r="OTJ350" s="127"/>
      <c r="OTK350" s="127"/>
      <c r="OTL350" s="127"/>
      <c r="OTM350" s="127"/>
      <c r="OTN350" s="127"/>
      <c r="OTO350" s="127"/>
      <c r="OTP350" s="127"/>
      <c r="OTQ350" s="127"/>
      <c r="OTR350" s="127"/>
      <c r="OTS350" s="127"/>
      <c r="OTT350" s="127"/>
      <c r="OTU350" s="127"/>
      <c r="OTV350" s="127"/>
      <c r="OTW350" s="127"/>
      <c r="OTX350" s="127"/>
      <c r="OTY350" s="127"/>
      <c r="OTZ350" s="127"/>
      <c r="OUA350" s="127"/>
      <c r="OUB350" s="127"/>
      <c r="OUC350" s="127"/>
      <c r="OUD350" s="127"/>
      <c r="OUE350" s="127"/>
      <c r="OUF350" s="127"/>
      <c r="OUG350" s="127"/>
      <c r="OUH350" s="127"/>
      <c r="OUI350" s="127"/>
      <c r="OUJ350" s="127"/>
      <c r="OUK350" s="127"/>
      <c r="OUL350" s="127"/>
      <c r="OUM350" s="127"/>
      <c r="OUN350" s="127"/>
      <c r="OUO350" s="127"/>
      <c r="OUP350" s="127"/>
      <c r="OUQ350" s="127"/>
      <c r="OUR350" s="127"/>
      <c r="OUS350" s="127"/>
      <c r="OUT350" s="127"/>
      <c r="OUU350" s="127"/>
      <c r="OUV350" s="127"/>
      <c r="OUW350" s="127"/>
      <c r="OUX350" s="127"/>
      <c r="OUY350" s="127"/>
      <c r="OUZ350" s="127"/>
      <c r="OVA350" s="127"/>
      <c r="OVB350" s="127"/>
      <c r="OVC350" s="127"/>
      <c r="OVD350" s="127"/>
      <c r="OVE350" s="127"/>
      <c r="OVF350" s="127"/>
      <c r="OVG350" s="127"/>
      <c r="OVH350" s="127"/>
      <c r="OVI350" s="127"/>
      <c r="OVJ350" s="127"/>
      <c r="OVK350" s="127"/>
      <c r="OVL350" s="127"/>
      <c r="OVM350" s="127"/>
      <c r="OVN350" s="127"/>
      <c r="OVO350" s="127"/>
      <c r="OVP350" s="127"/>
      <c r="OVQ350" s="127"/>
      <c r="OVR350" s="127"/>
      <c r="OVS350" s="127"/>
      <c r="OVT350" s="127"/>
      <c r="OVU350" s="127"/>
      <c r="OVV350" s="127"/>
      <c r="OVW350" s="127"/>
      <c r="OVX350" s="127"/>
      <c r="OVY350" s="127"/>
      <c r="OVZ350" s="127"/>
      <c r="OWA350" s="127"/>
      <c r="OWB350" s="127"/>
      <c r="OWC350" s="127"/>
      <c r="OWD350" s="127"/>
      <c r="OWE350" s="127"/>
      <c r="OWF350" s="127"/>
      <c r="OWG350" s="127"/>
      <c r="OWH350" s="127"/>
      <c r="OWI350" s="127"/>
      <c r="OWJ350" s="127"/>
      <c r="OWK350" s="127"/>
      <c r="OWL350" s="127"/>
      <c r="OWM350" s="127"/>
      <c r="OWN350" s="127"/>
      <c r="OWO350" s="127"/>
      <c r="OWP350" s="127"/>
      <c r="OWQ350" s="127"/>
      <c r="OWR350" s="127"/>
      <c r="OWS350" s="127"/>
      <c r="OWT350" s="127"/>
      <c r="OWU350" s="127"/>
      <c r="OWV350" s="127"/>
      <c r="OWW350" s="127"/>
      <c r="OWX350" s="127"/>
      <c r="OWY350" s="127"/>
      <c r="OWZ350" s="127"/>
      <c r="OXA350" s="127"/>
      <c r="OXB350" s="127"/>
      <c r="OXC350" s="127"/>
      <c r="OXD350" s="127"/>
      <c r="OXE350" s="127"/>
      <c r="OXF350" s="127"/>
      <c r="OXG350" s="127"/>
      <c r="OXH350" s="127"/>
      <c r="OXI350" s="127"/>
      <c r="OXJ350" s="127"/>
      <c r="OXK350" s="127"/>
      <c r="OXL350" s="127"/>
      <c r="OXM350" s="127"/>
      <c r="OXN350" s="127"/>
      <c r="OXO350" s="127"/>
      <c r="OXP350" s="127"/>
      <c r="OXQ350" s="127"/>
      <c r="OXR350" s="127"/>
      <c r="OXS350" s="127"/>
      <c r="OXT350" s="127"/>
      <c r="OXU350" s="127"/>
      <c r="OXV350" s="127"/>
      <c r="OXW350" s="127"/>
      <c r="OXX350" s="127"/>
      <c r="OXY350" s="127"/>
      <c r="OXZ350" s="127"/>
      <c r="OYA350" s="127"/>
      <c r="OYB350" s="127"/>
      <c r="OYC350" s="127"/>
      <c r="OYD350" s="127"/>
      <c r="OYE350" s="127"/>
      <c r="OYF350" s="127"/>
      <c r="OYG350" s="127"/>
      <c r="OYH350" s="127"/>
      <c r="OYI350" s="127"/>
      <c r="OYJ350" s="127"/>
      <c r="OYK350" s="127"/>
      <c r="OYL350" s="127"/>
      <c r="OYM350" s="127"/>
      <c r="OYN350" s="127"/>
      <c r="OYO350" s="127"/>
      <c r="OYP350" s="127"/>
      <c r="OYQ350" s="127"/>
      <c r="OYR350" s="127"/>
      <c r="OYS350" s="127"/>
      <c r="OYT350" s="127"/>
      <c r="OYU350" s="127"/>
      <c r="OYV350" s="127"/>
      <c r="OYW350" s="127"/>
      <c r="OYX350" s="127"/>
      <c r="OYY350" s="127"/>
      <c r="OYZ350" s="127"/>
      <c r="OZA350" s="127"/>
      <c r="OZB350" s="127"/>
      <c r="OZC350" s="127"/>
      <c r="OZD350" s="127"/>
      <c r="OZE350" s="127"/>
      <c r="OZF350" s="127"/>
      <c r="OZG350" s="127"/>
      <c r="OZH350" s="127"/>
      <c r="OZI350" s="127"/>
      <c r="OZJ350" s="127"/>
      <c r="OZK350" s="127"/>
      <c r="OZL350" s="127"/>
      <c r="OZM350" s="127"/>
      <c r="OZN350" s="127"/>
      <c r="OZO350" s="127"/>
      <c r="OZP350" s="127"/>
      <c r="OZQ350" s="127"/>
      <c r="OZR350" s="127"/>
      <c r="OZS350" s="127"/>
      <c r="OZT350" s="127"/>
      <c r="OZU350" s="127"/>
      <c r="OZV350" s="127"/>
      <c r="OZW350" s="127"/>
      <c r="OZX350" s="127"/>
      <c r="OZY350" s="127"/>
      <c r="OZZ350" s="127"/>
      <c r="PAA350" s="127"/>
      <c r="PAB350" s="127"/>
      <c r="PAC350" s="127"/>
      <c r="PAD350" s="127"/>
      <c r="PAE350" s="127"/>
      <c r="PAF350" s="127"/>
      <c r="PAG350" s="127"/>
      <c r="PAH350" s="127"/>
      <c r="PAI350" s="127"/>
      <c r="PAJ350" s="127"/>
      <c r="PAK350" s="127"/>
      <c r="PAL350" s="127"/>
      <c r="PAM350" s="127"/>
      <c r="PAN350" s="127"/>
      <c r="PAO350" s="127"/>
      <c r="PAP350" s="127"/>
      <c r="PAQ350" s="127"/>
      <c r="PAR350" s="127"/>
      <c r="PAS350" s="127"/>
      <c r="PAT350" s="127"/>
      <c r="PAU350" s="127"/>
      <c r="PAV350" s="127"/>
      <c r="PAW350" s="127"/>
      <c r="PAX350" s="127"/>
      <c r="PAY350" s="127"/>
      <c r="PAZ350" s="127"/>
      <c r="PBA350" s="127"/>
      <c r="PBB350" s="127"/>
      <c r="PBC350" s="127"/>
      <c r="PBD350" s="127"/>
      <c r="PBE350" s="127"/>
      <c r="PBF350" s="127"/>
      <c r="PBG350" s="127"/>
      <c r="PBH350" s="127"/>
      <c r="PBI350" s="127"/>
      <c r="PBJ350" s="127"/>
      <c r="PBK350" s="127"/>
      <c r="PBL350" s="127"/>
      <c r="PBM350" s="127"/>
      <c r="PBN350" s="127"/>
      <c r="PBO350" s="127"/>
      <c r="PBP350" s="127"/>
      <c r="PBQ350" s="127"/>
      <c r="PBR350" s="127"/>
      <c r="PBS350" s="127"/>
      <c r="PBT350" s="127"/>
      <c r="PBU350" s="127"/>
      <c r="PBV350" s="127"/>
      <c r="PBW350" s="127"/>
      <c r="PBX350" s="127"/>
      <c r="PBY350" s="127"/>
      <c r="PBZ350" s="127"/>
      <c r="PCA350" s="127"/>
      <c r="PCB350" s="127"/>
      <c r="PCC350" s="127"/>
      <c r="PCD350" s="127"/>
      <c r="PCE350" s="127"/>
      <c r="PCF350" s="127"/>
      <c r="PCG350" s="127"/>
      <c r="PCH350" s="127"/>
      <c r="PCI350" s="127"/>
      <c r="PCJ350" s="127"/>
      <c r="PCK350" s="127"/>
      <c r="PCL350" s="127"/>
      <c r="PCM350" s="127"/>
      <c r="PCN350" s="127"/>
      <c r="PCO350" s="127"/>
      <c r="PCP350" s="127"/>
      <c r="PCQ350" s="127"/>
      <c r="PCR350" s="127"/>
      <c r="PCS350" s="127"/>
      <c r="PCT350" s="127"/>
      <c r="PCU350" s="127"/>
      <c r="PCV350" s="127"/>
      <c r="PCW350" s="127"/>
      <c r="PCX350" s="127"/>
      <c r="PCY350" s="127"/>
      <c r="PCZ350" s="127"/>
      <c r="PDA350" s="127"/>
      <c r="PDB350" s="127"/>
      <c r="PDC350" s="127"/>
      <c r="PDD350" s="127"/>
      <c r="PDE350" s="127"/>
      <c r="PDF350" s="127"/>
      <c r="PDG350" s="127"/>
      <c r="PDH350" s="127"/>
      <c r="PDI350" s="127"/>
      <c r="PDJ350" s="127"/>
      <c r="PDK350" s="127"/>
      <c r="PDL350" s="127"/>
      <c r="PDM350" s="127"/>
      <c r="PDN350" s="127"/>
      <c r="PDO350" s="127"/>
      <c r="PDP350" s="127"/>
      <c r="PDQ350" s="127"/>
      <c r="PDR350" s="127"/>
      <c r="PDS350" s="127"/>
      <c r="PDT350" s="127"/>
      <c r="PDU350" s="127"/>
      <c r="PDV350" s="127"/>
      <c r="PDW350" s="127"/>
      <c r="PDX350" s="127"/>
      <c r="PDY350" s="127"/>
      <c r="PDZ350" s="127"/>
      <c r="PEA350" s="127"/>
      <c r="PEB350" s="127"/>
      <c r="PEC350" s="127"/>
      <c r="PED350" s="127"/>
      <c r="PEE350" s="127"/>
      <c r="PEF350" s="127"/>
      <c r="PEG350" s="127"/>
      <c r="PEH350" s="127"/>
      <c r="PEI350" s="127"/>
      <c r="PEJ350" s="127"/>
      <c r="PEK350" s="127"/>
      <c r="PEL350" s="127"/>
      <c r="PEM350" s="127"/>
      <c r="PEN350" s="127"/>
      <c r="PEO350" s="127"/>
      <c r="PEP350" s="127"/>
      <c r="PEQ350" s="127"/>
      <c r="PER350" s="127"/>
      <c r="PES350" s="127"/>
      <c r="PET350" s="127"/>
      <c r="PEU350" s="127"/>
      <c r="PEV350" s="127"/>
      <c r="PEW350" s="127"/>
      <c r="PEX350" s="127"/>
      <c r="PEY350" s="127"/>
      <c r="PEZ350" s="127"/>
      <c r="PFA350" s="127"/>
      <c r="PFB350" s="127"/>
      <c r="PFC350" s="127"/>
      <c r="PFD350" s="127"/>
      <c r="PFE350" s="127"/>
      <c r="PFF350" s="127"/>
      <c r="PFG350" s="127"/>
      <c r="PFH350" s="127"/>
      <c r="PFI350" s="127"/>
      <c r="PFJ350" s="127"/>
      <c r="PFK350" s="127"/>
      <c r="PFL350" s="127"/>
      <c r="PFM350" s="127"/>
      <c r="PFN350" s="127"/>
      <c r="PFO350" s="127"/>
      <c r="PFP350" s="127"/>
      <c r="PFQ350" s="127"/>
      <c r="PFR350" s="127"/>
      <c r="PFS350" s="127"/>
      <c r="PFT350" s="127"/>
      <c r="PFU350" s="127"/>
      <c r="PFV350" s="127"/>
      <c r="PFW350" s="127"/>
      <c r="PFX350" s="127"/>
      <c r="PFY350" s="127"/>
      <c r="PFZ350" s="127"/>
      <c r="PGA350" s="127"/>
      <c r="PGB350" s="127"/>
      <c r="PGC350" s="127"/>
      <c r="PGD350" s="127"/>
      <c r="PGE350" s="127"/>
      <c r="PGF350" s="127"/>
      <c r="PGG350" s="127"/>
      <c r="PGH350" s="127"/>
      <c r="PGI350" s="127"/>
      <c r="PGJ350" s="127"/>
      <c r="PGK350" s="127"/>
      <c r="PGL350" s="127"/>
      <c r="PGM350" s="127"/>
      <c r="PGN350" s="127"/>
      <c r="PGO350" s="127"/>
      <c r="PGP350" s="127"/>
      <c r="PGQ350" s="127"/>
      <c r="PGR350" s="127"/>
      <c r="PGS350" s="127"/>
      <c r="PGT350" s="127"/>
      <c r="PGU350" s="127"/>
      <c r="PGV350" s="127"/>
      <c r="PGW350" s="127"/>
      <c r="PGX350" s="127"/>
      <c r="PGY350" s="127"/>
      <c r="PGZ350" s="127"/>
      <c r="PHA350" s="127"/>
      <c r="PHB350" s="127"/>
      <c r="PHC350" s="127"/>
      <c r="PHD350" s="127"/>
      <c r="PHE350" s="127"/>
      <c r="PHF350" s="127"/>
      <c r="PHG350" s="127"/>
      <c r="PHH350" s="127"/>
      <c r="PHI350" s="127"/>
      <c r="PHJ350" s="127"/>
      <c r="PHK350" s="127"/>
      <c r="PHL350" s="127"/>
      <c r="PHM350" s="127"/>
      <c r="PHN350" s="127"/>
      <c r="PHO350" s="127"/>
      <c r="PHP350" s="127"/>
      <c r="PHQ350" s="127"/>
      <c r="PHR350" s="127"/>
      <c r="PHS350" s="127"/>
      <c r="PHT350" s="127"/>
      <c r="PHU350" s="127"/>
      <c r="PHV350" s="127"/>
      <c r="PHW350" s="127"/>
      <c r="PHX350" s="127"/>
      <c r="PHY350" s="127"/>
      <c r="PHZ350" s="127"/>
      <c r="PIA350" s="127"/>
      <c r="PIB350" s="127"/>
      <c r="PIC350" s="127"/>
      <c r="PID350" s="127"/>
      <c r="PIE350" s="127"/>
      <c r="PIF350" s="127"/>
      <c r="PIG350" s="127"/>
      <c r="PIH350" s="127"/>
      <c r="PII350" s="127"/>
      <c r="PIJ350" s="127"/>
      <c r="PIK350" s="127"/>
      <c r="PIL350" s="127"/>
      <c r="PIM350" s="127"/>
      <c r="PIN350" s="127"/>
      <c r="PIO350" s="127"/>
      <c r="PIP350" s="127"/>
      <c r="PIQ350" s="127"/>
      <c r="PIR350" s="127"/>
      <c r="PIS350" s="127"/>
      <c r="PIT350" s="127"/>
      <c r="PIU350" s="127"/>
      <c r="PIV350" s="127"/>
      <c r="PIW350" s="127"/>
      <c r="PIX350" s="127"/>
      <c r="PIY350" s="127"/>
      <c r="PIZ350" s="127"/>
      <c r="PJA350" s="127"/>
      <c r="PJB350" s="127"/>
      <c r="PJC350" s="127"/>
      <c r="PJD350" s="127"/>
      <c r="PJE350" s="127"/>
      <c r="PJF350" s="127"/>
      <c r="PJG350" s="127"/>
      <c r="PJH350" s="127"/>
      <c r="PJI350" s="127"/>
      <c r="PJJ350" s="127"/>
      <c r="PJK350" s="127"/>
      <c r="PJL350" s="127"/>
      <c r="PJM350" s="127"/>
      <c r="PJN350" s="127"/>
      <c r="PJO350" s="127"/>
      <c r="PJP350" s="127"/>
      <c r="PJQ350" s="127"/>
      <c r="PJR350" s="127"/>
      <c r="PJS350" s="127"/>
      <c r="PJT350" s="127"/>
      <c r="PJU350" s="127"/>
      <c r="PJV350" s="127"/>
      <c r="PJW350" s="127"/>
      <c r="PJX350" s="127"/>
      <c r="PJY350" s="127"/>
      <c r="PJZ350" s="127"/>
      <c r="PKA350" s="127"/>
      <c r="PKB350" s="127"/>
      <c r="PKC350" s="127"/>
      <c r="PKD350" s="127"/>
      <c r="PKE350" s="127"/>
      <c r="PKF350" s="127"/>
      <c r="PKG350" s="127"/>
      <c r="PKH350" s="127"/>
      <c r="PKI350" s="127"/>
      <c r="PKJ350" s="127"/>
      <c r="PKK350" s="127"/>
      <c r="PKL350" s="127"/>
      <c r="PKM350" s="127"/>
      <c r="PKN350" s="127"/>
      <c r="PKO350" s="127"/>
      <c r="PKP350" s="127"/>
      <c r="PKQ350" s="127"/>
      <c r="PKR350" s="127"/>
      <c r="PKS350" s="127"/>
      <c r="PKT350" s="127"/>
      <c r="PKU350" s="127"/>
      <c r="PKV350" s="127"/>
      <c r="PKW350" s="127"/>
      <c r="PKX350" s="127"/>
      <c r="PKY350" s="127"/>
      <c r="PKZ350" s="127"/>
      <c r="PLA350" s="127"/>
      <c r="PLB350" s="127"/>
      <c r="PLC350" s="127"/>
      <c r="PLD350" s="127"/>
      <c r="PLE350" s="127"/>
      <c r="PLF350" s="127"/>
      <c r="PLG350" s="127"/>
      <c r="PLH350" s="127"/>
      <c r="PLI350" s="127"/>
      <c r="PLJ350" s="127"/>
      <c r="PLK350" s="127"/>
      <c r="PLL350" s="127"/>
      <c r="PLM350" s="127"/>
      <c r="PLN350" s="127"/>
      <c r="PLO350" s="127"/>
      <c r="PLP350" s="127"/>
      <c r="PLQ350" s="127"/>
      <c r="PLR350" s="127"/>
      <c r="PLS350" s="127"/>
      <c r="PLT350" s="127"/>
      <c r="PLU350" s="127"/>
      <c r="PLV350" s="127"/>
      <c r="PLW350" s="127"/>
      <c r="PLX350" s="127"/>
      <c r="PLY350" s="127"/>
      <c r="PLZ350" s="127"/>
      <c r="PMA350" s="127"/>
      <c r="PMB350" s="127"/>
      <c r="PMC350" s="127"/>
      <c r="PMD350" s="127"/>
      <c r="PME350" s="127"/>
      <c r="PMF350" s="127"/>
      <c r="PMG350" s="127"/>
      <c r="PMH350" s="127"/>
      <c r="PMI350" s="127"/>
      <c r="PMJ350" s="127"/>
      <c r="PMK350" s="127"/>
      <c r="PML350" s="127"/>
      <c r="PMM350" s="127"/>
      <c r="PMN350" s="127"/>
      <c r="PMO350" s="127"/>
      <c r="PMP350" s="127"/>
      <c r="PMQ350" s="127"/>
      <c r="PMR350" s="127"/>
      <c r="PMS350" s="127"/>
      <c r="PMT350" s="127"/>
      <c r="PMU350" s="127"/>
      <c r="PMV350" s="127"/>
      <c r="PMW350" s="127"/>
      <c r="PMX350" s="127"/>
      <c r="PMY350" s="127"/>
      <c r="PMZ350" s="127"/>
      <c r="PNA350" s="127"/>
      <c r="PNB350" s="127"/>
      <c r="PNC350" s="127"/>
      <c r="PND350" s="127"/>
      <c r="PNE350" s="127"/>
      <c r="PNF350" s="127"/>
      <c r="PNG350" s="127"/>
      <c r="PNH350" s="127"/>
      <c r="PNI350" s="127"/>
      <c r="PNJ350" s="127"/>
      <c r="PNK350" s="127"/>
      <c r="PNL350" s="127"/>
      <c r="PNM350" s="127"/>
      <c r="PNN350" s="127"/>
      <c r="PNO350" s="127"/>
      <c r="PNP350" s="127"/>
      <c r="PNQ350" s="127"/>
      <c r="PNR350" s="127"/>
      <c r="PNS350" s="127"/>
      <c r="PNT350" s="127"/>
      <c r="PNU350" s="127"/>
      <c r="PNV350" s="127"/>
      <c r="PNW350" s="127"/>
      <c r="PNX350" s="127"/>
      <c r="PNY350" s="127"/>
      <c r="PNZ350" s="127"/>
      <c r="POA350" s="127"/>
      <c r="POB350" s="127"/>
      <c r="POC350" s="127"/>
      <c r="POD350" s="127"/>
      <c r="POE350" s="127"/>
      <c r="POF350" s="127"/>
      <c r="POG350" s="127"/>
      <c r="POH350" s="127"/>
      <c r="POI350" s="127"/>
      <c r="POJ350" s="127"/>
      <c r="POK350" s="127"/>
      <c r="POL350" s="127"/>
      <c r="POM350" s="127"/>
      <c r="PON350" s="127"/>
      <c r="POO350" s="127"/>
      <c r="POP350" s="127"/>
      <c r="POQ350" s="127"/>
      <c r="POR350" s="127"/>
      <c r="POS350" s="127"/>
      <c r="POT350" s="127"/>
      <c r="POU350" s="127"/>
      <c r="POV350" s="127"/>
      <c r="POW350" s="127"/>
      <c r="POX350" s="127"/>
      <c r="POY350" s="127"/>
      <c r="POZ350" s="127"/>
      <c r="PPA350" s="127"/>
      <c r="PPB350" s="127"/>
      <c r="PPC350" s="127"/>
      <c r="PPD350" s="127"/>
      <c r="PPE350" s="127"/>
      <c r="PPF350" s="127"/>
      <c r="PPG350" s="127"/>
      <c r="PPH350" s="127"/>
      <c r="PPI350" s="127"/>
      <c r="PPJ350" s="127"/>
      <c r="PPK350" s="127"/>
      <c r="PPL350" s="127"/>
      <c r="PPM350" s="127"/>
      <c r="PPN350" s="127"/>
      <c r="PPO350" s="127"/>
      <c r="PPP350" s="127"/>
      <c r="PPQ350" s="127"/>
      <c r="PPR350" s="127"/>
      <c r="PPS350" s="127"/>
      <c r="PPT350" s="127"/>
      <c r="PPU350" s="127"/>
      <c r="PPV350" s="127"/>
      <c r="PPW350" s="127"/>
      <c r="PPX350" s="127"/>
      <c r="PPY350" s="127"/>
      <c r="PPZ350" s="127"/>
      <c r="PQA350" s="127"/>
      <c r="PQB350" s="127"/>
      <c r="PQC350" s="127"/>
      <c r="PQD350" s="127"/>
      <c r="PQE350" s="127"/>
      <c r="PQF350" s="127"/>
      <c r="PQG350" s="127"/>
      <c r="PQH350" s="127"/>
      <c r="PQI350" s="127"/>
      <c r="PQJ350" s="127"/>
      <c r="PQK350" s="127"/>
      <c r="PQL350" s="127"/>
      <c r="PQM350" s="127"/>
      <c r="PQN350" s="127"/>
      <c r="PQO350" s="127"/>
      <c r="PQP350" s="127"/>
      <c r="PQQ350" s="127"/>
      <c r="PQR350" s="127"/>
      <c r="PQS350" s="127"/>
      <c r="PQT350" s="127"/>
      <c r="PQU350" s="127"/>
      <c r="PQV350" s="127"/>
      <c r="PQW350" s="127"/>
      <c r="PQX350" s="127"/>
      <c r="PQY350" s="127"/>
      <c r="PQZ350" s="127"/>
      <c r="PRA350" s="127"/>
      <c r="PRB350" s="127"/>
      <c r="PRC350" s="127"/>
      <c r="PRD350" s="127"/>
      <c r="PRE350" s="127"/>
      <c r="PRF350" s="127"/>
      <c r="PRG350" s="127"/>
      <c r="PRH350" s="127"/>
      <c r="PRI350" s="127"/>
      <c r="PRJ350" s="127"/>
      <c r="PRK350" s="127"/>
      <c r="PRL350" s="127"/>
      <c r="PRM350" s="127"/>
      <c r="PRN350" s="127"/>
      <c r="PRO350" s="127"/>
      <c r="PRP350" s="127"/>
      <c r="PRQ350" s="127"/>
      <c r="PRR350" s="127"/>
      <c r="PRS350" s="127"/>
      <c r="PRT350" s="127"/>
      <c r="PRU350" s="127"/>
      <c r="PRV350" s="127"/>
      <c r="PRW350" s="127"/>
      <c r="PRX350" s="127"/>
      <c r="PRY350" s="127"/>
      <c r="PRZ350" s="127"/>
      <c r="PSA350" s="127"/>
      <c r="PSB350" s="127"/>
      <c r="PSC350" s="127"/>
      <c r="PSD350" s="127"/>
      <c r="PSE350" s="127"/>
      <c r="PSF350" s="127"/>
      <c r="PSG350" s="127"/>
      <c r="PSH350" s="127"/>
      <c r="PSI350" s="127"/>
      <c r="PSJ350" s="127"/>
      <c r="PSK350" s="127"/>
      <c r="PSL350" s="127"/>
      <c r="PSM350" s="127"/>
      <c r="PSN350" s="127"/>
      <c r="PSO350" s="127"/>
      <c r="PSP350" s="127"/>
      <c r="PSQ350" s="127"/>
      <c r="PSR350" s="127"/>
      <c r="PSS350" s="127"/>
      <c r="PST350" s="127"/>
      <c r="PSU350" s="127"/>
      <c r="PSV350" s="127"/>
      <c r="PSW350" s="127"/>
      <c r="PSX350" s="127"/>
      <c r="PSY350" s="127"/>
      <c r="PSZ350" s="127"/>
      <c r="PTA350" s="127"/>
      <c r="PTB350" s="127"/>
      <c r="PTC350" s="127"/>
      <c r="PTD350" s="127"/>
      <c r="PTE350" s="127"/>
      <c r="PTF350" s="127"/>
      <c r="PTG350" s="127"/>
      <c r="PTH350" s="127"/>
      <c r="PTI350" s="127"/>
      <c r="PTJ350" s="127"/>
      <c r="PTK350" s="127"/>
      <c r="PTL350" s="127"/>
      <c r="PTM350" s="127"/>
      <c r="PTN350" s="127"/>
      <c r="PTO350" s="127"/>
      <c r="PTP350" s="127"/>
      <c r="PTQ350" s="127"/>
      <c r="PTR350" s="127"/>
      <c r="PTS350" s="127"/>
      <c r="PTT350" s="127"/>
      <c r="PTU350" s="127"/>
      <c r="PTV350" s="127"/>
      <c r="PTW350" s="127"/>
      <c r="PTX350" s="127"/>
      <c r="PTY350" s="127"/>
      <c r="PTZ350" s="127"/>
      <c r="PUA350" s="127"/>
      <c r="PUB350" s="127"/>
      <c r="PUC350" s="127"/>
      <c r="PUD350" s="127"/>
      <c r="PUE350" s="127"/>
      <c r="PUF350" s="127"/>
      <c r="PUG350" s="127"/>
      <c r="PUH350" s="127"/>
      <c r="PUI350" s="127"/>
      <c r="PUJ350" s="127"/>
      <c r="PUK350" s="127"/>
      <c r="PUL350" s="127"/>
      <c r="PUM350" s="127"/>
      <c r="PUN350" s="127"/>
      <c r="PUO350" s="127"/>
      <c r="PUP350" s="127"/>
      <c r="PUQ350" s="127"/>
      <c r="PUR350" s="127"/>
      <c r="PUS350" s="127"/>
      <c r="PUT350" s="127"/>
      <c r="PUU350" s="127"/>
      <c r="PUV350" s="127"/>
      <c r="PUW350" s="127"/>
      <c r="PUX350" s="127"/>
      <c r="PUY350" s="127"/>
      <c r="PUZ350" s="127"/>
      <c r="PVA350" s="127"/>
      <c r="PVB350" s="127"/>
      <c r="PVC350" s="127"/>
      <c r="PVD350" s="127"/>
      <c r="PVE350" s="127"/>
      <c r="PVF350" s="127"/>
      <c r="PVG350" s="127"/>
      <c r="PVH350" s="127"/>
      <c r="PVI350" s="127"/>
      <c r="PVJ350" s="127"/>
      <c r="PVK350" s="127"/>
      <c r="PVL350" s="127"/>
      <c r="PVM350" s="127"/>
      <c r="PVN350" s="127"/>
      <c r="PVO350" s="127"/>
      <c r="PVP350" s="127"/>
      <c r="PVQ350" s="127"/>
      <c r="PVR350" s="127"/>
      <c r="PVS350" s="127"/>
      <c r="PVT350" s="127"/>
      <c r="PVU350" s="127"/>
      <c r="PVV350" s="127"/>
      <c r="PVW350" s="127"/>
      <c r="PVX350" s="127"/>
      <c r="PVY350" s="127"/>
      <c r="PVZ350" s="127"/>
      <c r="PWA350" s="127"/>
      <c r="PWB350" s="127"/>
      <c r="PWC350" s="127"/>
      <c r="PWD350" s="127"/>
      <c r="PWE350" s="127"/>
      <c r="PWF350" s="127"/>
      <c r="PWG350" s="127"/>
      <c r="PWH350" s="127"/>
      <c r="PWI350" s="127"/>
      <c r="PWJ350" s="127"/>
      <c r="PWK350" s="127"/>
      <c r="PWL350" s="127"/>
      <c r="PWM350" s="127"/>
      <c r="PWN350" s="127"/>
      <c r="PWO350" s="127"/>
      <c r="PWP350" s="127"/>
      <c r="PWQ350" s="127"/>
      <c r="PWR350" s="127"/>
      <c r="PWS350" s="127"/>
      <c r="PWT350" s="127"/>
      <c r="PWU350" s="127"/>
      <c r="PWV350" s="127"/>
      <c r="PWW350" s="127"/>
      <c r="PWX350" s="127"/>
      <c r="PWY350" s="127"/>
      <c r="PWZ350" s="127"/>
      <c r="PXA350" s="127"/>
      <c r="PXB350" s="127"/>
      <c r="PXC350" s="127"/>
      <c r="PXD350" s="127"/>
      <c r="PXE350" s="127"/>
      <c r="PXF350" s="127"/>
      <c r="PXG350" s="127"/>
      <c r="PXH350" s="127"/>
      <c r="PXI350" s="127"/>
      <c r="PXJ350" s="127"/>
      <c r="PXK350" s="127"/>
      <c r="PXL350" s="127"/>
      <c r="PXM350" s="127"/>
      <c r="PXN350" s="127"/>
      <c r="PXO350" s="127"/>
      <c r="PXP350" s="127"/>
      <c r="PXQ350" s="127"/>
      <c r="PXR350" s="127"/>
      <c r="PXS350" s="127"/>
      <c r="PXT350" s="127"/>
      <c r="PXU350" s="127"/>
      <c r="PXV350" s="127"/>
      <c r="PXW350" s="127"/>
      <c r="PXX350" s="127"/>
      <c r="PXY350" s="127"/>
      <c r="PXZ350" s="127"/>
      <c r="PYA350" s="127"/>
      <c r="PYB350" s="127"/>
      <c r="PYC350" s="127"/>
      <c r="PYD350" s="127"/>
      <c r="PYE350" s="127"/>
      <c r="PYF350" s="127"/>
      <c r="PYG350" s="127"/>
      <c r="PYH350" s="127"/>
      <c r="PYI350" s="127"/>
      <c r="PYJ350" s="127"/>
      <c r="PYK350" s="127"/>
      <c r="PYL350" s="127"/>
      <c r="PYM350" s="127"/>
      <c r="PYN350" s="127"/>
      <c r="PYO350" s="127"/>
      <c r="PYP350" s="127"/>
      <c r="PYQ350" s="127"/>
      <c r="PYR350" s="127"/>
      <c r="PYS350" s="127"/>
      <c r="PYT350" s="127"/>
      <c r="PYU350" s="127"/>
      <c r="PYV350" s="127"/>
      <c r="PYW350" s="127"/>
      <c r="PYX350" s="127"/>
      <c r="PYY350" s="127"/>
      <c r="PYZ350" s="127"/>
      <c r="PZA350" s="127"/>
      <c r="PZB350" s="127"/>
      <c r="PZC350" s="127"/>
      <c r="PZD350" s="127"/>
      <c r="PZE350" s="127"/>
      <c r="PZF350" s="127"/>
      <c r="PZG350" s="127"/>
      <c r="PZH350" s="127"/>
      <c r="PZI350" s="127"/>
      <c r="PZJ350" s="127"/>
      <c r="PZK350" s="127"/>
      <c r="PZL350" s="127"/>
      <c r="PZM350" s="127"/>
      <c r="PZN350" s="127"/>
      <c r="PZO350" s="127"/>
      <c r="PZP350" s="127"/>
      <c r="PZQ350" s="127"/>
      <c r="PZR350" s="127"/>
      <c r="PZS350" s="127"/>
      <c r="PZT350" s="127"/>
      <c r="PZU350" s="127"/>
      <c r="PZV350" s="127"/>
      <c r="PZW350" s="127"/>
      <c r="PZX350" s="127"/>
      <c r="PZY350" s="127"/>
      <c r="PZZ350" s="127"/>
      <c r="QAA350" s="127"/>
      <c r="QAB350" s="127"/>
      <c r="QAC350" s="127"/>
      <c r="QAD350" s="127"/>
      <c r="QAE350" s="127"/>
      <c r="QAF350" s="127"/>
      <c r="QAG350" s="127"/>
      <c r="QAH350" s="127"/>
      <c r="QAI350" s="127"/>
      <c r="QAJ350" s="127"/>
      <c r="QAK350" s="127"/>
      <c r="QAL350" s="127"/>
      <c r="QAM350" s="127"/>
      <c r="QAN350" s="127"/>
      <c r="QAO350" s="127"/>
      <c r="QAP350" s="127"/>
      <c r="QAQ350" s="127"/>
      <c r="QAR350" s="127"/>
      <c r="QAS350" s="127"/>
      <c r="QAT350" s="127"/>
      <c r="QAU350" s="127"/>
      <c r="QAV350" s="127"/>
      <c r="QAW350" s="127"/>
      <c r="QAX350" s="127"/>
      <c r="QAY350" s="127"/>
      <c r="QAZ350" s="127"/>
      <c r="QBA350" s="127"/>
      <c r="QBB350" s="127"/>
      <c r="QBC350" s="127"/>
      <c r="QBD350" s="127"/>
      <c r="QBE350" s="127"/>
      <c r="QBF350" s="127"/>
      <c r="QBG350" s="127"/>
      <c r="QBH350" s="127"/>
      <c r="QBI350" s="127"/>
      <c r="QBJ350" s="127"/>
      <c r="QBK350" s="127"/>
      <c r="QBL350" s="127"/>
      <c r="QBM350" s="127"/>
      <c r="QBN350" s="127"/>
      <c r="QBO350" s="127"/>
      <c r="QBP350" s="127"/>
      <c r="QBQ350" s="127"/>
      <c r="QBR350" s="127"/>
      <c r="QBS350" s="127"/>
      <c r="QBT350" s="127"/>
      <c r="QBU350" s="127"/>
      <c r="QBV350" s="127"/>
      <c r="QBW350" s="127"/>
      <c r="QBX350" s="127"/>
      <c r="QBY350" s="127"/>
      <c r="QBZ350" s="127"/>
      <c r="QCA350" s="127"/>
      <c r="QCB350" s="127"/>
      <c r="QCC350" s="127"/>
      <c r="QCD350" s="127"/>
      <c r="QCE350" s="127"/>
      <c r="QCF350" s="127"/>
      <c r="QCG350" s="127"/>
      <c r="QCH350" s="127"/>
      <c r="QCI350" s="127"/>
      <c r="QCJ350" s="127"/>
      <c r="QCK350" s="127"/>
      <c r="QCL350" s="127"/>
      <c r="QCM350" s="127"/>
      <c r="QCN350" s="127"/>
      <c r="QCO350" s="127"/>
      <c r="QCP350" s="127"/>
      <c r="QCQ350" s="127"/>
      <c r="QCR350" s="127"/>
      <c r="QCS350" s="127"/>
      <c r="QCT350" s="127"/>
      <c r="QCU350" s="127"/>
      <c r="QCV350" s="127"/>
      <c r="QCW350" s="127"/>
      <c r="QCX350" s="127"/>
      <c r="QCY350" s="127"/>
      <c r="QCZ350" s="127"/>
      <c r="QDA350" s="127"/>
      <c r="QDB350" s="127"/>
      <c r="QDC350" s="127"/>
      <c r="QDD350" s="127"/>
      <c r="QDE350" s="127"/>
      <c r="QDF350" s="127"/>
      <c r="QDG350" s="127"/>
      <c r="QDH350" s="127"/>
      <c r="QDI350" s="127"/>
      <c r="QDJ350" s="127"/>
      <c r="QDK350" s="127"/>
      <c r="QDL350" s="127"/>
      <c r="QDM350" s="127"/>
      <c r="QDN350" s="127"/>
      <c r="QDO350" s="127"/>
      <c r="QDP350" s="127"/>
      <c r="QDQ350" s="127"/>
      <c r="QDR350" s="127"/>
      <c r="QDS350" s="127"/>
      <c r="QDT350" s="127"/>
      <c r="QDU350" s="127"/>
      <c r="QDV350" s="127"/>
      <c r="QDW350" s="127"/>
      <c r="QDX350" s="127"/>
      <c r="QDY350" s="127"/>
      <c r="QDZ350" s="127"/>
      <c r="QEA350" s="127"/>
      <c r="QEB350" s="127"/>
      <c r="QEC350" s="127"/>
      <c r="QED350" s="127"/>
      <c r="QEE350" s="127"/>
      <c r="QEF350" s="127"/>
      <c r="QEG350" s="127"/>
      <c r="QEH350" s="127"/>
      <c r="QEI350" s="127"/>
      <c r="QEJ350" s="127"/>
      <c r="QEK350" s="127"/>
      <c r="QEL350" s="127"/>
      <c r="QEM350" s="127"/>
      <c r="QEN350" s="127"/>
      <c r="QEO350" s="127"/>
      <c r="QEP350" s="127"/>
      <c r="QEQ350" s="127"/>
      <c r="QER350" s="127"/>
      <c r="QES350" s="127"/>
      <c r="QET350" s="127"/>
      <c r="QEU350" s="127"/>
      <c r="QEV350" s="127"/>
      <c r="QEW350" s="127"/>
      <c r="QEX350" s="127"/>
      <c r="QEY350" s="127"/>
      <c r="QEZ350" s="127"/>
      <c r="QFA350" s="127"/>
      <c r="QFB350" s="127"/>
      <c r="QFC350" s="127"/>
      <c r="QFD350" s="127"/>
      <c r="QFE350" s="127"/>
      <c r="QFF350" s="127"/>
      <c r="QFG350" s="127"/>
      <c r="QFH350" s="127"/>
      <c r="QFI350" s="127"/>
      <c r="QFJ350" s="127"/>
      <c r="QFK350" s="127"/>
      <c r="QFL350" s="127"/>
      <c r="QFM350" s="127"/>
      <c r="QFN350" s="127"/>
      <c r="QFO350" s="127"/>
      <c r="QFP350" s="127"/>
      <c r="QFQ350" s="127"/>
      <c r="QFR350" s="127"/>
      <c r="QFS350" s="127"/>
      <c r="QFT350" s="127"/>
      <c r="QFU350" s="127"/>
      <c r="QFV350" s="127"/>
      <c r="QFW350" s="127"/>
      <c r="QFX350" s="127"/>
      <c r="QFY350" s="127"/>
      <c r="QFZ350" s="127"/>
      <c r="QGA350" s="127"/>
      <c r="QGB350" s="127"/>
      <c r="QGC350" s="127"/>
      <c r="QGD350" s="127"/>
      <c r="QGE350" s="127"/>
      <c r="QGF350" s="127"/>
      <c r="QGG350" s="127"/>
      <c r="QGH350" s="127"/>
      <c r="QGI350" s="127"/>
      <c r="QGJ350" s="127"/>
      <c r="QGK350" s="127"/>
      <c r="QGL350" s="127"/>
      <c r="QGM350" s="127"/>
      <c r="QGN350" s="127"/>
      <c r="QGO350" s="127"/>
      <c r="QGP350" s="127"/>
      <c r="QGQ350" s="127"/>
      <c r="QGR350" s="127"/>
      <c r="QGS350" s="127"/>
      <c r="QGT350" s="127"/>
      <c r="QGU350" s="127"/>
      <c r="QGV350" s="127"/>
      <c r="QGW350" s="127"/>
      <c r="QGX350" s="127"/>
      <c r="QGY350" s="127"/>
      <c r="QGZ350" s="127"/>
      <c r="QHA350" s="127"/>
      <c r="QHB350" s="127"/>
      <c r="QHC350" s="127"/>
      <c r="QHD350" s="127"/>
      <c r="QHE350" s="127"/>
      <c r="QHF350" s="127"/>
      <c r="QHG350" s="127"/>
      <c r="QHH350" s="127"/>
      <c r="QHI350" s="127"/>
      <c r="QHJ350" s="127"/>
      <c r="QHK350" s="127"/>
      <c r="QHL350" s="127"/>
      <c r="QHM350" s="127"/>
      <c r="QHN350" s="127"/>
      <c r="QHO350" s="127"/>
      <c r="QHP350" s="127"/>
      <c r="QHQ350" s="127"/>
      <c r="QHR350" s="127"/>
      <c r="QHS350" s="127"/>
      <c r="QHT350" s="127"/>
      <c r="QHU350" s="127"/>
      <c r="QHV350" s="127"/>
      <c r="QHW350" s="127"/>
      <c r="QHX350" s="127"/>
      <c r="QHY350" s="127"/>
      <c r="QHZ350" s="127"/>
      <c r="QIA350" s="127"/>
      <c r="QIB350" s="127"/>
      <c r="QIC350" s="127"/>
      <c r="QID350" s="127"/>
      <c r="QIE350" s="127"/>
      <c r="QIF350" s="127"/>
      <c r="QIG350" s="127"/>
      <c r="QIH350" s="127"/>
      <c r="QII350" s="127"/>
      <c r="QIJ350" s="127"/>
      <c r="QIK350" s="127"/>
      <c r="QIL350" s="127"/>
      <c r="QIM350" s="127"/>
      <c r="QIN350" s="127"/>
      <c r="QIO350" s="127"/>
      <c r="QIP350" s="127"/>
      <c r="QIQ350" s="127"/>
      <c r="QIR350" s="127"/>
      <c r="QIS350" s="127"/>
      <c r="QIT350" s="127"/>
      <c r="QIU350" s="127"/>
      <c r="QIV350" s="127"/>
      <c r="QIW350" s="127"/>
      <c r="QIX350" s="127"/>
      <c r="QIY350" s="127"/>
      <c r="QIZ350" s="127"/>
      <c r="QJA350" s="127"/>
      <c r="QJB350" s="127"/>
      <c r="QJC350" s="127"/>
      <c r="QJD350" s="127"/>
      <c r="QJE350" s="127"/>
      <c r="QJF350" s="127"/>
      <c r="QJG350" s="127"/>
      <c r="QJH350" s="127"/>
      <c r="QJI350" s="127"/>
      <c r="QJJ350" s="127"/>
      <c r="QJK350" s="127"/>
      <c r="QJL350" s="127"/>
      <c r="QJM350" s="127"/>
      <c r="QJN350" s="127"/>
      <c r="QJO350" s="127"/>
      <c r="QJP350" s="127"/>
      <c r="QJQ350" s="127"/>
      <c r="QJR350" s="127"/>
      <c r="QJS350" s="127"/>
      <c r="QJT350" s="127"/>
      <c r="QJU350" s="127"/>
      <c r="QJV350" s="127"/>
      <c r="QJW350" s="127"/>
      <c r="QJX350" s="127"/>
      <c r="QJY350" s="127"/>
      <c r="QJZ350" s="127"/>
      <c r="QKA350" s="127"/>
      <c r="QKB350" s="127"/>
      <c r="QKC350" s="127"/>
      <c r="QKD350" s="127"/>
      <c r="QKE350" s="127"/>
      <c r="QKF350" s="127"/>
      <c r="QKG350" s="127"/>
      <c r="QKH350" s="127"/>
      <c r="QKI350" s="127"/>
      <c r="QKJ350" s="127"/>
      <c r="QKK350" s="127"/>
      <c r="QKL350" s="127"/>
      <c r="QKM350" s="127"/>
      <c r="QKN350" s="127"/>
      <c r="QKO350" s="127"/>
      <c r="QKP350" s="127"/>
      <c r="QKQ350" s="127"/>
      <c r="QKR350" s="127"/>
      <c r="QKS350" s="127"/>
      <c r="QKT350" s="127"/>
      <c r="QKU350" s="127"/>
      <c r="QKV350" s="127"/>
      <c r="QKW350" s="127"/>
      <c r="QKX350" s="127"/>
      <c r="QKY350" s="127"/>
      <c r="QKZ350" s="127"/>
      <c r="QLA350" s="127"/>
      <c r="QLB350" s="127"/>
      <c r="QLC350" s="127"/>
      <c r="QLD350" s="127"/>
      <c r="QLE350" s="127"/>
      <c r="QLF350" s="127"/>
      <c r="QLG350" s="127"/>
      <c r="QLH350" s="127"/>
      <c r="QLI350" s="127"/>
      <c r="QLJ350" s="127"/>
      <c r="QLK350" s="127"/>
      <c r="QLL350" s="127"/>
      <c r="QLM350" s="127"/>
      <c r="QLN350" s="127"/>
      <c r="QLO350" s="127"/>
      <c r="QLP350" s="127"/>
      <c r="QLQ350" s="127"/>
      <c r="QLR350" s="127"/>
      <c r="QLS350" s="127"/>
      <c r="QLT350" s="127"/>
      <c r="QLU350" s="127"/>
      <c r="QLV350" s="127"/>
      <c r="QLW350" s="127"/>
      <c r="QLX350" s="127"/>
      <c r="QLY350" s="127"/>
      <c r="QLZ350" s="127"/>
      <c r="QMA350" s="127"/>
      <c r="QMB350" s="127"/>
      <c r="QMC350" s="127"/>
      <c r="QMD350" s="127"/>
      <c r="QME350" s="127"/>
      <c r="QMF350" s="127"/>
      <c r="QMG350" s="127"/>
      <c r="QMH350" s="127"/>
      <c r="QMI350" s="127"/>
      <c r="QMJ350" s="127"/>
      <c r="QMK350" s="127"/>
      <c r="QML350" s="127"/>
      <c r="QMM350" s="127"/>
      <c r="QMN350" s="127"/>
      <c r="QMO350" s="127"/>
      <c r="QMP350" s="127"/>
      <c r="QMQ350" s="127"/>
      <c r="QMR350" s="127"/>
      <c r="QMS350" s="127"/>
      <c r="QMT350" s="127"/>
      <c r="QMU350" s="127"/>
      <c r="QMV350" s="127"/>
      <c r="QMW350" s="127"/>
      <c r="QMX350" s="127"/>
      <c r="QMY350" s="127"/>
      <c r="QMZ350" s="127"/>
      <c r="QNA350" s="127"/>
      <c r="QNB350" s="127"/>
      <c r="QNC350" s="127"/>
      <c r="QND350" s="127"/>
      <c r="QNE350" s="127"/>
      <c r="QNF350" s="127"/>
      <c r="QNG350" s="127"/>
      <c r="QNH350" s="127"/>
      <c r="QNI350" s="127"/>
      <c r="QNJ350" s="127"/>
      <c r="QNK350" s="127"/>
      <c r="QNL350" s="127"/>
      <c r="QNM350" s="127"/>
      <c r="QNN350" s="127"/>
      <c r="QNO350" s="127"/>
      <c r="QNP350" s="127"/>
      <c r="QNQ350" s="127"/>
      <c r="QNR350" s="127"/>
      <c r="QNS350" s="127"/>
      <c r="QNT350" s="127"/>
      <c r="QNU350" s="127"/>
      <c r="QNV350" s="127"/>
      <c r="QNW350" s="127"/>
      <c r="QNX350" s="127"/>
      <c r="QNY350" s="127"/>
      <c r="QNZ350" s="127"/>
      <c r="QOA350" s="127"/>
      <c r="QOB350" s="127"/>
      <c r="QOC350" s="127"/>
      <c r="QOD350" s="127"/>
      <c r="QOE350" s="127"/>
      <c r="QOF350" s="127"/>
      <c r="QOG350" s="127"/>
      <c r="QOH350" s="127"/>
      <c r="QOI350" s="127"/>
      <c r="QOJ350" s="127"/>
      <c r="QOK350" s="127"/>
      <c r="QOL350" s="127"/>
      <c r="QOM350" s="127"/>
      <c r="QON350" s="127"/>
      <c r="QOO350" s="127"/>
      <c r="QOP350" s="127"/>
      <c r="QOQ350" s="127"/>
      <c r="QOR350" s="127"/>
      <c r="QOS350" s="127"/>
      <c r="QOT350" s="127"/>
      <c r="QOU350" s="127"/>
      <c r="QOV350" s="127"/>
      <c r="QOW350" s="127"/>
      <c r="QOX350" s="127"/>
      <c r="QOY350" s="127"/>
      <c r="QOZ350" s="127"/>
      <c r="QPA350" s="127"/>
      <c r="QPB350" s="127"/>
      <c r="QPC350" s="127"/>
      <c r="QPD350" s="127"/>
      <c r="QPE350" s="127"/>
      <c r="QPF350" s="127"/>
      <c r="QPG350" s="127"/>
      <c r="QPH350" s="127"/>
      <c r="QPI350" s="127"/>
      <c r="QPJ350" s="127"/>
      <c r="QPK350" s="127"/>
      <c r="QPL350" s="127"/>
      <c r="QPM350" s="127"/>
      <c r="QPN350" s="127"/>
      <c r="QPO350" s="127"/>
      <c r="QPP350" s="127"/>
      <c r="QPQ350" s="127"/>
      <c r="QPR350" s="127"/>
      <c r="QPS350" s="127"/>
      <c r="QPT350" s="127"/>
      <c r="QPU350" s="127"/>
      <c r="QPV350" s="127"/>
      <c r="QPW350" s="127"/>
      <c r="QPX350" s="127"/>
      <c r="QPY350" s="127"/>
      <c r="QPZ350" s="127"/>
      <c r="QQA350" s="127"/>
      <c r="QQB350" s="127"/>
      <c r="QQC350" s="127"/>
      <c r="QQD350" s="127"/>
      <c r="QQE350" s="127"/>
      <c r="QQF350" s="127"/>
      <c r="QQG350" s="127"/>
      <c r="QQH350" s="127"/>
      <c r="QQI350" s="127"/>
      <c r="QQJ350" s="127"/>
      <c r="QQK350" s="127"/>
      <c r="QQL350" s="127"/>
      <c r="QQM350" s="127"/>
      <c r="QQN350" s="127"/>
      <c r="QQO350" s="127"/>
      <c r="QQP350" s="127"/>
      <c r="QQQ350" s="127"/>
      <c r="QQR350" s="127"/>
      <c r="QQS350" s="127"/>
      <c r="QQT350" s="127"/>
      <c r="QQU350" s="127"/>
      <c r="QQV350" s="127"/>
      <c r="QQW350" s="127"/>
      <c r="QQX350" s="127"/>
      <c r="QQY350" s="127"/>
      <c r="QQZ350" s="127"/>
      <c r="QRA350" s="127"/>
      <c r="QRB350" s="127"/>
      <c r="QRC350" s="127"/>
      <c r="QRD350" s="127"/>
      <c r="QRE350" s="127"/>
      <c r="QRF350" s="127"/>
      <c r="QRG350" s="127"/>
      <c r="QRH350" s="127"/>
      <c r="QRI350" s="127"/>
      <c r="QRJ350" s="127"/>
      <c r="QRK350" s="127"/>
      <c r="QRL350" s="127"/>
      <c r="QRM350" s="127"/>
      <c r="QRN350" s="127"/>
      <c r="QRO350" s="127"/>
      <c r="QRP350" s="127"/>
      <c r="QRQ350" s="127"/>
      <c r="QRR350" s="127"/>
      <c r="QRS350" s="127"/>
      <c r="QRT350" s="127"/>
      <c r="QRU350" s="127"/>
      <c r="QRV350" s="127"/>
      <c r="QRW350" s="127"/>
      <c r="QRX350" s="127"/>
      <c r="QRY350" s="127"/>
      <c r="QRZ350" s="127"/>
      <c r="QSA350" s="127"/>
      <c r="QSB350" s="127"/>
      <c r="QSC350" s="127"/>
      <c r="QSD350" s="127"/>
      <c r="QSE350" s="127"/>
      <c r="QSF350" s="127"/>
      <c r="QSG350" s="127"/>
      <c r="QSH350" s="127"/>
      <c r="QSI350" s="127"/>
      <c r="QSJ350" s="127"/>
      <c r="QSK350" s="127"/>
      <c r="QSL350" s="127"/>
      <c r="QSM350" s="127"/>
      <c r="QSN350" s="127"/>
      <c r="QSO350" s="127"/>
      <c r="QSP350" s="127"/>
      <c r="QSQ350" s="127"/>
      <c r="QSR350" s="127"/>
      <c r="QSS350" s="127"/>
      <c r="QST350" s="127"/>
      <c r="QSU350" s="127"/>
      <c r="QSV350" s="127"/>
      <c r="QSW350" s="127"/>
      <c r="QSX350" s="127"/>
      <c r="QSY350" s="127"/>
      <c r="QSZ350" s="127"/>
      <c r="QTA350" s="127"/>
      <c r="QTB350" s="127"/>
      <c r="QTC350" s="127"/>
      <c r="QTD350" s="127"/>
      <c r="QTE350" s="127"/>
      <c r="QTF350" s="127"/>
      <c r="QTG350" s="127"/>
      <c r="QTH350" s="127"/>
      <c r="QTI350" s="127"/>
      <c r="QTJ350" s="127"/>
      <c r="QTK350" s="127"/>
      <c r="QTL350" s="127"/>
      <c r="QTM350" s="127"/>
      <c r="QTN350" s="127"/>
      <c r="QTO350" s="127"/>
      <c r="QTP350" s="127"/>
      <c r="QTQ350" s="127"/>
      <c r="QTR350" s="127"/>
      <c r="QTS350" s="127"/>
      <c r="QTT350" s="127"/>
      <c r="QTU350" s="127"/>
      <c r="QTV350" s="127"/>
      <c r="QTW350" s="127"/>
      <c r="QTX350" s="127"/>
      <c r="QTY350" s="127"/>
      <c r="QTZ350" s="127"/>
      <c r="QUA350" s="127"/>
      <c r="QUB350" s="127"/>
      <c r="QUC350" s="127"/>
      <c r="QUD350" s="127"/>
      <c r="QUE350" s="127"/>
      <c r="QUF350" s="127"/>
      <c r="QUG350" s="127"/>
      <c r="QUH350" s="127"/>
      <c r="QUI350" s="127"/>
      <c r="QUJ350" s="127"/>
      <c r="QUK350" s="127"/>
      <c r="QUL350" s="127"/>
      <c r="QUM350" s="127"/>
      <c r="QUN350" s="127"/>
      <c r="QUO350" s="127"/>
      <c r="QUP350" s="127"/>
      <c r="QUQ350" s="127"/>
      <c r="QUR350" s="127"/>
      <c r="QUS350" s="127"/>
      <c r="QUT350" s="127"/>
      <c r="QUU350" s="127"/>
      <c r="QUV350" s="127"/>
      <c r="QUW350" s="127"/>
      <c r="QUX350" s="127"/>
      <c r="QUY350" s="127"/>
      <c r="QUZ350" s="127"/>
      <c r="QVA350" s="127"/>
      <c r="QVB350" s="127"/>
      <c r="QVC350" s="127"/>
      <c r="QVD350" s="127"/>
      <c r="QVE350" s="127"/>
      <c r="QVF350" s="127"/>
      <c r="QVG350" s="127"/>
      <c r="QVH350" s="127"/>
      <c r="QVI350" s="127"/>
      <c r="QVJ350" s="127"/>
      <c r="QVK350" s="127"/>
      <c r="QVL350" s="127"/>
      <c r="QVM350" s="127"/>
      <c r="QVN350" s="127"/>
      <c r="QVO350" s="127"/>
      <c r="QVP350" s="127"/>
      <c r="QVQ350" s="127"/>
      <c r="QVR350" s="127"/>
      <c r="QVS350" s="127"/>
      <c r="QVT350" s="127"/>
      <c r="QVU350" s="127"/>
      <c r="QVV350" s="127"/>
      <c r="QVW350" s="127"/>
      <c r="QVX350" s="127"/>
      <c r="QVY350" s="127"/>
      <c r="QVZ350" s="127"/>
      <c r="QWA350" s="127"/>
      <c r="QWB350" s="127"/>
      <c r="QWC350" s="127"/>
      <c r="QWD350" s="127"/>
      <c r="QWE350" s="127"/>
      <c r="QWF350" s="127"/>
      <c r="QWG350" s="127"/>
      <c r="QWH350" s="127"/>
      <c r="QWI350" s="127"/>
      <c r="QWJ350" s="127"/>
      <c r="QWK350" s="127"/>
      <c r="QWL350" s="127"/>
      <c r="QWM350" s="127"/>
      <c r="QWN350" s="127"/>
      <c r="QWO350" s="127"/>
      <c r="QWP350" s="127"/>
      <c r="QWQ350" s="127"/>
      <c r="QWR350" s="127"/>
      <c r="QWS350" s="127"/>
      <c r="QWT350" s="127"/>
      <c r="QWU350" s="127"/>
      <c r="QWV350" s="127"/>
      <c r="QWW350" s="127"/>
      <c r="QWX350" s="127"/>
      <c r="QWY350" s="127"/>
      <c r="QWZ350" s="127"/>
      <c r="QXA350" s="127"/>
      <c r="QXB350" s="127"/>
      <c r="QXC350" s="127"/>
      <c r="QXD350" s="127"/>
      <c r="QXE350" s="127"/>
      <c r="QXF350" s="127"/>
      <c r="QXG350" s="127"/>
      <c r="QXH350" s="127"/>
      <c r="QXI350" s="127"/>
      <c r="QXJ350" s="127"/>
      <c r="QXK350" s="127"/>
      <c r="QXL350" s="127"/>
      <c r="QXM350" s="127"/>
      <c r="QXN350" s="127"/>
      <c r="QXO350" s="127"/>
      <c r="QXP350" s="127"/>
      <c r="QXQ350" s="127"/>
      <c r="QXR350" s="127"/>
      <c r="QXS350" s="127"/>
      <c r="QXT350" s="127"/>
      <c r="QXU350" s="127"/>
      <c r="QXV350" s="127"/>
      <c r="QXW350" s="127"/>
      <c r="QXX350" s="127"/>
      <c r="QXY350" s="127"/>
      <c r="QXZ350" s="127"/>
      <c r="QYA350" s="127"/>
      <c r="QYB350" s="127"/>
      <c r="QYC350" s="127"/>
      <c r="QYD350" s="127"/>
      <c r="QYE350" s="127"/>
      <c r="QYF350" s="127"/>
      <c r="QYG350" s="127"/>
      <c r="QYH350" s="127"/>
      <c r="QYI350" s="127"/>
      <c r="QYJ350" s="127"/>
      <c r="QYK350" s="127"/>
      <c r="QYL350" s="127"/>
      <c r="QYM350" s="127"/>
      <c r="QYN350" s="127"/>
      <c r="QYO350" s="127"/>
      <c r="QYP350" s="127"/>
      <c r="QYQ350" s="127"/>
      <c r="QYR350" s="127"/>
      <c r="QYS350" s="127"/>
      <c r="QYT350" s="127"/>
      <c r="QYU350" s="127"/>
      <c r="QYV350" s="127"/>
      <c r="QYW350" s="127"/>
      <c r="QYX350" s="127"/>
      <c r="QYY350" s="127"/>
      <c r="QYZ350" s="127"/>
      <c r="QZA350" s="127"/>
      <c r="QZB350" s="127"/>
      <c r="QZC350" s="127"/>
      <c r="QZD350" s="127"/>
      <c r="QZE350" s="127"/>
      <c r="QZF350" s="127"/>
      <c r="QZG350" s="127"/>
      <c r="QZH350" s="127"/>
      <c r="QZI350" s="127"/>
      <c r="QZJ350" s="127"/>
      <c r="QZK350" s="127"/>
      <c r="QZL350" s="127"/>
      <c r="QZM350" s="127"/>
      <c r="QZN350" s="127"/>
      <c r="QZO350" s="127"/>
      <c r="QZP350" s="127"/>
      <c r="QZQ350" s="127"/>
      <c r="QZR350" s="127"/>
      <c r="QZS350" s="127"/>
      <c r="QZT350" s="127"/>
      <c r="QZU350" s="127"/>
      <c r="QZV350" s="127"/>
      <c r="QZW350" s="127"/>
      <c r="QZX350" s="127"/>
      <c r="QZY350" s="127"/>
      <c r="QZZ350" s="127"/>
      <c r="RAA350" s="127"/>
      <c r="RAB350" s="127"/>
      <c r="RAC350" s="127"/>
      <c r="RAD350" s="127"/>
      <c r="RAE350" s="127"/>
      <c r="RAF350" s="127"/>
      <c r="RAG350" s="127"/>
      <c r="RAH350" s="127"/>
      <c r="RAI350" s="127"/>
      <c r="RAJ350" s="127"/>
      <c r="RAK350" s="127"/>
      <c r="RAL350" s="127"/>
      <c r="RAM350" s="127"/>
      <c r="RAN350" s="127"/>
      <c r="RAO350" s="127"/>
      <c r="RAP350" s="127"/>
      <c r="RAQ350" s="127"/>
      <c r="RAR350" s="127"/>
      <c r="RAS350" s="127"/>
      <c r="RAT350" s="127"/>
      <c r="RAU350" s="127"/>
      <c r="RAV350" s="127"/>
      <c r="RAW350" s="127"/>
      <c r="RAX350" s="127"/>
      <c r="RAY350" s="127"/>
      <c r="RAZ350" s="127"/>
      <c r="RBA350" s="127"/>
      <c r="RBB350" s="127"/>
      <c r="RBC350" s="127"/>
      <c r="RBD350" s="127"/>
      <c r="RBE350" s="127"/>
      <c r="RBF350" s="127"/>
      <c r="RBG350" s="127"/>
      <c r="RBH350" s="127"/>
      <c r="RBI350" s="127"/>
      <c r="RBJ350" s="127"/>
      <c r="RBK350" s="127"/>
      <c r="RBL350" s="127"/>
      <c r="RBM350" s="127"/>
      <c r="RBN350" s="127"/>
      <c r="RBO350" s="127"/>
      <c r="RBP350" s="127"/>
      <c r="RBQ350" s="127"/>
      <c r="RBR350" s="127"/>
      <c r="RBS350" s="127"/>
      <c r="RBT350" s="127"/>
      <c r="RBU350" s="127"/>
      <c r="RBV350" s="127"/>
      <c r="RBW350" s="127"/>
      <c r="RBX350" s="127"/>
      <c r="RBY350" s="127"/>
      <c r="RBZ350" s="127"/>
      <c r="RCA350" s="127"/>
      <c r="RCB350" s="127"/>
      <c r="RCC350" s="127"/>
      <c r="RCD350" s="127"/>
      <c r="RCE350" s="127"/>
      <c r="RCF350" s="127"/>
      <c r="RCG350" s="127"/>
      <c r="RCH350" s="127"/>
      <c r="RCI350" s="127"/>
      <c r="RCJ350" s="127"/>
      <c r="RCK350" s="127"/>
      <c r="RCL350" s="127"/>
      <c r="RCM350" s="127"/>
      <c r="RCN350" s="127"/>
      <c r="RCO350" s="127"/>
      <c r="RCP350" s="127"/>
      <c r="RCQ350" s="127"/>
      <c r="RCR350" s="127"/>
      <c r="RCS350" s="127"/>
      <c r="RCT350" s="127"/>
      <c r="RCU350" s="127"/>
      <c r="RCV350" s="127"/>
      <c r="RCW350" s="127"/>
      <c r="RCX350" s="127"/>
      <c r="RCY350" s="127"/>
      <c r="RCZ350" s="127"/>
      <c r="RDA350" s="127"/>
      <c r="RDB350" s="127"/>
      <c r="RDC350" s="127"/>
      <c r="RDD350" s="127"/>
      <c r="RDE350" s="127"/>
      <c r="RDF350" s="127"/>
      <c r="RDG350" s="127"/>
      <c r="RDH350" s="127"/>
      <c r="RDI350" s="127"/>
      <c r="RDJ350" s="127"/>
      <c r="RDK350" s="127"/>
      <c r="RDL350" s="127"/>
      <c r="RDM350" s="127"/>
      <c r="RDN350" s="127"/>
      <c r="RDO350" s="127"/>
      <c r="RDP350" s="127"/>
      <c r="RDQ350" s="127"/>
      <c r="RDR350" s="127"/>
      <c r="RDS350" s="127"/>
      <c r="RDT350" s="127"/>
      <c r="RDU350" s="127"/>
      <c r="RDV350" s="127"/>
      <c r="RDW350" s="127"/>
      <c r="RDX350" s="127"/>
      <c r="RDY350" s="127"/>
      <c r="RDZ350" s="127"/>
      <c r="REA350" s="127"/>
      <c r="REB350" s="127"/>
      <c r="REC350" s="127"/>
      <c r="RED350" s="127"/>
      <c r="REE350" s="127"/>
      <c r="REF350" s="127"/>
      <c r="REG350" s="127"/>
      <c r="REH350" s="127"/>
      <c r="REI350" s="127"/>
      <c r="REJ350" s="127"/>
      <c r="REK350" s="127"/>
      <c r="REL350" s="127"/>
      <c r="REM350" s="127"/>
      <c r="REN350" s="127"/>
      <c r="REO350" s="127"/>
      <c r="REP350" s="127"/>
      <c r="REQ350" s="127"/>
      <c r="RER350" s="127"/>
      <c r="RES350" s="127"/>
      <c r="RET350" s="127"/>
      <c r="REU350" s="127"/>
      <c r="REV350" s="127"/>
      <c r="REW350" s="127"/>
      <c r="REX350" s="127"/>
      <c r="REY350" s="127"/>
      <c r="REZ350" s="127"/>
      <c r="RFA350" s="127"/>
      <c r="RFB350" s="127"/>
      <c r="RFC350" s="127"/>
      <c r="RFD350" s="127"/>
      <c r="RFE350" s="127"/>
      <c r="RFF350" s="127"/>
      <c r="RFG350" s="127"/>
      <c r="RFH350" s="127"/>
      <c r="RFI350" s="127"/>
      <c r="RFJ350" s="127"/>
      <c r="RFK350" s="127"/>
      <c r="RFL350" s="127"/>
      <c r="RFM350" s="127"/>
      <c r="RFN350" s="127"/>
      <c r="RFO350" s="127"/>
      <c r="RFP350" s="127"/>
      <c r="RFQ350" s="127"/>
      <c r="RFR350" s="127"/>
      <c r="RFS350" s="127"/>
      <c r="RFT350" s="127"/>
      <c r="RFU350" s="127"/>
      <c r="RFV350" s="127"/>
      <c r="RFW350" s="127"/>
      <c r="RFX350" s="127"/>
      <c r="RFY350" s="127"/>
      <c r="RFZ350" s="127"/>
      <c r="RGA350" s="127"/>
      <c r="RGB350" s="127"/>
      <c r="RGC350" s="127"/>
      <c r="RGD350" s="127"/>
      <c r="RGE350" s="127"/>
      <c r="RGF350" s="127"/>
      <c r="RGG350" s="127"/>
      <c r="RGH350" s="127"/>
      <c r="RGI350" s="127"/>
      <c r="RGJ350" s="127"/>
      <c r="RGK350" s="127"/>
      <c r="RGL350" s="127"/>
      <c r="RGM350" s="127"/>
      <c r="RGN350" s="127"/>
      <c r="RGO350" s="127"/>
      <c r="RGP350" s="127"/>
      <c r="RGQ350" s="127"/>
      <c r="RGR350" s="127"/>
      <c r="RGS350" s="127"/>
      <c r="RGT350" s="127"/>
      <c r="RGU350" s="127"/>
      <c r="RGV350" s="127"/>
      <c r="RGW350" s="127"/>
      <c r="RGX350" s="127"/>
      <c r="RGY350" s="127"/>
      <c r="RGZ350" s="127"/>
      <c r="RHA350" s="127"/>
      <c r="RHB350" s="127"/>
      <c r="RHC350" s="127"/>
      <c r="RHD350" s="127"/>
      <c r="RHE350" s="127"/>
      <c r="RHF350" s="127"/>
      <c r="RHG350" s="127"/>
      <c r="RHH350" s="127"/>
      <c r="RHI350" s="127"/>
      <c r="RHJ350" s="127"/>
      <c r="RHK350" s="127"/>
      <c r="RHL350" s="127"/>
      <c r="RHM350" s="127"/>
      <c r="RHN350" s="127"/>
      <c r="RHO350" s="127"/>
      <c r="RHP350" s="127"/>
      <c r="RHQ350" s="127"/>
      <c r="RHR350" s="127"/>
      <c r="RHS350" s="127"/>
      <c r="RHT350" s="127"/>
      <c r="RHU350" s="127"/>
      <c r="RHV350" s="127"/>
      <c r="RHW350" s="127"/>
      <c r="RHX350" s="127"/>
      <c r="RHY350" s="127"/>
      <c r="RHZ350" s="127"/>
      <c r="RIA350" s="127"/>
      <c r="RIB350" s="127"/>
      <c r="RIC350" s="127"/>
      <c r="RID350" s="127"/>
      <c r="RIE350" s="127"/>
      <c r="RIF350" s="127"/>
      <c r="RIG350" s="127"/>
      <c r="RIH350" s="127"/>
      <c r="RII350" s="127"/>
      <c r="RIJ350" s="127"/>
      <c r="RIK350" s="127"/>
      <c r="RIL350" s="127"/>
      <c r="RIM350" s="127"/>
      <c r="RIN350" s="127"/>
      <c r="RIO350" s="127"/>
      <c r="RIP350" s="127"/>
      <c r="RIQ350" s="127"/>
      <c r="RIR350" s="127"/>
      <c r="RIS350" s="127"/>
      <c r="RIT350" s="127"/>
      <c r="RIU350" s="127"/>
      <c r="RIV350" s="127"/>
      <c r="RIW350" s="127"/>
      <c r="RIX350" s="127"/>
      <c r="RIY350" s="127"/>
      <c r="RIZ350" s="127"/>
      <c r="RJA350" s="127"/>
      <c r="RJB350" s="127"/>
      <c r="RJC350" s="127"/>
      <c r="RJD350" s="127"/>
      <c r="RJE350" s="127"/>
      <c r="RJF350" s="127"/>
      <c r="RJG350" s="127"/>
      <c r="RJH350" s="127"/>
      <c r="RJI350" s="127"/>
      <c r="RJJ350" s="127"/>
      <c r="RJK350" s="127"/>
      <c r="RJL350" s="127"/>
      <c r="RJM350" s="127"/>
      <c r="RJN350" s="127"/>
      <c r="RJO350" s="127"/>
      <c r="RJP350" s="127"/>
      <c r="RJQ350" s="127"/>
      <c r="RJR350" s="127"/>
      <c r="RJS350" s="127"/>
      <c r="RJT350" s="127"/>
      <c r="RJU350" s="127"/>
      <c r="RJV350" s="127"/>
      <c r="RJW350" s="127"/>
      <c r="RJX350" s="127"/>
      <c r="RJY350" s="127"/>
      <c r="RJZ350" s="127"/>
      <c r="RKA350" s="127"/>
      <c r="RKB350" s="127"/>
      <c r="RKC350" s="127"/>
      <c r="RKD350" s="127"/>
      <c r="RKE350" s="127"/>
      <c r="RKF350" s="127"/>
      <c r="RKG350" s="127"/>
      <c r="RKH350" s="127"/>
      <c r="RKI350" s="127"/>
      <c r="RKJ350" s="127"/>
      <c r="RKK350" s="127"/>
      <c r="RKL350" s="127"/>
      <c r="RKM350" s="127"/>
      <c r="RKN350" s="127"/>
      <c r="RKO350" s="127"/>
      <c r="RKP350" s="127"/>
      <c r="RKQ350" s="127"/>
      <c r="RKR350" s="127"/>
      <c r="RKS350" s="127"/>
      <c r="RKT350" s="127"/>
      <c r="RKU350" s="127"/>
      <c r="RKV350" s="127"/>
      <c r="RKW350" s="127"/>
      <c r="RKX350" s="127"/>
      <c r="RKY350" s="127"/>
      <c r="RKZ350" s="127"/>
      <c r="RLA350" s="127"/>
      <c r="RLB350" s="127"/>
      <c r="RLC350" s="127"/>
      <c r="RLD350" s="127"/>
      <c r="RLE350" s="127"/>
      <c r="RLF350" s="127"/>
      <c r="RLG350" s="127"/>
      <c r="RLH350" s="127"/>
      <c r="RLI350" s="127"/>
      <c r="RLJ350" s="127"/>
      <c r="RLK350" s="127"/>
      <c r="RLL350" s="127"/>
      <c r="RLM350" s="127"/>
      <c r="RLN350" s="127"/>
      <c r="RLO350" s="127"/>
      <c r="RLP350" s="127"/>
      <c r="RLQ350" s="127"/>
      <c r="RLR350" s="127"/>
      <c r="RLS350" s="127"/>
      <c r="RLT350" s="127"/>
      <c r="RLU350" s="127"/>
      <c r="RLV350" s="127"/>
      <c r="RLW350" s="127"/>
      <c r="RLX350" s="127"/>
      <c r="RLY350" s="127"/>
      <c r="RLZ350" s="127"/>
      <c r="RMA350" s="127"/>
      <c r="RMB350" s="127"/>
      <c r="RMC350" s="127"/>
      <c r="RMD350" s="127"/>
      <c r="RME350" s="127"/>
      <c r="RMF350" s="127"/>
      <c r="RMG350" s="127"/>
      <c r="RMH350" s="127"/>
      <c r="RMI350" s="127"/>
      <c r="RMJ350" s="127"/>
      <c r="RMK350" s="127"/>
      <c r="RML350" s="127"/>
      <c r="RMM350" s="127"/>
      <c r="RMN350" s="127"/>
      <c r="RMO350" s="127"/>
      <c r="RMP350" s="127"/>
      <c r="RMQ350" s="127"/>
      <c r="RMR350" s="127"/>
      <c r="RMS350" s="127"/>
      <c r="RMT350" s="127"/>
      <c r="RMU350" s="127"/>
      <c r="RMV350" s="127"/>
      <c r="RMW350" s="127"/>
      <c r="RMX350" s="127"/>
      <c r="RMY350" s="127"/>
      <c r="RMZ350" s="127"/>
      <c r="RNA350" s="127"/>
      <c r="RNB350" s="127"/>
      <c r="RNC350" s="127"/>
      <c r="RND350" s="127"/>
      <c r="RNE350" s="127"/>
      <c r="RNF350" s="127"/>
      <c r="RNG350" s="127"/>
      <c r="RNH350" s="127"/>
      <c r="RNI350" s="127"/>
      <c r="RNJ350" s="127"/>
      <c r="RNK350" s="127"/>
      <c r="RNL350" s="127"/>
      <c r="RNM350" s="127"/>
      <c r="RNN350" s="127"/>
      <c r="RNO350" s="127"/>
      <c r="RNP350" s="127"/>
      <c r="RNQ350" s="127"/>
      <c r="RNR350" s="127"/>
      <c r="RNS350" s="127"/>
      <c r="RNT350" s="127"/>
      <c r="RNU350" s="127"/>
      <c r="RNV350" s="127"/>
      <c r="RNW350" s="127"/>
      <c r="RNX350" s="127"/>
      <c r="RNY350" s="127"/>
      <c r="RNZ350" s="127"/>
      <c r="ROA350" s="127"/>
      <c r="ROB350" s="127"/>
      <c r="ROC350" s="127"/>
      <c r="ROD350" s="127"/>
      <c r="ROE350" s="127"/>
      <c r="ROF350" s="127"/>
      <c r="ROG350" s="127"/>
      <c r="ROH350" s="127"/>
      <c r="ROI350" s="127"/>
      <c r="ROJ350" s="127"/>
      <c r="ROK350" s="127"/>
      <c r="ROL350" s="127"/>
      <c r="ROM350" s="127"/>
      <c r="RON350" s="127"/>
      <c r="ROO350" s="127"/>
      <c r="ROP350" s="127"/>
      <c r="ROQ350" s="127"/>
      <c r="ROR350" s="127"/>
      <c r="ROS350" s="127"/>
      <c r="ROT350" s="127"/>
      <c r="ROU350" s="127"/>
      <c r="ROV350" s="127"/>
      <c r="ROW350" s="127"/>
      <c r="ROX350" s="127"/>
      <c r="ROY350" s="127"/>
      <c r="ROZ350" s="127"/>
      <c r="RPA350" s="127"/>
      <c r="RPB350" s="127"/>
      <c r="RPC350" s="127"/>
      <c r="RPD350" s="127"/>
      <c r="RPE350" s="127"/>
      <c r="RPF350" s="127"/>
      <c r="RPG350" s="127"/>
      <c r="RPH350" s="127"/>
      <c r="RPI350" s="127"/>
      <c r="RPJ350" s="127"/>
      <c r="RPK350" s="127"/>
      <c r="RPL350" s="127"/>
      <c r="RPM350" s="127"/>
      <c r="RPN350" s="127"/>
      <c r="RPO350" s="127"/>
      <c r="RPP350" s="127"/>
      <c r="RPQ350" s="127"/>
      <c r="RPR350" s="127"/>
      <c r="RPS350" s="127"/>
      <c r="RPT350" s="127"/>
      <c r="RPU350" s="127"/>
      <c r="RPV350" s="127"/>
      <c r="RPW350" s="127"/>
      <c r="RPX350" s="127"/>
      <c r="RPY350" s="127"/>
      <c r="RPZ350" s="127"/>
      <c r="RQA350" s="127"/>
      <c r="RQB350" s="127"/>
      <c r="RQC350" s="127"/>
      <c r="RQD350" s="127"/>
      <c r="RQE350" s="127"/>
      <c r="RQF350" s="127"/>
      <c r="RQG350" s="127"/>
      <c r="RQH350" s="127"/>
      <c r="RQI350" s="127"/>
      <c r="RQJ350" s="127"/>
      <c r="RQK350" s="127"/>
      <c r="RQL350" s="127"/>
      <c r="RQM350" s="127"/>
      <c r="RQN350" s="127"/>
      <c r="RQO350" s="127"/>
      <c r="RQP350" s="127"/>
      <c r="RQQ350" s="127"/>
      <c r="RQR350" s="127"/>
      <c r="RQS350" s="127"/>
      <c r="RQT350" s="127"/>
      <c r="RQU350" s="127"/>
      <c r="RQV350" s="127"/>
      <c r="RQW350" s="127"/>
      <c r="RQX350" s="127"/>
      <c r="RQY350" s="127"/>
      <c r="RQZ350" s="127"/>
      <c r="RRA350" s="127"/>
      <c r="RRB350" s="127"/>
      <c r="RRC350" s="127"/>
      <c r="RRD350" s="127"/>
      <c r="RRE350" s="127"/>
      <c r="RRF350" s="127"/>
      <c r="RRG350" s="127"/>
      <c r="RRH350" s="127"/>
      <c r="RRI350" s="127"/>
      <c r="RRJ350" s="127"/>
      <c r="RRK350" s="127"/>
      <c r="RRL350" s="127"/>
      <c r="RRM350" s="127"/>
      <c r="RRN350" s="127"/>
      <c r="RRO350" s="127"/>
      <c r="RRP350" s="127"/>
      <c r="RRQ350" s="127"/>
      <c r="RRR350" s="127"/>
      <c r="RRS350" s="127"/>
      <c r="RRT350" s="127"/>
      <c r="RRU350" s="127"/>
      <c r="RRV350" s="127"/>
      <c r="RRW350" s="127"/>
      <c r="RRX350" s="127"/>
      <c r="RRY350" s="127"/>
      <c r="RRZ350" s="127"/>
      <c r="RSA350" s="127"/>
      <c r="RSB350" s="127"/>
      <c r="RSC350" s="127"/>
      <c r="RSD350" s="127"/>
      <c r="RSE350" s="127"/>
      <c r="RSF350" s="127"/>
      <c r="RSG350" s="127"/>
      <c r="RSH350" s="127"/>
      <c r="RSI350" s="127"/>
      <c r="RSJ350" s="127"/>
      <c r="RSK350" s="127"/>
      <c r="RSL350" s="127"/>
      <c r="RSM350" s="127"/>
      <c r="RSN350" s="127"/>
      <c r="RSO350" s="127"/>
      <c r="RSP350" s="127"/>
      <c r="RSQ350" s="127"/>
      <c r="RSR350" s="127"/>
      <c r="RSS350" s="127"/>
      <c r="RST350" s="127"/>
      <c r="RSU350" s="127"/>
      <c r="RSV350" s="127"/>
      <c r="RSW350" s="127"/>
      <c r="RSX350" s="127"/>
      <c r="RSY350" s="127"/>
      <c r="RSZ350" s="127"/>
      <c r="RTA350" s="127"/>
      <c r="RTB350" s="127"/>
      <c r="RTC350" s="127"/>
      <c r="RTD350" s="127"/>
      <c r="RTE350" s="127"/>
      <c r="RTF350" s="127"/>
      <c r="RTG350" s="127"/>
      <c r="RTH350" s="127"/>
      <c r="RTI350" s="127"/>
      <c r="RTJ350" s="127"/>
      <c r="RTK350" s="127"/>
      <c r="RTL350" s="127"/>
      <c r="RTM350" s="127"/>
      <c r="RTN350" s="127"/>
      <c r="RTO350" s="127"/>
      <c r="RTP350" s="127"/>
      <c r="RTQ350" s="127"/>
      <c r="RTR350" s="127"/>
      <c r="RTS350" s="127"/>
      <c r="RTT350" s="127"/>
      <c r="RTU350" s="127"/>
      <c r="RTV350" s="127"/>
      <c r="RTW350" s="127"/>
      <c r="RTX350" s="127"/>
      <c r="RTY350" s="127"/>
      <c r="RTZ350" s="127"/>
      <c r="RUA350" s="127"/>
      <c r="RUB350" s="127"/>
      <c r="RUC350" s="127"/>
      <c r="RUD350" s="127"/>
      <c r="RUE350" s="127"/>
      <c r="RUF350" s="127"/>
      <c r="RUG350" s="127"/>
      <c r="RUH350" s="127"/>
      <c r="RUI350" s="127"/>
      <c r="RUJ350" s="127"/>
      <c r="RUK350" s="127"/>
      <c r="RUL350" s="127"/>
      <c r="RUM350" s="127"/>
      <c r="RUN350" s="127"/>
      <c r="RUO350" s="127"/>
      <c r="RUP350" s="127"/>
      <c r="RUQ350" s="127"/>
      <c r="RUR350" s="127"/>
      <c r="RUS350" s="127"/>
      <c r="RUT350" s="127"/>
      <c r="RUU350" s="127"/>
      <c r="RUV350" s="127"/>
      <c r="RUW350" s="127"/>
      <c r="RUX350" s="127"/>
      <c r="RUY350" s="127"/>
      <c r="RUZ350" s="127"/>
      <c r="RVA350" s="127"/>
      <c r="RVB350" s="127"/>
      <c r="RVC350" s="127"/>
      <c r="RVD350" s="127"/>
      <c r="RVE350" s="127"/>
      <c r="RVF350" s="127"/>
      <c r="RVG350" s="127"/>
      <c r="RVH350" s="127"/>
      <c r="RVI350" s="127"/>
      <c r="RVJ350" s="127"/>
      <c r="RVK350" s="127"/>
      <c r="RVL350" s="127"/>
      <c r="RVM350" s="127"/>
      <c r="RVN350" s="127"/>
      <c r="RVO350" s="127"/>
      <c r="RVP350" s="127"/>
      <c r="RVQ350" s="127"/>
      <c r="RVR350" s="127"/>
      <c r="RVS350" s="127"/>
      <c r="RVT350" s="127"/>
      <c r="RVU350" s="127"/>
      <c r="RVV350" s="127"/>
      <c r="RVW350" s="127"/>
      <c r="RVX350" s="127"/>
      <c r="RVY350" s="127"/>
      <c r="RVZ350" s="127"/>
      <c r="RWA350" s="127"/>
      <c r="RWB350" s="127"/>
      <c r="RWC350" s="127"/>
      <c r="RWD350" s="127"/>
      <c r="RWE350" s="127"/>
      <c r="RWF350" s="127"/>
      <c r="RWG350" s="127"/>
      <c r="RWH350" s="127"/>
      <c r="RWI350" s="127"/>
      <c r="RWJ350" s="127"/>
      <c r="RWK350" s="127"/>
      <c r="RWL350" s="127"/>
      <c r="RWM350" s="127"/>
      <c r="RWN350" s="127"/>
      <c r="RWO350" s="127"/>
      <c r="RWP350" s="127"/>
      <c r="RWQ350" s="127"/>
      <c r="RWR350" s="127"/>
      <c r="RWS350" s="127"/>
      <c r="RWT350" s="127"/>
      <c r="RWU350" s="127"/>
      <c r="RWV350" s="127"/>
      <c r="RWW350" s="127"/>
      <c r="RWX350" s="127"/>
      <c r="RWY350" s="127"/>
      <c r="RWZ350" s="127"/>
      <c r="RXA350" s="127"/>
      <c r="RXB350" s="127"/>
      <c r="RXC350" s="127"/>
      <c r="RXD350" s="127"/>
      <c r="RXE350" s="127"/>
      <c r="RXF350" s="127"/>
      <c r="RXG350" s="127"/>
      <c r="RXH350" s="127"/>
      <c r="RXI350" s="127"/>
      <c r="RXJ350" s="127"/>
      <c r="RXK350" s="127"/>
      <c r="RXL350" s="127"/>
      <c r="RXM350" s="127"/>
      <c r="RXN350" s="127"/>
      <c r="RXO350" s="127"/>
      <c r="RXP350" s="127"/>
      <c r="RXQ350" s="127"/>
      <c r="RXR350" s="127"/>
      <c r="RXS350" s="127"/>
      <c r="RXT350" s="127"/>
      <c r="RXU350" s="127"/>
      <c r="RXV350" s="127"/>
      <c r="RXW350" s="127"/>
      <c r="RXX350" s="127"/>
      <c r="RXY350" s="127"/>
      <c r="RXZ350" s="127"/>
      <c r="RYA350" s="127"/>
      <c r="RYB350" s="127"/>
      <c r="RYC350" s="127"/>
      <c r="RYD350" s="127"/>
      <c r="RYE350" s="127"/>
      <c r="RYF350" s="127"/>
      <c r="RYG350" s="127"/>
      <c r="RYH350" s="127"/>
      <c r="RYI350" s="127"/>
      <c r="RYJ350" s="127"/>
      <c r="RYK350" s="127"/>
      <c r="RYL350" s="127"/>
      <c r="RYM350" s="127"/>
      <c r="RYN350" s="127"/>
      <c r="RYO350" s="127"/>
      <c r="RYP350" s="127"/>
      <c r="RYQ350" s="127"/>
      <c r="RYR350" s="127"/>
      <c r="RYS350" s="127"/>
      <c r="RYT350" s="127"/>
      <c r="RYU350" s="127"/>
      <c r="RYV350" s="127"/>
      <c r="RYW350" s="127"/>
      <c r="RYX350" s="127"/>
      <c r="RYY350" s="127"/>
      <c r="RYZ350" s="127"/>
      <c r="RZA350" s="127"/>
      <c r="RZB350" s="127"/>
      <c r="RZC350" s="127"/>
      <c r="RZD350" s="127"/>
      <c r="RZE350" s="127"/>
      <c r="RZF350" s="127"/>
      <c r="RZG350" s="127"/>
      <c r="RZH350" s="127"/>
      <c r="RZI350" s="127"/>
      <c r="RZJ350" s="127"/>
      <c r="RZK350" s="127"/>
      <c r="RZL350" s="127"/>
      <c r="RZM350" s="127"/>
      <c r="RZN350" s="127"/>
      <c r="RZO350" s="127"/>
      <c r="RZP350" s="127"/>
      <c r="RZQ350" s="127"/>
      <c r="RZR350" s="127"/>
      <c r="RZS350" s="127"/>
      <c r="RZT350" s="127"/>
      <c r="RZU350" s="127"/>
      <c r="RZV350" s="127"/>
      <c r="RZW350" s="127"/>
      <c r="RZX350" s="127"/>
      <c r="RZY350" s="127"/>
      <c r="RZZ350" s="127"/>
      <c r="SAA350" s="127"/>
      <c r="SAB350" s="127"/>
      <c r="SAC350" s="127"/>
      <c r="SAD350" s="127"/>
      <c r="SAE350" s="127"/>
      <c r="SAF350" s="127"/>
      <c r="SAG350" s="127"/>
      <c r="SAH350" s="127"/>
      <c r="SAI350" s="127"/>
      <c r="SAJ350" s="127"/>
      <c r="SAK350" s="127"/>
      <c r="SAL350" s="127"/>
      <c r="SAM350" s="127"/>
      <c r="SAN350" s="127"/>
      <c r="SAO350" s="127"/>
      <c r="SAP350" s="127"/>
      <c r="SAQ350" s="127"/>
      <c r="SAR350" s="127"/>
      <c r="SAS350" s="127"/>
      <c r="SAT350" s="127"/>
      <c r="SAU350" s="127"/>
      <c r="SAV350" s="127"/>
      <c r="SAW350" s="127"/>
      <c r="SAX350" s="127"/>
      <c r="SAY350" s="127"/>
      <c r="SAZ350" s="127"/>
      <c r="SBA350" s="127"/>
      <c r="SBB350" s="127"/>
      <c r="SBC350" s="127"/>
      <c r="SBD350" s="127"/>
      <c r="SBE350" s="127"/>
      <c r="SBF350" s="127"/>
      <c r="SBG350" s="127"/>
      <c r="SBH350" s="127"/>
      <c r="SBI350" s="127"/>
      <c r="SBJ350" s="127"/>
      <c r="SBK350" s="127"/>
      <c r="SBL350" s="127"/>
      <c r="SBM350" s="127"/>
      <c r="SBN350" s="127"/>
      <c r="SBO350" s="127"/>
      <c r="SBP350" s="127"/>
      <c r="SBQ350" s="127"/>
      <c r="SBR350" s="127"/>
      <c r="SBS350" s="127"/>
      <c r="SBT350" s="127"/>
      <c r="SBU350" s="127"/>
      <c r="SBV350" s="127"/>
      <c r="SBW350" s="127"/>
      <c r="SBX350" s="127"/>
      <c r="SBY350" s="127"/>
      <c r="SBZ350" s="127"/>
      <c r="SCA350" s="127"/>
      <c r="SCB350" s="127"/>
      <c r="SCC350" s="127"/>
      <c r="SCD350" s="127"/>
      <c r="SCE350" s="127"/>
      <c r="SCF350" s="127"/>
      <c r="SCG350" s="127"/>
      <c r="SCH350" s="127"/>
      <c r="SCI350" s="127"/>
      <c r="SCJ350" s="127"/>
      <c r="SCK350" s="127"/>
      <c r="SCL350" s="127"/>
      <c r="SCM350" s="127"/>
      <c r="SCN350" s="127"/>
      <c r="SCO350" s="127"/>
      <c r="SCP350" s="127"/>
      <c r="SCQ350" s="127"/>
      <c r="SCR350" s="127"/>
      <c r="SCS350" s="127"/>
      <c r="SCT350" s="127"/>
      <c r="SCU350" s="127"/>
      <c r="SCV350" s="127"/>
      <c r="SCW350" s="127"/>
      <c r="SCX350" s="127"/>
      <c r="SCY350" s="127"/>
      <c r="SCZ350" s="127"/>
      <c r="SDA350" s="127"/>
      <c r="SDB350" s="127"/>
      <c r="SDC350" s="127"/>
      <c r="SDD350" s="127"/>
      <c r="SDE350" s="127"/>
      <c r="SDF350" s="127"/>
      <c r="SDG350" s="127"/>
      <c r="SDH350" s="127"/>
      <c r="SDI350" s="127"/>
      <c r="SDJ350" s="127"/>
      <c r="SDK350" s="127"/>
      <c r="SDL350" s="127"/>
      <c r="SDM350" s="127"/>
      <c r="SDN350" s="127"/>
      <c r="SDO350" s="127"/>
      <c r="SDP350" s="127"/>
      <c r="SDQ350" s="127"/>
      <c r="SDR350" s="127"/>
      <c r="SDS350" s="127"/>
      <c r="SDT350" s="127"/>
      <c r="SDU350" s="127"/>
      <c r="SDV350" s="127"/>
      <c r="SDW350" s="127"/>
      <c r="SDX350" s="127"/>
      <c r="SDY350" s="127"/>
      <c r="SDZ350" s="127"/>
      <c r="SEA350" s="127"/>
      <c r="SEB350" s="127"/>
      <c r="SEC350" s="127"/>
      <c r="SED350" s="127"/>
      <c r="SEE350" s="127"/>
      <c r="SEF350" s="127"/>
      <c r="SEG350" s="127"/>
      <c r="SEH350" s="127"/>
      <c r="SEI350" s="127"/>
      <c r="SEJ350" s="127"/>
      <c r="SEK350" s="127"/>
      <c r="SEL350" s="127"/>
      <c r="SEM350" s="127"/>
      <c r="SEN350" s="127"/>
      <c r="SEO350" s="127"/>
      <c r="SEP350" s="127"/>
      <c r="SEQ350" s="127"/>
      <c r="SER350" s="127"/>
      <c r="SES350" s="127"/>
      <c r="SET350" s="127"/>
      <c r="SEU350" s="127"/>
      <c r="SEV350" s="127"/>
      <c r="SEW350" s="127"/>
      <c r="SEX350" s="127"/>
      <c r="SEY350" s="127"/>
      <c r="SEZ350" s="127"/>
      <c r="SFA350" s="127"/>
      <c r="SFB350" s="127"/>
      <c r="SFC350" s="127"/>
      <c r="SFD350" s="127"/>
      <c r="SFE350" s="127"/>
      <c r="SFF350" s="127"/>
      <c r="SFG350" s="127"/>
      <c r="SFH350" s="127"/>
      <c r="SFI350" s="127"/>
      <c r="SFJ350" s="127"/>
      <c r="SFK350" s="127"/>
      <c r="SFL350" s="127"/>
      <c r="SFM350" s="127"/>
      <c r="SFN350" s="127"/>
      <c r="SFO350" s="127"/>
      <c r="SFP350" s="127"/>
      <c r="SFQ350" s="127"/>
      <c r="SFR350" s="127"/>
      <c r="SFS350" s="127"/>
      <c r="SFT350" s="127"/>
      <c r="SFU350" s="127"/>
      <c r="SFV350" s="127"/>
      <c r="SFW350" s="127"/>
      <c r="SFX350" s="127"/>
      <c r="SFY350" s="127"/>
      <c r="SFZ350" s="127"/>
      <c r="SGA350" s="127"/>
      <c r="SGB350" s="127"/>
      <c r="SGC350" s="127"/>
      <c r="SGD350" s="127"/>
      <c r="SGE350" s="127"/>
      <c r="SGF350" s="127"/>
      <c r="SGG350" s="127"/>
      <c r="SGH350" s="127"/>
      <c r="SGI350" s="127"/>
      <c r="SGJ350" s="127"/>
      <c r="SGK350" s="127"/>
      <c r="SGL350" s="127"/>
      <c r="SGM350" s="127"/>
      <c r="SGN350" s="127"/>
      <c r="SGO350" s="127"/>
      <c r="SGP350" s="127"/>
      <c r="SGQ350" s="127"/>
      <c r="SGR350" s="127"/>
      <c r="SGS350" s="127"/>
      <c r="SGT350" s="127"/>
      <c r="SGU350" s="127"/>
      <c r="SGV350" s="127"/>
      <c r="SGW350" s="127"/>
      <c r="SGX350" s="127"/>
      <c r="SGY350" s="127"/>
      <c r="SGZ350" s="127"/>
      <c r="SHA350" s="127"/>
      <c r="SHB350" s="127"/>
      <c r="SHC350" s="127"/>
      <c r="SHD350" s="127"/>
      <c r="SHE350" s="127"/>
      <c r="SHF350" s="127"/>
      <c r="SHG350" s="127"/>
      <c r="SHH350" s="127"/>
      <c r="SHI350" s="127"/>
      <c r="SHJ350" s="127"/>
      <c r="SHK350" s="127"/>
      <c r="SHL350" s="127"/>
      <c r="SHM350" s="127"/>
      <c r="SHN350" s="127"/>
      <c r="SHO350" s="127"/>
      <c r="SHP350" s="127"/>
      <c r="SHQ350" s="127"/>
      <c r="SHR350" s="127"/>
      <c r="SHS350" s="127"/>
      <c r="SHT350" s="127"/>
      <c r="SHU350" s="127"/>
      <c r="SHV350" s="127"/>
      <c r="SHW350" s="127"/>
      <c r="SHX350" s="127"/>
      <c r="SHY350" s="127"/>
      <c r="SHZ350" s="127"/>
      <c r="SIA350" s="127"/>
      <c r="SIB350" s="127"/>
      <c r="SIC350" s="127"/>
      <c r="SID350" s="127"/>
      <c r="SIE350" s="127"/>
      <c r="SIF350" s="127"/>
      <c r="SIG350" s="127"/>
      <c r="SIH350" s="127"/>
      <c r="SII350" s="127"/>
      <c r="SIJ350" s="127"/>
      <c r="SIK350" s="127"/>
      <c r="SIL350" s="127"/>
      <c r="SIM350" s="127"/>
      <c r="SIN350" s="127"/>
      <c r="SIO350" s="127"/>
      <c r="SIP350" s="127"/>
      <c r="SIQ350" s="127"/>
      <c r="SIR350" s="127"/>
      <c r="SIS350" s="127"/>
      <c r="SIT350" s="127"/>
      <c r="SIU350" s="127"/>
      <c r="SIV350" s="127"/>
      <c r="SIW350" s="127"/>
      <c r="SIX350" s="127"/>
      <c r="SIY350" s="127"/>
      <c r="SIZ350" s="127"/>
      <c r="SJA350" s="127"/>
      <c r="SJB350" s="127"/>
      <c r="SJC350" s="127"/>
      <c r="SJD350" s="127"/>
      <c r="SJE350" s="127"/>
      <c r="SJF350" s="127"/>
      <c r="SJG350" s="127"/>
      <c r="SJH350" s="127"/>
      <c r="SJI350" s="127"/>
      <c r="SJJ350" s="127"/>
      <c r="SJK350" s="127"/>
      <c r="SJL350" s="127"/>
      <c r="SJM350" s="127"/>
      <c r="SJN350" s="127"/>
      <c r="SJO350" s="127"/>
      <c r="SJP350" s="127"/>
      <c r="SJQ350" s="127"/>
      <c r="SJR350" s="127"/>
      <c r="SJS350" s="127"/>
      <c r="SJT350" s="127"/>
      <c r="SJU350" s="127"/>
      <c r="SJV350" s="127"/>
      <c r="SJW350" s="127"/>
      <c r="SJX350" s="127"/>
      <c r="SJY350" s="127"/>
      <c r="SJZ350" s="127"/>
      <c r="SKA350" s="127"/>
      <c r="SKB350" s="127"/>
      <c r="SKC350" s="127"/>
      <c r="SKD350" s="127"/>
      <c r="SKE350" s="127"/>
      <c r="SKF350" s="127"/>
      <c r="SKG350" s="127"/>
      <c r="SKH350" s="127"/>
      <c r="SKI350" s="127"/>
      <c r="SKJ350" s="127"/>
      <c r="SKK350" s="127"/>
      <c r="SKL350" s="127"/>
      <c r="SKM350" s="127"/>
      <c r="SKN350" s="127"/>
      <c r="SKO350" s="127"/>
      <c r="SKP350" s="127"/>
      <c r="SKQ350" s="127"/>
      <c r="SKR350" s="127"/>
      <c r="SKS350" s="127"/>
      <c r="SKT350" s="127"/>
      <c r="SKU350" s="127"/>
      <c r="SKV350" s="127"/>
      <c r="SKW350" s="127"/>
      <c r="SKX350" s="127"/>
      <c r="SKY350" s="127"/>
      <c r="SKZ350" s="127"/>
      <c r="SLA350" s="127"/>
      <c r="SLB350" s="127"/>
      <c r="SLC350" s="127"/>
      <c r="SLD350" s="127"/>
      <c r="SLE350" s="127"/>
      <c r="SLF350" s="127"/>
      <c r="SLG350" s="127"/>
      <c r="SLH350" s="127"/>
      <c r="SLI350" s="127"/>
      <c r="SLJ350" s="127"/>
      <c r="SLK350" s="127"/>
      <c r="SLL350" s="127"/>
      <c r="SLM350" s="127"/>
      <c r="SLN350" s="127"/>
      <c r="SLO350" s="127"/>
      <c r="SLP350" s="127"/>
      <c r="SLQ350" s="127"/>
      <c r="SLR350" s="127"/>
      <c r="SLS350" s="127"/>
      <c r="SLT350" s="127"/>
      <c r="SLU350" s="127"/>
      <c r="SLV350" s="127"/>
      <c r="SLW350" s="127"/>
      <c r="SLX350" s="127"/>
      <c r="SLY350" s="127"/>
      <c r="SLZ350" s="127"/>
      <c r="SMA350" s="127"/>
      <c r="SMB350" s="127"/>
      <c r="SMC350" s="127"/>
      <c r="SMD350" s="127"/>
      <c r="SME350" s="127"/>
      <c r="SMF350" s="127"/>
      <c r="SMG350" s="127"/>
      <c r="SMH350" s="127"/>
      <c r="SMI350" s="127"/>
      <c r="SMJ350" s="127"/>
      <c r="SMK350" s="127"/>
      <c r="SML350" s="127"/>
      <c r="SMM350" s="127"/>
      <c r="SMN350" s="127"/>
      <c r="SMO350" s="127"/>
      <c r="SMP350" s="127"/>
      <c r="SMQ350" s="127"/>
      <c r="SMR350" s="127"/>
      <c r="SMS350" s="127"/>
      <c r="SMT350" s="127"/>
      <c r="SMU350" s="127"/>
      <c r="SMV350" s="127"/>
      <c r="SMW350" s="127"/>
      <c r="SMX350" s="127"/>
      <c r="SMY350" s="127"/>
      <c r="SMZ350" s="127"/>
      <c r="SNA350" s="127"/>
      <c r="SNB350" s="127"/>
      <c r="SNC350" s="127"/>
      <c r="SND350" s="127"/>
      <c r="SNE350" s="127"/>
      <c r="SNF350" s="127"/>
      <c r="SNG350" s="127"/>
      <c r="SNH350" s="127"/>
      <c r="SNI350" s="127"/>
      <c r="SNJ350" s="127"/>
      <c r="SNK350" s="127"/>
      <c r="SNL350" s="127"/>
      <c r="SNM350" s="127"/>
      <c r="SNN350" s="127"/>
      <c r="SNO350" s="127"/>
      <c r="SNP350" s="127"/>
      <c r="SNQ350" s="127"/>
      <c r="SNR350" s="127"/>
      <c r="SNS350" s="127"/>
      <c r="SNT350" s="127"/>
      <c r="SNU350" s="127"/>
      <c r="SNV350" s="127"/>
      <c r="SNW350" s="127"/>
      <c r="SNX350" s="127"/>
      <c r="SNY350" s="127"/>
      <c r="SNZ350" s="127"/>
      <c r="SOA350" s="127"/>
      <c r="SOB350" s="127"/>
      <c r="SOC350" s="127"/>
      <c r="SOD350" s="127"/>
      <c r="SOE350" s="127"/>
      <c r="SOF350" s="127"/>
      <c r="SOG350" s="127"/>
      <c r="SOH350" s="127"/>
      <c r="SOI350" s="127"/>
      <c r="SOJ350" s="127"/>
      <c r="SOK350" s="127"/>
      <c r="SOL350" s="127"/>
      <c r="SOM350" s="127"/>
      <c r="SON350" s="127"/>
      <c r="SOO350" s="127"/>
      <c r="SOP350" s="127"/>
      <c r="SOQ350" s="127"/>
      <c r="SOR350" s="127"/>
      <c r="SOS350" s="127"/>
      <c r="SOT350" s="127"/>
      <c r="SOU350" s="127"/>
      <c r="SOV350" s="127"/>
      <c r="SOW350" s="127"/>
      <c r="SOX350" s="127"/>
      <c r="SOY350" s="127"/>
      <c r="SOZ350" s="127"/>
      <c r="SPA350" s="127"/>
      <c r="SPB350" s="127"/>
      <c r="SPC350" s="127"/>
      <c r="SPD350" s="127"/>
      <c r="SPE350" s="127"/>
      <c r="SPF350" s="127"/>
      <c r="SPG350" s="127"/>
      <c r="SPH350" s="127"/>
      <c r="SPI350" s="127"/>
      <c r="SPJ350" s="127"/>
      <c r="SPK350" s="127"/>
      <c r="SPL350" s="127"/>
      <c r="SPM350" s="127"/>
      <c r="SPN350" s="127"/>
      <c r="SPO350" s="127"/>
      <c r="SPP350" s="127"/>
      <c r="SPQ350" s="127"/>
      <c r="SPR350" s="127"/>
      <c r="SPS350" s="127"/>
      <c r="SPT350" s="127"/>
      <c r="SPU350" s="127"/>
      <c r="SPV350" s="127"/>
      <c r="SPW350" s="127"/>
      <c r="SPX350" s="127"/>
      <c r="SPY350" s="127"/>
      <c r="SPZ350" s="127"/>
      <c r="SQA350" s="127"/>
      <c r="SQB350" s="127"/>
      <c r="SQC350" s="127"/>
      <c r="SQD350" s="127"/>
      <c r="SQE350" s="127"/>
      <c r="SQF350" s="127"/>
      <c r="SQG350" s="127"/>
      <c r="SQH350" s="127"/>
      <c r="SQI350" s="127"/>
      <c r="SQJ350" s="127"/>
      <c r="SQK350" s="127"/>
      <c r="SQL350" s="127"/>
      <c r="SQM350" s="127"/>
      <c r="SQN350" s="127"/>
      <c r="SQO350" s="127"/>
      <c r="SQP350" s="127"/>
      <c r="SQQ350" s="127"/>
      <c r="SQR350" s="127"/>
      <c r="SQS350" s="127"/>
      <c r="SQT350" s="127"/>
      <c r="SQU350" s="127"/>
      <c r="SQV350" s="127"/>
      <c r="SQW350" s="127"/>
      <c r="SQX350" s="127"/>
      <c r="SQY350" s="127"/>
      <c r="SQZ350" s="127"/>
      <c r="SRA350" s="127"/>
      <c r="SRB350" s="127"/>
      <c r="SRC350" s="127"/>
      <c r="SRD350" s="127"/>
      <c r="SRE350" s="127"/>
      <c r="SRF350" s="127"/>
      <c r="SRG350" s="127"/>
      <c r="SRH350" s="127"/>
      <c r="SRI350" s="127"/>
      <c r="SRJ350" s="127"/>
      <c r="SRK350" s="127"/>
      <c r="SRL350" s="127"/>
      <c r="SRM350" s="127"/>
      <c r="SRN350" s="127"/>
      <c r="SRO350" s="127"/>
      <c r="SRP350" s="127"/>
      <c r="SRQ350" s="127"/>
      <c r="SRR350" s="127"/>
      <c r="SRS350" s="127"/>
      <c r="SRT350" s="127"/>
      <c r="SRU350" s="127"/>
      <c r="SRV350" s="127"/>
      <c r="SRW350" s="127"/>
      <c r="SRX350" s="127"/>
      <c r="SRY350" s="127"/>
      <c r="SRZ350" s="127"/>
      <c r="SSA350" s="127"/>
      <c r="SSB350" s="127"/>
      <c r="SSC350" s="127"/>
      <c r="SSD350" s="127"/>
      <c r="SSE350" s="127"/>
      <c r="SSF350" s="127"/>
      <c r="SSG350" s="127"/>
      <c r="SSH350" s="127"/>
      <c r="SSI350" s="127"/>
      <c r="SSJ350" s="127"/>
      <c r="SSK350" s="127"/>
      <c r="SSL350" s="127"/>
      <c r="SSM350" s="127"/>
      <c r="SSN350" s="127"/>
      <c r="SSO350" s="127"/>
      <c r="SSP350" s="127"/>
      <c r="SSQ350" s="127"/>
      <c r="SSR350" s="127"/>
      <c r="SSS350" s="127"/>
      <c r="SST350" s="127"/>
      <c r="SSU350" s="127"/>
      <c r="SSV350" s="127"/>
      <c r="SSW350" s="127"/>
      <c r="SSX350" s="127"/>
      <c r="SSY350" s="127"/>
      <c r="SSZ350" s="127"/>
      <c r="STA350" s="127"/>
      <c r="STB350" s="127"/>
      <c r="STC350" s="127"/>
      <c r="STD350" s="127"/>
      <c r="STE350" s="127"/>
      <c r="STF350" s="127"/>
      <c r="STG350" s="127"/>
      <c r="STH350" s="127"/>
      <c r="STI350" s="127"/>
      <c r="STJ350" s="127"/>
      <c r="STK350" s="127"/>
      <c r="STL350" s="127"/>
      <c r="STM350" s="127"/>
      <c r="STN350" s="127"/>
      <c r="STO350" s="127"/>
      <c r="STP350" s="127"/>
      <c r="STQ350" s="127"/>
      <c r="STR350" s="127"/>
      <c r="STS350" s="127"/>
      <c r="STT350" s="127"/>
      <c r="STU350" s="127"/>
      <c r="STV350" s="127"/>
      <c r="STW350" s="127"/>
      <c r="STX350" s="127"/>
      <c r="STY350" s="127"/>
      <c r="STZ350" s="127"/>
      <c r="SUA350" s="127"/>
      <c r="SUB350" s="127"/>
      <c r="SUC350" s="127"/>
      <c r="SUD350" s="127"/>
      <c r="SUE350" s="127"/>
      <c r="SUF350" s="127"/>
      <c r="SUG350" s="127"/>
      <c r="SUH350" s="127"/>
      <c r="SUI350" s="127"/>
      <c r="SUJ350" s="127"/>
      <c r="SUK350" s="127"/>
      <c r="SUL350" s="127"/>
      <c r="SUM350" s="127"/>
      <c r="SUN350" s="127"/>
      <c r="SUO350" s="127"/>
      <c r="SUP350" s="127"/>
      <c r="SUQ350" s="127"/>
      <c r="SUR350" s="127"/>
      <c r="SUS350" s="127"/>
      <c r="SUT350" s="127"/>
      <c r="SUU350" s="127"/>
      <c r="SUV350" s="127"/>
      <c r="SUW350" s="127"/>
      <c r="SUX350" s="127"/>
      <c r="SUY350" s="127"/>
      <c r="SUZ350" s="127"/>
      <c r="SVA350" s="127"/>
      <c r="SVB350" s="127"/>
      <c r="SVC350" s="127"/>
      <c r="SVD350" s="127"/>
      <c r="SVE350" s="127"/>
      <c r="SVF350" s="127"/>
      <c r="SVG350" s="127"/>
      <c r="SVH350" s="127"/>
      <c r="SVI350" s="127"/>
      <c r="SVJ350" s="127"/>
      <c r="SVK350" s="127"/>
      <c r="SVL350" s="127"/>
      <c r="SVM350" s="127"/>
      <c r="SVN350" s="127"/>
      <c r="SVO350" s="127"/>
      <c r="SVP350" s="127"/>
      <c r="SVQ350" s="127"/>
      <c r="SVR350" s="127"/>
      <c r="SVS350" s="127"/>
      <c r="SVT350" s="127"/>
      <c r="SVU350" s="127"/>
      <c r="SVV350" s="127"/>
      <c r="SVW350" s="127"/>
      <c r="SVX350" s="127"/>
      <c r="SVY350" s="127"/>
      <c r="SVZ350" s="127"/>
      <c r="SWA350" s="127"/>
      <c r="SWB350" s="127"/>
      <c r="SWC350" s="127"/>
      <c r="SWD350" s="127"/>
      <c r="SWE350" s="127"/>
      <c r="SWF350" s="127"/>
      <c r="SWG350" s="127"/>
      <c r="SWH350" s="127"/>
      <c r="SWI350" s="127"/>
      <c r="SWJ350" s="127"/>
      <c r="SWK350" s="127"/>
      <c r="SWL350" s="127"/>
      <c r="SWM350" s="127"/>
      <c r="SWN350" s="127"/>
      <c r="SWO350" s="127"/>
      <c r="SWP350" s="127"/>
      <c r="SWQ350" s="127"/>
      <c r="SWR350" s="127"/>
      <c r="SWS350" s="127"/>
      <c r="SWT350" s="127"/>
      <c r="SWU350" s="127"/>
      <c r="SWV350" s="127"/>
      <c r="SWW350" s="127"/>
      <c r="SWX350" s="127"/>
      <c r="SWY350" s="127"/>
      <c r="SWZ350" s="127"/>
      <c r="SXA350" s="127"/>
      <c r="SXB350" s="127"/>
      <c r="SXC350" s="127"/>
      <c r="SXD350" s="127"/>
      <c r="SXE350" s="127"/>
      <c r="SXF350" s="127"/>
      <c r="SXG350" s="127"/>
      <c r="SXH350" s="127"/>
      <c r="SXI350" s="127"/>
      <c r="SXJ350" s="127"/>
      <c r="SXK350" s="127"/>
      <c r="SXL350" s="127"/>
      <c r="SXM350" s="127"/>
      <c r="SXN350" s="127"/>
      <c r="SXO350" s="127"/>
      <c r="SXP350" s="127"/>
      <c r="SXQ350" s="127"/>
      <c r="SXR350" s="127"/>
      <c r="SXS350" s="127"/>
      <c r="SXT350" s="127"/>
      <c r="SXU350" s="127"/>
      <c r="SXV350" s="127"/>
      <c r="SXW350" s="127"/>
      <c r="SXX350" s="127"/>
      <c r="SXY350" s="127"/>
      <c r="SXZ350" s="127"/>
      <c r="SYA350" s="127"/>
      <c r="SYB350" s="127"/>
      <c r="SYC350" s="127"/>
      <c r="SYD350" s="127"/>
      <c r="SYE350" s="127"/>
      <c r="SYF350" s="127"/>
      <c r="SYG350" s="127"/>
      <c r="SYH350" s="127"/>
      <c r="SYI350" s="127"/>
      <c r="SYJ350" s="127"/>
      <c r="SYK350" s="127"/>
      <c r="SYL350" s="127"/>
      <c r="SYM350" s="127"/>
      <c r="SYN350" s="127"/>
      <c r="SYO350" s="127"/>
      <c r="SYP350" s="127"/>
      <c r="SYQ350" s="127"/>
      <c r="SYR350" s="127"/>
      <c r="SYS350" s="127"/>
      <c r="SYT350" s="127"/>
      <c r="SYU350" s="127"/>
      <c r="SYV350" s="127"/>
      <c r="SYW350" s="127"/>
      <c r="SYX350" s="127"/>
      <c r="SYY350" s="127"/>
      <c r="SYZ350" s="127"/>
      <c r="SZA350" s="127"/>
      <c r="SZB350" s="127"/>
      <c r="SZC350" s="127"/>
      <c r="SZD350" s="127"/>
      <c r="SZE350" s="127"/>
      <c r="SZF350" s="127"/>
      <c r="SZG350" s="127"/>
      <c r="SZH350" s="127"/>
      <c r="SZI350" s="127"/>
      <c r="SZJ350" s="127"/>
      <c r="SZK350" s="127"/>
      <c r="SZL350" s="127"/>
      <c r="SZM350" s="127"/>
      <c r="SZN350" s="127"/>
      <c r="SZO350" s="127"/>
      <c r="SZP350" s="127"/>
      <c r="SZQ350" s="127"/>
      <c r="SZR350" s="127"/>
      <c r="SZS350" s="127"/>
      <c r="SZT350" s="127"/>
      <c r="SZU350" s="127"/>
      <c r="SZV350" s="127"/>
      <c r="SZW350" s="127"/>
      <c r="SZX350" s="127"/>
      <c r="SZY350" s="127"/>
      <c r="SZZ350" s="127"/>
      <c r="TAA350" s="127"/>
      <c r="TAB350" s="127"/>
      <c r="TAC350" s="127"/>
      <c r="TAD350" s="127"/>
      <c r="TAE350" s="127"/>
      <c r="TAF350" s="127"/>
      <c r="TAG350" s="127"/>
      <c r="TAH350" s="127"/>
      <c r="TAI350" s="127"/>
      <c r="TAJ350" s="127"/>
      <c r="TAK350" s="127"/>
      <c r="TAL350" s="127"/>
      <c r="TAM350" s="127"/>
      <c r="TAN350" s="127"/>
      <c r="TAO350" s="127"/>
      <c r="TAP350" s="127"/>
      <c r="TAQ350" s="127"/>
      <c r="TAR350" s="127"/>
      <c r="TAS350" s="127"/>
      <c r="TAT350" s="127"/>
      <c r="TAU350" s="127"/>
      <c r="TAV350" s="127"/>
      <c r="TAW350" s="127"/>
      <c r="TAX350" s="127"/>
      <c r="TAY350" s="127"/>
      <c r="TAZ350" s="127"/>
      <c r="TBA350" s="127"/>
      <c r="TBB350" s="127"/>
      <c r="TBC350" s="127"/>
      <c r="TBD350" s="127"/>
      <c r="TBE350" s="127"/>
      <c r="TBF350" s="127"/>
      <c r="TBG350" s="127"/>
      <c r="TBH350" s="127"/>
      <c r="TBI350" s="127"/>
      <c r="TBJ350" s="127"/>
      <c r="TBK350" s="127"/>
      <c r="TBL350" s="127"/>
      <c r="TBM350" s="127"/>
      <c r="TBN350" s="127"/>
      <c r="TBO350" s="127"/>
      <c r="TBP350" s="127"/>
      <c r="TBQ350" s="127"/>
      <c r="TBR350" s="127"/>
      <c r="TBS350" s="127"/>
      <c r="TBT350" s="127"/>
      <c r="TBU350" s="127"/>
      <c r="TBV350" s="127"/>
      <c r="TBW350" s="127"/>
      <c r="TBX350" s="127"/>
      <c r="TBY350" s="127"/>
      <c r="TBZ350" s="127"/>
      <c r="TCA350" s="127"/>
      <c r="TCB350" s="127"/>
      <c r="TCC350" s="127"/>
      <c r="TCD350" s="127"/>
      <c r="TCE350" s="127"/>
      <c r="TCF350" s="127"/>
      <c r="TCG350" s="127"/>
      <c r="TCH350" s="127"/>
      <c r="TCI350" s="127"/>
      <c r="TCJ350" s="127"/>
      <c r="TCK350" s="127"/>
      <c r="TCL350" s="127"/>
      <c r="TCM350" s="127"/>
      <c r="TCN350" s="127"/>
      <c r="TCO350" s="127"/>
      <c r="TCP350" s="127"/>
      <c r="TCQ350" s="127"/>
      <c r="TCR350" s="127"/>
      <c r="TCS350" s="127"/>
      <c r="TCT350" s="127"/>
      <c r="TCU350" s="127"/>
      <c r="TCV350" s="127"/>
      <c r="TCW350" s="127"/>
      <c r="TCX350" s="127"/>
      <c r="TCY350" s="127"/>
      <c r="TCZ350" s="127"/>
      <c r="TDA350" s="127"/>
      <c r="TDB350" s="127"/>
      <c r="TDC350" s="127"/>
      <c r="TDD350" s="127"/>
      <c r="TDE350" s="127"/>
      <c r="TDF350" s="127"/>
      <c r="TDG350" s="127"/>
      <c r="TDH350" s="127"/>
      <c r="TDI350" s="127"/>
      <c r="TDJ350" s="127"/>
      <c r="TDK350" s="127"/>
      <c r="TDL350" s="127"/>
      <c r="TDM350" s="127"/>
      <c r="TDN350" s="127"/>
      <c r="TDO350" s="127"/>
      <c r="TDP350" s="127"/>
      <c r="TDQ350" s="127"/>
      <c r="TDR350" s="127"/>
      <c r="TDS350" s="127"/>
      <c r="TDT350" s="127"/>
      <c r="TDU350" s="127"/>
      <c r="TDV350" s="127"/>
      <c r="TDW350" s="127"/>
      <c r="TDX350" s="127"/>
      <c r="TDY350" s="127"/>
      <c r="TDZ350" s="127"/>
      <c r="TEA350" s="127"/>
      <c r="TEB350" s="127"/>
      <c r="TEC350" s="127"/>
      <c r="TED350" s="127"/>
      <c r="TEE350" s="127"/>
      <c r="TEF350" s="127"/>
      <c r="TEG350" s="127"/>
      <c r="TEH350" s="127"/>
      <c r="TEI350" s="127"/>
      <c r="TEJ350" s="127"/>
      <c r="TEK350" s="127"/>
      <c r="TEL350" s="127"/>
      <c r="TEM350" s="127"/>
      <c r="TEN350" s="127"/>
      <c r="TEO350" s="127"/>
      <c r="TEP350" s="127"/>
      <c r="TEQ350" s="127"/>
      <c r="TER350" s="127"/>
      <c r="TES350" s="127"/>
      <c r="TET350" s="127"/>
      <c r="TEU350" s="127"/>
      <c r="TEV350" s="127"/>
      <c r="TEW350" s="127"/>
      <c r="TEX350" s="127"/>
      <c r="TEY350" s="127"/>
      <c r="TEZ350" s="127"/>
      <c r="TFA350" s="127"/>
      <c r="TFB350" s="127"/>
      <c r="TFC350" s="127"/>
      <c r="TFD350" s="127"/>
      <c r="TFE350" s="127"/>
      <c r="TFF350" s="127"/>
      <c r="TFG350" s="127"/>
      <c r="TFH350" s="127"/>
      <c r="TFI350" s="127"/>
      <c r="TFJ350" s="127"/>
      <c r="TFK350" s="127"/>
      <c r="TFL350" s="127"/>
      <c r="TFM350" s="127"/>
      <c r="TFN350" s="127"/>
      <c r="TFO350" s="127"/>
      <c r="TFP350" s="127"/>
      <c r="TFQ350" s="127"/>
      <c r="TFR350" s="127"/>
      <c r="TFS350" s="127"/>
      <c r="TFT350" s="127"/>
      <c r="TFU350" s="127"/>
      <c r="TFV350" s="127"/>
      <c r="TFW350" s="127"/>
      <c r="TFX350" s="127"/>
      <c r="TFY350" s="127"/>
      <c r="TFZ350" s="127"/>
      <c r="TGA350" s="127"/>
      <c r="TGB350" s="127"/>
      <c r="TGC350" s="127"/>
      <c r="TGD350" s="127"/>
      <c r="TGE350" s="127"/>
      <c r="TGF350" s="127"/>
      <c r="TGG350" s="127"/>
      <c r="TGH350" s="127"/>
      <c r="TGI350" s="127"/>
      <c r="TGJ350" s="127"/>
      <c r="TGK350" s="127"/>
      <c r="TGL350" s="127"/>
      <c r="TGM350" s="127"/>
      <c r="TGN350" s="127"/>
      <c r="TGO350" s="127"/>
      <c r="TGP350" s="127"/>
      <c r="TGQ350" s="127"/>
      <c r="TGR350" s="127"/>
      <c r="TGS350" s="127"/>
      <c r="TGT350" s="127"/>
      <c r="TGU350" s="127"/>
      <c r="TGV350" s="127"/>
      <c r="TGW350" s="127"/>
      <c r="TGX350" s="127"/>
      <c r="TGY350" s="127"/>
      <c r="TGZ350" s="127"/>
      <c r="THA350" s="127"/>
      <c r="THB350" s="127"/>
      <c r="THC350" s="127"/>
      <c r="THD350" s="127"/>
      <c r="THE350" s="127"/>
      <c r="THF350" s="127"/>
      <c r="THG350" s="127"/>
      <c r="THH350" s="127"/>
      <c r="THI350" s="127"/>
      <c r="THJ350" s="127"/>
      <c r="THK350" s="127"/>
      <c r="THL350" s="127"/>
      <c r="THM350" s="127"/>
      <c r="THN350" s="127"/>
      <c r="THO350" s="127"/>
      <c r="THP350" s="127"/>
      <c r="THQ350" s="127"/>
      <c r="THR350" s="127"/>
      <c r="THS350" s="127"/>
      <c r="THT350" s="127"/>
      <c r="THU350" s="127"/>
      <c r="THV350" s="127"/>
      <c r="THW350" s="127"/>
      <c r="THX350" s="127"/>
      <c r="THY350" s="127"/>
      <c r="THZ350" s="127"/>
      <c r="TIA350" s="127"/>
      <c r="TIB350" s="127"/>
      <c r="TIC350" s="127"/>
      <c r="TID350" s="127"/>
      <c r="TIE350" s="127"/>
      <c r="TIF350" s="127"/>
      <c r="TIG350" s="127"/>
      <c r="TIH350" s="127"/>
      <c r="TII350" s="127"/>
      <c r="TIJ350" s="127"/>
      <c r="TIK350" s="127"/>
      <c r="TIL350" s="127"/>
      <c r="TIM350" s="127"/>
      <c r="TIN350" s="127"/>
      <c r="TIO350" s="127"/>
      <c r="TIP350" s="127"/>
      <c r="TIQ350" s="127"/>
      <c r="TIR350" s="127"/>
      <c r="TIS350" s="127"/>
      <c r="TIT350" s="127"/>
      <c r="TIU350" s="127"/>
      <c r="TIV350" s="127"/>
      <c r="TIW350" s="127"/>
      <c r="TIX350" s="127"/>
      <c r="TIY350" s="127"/>
      <c r="TIZ350" s="127"/>
      <c r="TJA350" s="127"/>
      <c r="TJB350" s="127"/>
      <c r="TJC350" s="127"/>
      <c r="TJD350" s="127"/>
      <c r="TJE350" s="127"/>
      <c r="TJF350" s="127"/>
      <c r="TJG350" s="127"/>
      <c r="TJH350" s="127"/>
      <c r="TJI350" s="127"/>
      <c r="TJJ350" s="127"/>
      <c r="TJK350" s="127"/>
      <c r="TJL350" s="127"/>
      <c r="TJM350" s="127"/>
      <c r="TJN350" s="127"/>
      <c r="TJO350" s="127"/>
      <c r="TJP350" s="127"/>
      <c r="TJQ350" s="127"/>
      <c r="TJR350" s="127"/>
      <c r="TJS350" s="127"/>
      <c r="TJT350" s="127"/>
      <c r="TJU350" s="127"/>
      <c r="TJV350" s="127"/>
      <c r="TJW350" s="127"/>
      <c r="TJX350" s="127"/>
      <c r="TJY350" s="127"/>
      <c r="TJZ350" s="127"/>
      <c r="TKA350" s="127"/>
      <c r="TKB350" s="127"/>
      <c r="TKC350" s="127"/>
      <c r="TKD350" s="127"/>
      <c r="TKE350" s="127"/>
      <c r="TKF350" s="127"/>
      <c r="TKG350" s="127"/>
      <c r="TKH350" s="127"/>
      <c r="TKI350" s="127"/>
      <c r="TKJ350" s="127"/>
      <c r="TKK350" s="127"/>
      <c r="TKL350" s="127"/>
      <c r="TKM350" s="127"/>
      <c r="TKN350" s="127"/>
      <c r="TKO350" s="127"/>
      <c r="TKP350" s="127"/>
      <c r="TKQ350" s="127"/>
      <c r="TKR350" s="127"/>
      <c r="TKS350" s="127"/>
      <c r="TKT350" s="127"/>
      <c r="TKU350" s="127"/>
      <c r="TKV350" s="127"/>
      <c r="TKW350" s="127"/>
      <c r="TKX350" s="127"/>
      <c r="TKY350" s="127"/>
      <c r="TKZ350" s="127"/>
      <c r="TLA350" s="127"/>
      <c r="TLB350" s="127"/>
      <c r="TLC350" s="127"/>
      <c r="TLD350" s="127"/>
      <c r="TLE350" s="127"/>
      <c r="TLF350" s="127"/>
      <c r="TLG350" s="127"/>
      <c r="TLH350" s="127"/>
      <c r="TLI350" s="127"/>
      <c r="TLJ350" s="127"/>
      <c r="TLK350" s="127"/>
      <c r="TLL350" s="127"/>
      <c r="TLM350" s="127"/>
      <c r="TLN350" s="127"/>
      <c r="TLO350" s="127"/>
      <c r="TLP350" s="127"/>
      <c r="TLQ350" s="127"/>
      <c r="TLR350" s="127"/>
      <c r="TLS350" s="127"/>
      <c r="TLT350" s="127"/>
      <c r="TLU350" s="127"/>
      <c r="TLV350" s="127"/>
      <c r="TLW350" s="127"/>
      <c r="TLX350" s="127"/>
      <c r="TLY350" s="127"/>
      <c r="TLZ350" s="127"/>
      <c r="TMA350" s="127"/>
      <c r="TMB350" s="127"/>
      <c r="TMC350" s="127"/>
      <c r="TMD350" s="127"/>
      <c r="TME350" s="127"/>
      <c r="TMF350" s="127"/>
      <c r="TMG350" s="127"/>
      <c r="TMH350" s="127"/>
      <c r="TMI350" s="127"/>
      <c r="TMJ350" s="127"/>
      <c r="TMK350" s="127"/>
      <c r="TML350" s="127"/>
      <c r="TMM350" s="127"/>
      <c r="TMN350" s="127"/>
      <c r="TMO350" s="127"/>
      <c r="TMP350" s="127"/>
      <c r="TMQ350" s="127"/>
      <c r="TMR350" s="127"/>
      <c r="TMS350" s="127"/>
      <c r="TMT350" s="127"/>
      <c r="TMU350" s="127"/>
      <c r="TMV350" s="127"/>
      <c r="TMW350" s="127"/>
      <c r="TMX350" s="127"/>
      <c r="TMY350" s="127"/>
      <c r="TMZ350" s="127"/>
      <c r="TNA350" s="127"/>
      <c r="TNB350" s="127"/>
      <c r="TNC350" s="127"/>
      <c r="TND350" s="127"/>
      <c r="TNE350" s="127"/>
      <c r="TNF350" s="127"/>
      <c r="TNG350" s="127"/>
      <c r="TNH350" s="127"/>
      <c r="TNI350" s="127"/>
      <c r="TNJ350" s="127"/>
      <c r="TNK350" s="127"/>
      <c r="TNL350" s="127"/>
      <c r="TNM350" s="127"/>
      <c r="TNN350" s="127"/>
      <c r="TNO350" s="127"/>
      <c r="TNP350" s="127"/>
      <c r="TNQ350" s="127"/>
      <c r="TNR350" s="127"/>
      <c r="TNS350" s="127"/>
      <c r="TNT350" s="127"/>
      <c r="TNU350" s="127"/>
      <c r="TNV350" s="127"/>
      <c r="TNW350" s="127"/>
      <c r="TNX350" s="127"/>
      <c r="TNY350" s="127"/>
      <c r="TNZ350" s="127"/>
      <c r="TOA350" s="127"/>
      <c r="TOB350" s="127"/>
      <c r="TOC350" s="127"/>
      <c r="TOD350" s="127"/>
      <c r="TOE350" s="127"/>
      <c r="TOF350" s="127"/>
      <c r="TOG350" s="127"/>
      <c r="TOH350" s="127"/>
      <c r="TOI350" s="127"/>
      <c r="TOJ350" s="127"/>
      <c r="TOK350" s="127"/>
      <c r="TOL350" s="127"/>
      <c r="TOM350" s="127"/>
      <c r="TON350" s="127"/>
      <c r="TOO350" s="127"/>
      <c r="TOP350" s="127"/>
      <c r="TOQ350" s="127"/>
      <c r="TOR350" s="127"/>
      <c r="TOS350" s="127"/>
      <c r="TOT350" s="127"/>
      <c r="TOU350" s="127"/>
      <c r="TOV350" s="127"/>
      <c r="TOW350" s="127"/>
      <c r="TOX350" s="127"/>
      <c r="TOY350" s="127"/>
      <c r="TOZ350" s="127"/>
      <c r="TPA350" s="127"/>
      <c r="TPB350" s="127"/>
      <c r="TPC350" s="127"/>
      <c r="TPD350" s="127"/>
      <c r="TPE350" s="127"/>
      <c r="TPF350" s="127"/>
      <c r="TPG350" s="127"/>
      <c r="TPH350" s="127"/>
      <c r="TPI350" s="127"/>
      <c r="TPJ350" s="127"/>
      <c r="TPK350" s="127"/>
      <c r="TPL350" s="127"/>
      <c r="TPM350" s="127"/>
      <c r="TPN350" s="127"/>
      <c r="TPO350" s="127"/>
      <c r="TPP350" s="127"/>
      <c r="TPQ350" s="127"/>
      <c r="TPR350" s="127"/>
      <c r="TPS350" s="127"/>
      <c r="TPT350" s="127"/>
      <c r="TPU350" s="127"/>
      <c r="TPV350" s="127"/>
      <c r="TPW350" s="127"/>
      <c r="TPX350" s="127"/>
      <c r="TPY350" s="127"/>
      <c r="TPZ350" s="127"/>
      <c r="TQA350" s="127"/>
      <c r="TQB350" s="127"/>
      <c r="TQC350" s="127"/>
      <c r="TQD350" s="127"/>
      <c r="TQE350" s="127"/>
      <c r="TQF350" s="127"/>
      <c r="TQG350" s="127"/>
      <c r="TQH350" s="127"/>
      <c r="TQI350" s="127"/>
      <c r="TQJ350" s="127"/>
      <c r="TQK350" s="127"/>
      <c r="TQL350" s="127"/>
      <c r="TQM350" s="127"/>
      <c r="TQN350" s="127"/>
      <c r="TQO350" s="127"/>
      <c r="TQP350" s="127"/>
      <c r="TQQ350" s="127"/>
      <c r="TQR350" s="127"/>
      <c r="TQS350" s="127"/>
      <c r="TQT350" s="127"/>
      <c r="TQU350" s="127"/>
      <c r="TQV350" s="127"/>
      <c r="TQW350" s="127"/>
      <c r="TQX350" s="127"/>
      <c r="TQY350" s="127"/>
      <c r="TQZ350" s="127"/>
      <c r="TRA350" s="127"/>
      <c r="TRB350" s="127"/>
      <c r="TRC350" s="127"/>
      <c r="TRD350" s="127"/>
      <c r="TRE350" s="127"/>
      <c r="TRF350" s="127"/>
      <c r="TRG350" s="127"/>
      <c r="TRH350" s="127"/>
      <c r="TRI350" s="127"/>
      <c r="TRJ350" s="127"/>
      <c r="TRK350" s="127"/>
      <c r="TRL350" s="127"/>
      <c r="TRM350" s="127"/>
      <c r="TRN350" s="127"/>
      <c r="TRO350" s="127"/>
      <c r="TRP350" s="127"/>
      <c r="TRQ350" s="127"/>
      <c r="TRR350" s="127"/>
      <c r="TRS350" s="127"/>
      <c r="TRT350" s="127"/>
      <c r="TRU350" s="127"/>
      <c r="TRV350" s="127"/>
      <c r="TRW350" s="127"/>
      <c r="TRX350" s="127"/>
      <c r="TRY350" s="127"/>
      <c r="TRZ350" s="127"/>
      <c r="TSA350" s="127"/>
      <c r="TSB350" s="127"/>
      <c r="TSC350" s="127"/>
      <c r="TSD350" s="127"/>
      <c r="TSE350" s="127"/>
      <c r="TSF350" s="127"/>
      <c r="TSG350" s="127"/>
      <c r="TSH350" s="127"/>
      <c r="TSI350" s="127"/>
      <c r="TSJ350" s="127"/>
      <c r="TSK350" s="127"/>
      <c r="TSL350" s="127"/>
      <c r="TSM350" s="127"/>
      <c r="TSN350" s="127"/>
      <c r="TSO350" s="127"/>
      <c r="TSP350" s="127"/>
      <c r="TSQ350" s="127"/>
      <c r="TSR350" s="127"/>
      <c r="TSS350" s="127"/>
      <c r="TST350" s="127"/>
      <c r="TSU350" s="127"/>
      <c r="TSV350" s="127"/>
      <c r="TSW350" s="127"/>
      <c r="TSX350" s="127"/>
      <c r="TSY350" s="127"/>
      <c r="TSZ350" s="127"/>
      <c r="TTA350" s="127"/>
      <c r="TTB350" s="127"/>
      <c r="TTC350" s="127"/>
      <c r="TTD350" s="127"/>
      <c r="TTE350" s="127"/>
      <c r="TTF350" s="127"/>
      <c r="TTG350" s="127"/>
      <c r="TTH350" s="127"/>
      <c r="TTI350" s="127"/>
      <c r="TTJ350" s="127"/>
      <c r="TTK350" s="127"/>
      <c r="TTL350" s="127"/>
      <c r="TTM350" s="127"/>
      <c r="TTN350" s="127"/>
      <c r="TTO350" s="127"/>
      <c r="TTP350" s="127"/>
      <c r="TTQ350" s="127"/>
      <c r="TTR350" s="127"/>
      <c r="TTS350" s="127"/>
      <c r="TTT350" s="127"/>
      <c r="TTU350" s="127"/>
      <c r="TTV350" s="127"/>
      <c r="TTW350" s="127"/>
      <c r="TTX350" s="127"/>
      <c r="TTY350" s="127"/>
      <c r="TTZ350" s="127"/>
      <c r="TUA350" s="127"/>
      <c r="TUB350" s="127"/>
      <c r="TUC350" s="127"/>
      <c r="TUD350" s="127"/>
      <c r="TUE350" s="127"/>
      <c r="TUF350" s="127"/>
      <c r="TUG350" s="127"/>
      <c r="TUH350" s="127"/>
      <c r="TUI350" s="127"/>
      <c r="TUJ350" s="127"/>
      <c r="TUK350" s="127"/>
      <c r="TUL350" s="127"/>
      <c r="TUM350" s="127"/>
      <c r="TUN350" s="127"/>
      <c r="TUO350" s="127"/>
      <c r="TUP350" s="127"/>
      <c r="TUQ350" s="127"/>
      <c r="TUR350" s="127"/>
      <c r="TUS350" s="127"/>
      <c r="TUT350" s="127"/>
      <c r="TUU350" s="127"/>
      <c r="TUV350" s="127"/>
      <c r="TUW350" s="127"/>
      <c r="TUX350" s="127"/>
      <c r="TUY350" s="127"/>
      <c r="TUZ350" s="127"/>
      <c r="TVA350" s="127"/>
      <c r="TVB350" s="127"/>
      <c r="TVC350" s="127"/>
      <c r="TVD350" s="127"/>
      <c r="TVE350" s="127"/>
      <c r="TVF350" s="127"/>
      <c r="TVG350" s="127"/>
      <c r="TVH350" s="127"/>
      <c r="TVI350" s="127"/>
      <c r="TVJ350" s="127"/>
      <c r="TVK350" s="127"/>
      <c r="TVL350" s="127"/>
      <c r="TVM350" s="127"/>
      <c r="TVN350" s="127"/>
      <c r="TVO350" s="127"/>
      <c r="TVP350" s="127"/>
      <c r="TVQ350" s="127"/>
      <c r="TVR350" s="127"/>
      <c r="TVS350" s="127"/>
      <c r="TVT350" s="127"/>
      <c r="TVU350" s="127"/>
      <c r="TVV350" s="127"/>
      <c r="TVW350" s="127"/>
      <c r="TVX350" s="127"/>
      <c r="TVY350" s="127"/>
      <c r="TVZ350" s="127"/>
      <c r="TWA350" s="127"/>
      <c r="TWB350" s="127"/>
      <c r="TWC350" s="127"/>
      <c r="TWD350" s="127"/>
      <c r="TWE350" s="127"/>
      <c r="TWF350" s="127"/>
      <c r="TWG350" s="127"/>
      <c r="TWH350" s="127"/>
      <c r="TWI350" s="127"/>
      <c r="TWJ350" s="127"/>
      <c r="TWK350" s="127"/>
      <c r="TWL350" s="127"/>
      <c r="TWM350" s="127"/>
      <c r="TWN350" s="127"/>
      <c r="TWO350" s="127"/>
      <c r="TWP350" s="127"/>
      <c r="TWQ350" s="127"/>
      <c r="TWR350" s="127"/>
      <c r="TWS350" s="127"/>
      <c r="TWT350" s="127"/>
      <c r="TWU350" s="127"/>
      <c r="TWV350" s="127"/>
      <c r="TWW350" s="127"/>
      <c r="TWX350" s="127"/>
      <c r="TWY350" s="127"/>
      <c r="TWZ350" s="127"/>
      <c r="TXA350" s="127"/>
      <c r="TXB350" s="127"/>
      <c r="TXC350" s="127"/>
      <c r="TXD350" s="127"/>
      <c r="TXE350" s="127"/>
      <c r="TXF350" s="127"/>
      <c r="TXG350" s="127"/>
      <c r="TXH350" s="127"/>
      <c r="TXI350" s="127"/>
      <c r="TXJ350" s="127"/>
      <c r="TXK350" s="127"/>
      <c r="TXL350" s="127"/>
      <c r="TXM350" s="127"/>
      <c r="TXN350" s="127"/>
      <c r="TXO350" s="127"/>
      <c r="TXP350" s="127"/>
      <c r="TXQ350" s="127"/>
      <c r="TXR350" s="127"/>
      <c r="TXS350" s="127"/>
      <c r="TXT350" s="127"/>
      <c r="TXU350" s="127"/>
      <c r="TXV350" s="127"/>
      <c r="TXW350" s="127"/>
      <c r="TXX350" s="127"/>
      <c r="TXY350" s="127"/>
      <c r="TXZ350" s="127"/>
      <c r="TYA350" s="127"/>
      <c r="TYB350" s="127"/>
      <c r="TYC350" s="127"/>
      <c r="TYD350" s="127"/>
      <c r="TYE350" s="127"/>
      <c r="TYF350" s="127"/>
      <c r="TYG350" s="127"/>
      <c r="TYH350" s="127"/>
      <c r="TYI350" s="127"/>
      <c r="TYJ350" s="127"/>
      <c r="TYK350" s="127"/>
      <c r="TYL350" s="127"/>
      <c r="TYM350" s="127"/>
      <c r="TYN350" s="127"/>
      <c r="TYO350" s="127"/>
      <c r="TYP350" s="127"/>
      <c r="TYQ350" s="127"/>
      <c r="TYR350" s="127"/>
      <c r="TYS350" s="127"/>
      <c r="TYT350" s="127"/>
      <c r="TYU350" s="127"/>
      <c r="TYV350" s="127"/>
      <c r="TYW350" s="127"/>
      <c r="TYX350" s="127"/>
      <c r="TYY350" s="127"/>
      <c r="TYZ350" s="127"/>
      <c r="TZA350" s="127"/>
      <c r="TZB350" s="127"/>
      <c r="TZC350" s="127"/>
      <c r="TZD350" s="127"/>
      <c r="TZE350" s="127"/>
      <c r="TZF350" s="127"/>
      <c r="TZG350" s="127"/>
      <c r="TZH350" s="127"/>
      <c r="TZI350" s="127"/>
      <c r="TZJ350" s="127"/>
      <c r="TZK350" s="127"/>
      <c r="TZL350" s="127"/>
      <c r="TZM350" s="127"/>
      <c r="TZN350" s="127"/>
      <c r="TZO350" s="127"/>
      <c r="TZP350" s="127"/>
      <c r="TZQ350" s="127"/>
      <c r="TZR350" s="127"/>
      <c r="TZS350" s="127"/>
      <c r="TZT350" s="127"/>
      <c r="TZU350" s="127"/>
      <c r="TZV350" s="127"/>
      <c r="TZW350" s="127"/>
      <c r="TZX350" s="127"/>
      <c r="TZY350" s="127"/>
      <c r="TZZ350" s="127"/>
      <c r="UAA350" s="127"/>
      <c r="UAB350" s="127"/>
      <c r="UAC350" s="127"/>
      <c r="UAD350" s="127"/>
      <c r="UAE350" s="127"/>
      <c r="UAF350" s="127"/>
      <c r="UAG350" s="127"/>
      <c r="UAH350" s="127"/>
      <c r="UAI350" s="127"/>
      <c r="UAJ350" s="127"/>
      <c r="UAK350" s="127"/>
      <c r="UAL350" s="127"/>
      <c r="UAM350" s="127"/>
      <c r="UAN350" s="127"/>
      <c r="UAO350" s="127"/>
      <c r="UAP350" s="127"/>
      <c r="UAQ350" s="127"/>
      <c r="UAR350" s="127"/>
      <c r="UAS350" s="127"/>
      <c r="UAT350" s="127"/>
      <c r="UAU350" s="127"/>
      <c r="UAV350" s="127"/>
      <c r="UAW350" s="127"/>
      <c r="UAX350" s="127"/>
      <c r="UAY350" s="127"/>
      <c r="UAZ350" s="127"/>
      <c r="UBA350" s="127"/>
      <c r="UBB350" s="127"/>
      <c r="UBC350" s="127"/>
      <c r="UBD350" s="127"/>
      <c r="UBE350" s="127"/>
      <c r="UBF350" s="127"/>
      <c r="UBG350" s="127"/>
      <c r="UBH350" s="127"/>
      <c r="UBI350" s="127"/>
      <c r="UBJ350" s="127"/>
      <c r="UBK350" s="127"/>
      <c r="UBL350" s="127"/>
      <c r="UBM350" s="127"/>
      <c r="UBN350" s="127"/>
      <c r="UBO350" s="127"/>
      <c r="UBP350" s="127"/>
      <c r="UBQ350" s="127"/>
      <c r="UBR350" s="127"/>
      <c r="UBS350" s="127"/>
      <c r="UBT350" s="127"/>
      <c r="UBU350" s="127"/>
      <c r="UBV350" s="127"/>
      <c r="UBW350" s="127"/>
      <c r="UBX350" s="127"/>
      <c r="UBY350" s="127"/>
      <c r="UBZ350" s="127"/>
      <c r="UCA350" s="127"/>
      <c r="UCB350" s="127"/>
      <c r="UCC350" s="127"/>
      <c r="UCD350" s="127"/>
      <c r="UCE350" s="127"/>
      <c r="UCF350" s="127"/>
      <c r="UCG350" s="127"/>
      <c r="UCH350" s="127"/>
      <c r="UCI350" s="127"/>
      <c r="UCJ350" s="127"/>
      <c r="UCK350" s="127"/>
      <c r="UCL350" s="127"/>
      <c r="UCM350" s="127"/>
      <c r="UCN350" s="127"/>
      <c r="UCO350" s="127"/>
      <c r="UCP350" s="127"/>
      <c r="UCQ350" s="127"/>
      <c r="UCR350" s="127"/>
      <c r="UCS350" s="127"/>
      <c r="UCT350" s="127"/>
      <c r="UCU350" s="127"/>
      <c r="UCV350" s="127"/>
      <c r="UCW350" s="127"/>
      <c r="UCX350" s="127"/>
      <c r="UCY350" s="127"/>
      <c r="UCZ350" s="127"/>
      <c r="UDA350" s="127"/>
      <c r="UDB350" s="127"/>
      <c r="UDC350" s="127"/>
      <c r="UDD350" s="127"/>
      <c r="UDE350" s="127"/>
      <c r="UDF350" s="127"/>
      <c r="UDG350" s="127"/>
      <c r="UDH350" s="127"/>
      <c r="UDI350" s="127"/>
      <c r="UDJ350" s="127"/>
      <c r="UDK350" s="127"/>
      <c r="UDL350" s="127"/>
      <c r="UDM350" s="127"/>
      <c r="UDN350" s="127"/>
      <c r="UDO350" s="127"/>
      <c r="UDP350" s="127"/>
      <c r="UDQ350" s="127"/>
      <c r="UDR350" s="127"/>
      <c r="UDS350" s="127"/>
      <c r="UDT350" s="127"/>
      <c r="UDU350" s="127"/>
      <c r="UDV350" s="127"/>
      <c r="UDW350" s="127"/>
      <c r="UDX350" s="127"/>
      <c r="UDY350" s="127"/>
      <c r="UDZ350" s="127"/>
      <c r="UEA350" s="127"/>
      <c r="UEB350" s="127"/>
      <c r="UEC350" s="127"/>
      <c r="UED350" s="127"/>
      <c r="UEE350" s="127"/>
      <c r="UEF350" s="127"/>
      <c r="UEG350" s="127"/>
      <c r="UEH350" s="127"/>
      <c r="UEI350" s="127"/>
      <c r="UEJ350" s="127"/>
      <c r="UEK350" s="127"/>
      <c r="UEL350" s="127"/>
      <c r="UEM350" s="127"/>
      <c r="UEN350" s="127"/>
      <c r="UEO350" s="127"/>
      <c r="UEP350" s="127"/>
      <c r="UEQ350" s="127"/>
      <c r="UER350" s="127"/>
      <c r="UES350" s="127"/>
      <c r="UET350" s="127"/>
      <c r="UEU350" s="127"/>
      <c r="UEV350" s="127"/>
      <c r="UEW350" s="127"/>
      <c r="UEX350" s="127"/>
      <c r="UEY350" s="127"/>
      <c r="UEZ350" s="127"/>
      <c r="UFA350" s="127"/>
      <c r="UFB350" s="127"/>
      <c r="UFC350" s="127"/>
      <c r="UFD350" s="127"/>
      <c r="UFE350" s="127"/>
      <c r="UFF350" s="127"/>
      <c r="UFG350" s="127"/>
      <c r="UFH350" s="127"/>
      <c r="UFI350" s="127"/>
      <c r="UFJ350" s="127"/>
      <c r="UFK350" s="127"/>
      <c r="UFL350" s="127"/>
      <c r="UFM350" s="127"/>
      <c r="UFN350" s="127"/>
      <c r="UFO350" s="127"/>
      <c r="UFP350" s="127"/>
      <c r="UFQ350" s="127"/>
      <c r="UFR350" s="127"/>
      <c r="UFS350" s="127"/>
      <c r="UFT350" s="127"/>
      <c r="UFU350" s="127"/>
      <c r="UFV350" s="127"/>
      <c r="UFW350" s="127"/>
      <c r="UFX350" s="127"/>
      <c r="UFY350" s="127"/>
      <c r="UFZ350" s="127"/>
      <c r="UGA350" s="127"/>
      <c r="UGB350" s="127"/>
      <c r="UGC350" s="127"/>
      <c r="UGD350" s="127"/>
      <c r="UGE350" s="127"/>
      <c r="UGF350" s="127"/>
      <c r="UGG350" s="127"/>
      <c r="UGH350" s="127"/>
      <c r="UGI350" s="127"/>
      <c r="UGJ350" s="127"/>
      <c r="UGK350" s="127"/>
      <c r="UGL350" s="127"/>
      <c r="UGM350" s="127"/>
      <c r="UGN350" s="127"/>
      <c r="UGO350" s="127"/>
      <c r="UGP350" s="127"/>
      <c r="UGQ350" s="127"/>
      <c r="UGR350" s="127"/>
      <c r="UGS350" s="127"/>
      <c r="UGT350" s="127"/>
      <c r="UGU350" s="127"/>
      <c r="UGV350" s="127"/>
      <c r="UGW350" s="127"/>
      <c r="UGX350" s="127"/>
      <c r="UGY350" s="127"/>
      <c r="UGZ350" s="127"/>
      <c r="UHA350" s="127"/>
      <c r="UHB350" s="127"/>
      <c r="UHC350" s="127"/>
      <c r="UHD350" s="127"/>
      <c r="UHE350" s="127"/>
      <c r="UHF350" s="127"/>
      <c r="UHG350" s="127"/>
      <c r="UHH350" s="127"/>
      <c r="UHI350" s="127"/>
      <c r="UHJ350" s="127"/>
      <c r="UHK350" s="127"/>
      <c r="UHL350" s="127"/>
      <c r="UHM350" s="127"/>
      <c r="UHN350" s="127"/>
      <c r="UHO350" s="127"/>
      <c r="UHP350" s="127"/>
      <c r="UHQ350" s="127"/>
      <c r="UHR350" s="127"/>
      <c r="UHS350" s="127"/>
      <c r="UHT350" s="127"/>
      <c r="UHU350" s="127"/>
      <c r="UHV350" s="127"/>
      <c r="UHW350" s="127"/>
      <c r="UHX350" s="127"/>
      <c r="UHY350" s="127"/>
      <c r="UHZ350" s="127"/>
      <c r="UIA350" s="127"/>
      <c r="UIB350" s="127"/>
      <c r="UIC350" s="127"/>
      <c r="UID350" s="127"/>
      <c r="UIE350" s="127"/>
      <c r="UIF350" s="127"/>
      <c r="UIG350" s="127"/>
      <c r="UIH350" s="127"/>
      <c r="UII350" s="127"/>
      <c r="UIJ350" s="127"/>
      <c r="UIK350" s="127"/>
      <c r="UIL350" s="127"/>
      <c r="UIM350" s="127"/>
      <c r="UIN350" s="127"/>
      <c r="UIO350" s="127"/>
      <c r="UIP350" s="127"/>
      <c r="UIQ350" s="127"/>
      <c r="UIR350" s="127"/>
      <c r="UIS350" s="127"/>
      <c r="UIT350" s="127"/>
      <c r="UIU350" s="127"/>
      <c r="UIV350" s="127"/>
      <c r="UIW350" s="127"/>
      <c r="UIX350" s="127"/>
      <c r="UIY350" s="127"/>
      <c r="UIZ350" s="127"/>
      <c r="UJA350" s="127"/>
      <c r="UJB350" s="127"/>
      <c r="UJC350" s="127"/>
      <c r="UJD350" s="127"/>
      <c r="UJE350" s="127"/>
      <c r="UJF350" s="127"/>
      <c r="UJG350" s="127"/>
      <c r="UJH350" s="127"/>
      <c r="UJI350" s="127"/>
      <c r="UJJ350" s="127"/>
      <c r="UJK350" s="127"/>
      <c r="UJL350" s="127"/>
      <c r="UJM350" s="127"/>
      <c r="UJN350" s="127"/>
      <c r="UJO350" s="127"/>
      <c r="UJP350" s="127"/>
      <c r="UJQ350" s="127"/>
      <c r="UJR350" s="127"/>
      <c r="UJS350" s="127"/>
      <c r="UJT350" s="127"/>
      <c r="UJU350" s="127"/>
      <c r="UJV350" s="127"/>
      <c r="UJW350" s="127"/>
      <c r="UJX350" s="127"/>
      <c r="UJY350" s="127"/>
      <c r="UJZ350" s="127"/>
      <c r="UKA350" s="127"/>
      <c r="UKB350" s="127"/>
      <c r="UKC350" s="127"/>
      <c r="UKD350" s="127"/>
      <c r="UKE350" s="127"/>
      <c r="UKF350" s="127"/>
      <c r="UKG350" s="127"/>
      <c r="UKH350" s="127"/>
      <c r="UKI350" s="127"/>
      <c r="UKJ350" s="127"/>
      <c r="UKK350" s="127"/>
      <c r="UKL350" s="127"/>
      <c r="UKM350" s="127"/>
      <c r="UKN350" s="127"/>
      <c r="UKO350" s="127"/>
      <c r="UKP350" s="127"/>
      <c r="UKQ350" s="127"/>
      <c r="UKR350" s="127"/>
      <c r="UKS350" s="127"/>
      <c r="UKT350" s="127"/>
      <c r="UKU350" s="127"/>
      <c r="UKV350" s="127"/>
      <c r="UKW350" s="127"/>
      <c r="UKX350" s="127"/>
      <c r="UKY350" s="127"/>
      <c r="UKZ350" s="127"/>
      <c r="ULA350" s="127"/>
      <c r="ULB350" s="127"/>
      <c r="ULC350" s="127"/>
      <c r="ULD350" s="127"/>
      <c r="ULE350" s="127"/>
      <c r="ULF350" s="127"/>
      <c r="ULG350" s="127"/>
      <c r="ULH350" s="127"/>
      <c r="ULI350" s="127"/>
      <c r="ULJ350" s="127"/>
      <c r="ULK350" s="127"/>
      <c r="ULL350" s="127"/>
      <c r="ULM350" s="127"/>
      <c r="ULN350" s="127"/>
      <c r="ULO350" s="127"/>
      <c r="ULP350" s="127"/>
      <c r="ULQ350" s="127"/>
      <c r="ULR350" s="127"/>
      <c r="ULS350" s="127"/>
      <c r="ULT350" s="127"/>
      <c r="ULU350" s="127"/>
      <c r="ULV350" s="127"/>
      <c r="ULW350" s="127"/>
      <c r="ULX350" s="127"/>
      <c r="ULY350" s="127"/>
      <c r="ULZ350" s="127"/>
      <c r="UMA350" s="127"/>
      <c r="UMB350" s="127"/>
      <c r="UMC350" s="127"/>
      <c r="UMD350" s="127"/>
      <c r="UME350" s="127"/>
      <c r="UMF350" s="127"/>
      <c r="UMG350" s="127"/>
      <c r="UMH350" s="127"/>
      <c r="UMI350" s="127"/>
      <c r="UMJ350" s="127"/>
      <c r="UMK350" s="127"/>
      <c r="UML350" s="127"/>
      <c r="UMM350" s="127"/>
      <c r="UMN350" s="127"/>
      <c r="UMO350" s="127"/>
      <c r="UMP350" s="127"/>
      <c r="UMQ350" s="127"/>
      <c r="UMR350" s="127"/>
      <c r="UMS350" s="127"/>
      <c r="UMT350" s="127"/>
      <c r="UMU350" s="127"/>
      <c r="UMV350" s="127"/>
      <c r="UMW350" s="127"/>
      <c r="UMX350" s="127"/>
      <c r="UMY350" s="127"/>
      <c r="UMZ350" s="127"/>
      <c r="UNA350" s="127"/>
      <c r="UNB350" s="127"/>
      <c r="UNC350" s="127"/>
      <c r="UND350" s="127"/>
      <c r="UNE350" s="127"/>
      <c r="UNF350" s="127"/>
      <c r="UNG350" s="127"/>
      <c r="UNH350" s="127"/>
      <c r="UNI350" s="127"/>
      <c r="UNJ350" s="127"/>
      <c r="UNK350" s="127"/>
      <c r="UNL350" s="127"/>
      <c r="UNM350" s="127"/>
      <c r="UNN350" s="127"/>
      <c r="UNO350" s="127"/>
      <c r="UNP350" s="127"/>
      <c r="UNQ350" s="127"/>
      <c r="UNR350" s="127"/>
      <c r="UNS350" s="127"/>
      <c r="UNT350" s="127"/>
      <c r="UNU350" s="127"/>
      <c r="UNV350" s="127"/>
      <c r="UNW350" s="127"/>
      <c r="UNX350" s="127"/>
      <c r="UNY350" s="127"/>
      <c r="UNZ350" s="127"/>
      <c r="UOA350" s="127"/>
      <c r="UOB350" s="127"/>
      <c r="UOC350" s="127"/>
      <c r="UOD350" s="127"/>
      <c r="UOE350" s="127"/>
      <c r="UOF350" s="127"/>
      <c r="UOG350" s="127"/>
      <c r="UOH350" s="127"/>
      <c r="UOI350" s="127"/>
      <c r="UOJ350" s="127"/>
      <c r="UOK350" s="127"/>
      <c r="UOL350" s="127"/>
      <c r="UOM350" s="127"/>
      <c r="UON350" s="127"/>
      <c r="UOO350" s="127"/>
      <c r="UOP350" s="127"/>
      <c r="UOQ350" s="127"/>
      <c r="UOR350" s="127"/>
      <c r="UOS350" s="127"/>
      <c r="UOT350" s="127"/>
      <c r="UOU350" s="127"/>
      <c r="UOV350" s="127"/>
      <c r="UOW350" s="127"/>
      <c r="UOX350" s="127"/>
      <c r="UOY350" s="127"/>
      <c r="UOZ350" s="127"/>
      <c r="UPA350" s="127"/>
      <c r="UPB350" s="127"/>
      <c r="UPC350" s="127"/>
      <c r="UPD350" s="127"/>
      <c r="UPE350" s="127"/>
      <c r="UPF350" s="127"/>
      <c r="UPG350" s="127"/>
      <c r="UPH350" s="127"/>
      <c r="UPI350" s="127"/>
      <c r="UPJ350" s="127"/>
      <c r="UPK350" s="127"/>
      <c r="UPL350" s="127"/>
      <c r="UPM350" s="127"/>
      <c r="UPN350" s="127"/>
      <c r="UPO350" s="127"/>
      <c r="UPP350" s="127"/>
      <c r="UPQ350" s="127"/>
      <c r="UPR350" s="127"/>
      <c r="UPS350" s="127"/>
      <c r="UPT350" s="127"/>
      <c r="UPU350" s="127"/>
      <c r="UPV350" s="127"/>
      <c r="UPW350" s="127"/>
      <c r="UPX350" s="127"/>
      <c r="UPY350" s="127"/>
      <c r="UPZ350" s="127"/>
      <c r="UQA350" s="127"/>
      <c r="UQB350" s="127"/>
      <c r="UQC350" s="127"/>
      <c r="UQD350" s="127"/>
      <c r="UQE350" s="127"/>
      <c r="UQF350" s="127"/>
      <c r="UQG350" s="127"/>
      <c r="UQH350" s="127"/>
      <c r="UQI350" s="127"/>
      <c r="UQJ350" s="127"/>
      <c r="UQK350" s="127"/>
      <c r="UQL350" s="127"/>
      <c r="UQM350" s="127"/>
      <c r="UQN350" s="127"/>
      <c r="UQO350" s="127"/>
      <c r="UQP350" s="127"/>
      <c r="UQQ350" s="127"/>
      <c r="UQR350" s="127"/>
      <c r="UQS350" s="127"/>
      <c r="UQT350" s="127"/>
      <c r="UQU350" s="127"/>
      <c r="UQV350" s="127"/>
      <c r="UQW350" s="127"/>
      <c r="UQX350" s="127"/>
      <c r="UQY350" s="127"/>
      <c r="UQZ350" s="127"/>
      <c r="URA350" s="127"/>
      <c r="URB350" s="127"/>
      <c r="URC350" s="127"/>
      <c r="URD350" s="127"/>
      <c r="URE350" s="127"/>
      <c r="URF350" s="127"/>
      <c r="URG350" s="127"/>
      <c r="URH350" s="127"/>
      <c r="URI350" s="127"/>
      <c r="URJ350" s="127"/>
      <c r="URK350" s="127"/>
      <c r="URL350" s="127"/>
      <c r="URM350" s="127"/>
      <c r="URN350" s="127"/>
      <c r="URO350" s="127"/>
      <c r="URP350" s="127"/>
      <c r="URQ350" s="127"/>
      <c r="URR350" s="127"/>
      <c r="URS350" s="127"/>
      <c r="URT350" s="127"/>
      <c r="URU350" s="127"/>
      <c r="URV350" s="127"/>
      <c r="URW350" s="127"/>
      <c r="URX350" s="127"/>
      <c r="URY350" s="127"/>
      <c r="URZ350" s="127"/>
      <c r="USA350" s="127"/>
      <c r="USB350" s="127"/>
      <c r="USC350" s="127"/>
      <c r="USD350" s="127"/>
      <c r="USE350" s="127"/>
      <c r="USF350" s="127"/>
      <c r="USG350" s="127"/>
      <c r="USH350" s="127"/>
      <c r="USI350" s="127"/>
      <c r="USJ350" s="127"/>
      <c r="USK350" s="127"/>
      <c r="USL350" s="127"/>
      <c r="USM350" s="127"/>
      <c r="USN350" s="127"/>
      <c r="USO350" s="127"/>
      <c r="USP350" s="127"/>
      <c r="USQ350" s="127"/>
      <c r="USR350" s="127"/>
      <c r="USS350" s="127"/>
      <c r="UST350" s="127"/>
      <c r="USU350" s="127"/>
      <c r="USV350" s="127"/>
      <c r="USW350" s="127"/>
      <c r="USX350" s="127"/>
      <c r="USY350" s="127"/>
      <c r="USZ350" s="127"/>
      <c r="UTA350" s="127"/>
      <c r="UTB350" s="127"/>
      <c r="UTC350" s="127"/>
      <c r="UTD350" s="127"/>
      <c r="UTE350" s="127"/>
      <c r="UTF350" s="127"/>
      <c r="UTG350" s="127"/>
      <c r="UTH350" s="127"/>
      <c r="UTI350" s="127"/>
      <c r="UTJ350" s="127"/>
      <c r="UTK350" s="127"/>
      <c r="UTL350" s="127"/>
      <c r="UTM350" s="127"/>
      <c r="UTN350" s="127"/>
      <c r="UTO350" s="127"/>
      <c r="UTP350" s="127"/>
      <c r="UTQ350" s="127"/>
      <c r="UTR350" s="127"/>
      <c r="UTS350" s="127"/>
      <c r="UTT350" s="127"/>
      <c r="UTU350" s="127"/>
      <c r="UTV350" s="127"/>
      <c r="UTW350" s="127"/>
      <c r="UTX350" s="127"/>
      <c r="UTY350" s="127"/>
      <c r="UTZ350" s="127"/>
      <c r="UUA350" s="127"/>
      <c r="UUB350" s="127"/>
      <c r="UUC350" s="127"/>
      <c r="UUD350" s="127"/>
      <c r="UUE350" s="127"/>
      <c r="UUF350" s="127"/>
      <c r="UUG350" s="127"/>
      <c r="UUH350" s="127"/>
      <c r="UUI350" s="127"/>
      <c r="UUJ350" s="127"/>
      <c r="UUK350" s="127"/>
      <c r="UUL350" s="127"/>
      <c r="UUM350" s="127"/>
      <c r="UUN350" s="127"/>
      <c r="UUO350" s="127"/>
      <c r="UUP350" s="127"/>
      <c r="UUQ350" s="127"/>
      <c r="UUR350" s="127"/>
      <c r="UUS350" s="127"/>
      <c r="UUT350" s="127"/>
      <c r="UUU350" s="127"/>
      <c r="UUV350" s="127"/>
      <c r="UUW350" s="127"/>
      <c r="UUX350" s="127"/>
      <c r="UUY350" s="127"/>
      <c r="UUZ350" s="127"/>
      <c r="UVA350" s="127"/>
      <c r="UVB350" s="127"/>
      <c r="UVC350" s="127"/>
      <c r="UVD350" s="127"/>
      <c r="UVE350" s="127"/>
      <c r="UVF350" s="127"/>
      <c r="UVG350" s="127"/>
      <c r="UVH350" s="127"/>
      <c r="UVI350" s="127"/>
      <c r="UVJ350" s="127"/>
      <c r="UVK350" s="127"/>
      <c r="UVL350" s="127"/>
      <c r="UVM350" s="127"/>
      <c r="UVN350" s="127"/>
      <c r="UVO350" s="127"/>
      <c r="UVP350" s="127"/>
      <c r="UVQ350" s="127"/>
      <c r="UVR350" s="127"/>
      <c r="UVS350" s="127"/>
      <c r="UVT350" s="127"/>
      <c r="UVU350" s="127"/>
      <c r="UVV350" s="127"/>
      <c r="UVW350" s="127"/>
      <c r="UVX350" s="127"/>
      <c r="UVY350" s="127"/>
      <c r="UVZ350" s="127"/>
      <c r="UWA350" s="127"/>
      <c r="UWB350" s="127"/>
      <c r="UWC350" s="127"/>
      <c r="UWD350" s="127"/>
      <c r="UWE350" s="127"/>
      <c r="UWF350" s="127"/>
      <c r="UWG350" s="127"/>
      <c r="UWH350" s="127"/>
      <c r="UWI350" s="127"/>
      <c r="UWJ350" s="127"/>
      <c r="UWK350" s="127"/>
      <c r="UWL350" s="127"/>
      <c r="UWM350" s="127"/>
      <c r="UWN350" s="127"/>
      <c r="UWO350" s="127"/>
      <c r="UWP350" s="127"/>
      <c r="UWQ350" s="127"/>
      <c r="UWR350" s="127"/>
      <c r="UWS350" s="127"/>
      <c r="UWT350" s="127"/>
      <c r="UWU350" s="127"/>
      <c r="UWV350" s="127"/>
      <c r="UWW350" s="127"/>
      <c r="UWX350" s="127"/>
      <c r="UWY350" s="127"/>
      <c r="UWZ350" s="127"/>
      <c r="UXA350" s="127"/>
      <c r="UXB350" s="127"/>
      <c r="UXC350" s="127"/>
      <c r="UXD350" s="127"/>
      <c r="UXE350" s="127"/>
      <c r="UXF350" s="127"/>
      <c r="UXG350" s="127"/>
      <c r="UXH350" s="127"/>
      <c r="UXI350" s="127"/>
      <c r="UXJ350" s="127"/>
      <c r="UXK350" s="127"/>
      <c r="UXL350" s="127"/>
      <c r="UXM350" s="127"/>
      <c r="UXN350" s="127"/>
      <c r="UXO350" s="127"/>
      <c r="UXP350" s="127"/>
      <c r="UXQ350" s="127"/>
      <c r="UXR350" s="127"/>
      <c r="UXS350" s="127"/>
      <c r="UXT350" s="127"/>
      <c r="UXU350" s="127"/>
      <c r="UXV350" s="127"/>
      <c r="UXW350" s="127"/>
      <c r="UXX350" s="127"/>
      <c r="UXY350" s="127"/>
      <c r="UXZ350" s="127"/>
      <c r="UYA350" s="127"/>
      <c r="UYB350" s="127"/>
      <c r="UYC350" s="127"/>
      <c r="UYD350" s="127"/>
      <c r="UYE350" s="127"/>
      <c r="UYF350" s="127"/>
      <c r="UYG350" s="127"/>
      <c r="UYH350" s="127"/>
      <c r="UYI350" s="127"/>
      <c r="UYJ350" s="127"/>
      <c r="UYK350" s="127"/>
      <c r="UYL350" s="127"/>
      <c r="UYM350" s="127"/>
      <c r="UYN350" s="127"/>
      <c r="UYO350" s="127"/>
      <c r="UYP350" s="127"/>
      <c r="UYQ350" s="127"/>
      <c r="UYR350" s="127"/>
      <c r="UYS350" s="127"/>
      <c r="UYT350" s="127"/>
      <c r="UYU350" s="127"/>
      <c r="UYV350" s="127"/>
      <c r="UYW350" s="127"/>
      <c r="UYX350" s="127"/>
      <c r="UYY350" s="127"/>
      <c r="UYZ350" s="127"/>
      <c r="UZA350" s="127"/>
      <c r="UZB350" s="127"/>
      <c r="UZC350" s="127"/>
      <c r="UZD350" s="127"/>
      <c r="UZE350" s="127"/>
      <c r="UZF350" s="127"/>
      <c r="UZG350" s="127"/>
      <c r="UZH350" s="127"/>
      <c r="UZI350" s="127"/>
      <c r="UZJ350" s="127"/>
      <c r="UZK350" s="127"/>
      <c r="UZL350" s="127"/>
      <c r="UZM350" s="127"/>
      <c r="UZN350" s="127"/>
      <c r="UZO350" s="127"/>
      <c r="UZP350" s="127"/>
      <c r="UZQ350" s="127"/>
      <c r="UZR350" s="127"/>
      <c r="UZS350" s="127"/>
      <c r="UZT350" s="127"/>
      <c r="UZU350" s="127"/>
      <c r="UZV350" s="127"/>
      <c r="UZW350" s="127"/>
      <c r="UZX350" s="127"/>
      <c r="UZY350" s="127"/>
      <c r="UZZ350" s="127"/>
      <c r="VAA350" s="127"/>
      <c r="VAB350" s="127"/>
      <c r="VAC350" s="127"/>
      <c r="VAD350" s="127"/>
      <c r="VAE350" s="127"/>
      <c r="VAF350" s="127"/>
      <c r="VAG350" s="127"/>
      <c r="VAH350" s="127"/>
      <c r="VAI350" s="127"/>
      <c r="VAJ350" s="127"/>
      <c r="VAK350" s="127"/>
      <c r="VAL350" s="127"/>
      <c r="VAM350" s="127"/>
      <c r="VAN350" s="127"/>
      <c r="VAO350" s="127"/>
      <c r="VAP350" s="127"/>
      <c r="VAQ350" s="127"/>
      <c r="VAR350" s="127"/>
      <c r="VAS350" s="127"/>
      <c r="VAT350" s="127"/>
      <c r="VAU350" s="127"/>
      <c r="VAV350" s="127"/>
      <c r="VAW350" s="127"/>
      <c r="VAX350" s="127"/>
      <c r="VAY350" s="127"/>
      <c r="VAZ350" s="127"/>
      <c r="VBA350" s="127"/>
      <c r="VBB350" s="127"/>
      <c r="VBC350" s="127"/>
      <c r="VBD350" s="127"/>
      <c r="VBE350" s="127"/>
      <c r="VBF350" s="127"/>
      <c r="VBG350" s="127"/>
      <c r="VBH350" s="127"/>
      <c r="VBI350" s="127"/>
      <c r="VBJ350" s="127"/>
      <c r="VBK350" s="127"/>
      <c r="VBL350" s="127"/>
      <c r="VBM350" s="127"/>
      <c r="VBN350" s="127"/>
      <c r="VBO350" s="127"/>
      <c r="VBP350" s="127"/>
      <c r="VBQ350" s="127"/>
      <c r="VBR350" s="127"/>
      <c r="VBS350" s="127"/>
      <c r="VBT350" s="127"/>
      <c r="VBU350" s="127"/>
      <c r="VBV350" s="127"/>
      <c r="VBW350" s="127"/>
      <c r="VBX350" s="127"/>
      <c r="VBY350" s="127"/>
      <c r="VBZ350" s="127"/>
      <c r="VCA350" s="127"/>
      <c r="VCB350" s="127"/>
      <c r="VCC350" s="127"/>
      <c r="VCD350" s="127"/>
      <c r="VCE350" s="127"/>
      <c r="VCF350" s="127"/>
      <c r="VCG350" s="127"/>
      <c r="VCH350" s="127"/>
      <c r="VCI350" s="127"/>
      <c r="VCJ350" s="127"/>
      <c r="VCK350" s="127"/>
      <c r="VCL350" s="127"/>
      <c r="VCM350" s="127"/>
      <c r="VCN350" s="127"/>
      <c r="VCO350" s="127"/>
      <c r="VCP350" s="127"/>
      <c r="VCQ350" s="127"/>
      <c r="VCR350" s="127"/>
      <c r="VCS350" s="127"/>
      <c r="VCT350" s="127"/>
      <c r="VCU350" s="127"/>
      <c r="VCV350" s="127"/>
      <c r="VCW350" s="127"/>
      <c r="VCX350" s="127"/>
      <c r="VCY350" s="127"/>
      <c r="VCZ350" s="127"/>
      <c r="VDA350" s="127"/>
      <c r="VDB350" s="127"/>
      <c r="VDC350" s="127"/>
      <c r="VDD350" s="127"/>
      <c r="VDE350" s="127"/>
      <c r="VDF350" s="127"/>
      <c r="VDG350" s="127"/>
      <c r="VDH350" s="127"/>
      <c r="VDI350" s="127"/>
      <c r="VDJ350" s="127"/>
      <c r="VDK350" s="127"/>
      <c r="VDL350" s="127"/>
      <c r="VDM350" s="127"/>
      <c r="VDN350" s="127"/>
      <c r="VDO350" s="127"/>
      <c r="VDP350" s="127"/>
      <c r="VDQ350" s="127"/>
      <c r="VDR350" s="127"/>
      <c r="VDS350" s="127"/>
      <c r="VDT350" s="127"/>
      <c r="VDU350" s="127"/>
      <c r="VDV350" s="127"/>
      <c r="VDW350" s="127"/>
      <c r="VDX350" s="127"/>
      <c r="VDY350" s="127"/>
      <c r="VDZ350" s="127"/>
      <c r="VEA350" s="127"/>
      <c r="VEB350" s="127"/>
      <c r="VEC350" s="127"/>
      <c r="VED350" s="127"/>
      <c r="VEE350" s="127"/>
      <c r="VEF350" s="127"/>
      <c r="VEG350" s="127"/>
      <c r="VEH350" s="127"/>
      <c r="VEI350" s="127"/>
      <c r="VEJ350" s="127"/>
      <c r="VEK350" s="127"/>
      <c r="VEL350" s="127"/>
      <c r="VEM350" s="127"/>
      <c r="VEN350" s="127"/>
      <c r="VEO350" s="127"/>
      <c r="VEP350" s="127"/>
      <c r="VEQ350" s="127"/>
      <c r="VER350" s="127"/>
      <c r="VES350" s="127"/>
      <c r="VET350" s="127"/>
      <c r="VEU350" s="127"/>
      <c r="VEV350" s="127"/>
      <c r="VEW350" s="127"/>
      <c r="VEX350" s="127"/>
      <c r="VEY350" s="127"/>
      <c r="VEZ350" s="127"/>
      <c r="VFA350" s="127"/>
      <c r="VFB350" s="127"/>
      <c r="VFC350" s="127"/>
      <c r="VFD350" s="127"/>
      <c r="VFE350" s="127"/>
      <c r="VFF350" s="127"/>
      <c r="VFG350" s="127"/>
      <c r="VFH350" s="127"/>
      <c r="VFI350" s="127"/>
      <c r="VFJ350" s="127"/>
      <c r="VFK350" s="127"/>
      <c r="VFL350" s="127"/>
      <c r="VFM350" s="127"/>
      <c r="VFN350" s="127"/>
      <c r="VFO350" s="127"/>
      <c r="VFP350" s="127"/>
      <c r="VFQ350" s="127"/>
      <c r="VFR350" s="127"/>
      <c r="VFS350" s="127"/>
      <c r="VFT350" s="127"/>
      <c r="VFU350" s="127"/>
      <c r="VFV350" s="127"/>
      <c r="VFW350" s="127"/>
      <c r="VFX350" s="127"/>
      <c r="VFY350" s="127"/>
      <c r="VFZ350" s="127"/>
      <c r="VGA350" s="127"/>
      <c r="VGB350" s="127"/>
      <c r="VGC350" s="127"/>
      <c r="VGD350" s="127"/>
      <c r="VGE350" s="127"/>
      <c r="VGF350" s="127"/>
      <c r="VGG350" s="127"/>
      <c r="VGH350" s="127"/>
      <c r="VGI350" s="127"/>
      <c r="VGJ350" s="127"/>
      <c r="VGK350" s="127"/>
      <c r="VGL350" s="127"/>
      <c r="VGM350" s="127"/>
      <c r="VGN350" s="127"/>
      <c r="VGO350" s="127"/>
      <c r="VGP350" s="127"/>
      <c r="VGQ350" s="127"/>
      <c r="VGR350" s="127"/>
      <c r="VGS350" s="127"/>
      <c r="VGT350" s="127"/>
      <c r="VGU350" s="127"/>
      <c r="VGV350" s="127"/>
      <c r="VGW350" s="127"/>
      <c r="VGX350" s="127"/>
      <c r="VGY350" s="127"/>
      <c r="VGZ350" s="127"/>
      <c r="VHA350" s="127"/>
      <c r="VHB350" s="127"/>
      <c r="VHC350" s="127"/>
      <c r="VHD350" s="127"/>
      <c r="VHE350" s="127"/>
      <c r="VHF350" s="127"/>
      <c r="VHG350" s="127"/>
      <c r="VHH350" s="127"/>
      <c r="VHI350" s="127"/>
      <c r="VHJ350" s="127"/>
      <c r="VHK350" s="127"/>
      <c r="VHL350" s="127"/>
      <c r="VHM350" s="127"/>
      <c r="VHN350" s="127"/>
      <c r="VHO350" s="127"/>
      <c r="VHP350" s="127"/>
      <c r="VHQ350" s="127"/>
      <c r="VHR350" s="127"/>
      <c r="VHS350" s="127"/>
      <c r="VHT350" s="127"/>
      <c r="VHU350" s="127"/>
      <c r="VHV350" s="127"/>
      <c r="VHW350" s="127"/>
      <c r="VHX350" s="127"/>
      <c r="VHY350" s="127"/>
      <c r="VHZ350" s="127"/>
      <c r="VIA350" s="127"/>
      <c r="VIB350" s="127"/>
      <c r="VIC350" s="127"/>
      <c r="VID350" s="127"/>
      <c r="VIE350" s="127"/>
      <c r="VIF350" s="127"/>
      <c r="VIG350" s="127"/>
      <c r="VIH350" s="127"/>
      <c r="VII350" s="127"/>
      <c r="VIJ350" s="127"/>
      <c r="VIK350" s="127"/>
      <c r="VIL350" s="127"/>
      <c r="VIM350" s="127"/>
      <c r="VIN350" s="127"/>
      <c r="VIO350" s="127"/>
      <c r="VIP350" s="127"/>
      <c r="VIQ350" s="127"/>
      <c r="VIR350" s="127"/>
      <c r="VIS350" s="127"/>
      <c r="VIT350" s="127"/>
      <c r="VIU350" s="127"/>
      <c r="VIV350" s="127"/>
      <c r="VIW350" s="127"/>
      <c r="VIX350" s="127"/>
      <c r="VIY350" s="127"/>
      <c r="VIZ350" s="127"/>
      <c r="VJA350" s="127"/>
      <c r="VJB350" s="127"/>
      <c r="VJC350" s="127"/>
      <c r="VJD350" s="127"/>
      <c r="VJE350" s="127"/>
      <c r="VJF350" s="127"/>
      <c r="VJG350" s="127"/>
      <c r="VJH350" s="127"/>
      <c r="VJI350" s="127"/>
      <c r="VJJ350" s="127"/>
      <c r="VJK350" s="127"/>
      <c r="VJL350" s="127"/>
      <c r="VJM350" s="127"/>
      <c r="VJN350" s="127"/>
      <c r="VJO350" s="127"/>
      <c r="VJP350" s="127"/>
      <c r="VJQ350" s="127"/>
      <c r="VJR350" s="127"/>
      <c r="VJS350" s="127"/>
      <c r="VJT350" s="127"/>
      <c r="VJU350" s="127"/>
      <c r="VJV350" s="127"/>
      <c r="VJW350" s="127"/>
      <c r="VJX350" s="127"/>
      <c r="VJY350" s="127"/>
      <c r="VJZ350" s="127"/>
      <c r="VKA350" s="127"/>
      <c r="VKB350" s="127"/>
      <c r="VKC350" s="127"/>
      <c r="VKD350" s="127"/>
      <c r="VKE350" s="127"/>
      <c r="VKF350" s="127"/>
      <c r="VKG350" s="127"/>
      <c r="VKH350" s="127"/>
      <c r="VKI350" s="127"/>
      <c r="VKJ350" s="127"/>
      <c r="VKK350" s="127"/>
      <c r="VKL350" s="127"/>
      <c r="VKM350" s="127"/>
      <c r="VKN350" s="127"/>
      <c r="VKO350" s="127"/>
      <c r="VKP350" s="127"/>
      <c r="VKQ350" s="127"/>
      <c r="VKR350" s="127"/>
      <c r="VKS350" s="127"/>
      <c r="VKT350" s="127"/>
      <c r="VKU350" s="127"/>
      <c r="VKV350" s="127"/>
      <c r="VKW350" s="127"/>
      <c r="VKX350" s="127"/>
      <c r="VKY350" s="127"/>
      <c r="VKZ350" s="127"/>
      <c r="VLA350" s="127"/>
      <c r="VLB350" s="127"/>
      <c r="VLC350" s="127"/>
      <c r="VLD350" s="127"/>
      <c r="VLE350" s="127"/>
      <c r="VLF350" s="127"/>
      <c r="VLG350" s="127"/>
      <c r="VLH350" s="127"/>
      <c r="VLI350" s="127"/>
      <c r="VLJ350" s="127"/>
      <c r="VLK350" s="127"/>
      <c r="VLL350" s="127"/>
      <c r="VLM350" s="127"/>
      <c r="VLN350" s="127"/>
      <c r="VLO350" s="127"/>
      <c r="VLP350" s="127"/>
      <c r="VLQ350" s="127"/>
      <c r="VLR350" s="127"/>
      <c r="VLS350" s="127"/>
      <c r="VLT350" s="127"/>
      <c r="VLU350" s="127"/>
      <c r="VLV350" s="127"/>
      <c r="VLW350" s="127"/>
      <c r="VLX350" s="127"/>
      <c r="VLY350" s="127"/>
      <c r="VLZ350" s="127"/>
      <c r="VMA350" s="127"/>
      <c r="VMB350" s="127"/>
      <c r="VMC350" s="127"/>
      <c r="VMD350" s="127"/>
      <c r="VME350" s="127"/>
      <c r="VMF350" s="127"/>
      <c r="VMG350" s="127"/>
      <c r="VMH350" s="127"/>
      <c r="VMI350" s="127"/>
      <c r="VMJ350" s="127"/>
      <c r="VMK350" s="127"/>
      <c r="VML350" s="127"/>
      <c r="VMM350" s="127"/>
      <c r="VMN350" s="127"/>
      <c r="VMO350" s="127"/>
      <c r="VMP350" s="127"/>
      <c r="VMQ350" s="127"/>
      <c r="VMR350" s="127"/>
      <c r="VMS350" s="127"/>
      <c r="VMT350" s="127"/>
      <c r="VMU350" s="127"/>
      <c r="VMV350" s="127"/>
      <c r="VMW350" s="127"/>
      <c r="VMX350" s="127"/>
      <c r="VMY350" s="127"/>
      <c r="VMZ350" s="127"/>
      <c r="VNA350" s="127"/>
      <c r="VNB350" s="127"/>
      <c r="VNC350" s="127"/>
      <c r="VND350" s="127"/>
      <c r="VNE350" s="127"/>
      <c r="VNF350" s="127"/>
      <c r="VNG350" s="127"/>
      <c r="VNH350" s="127"/>
      <c r="VNI350" s="127"/>
      <c r="VNJ350" s="127"/>
      <c r="VNK350" s="127"/>
      <c r="VNL350" s="127"/>
      <c r="VNM350" s="127"/>
      <c r="VNN350" s="127"/>
      <c r="VNO350" s="127"/>
      <c r="VNP350" s="127"/>
      <c r="VNQ350" s="127"/>
      <c r="VNR350" s="127"/>
      <c r="VNS350" s="127"/>
      <c r="VNT350" s="127"/>
      <c r="VNU350" s="127"/>
      <c r="VNV350" s="127"/>
      <c r="VNW350" s="127"/>
      <c r="VNX350" s="127"/>
      <c r="VNY350" s="127"/>
      <c r="VNZ350" s="127"/>
      <c r="VOA350" s="127"/>
      <c r="VOB350" s="127"/>
      <c r="VOC350" s="127"/>
      <c r="VOD350" s="127"/>
      <c r="VOE350" s="127"/>
      <c r="VOF350" s="127"/>
      <c r="VOG350" s="127"/>
      <c r="VOH350" s="127"/>
      <c r="VOI350" s="127"/>
      <c r="VOJ350" s="127"/>
      <c r="VOK350" s="127"/>
      <c r="VOL350" s="127"/>
      <c r="VOM350" s="127"/>
      <c r="VON350" s="127"/>
      <c r="VOO350" s="127"/>
      <c r="VOP350" s="127"/>
      <c r="VOQ350" s="127"/>
      <c r="VOR350" s="127"/>
      <c r="VOS350" s="127"/>
      <c r="VOT350" s="127"/>
      <c r="VOU350" s="127"/>
      <c r="VOV350" s="127"/>
      <c r="VOW350" s="127"/>
      <c r="VOX350" s="127"/>
      <c r="VOY350" s="127"/>
      <c r="VOZ350" s="127"/>
      <c r="VPA350" s="127"/>
      <c r="VPB350" s="127"/>
      <c r="VPC350" s="127"/>
      <c r="VPD350" s="127"/>
      <c r="VPE350" s="127"/>
      <c r="VPF350" s="127"/>
      <c r="VPG350" s="127"/>
      <c r="VPH350" s="127"/>
      <c r="VPI350" s="127"/>
      <c r="VPJ350" s="127"/>
      <c r="VPK350" s="127"/>
      <c r="VPL350" s="127"/>
      <c r="VPM350" s="127"/>
      <c r="VPN350" s="127"/>
      <c r="VPO350" s="127"/>
      <c r="VPP350" s="127"/>
      <c r="VPQ350" s="127"/>
      <c r="VPR350" s="127"/>
      <c r="VPS350" s="127"/>
      <c r="VPT350" s="127"/>
      <c r="VPU350" s="127"/>
      <c r="VPV350" s="127"/>
      <c r="VPW350" s="127"/>
      <c r="VPX350" s="127"/>
      <c r="VPY350" s="127"/>
      <c r="VPZ350" s="127"/>
      <c r="VQA350" s="127"/>
      <c r="VQB350" s="127"/>
      <c r="VQC350" s="127"/>
      <c r="VQD350" s="127"/>
      <c r="VQE350" s="127"/>
      <c r="VQF350" s="127"/>
      <c r="VQG350" s="127"/>
      <c r="VQH350" s="127"/>
      <c r="VQI350" s="127"/>
      <c r="VQJ350" s="127"/>
      <c r="VQK350" s="127"/>
      <c r="VQL350" s="127"/>
      <c r="VQM350" s="127"/>
      <c r="VQN350" s="127"/>
      <c r="VQO350" s="127"/>
      <c r="VQP350" s="127"/>
      <c r="VQQ350" s="127"/>
      <c r="VQR350" s="127"/>
      <c r="VQS350" s="127"/>
      <c r="VQT350" s="127"/>
      <c r="VQU350" s="127"/>
      <c r="VQV350" s="127"/>
      <c r="VQW350" s="127"/>
      <c r="VQX350" s="127"/>
      <c r="VQY350" s="127"/>
      <c r="VQZ350" s="127"/>
      <c r="VRA350" s="127"/>
      <c r="VRB350" s="127"/>
      <c r="VRC350" s="127"/>
      <c r="VRD350" s="127"/>
      <c r="VRE350" s="127"/>
      <c r="VRF350" s="127"/>
      <c r="VRG350" s="127"/>
      <c r="VRH350" s="127"/>
      <c r="VRI350" s="127"/>
      <c r="VRJ350" s="127"/>
      <c r="VRK350" s="127"/>
      <c r="VRL350" s="127"/>
      <c r="VRM350" s="127"/>
      <c r="VRN350" s="127"/>
      <c r="VRO350" s="127"/>
      <c r="VRP350" s="127"/>
      <c r="VRQ350" s="127"/>
      <c r="VRR350" s="127"/>
      <c r="VRS350" s="127"/>
      <c r="VRT350" s="127"/>
      <c r="VRU350" s="127"/>
      <c r="VRV350" s="127"/>
      <c r="VRW350" s="127"/>
      <c r="VRX350" s="127"/>
      <c r="VRY350" s="127"/>
      <c r="VRZ350" s="127"/>
      <c r="VSA350" s="127"/>
      <c r="VSB350" s="127"/>
      <c r="VSC350" s="127"/>
      <c r="VSD350" s="127"/>
      <c r="VSE350" s="127"/>
      <c r="VSF350" s="127"/>
      <c r="VSG350" s="127"/>
      <c r="VSH350" s="127"/>
      <c r="VSI350" s="127"/>
      <c r="VSJ350" s="127"/>
      <c r="VSK350" s="127"/>
      <c r="VSL350" s="127"/>
      <c r="VSM350" s="127"/>
      <c r="VSN350" s="127"/>
      <c r="VSO350" s="127"/>
      <c r="VSP350" s="127"/>
      <c r="VSQ350" s="127"/>
      <c r="VSR350" s="127"/>
      <c r="VSS350" s="127"/>
      <c r="VST350" s="127"/>
      <c r="VSU350" s="127"/>
      <c r="VSV350" s="127"/>
      <c r="VSW350" s="127"/>
      <c r="VSX350" s="127"/>
      <c r="VSY350" s="127"/>
      <c r="VSZ350" s="127"/>
      <c r="VTA350" s="127"/>
      <c r="VTB350" s="127"/>
      <c r="VTC350" s="127"/>
      <c r="VTD350" s="127"/>
      <c r="VTE350" s="127"/>
      <c r="VTF350" s="127"/>
      <c r="VTG350" s="127"/>
      <c r="VTH350" s="127"/>
      <c r="VTI350" s="127"/>
      <c r="VTJ350" s="127"/>
      <c r="VTK350" s="127"/>
      <c r="VTL350" s="127"/>
      <c r="VTM350" s="127"/>
      <c r="VTN350" s="127"/>
      <c r="VTO350" s="127"/>
      <c r="VTP350" s="127"/>
      <c r="VTQ350" s="127"/>
      <c r="VTR350" s="127"/>
      <c r="VTS350" s="127"/>
      <c r="VTT350" s="127"/>
      <c r="VTU350" s="127"/>
      <c r="VTV350" s="127"/>
      <c r="VTW350" s="127"/>
      <c r="VTX350" s="127"/>
      <c r="VTY350" s="127"/>
      <c r="VTZ350" s="127"/>
      <c r="VUA350" s="127"/>
      <c r="VUB350" s="127"/>
      <c r="VUC350" s="127"/>
      <c r="VUD350" s="127"/>
      <c r="VUE350" s="127"/>
      <c r="VUF350" s="127"/>
      <c r="VUG350" s="127"/>
      <c r="VUH350" s="127"/>
      <c r="VUI350" s="127"/>
      <c r="VUJ350" s="127"/>
      <c r="VUK350" s="127"/>
      <c r="VUL350" s="127"/>
      <c r="VUM350" s="127"/>
      <c r="VUN350" s="127"/>
      <c r="VUO350" s="127"/>
      <c r="VUP350" s="127"/>
      <c r="VUQ350" s="127"/>
      <c r="VUR350" s="127"/>
      <c r="VUS350" s="127"/>
      <c r="VUT350" s="127"/>
      <c r="VUU350" s="127"/>
      <c r="VUV350" s="127"/>
      <c r="VUW350" s="127"/>
      <c r="VUX350" s="127"/>
      <c r="VUY350" s="127"/>
      <c r="VUZ350" s="127"/>
      <c r="VVA350" s="127"/>
      <c r="VVB350" s="127"/>
      <c r="VVC350" s="127"/>
      <c r="VVD350" s="127"/>
      <c r="VVE350" s="127"/>
      <c r="VVF350" s="127"/>
      <c r="VVG350" s="127"/>
      <c r="VVH350" s="127"/>
      <c r="VVI350" s="127"/>
      <c r="VVJ350" s="127"/>
      <c r="VVK350" s="127"/>
      <c r="VVL350" s="127"/>
      <c r="VVM350" s="127"/>
      <c r="VVN350" s="127"/>
      <c r="VVO350" s="127"/>
      <c r="VVP350" s="127"/>
      <c r="VVQ350" s="127"/>
      <c r="VVR350" s="127"/>
      <c r="VVS350" s="127"/>
      <c r="VVT350" s="127"/>
      <c r="VVU350" s="127"/>
      <c r="VVV350" s="127"/>
      <c r="VVW350" s="127"/>
      <c r="VVX350" s="127"/>
      <c r="VVY350" s="127"/>
      <c r="VVZ350" s="127"/>
      <c r="VWA350" s="127"/>
      <c r="VWB350" s="127"/>
      <c r="VWC350" s="127"/>
      <c r="VWD350" s="127"/>
      <c r="VWE350" s="127"/>
      <c r="VWF350" s="127"/>
      <c r="VWG350" s="127"/>
      <c r="VWH350" s="127"/>
      <c r="VWI350" s="127"/>
      <c r="VWJ350" s="127"/>
      <c r="VWK350" s="127"/>
      <c r="VWL350" s="127"/>
      <c r="VWM350" s="127"/>
      <c r="VWN350" s="127"/>
      <c r="VWO350" s="127"/>
      <c r="VWP350" s="127"/>
      <c r="VWQ350" s="127"/>
      <c r="VWR350" s="127"/>
      <c r="VWS350" s="127"/>
      <c r="VWT350" s="127"/>
      <c r="VWU350" s="127"/>
      <c r="VWV350" s="127"/>
      <c r="VWW350" s="127"/>
      <c r="VWX350" s="127"/>
      <c r="VWY350" s="127"/>
      <c r="VWZ350" s="127"/>
      <c r="VXA350" s="127"/>
      <c r="VXB350" s="127"/>
      <c r="VXC350" s="127"/>
      <c r="VXD350" s="127"/>
      <c r="VXE350" s="127"/>
      <c r="VXF350" s="127"/>
      <c r="VXG350" s="127"/>
      <c r="VXH350" s="127"/>
      <c r="VXI350" s="127"/>
      <c r="VXJ350" s="127"/>
      <c r="VXK350" s="127"/>
      <c r="VXL350" s="127"/>
      <c r="VXM350" s="127"/>
      <c r="VXN350" s="127"/>
      <c r="VXO350" s="127"/>
      <c r="VXP350" s="127"/>
      <c r="VXQ350" s="127"/>
      <c r="VXR350" s="127"/>
      <c r="VXS350" s="127"/>
      <c r="VXT350" s="127"/>
      <c r="VXU350" s="127"/>
      <c r="VXV350" s="127"/>
      <c r="VXW350" s="127"/>
      <c r="VXX350" s="127"/>
      <c r="VXY350" s="127"/>
      <c r="VXZ350" s="127"/>
      <c r="VYA350" s="127"/>
      <c r="VYB350" s="127"/>
      <c r="VYC350" s="127"/>
      <c r="VYD350" s="127"/>
      <c r="VYE350" s="127"/>
      <c r="VYF350" s="127"/>
      <c r="VYG350" s="127"/>
      <c r="VYH350" s="127"/>
      <c r="VYI350" s="127"/>
      <c r="VYJ350" s="127"/>
      <c r="VYK350" s="127"/>
      <c r="VYL350" s="127"/>
      <c r="VYM350" s="127"/>
      <c r="VYN350" s="127"/>
      <c r="VYO350" s="127"/>
      <c r="VYP350" s="127"/>
      <c r="VYQ350" s="127"/>
      <c r="VYR350" s="127"/>
      <c r="VYS350" s="127"/>
      <c r="VYT350" s="127"/>
      <c r="VYU350" s="127"/>
      <c r="VYV350" s="127"/>
      <c r="VYW350" s="127"/>
      <c r="VYX350" s="127"/>
      <c r="VYY350" s="127"/>
      <c r="VYZ350" s="127"/>
      <c r="VZA350" s="127"/>
      <c r="VZB350" s="127"/>
      <c r="VZC350" s="127"/>
      <c r="VZD350" s="127"/>
      <c r="VZE350" s="127"/>
      <c r="VZF350" s="127"/>
      <c r="VZG350" s="127"/>
      <c r="VZH350" s="127"/>
      <c r="VZI350" s="127"/>
      <c r="VZJ350" s="127"/>
      <c r="VZK350" s="127"/>
      <c r="VZL350" s="127"/>
      <c r="VZM350" s="127"/>
      <c r="VZN350" s="127"/>
      <c r="VZO350" s="127"/>
      <c r="VZP350" s="127"/>
      <c r="VZQ350" s="127"/>
      <c r="VZR350" s="127"/>
      <c r="VZS350" s="127"/>
      <c r="VZT350" s="127"/>
      <c r="VZU350" s="127"/>
      <c r="VZV350" s="127"/>
      <c r="VZW350" s="127"/>
      <c r="VZX350" s="127"/>
      <c r="VZY350" s="127"/>
      <c r="VZZ350" s="127"/>
      <c r="WAA350" s="127"/>
      <c r="WAB350" s="127"/>
      <c r="WAC350" s="127"/>
      <c r="WAD350" s="127"/>
      <c r="WAE350" s="127"/>
      <c r="WAF350" s="127"/>
      <c r="WAG350" s="127"/>
      <c r="WAH350" s="127"/>
      <c r="WAI350" s="127"/>
      <c r="WAJ350" s="127"/>
      <c r="WAK350" s="127"/>
      <c r="WAL350" s="127"/>
      <c r="WAM350" s="127"/>
      <c r="WAN350" s="127"/>
      <c r="WAO350" s="127"/>
      <c r="WAP350" s="127"/>
      <c r="WAQ350" s="127"/>
      <c r="WAR350" s="127"/>
      <c r="WAS350" s="127"/>
      <c r="WAT350" s="127"/>
      <c r="WAU350" s="127"/>
      <c r="WAV350" s="127"/>
      <c r="WAW350" s="127"/>
      <c r="WAX350" s="127"/>
      <c r="WAY350" s="127"/>
      <c r="WAZ350" s="127"/>
      <c r="WBA350" s="127"/>
      <c r="WBB350" s="127"/>
      <c r="WBC350" s="127"/>
      <c r="WBD350" s="127"/>
      <c r="WBE350" s="127"/>
      <c r="WBF350" s="127"/>
      <c r="WBG350" s="127"/>
      <c r="WBH350" s="127"/>
      <c r="WBI350" s="127"/>
      <c r="WBJ350" s="127"/>
      <c r="WBK350" s="127"/>
      <c r="WBL350" s="127"/>
      <c r="WBM350" s="127"/>
      <c r="WBN350" s="127"/>
      <c r="WBO350" s="127"/>
      <c r="WBP350" s="127"/>
      <c r="WBQ350" s="127"/>
      <c r="WBR350" s="127"/>
      <c r="WBS350" s="127"/>
      <c r="WBT350" s="127"/>
      <c r="WBU350" s="127"/>
      <c r="WBV350" s="127"/>
      <c r="WBW350" s="127"/>
      <c r="WBX350" s="127"/>
      <c r="WBY350" s="127"/>
      <c r="WBZ350" s="127"/>
      <c r="WCA350" s="127"/>
      <c r="WCB350" s="127"/>
      <c r="WCC350" s="127"/>
      <c r="WCD350" s="127"/>
      <c r="WCE350" s="127"/>
      <c r="WCF350" s="127"/>
      <c r="WCG350" s="127"/>
      <c r="WCH350" s="127"/>
      <c r="WCI350" s="127"/>
      <c r="WCJ350" s="127"/>
      <c r="WCK350" s="127"/>
      <c r="WCL350" s="127"/>
      <c r="WCM350" s="127"/>
      <c r="WCN350" s="127"/>
      <c r="WCO350" s="127"/>
      <c r="WCP350" s="127"/>
      <c r="WCQ350" s="127"/>
      <c r="WCR350" s="127"/>
      <c r="WCS350" s="127"/>
      <c r="WCT350" s="127"/>
      <c r="WCU350" s="127"/>
      <c r="WCV350" s="127"/>
      <c r="WCW350" s="127"/>
      <c r="WCX350" s="127"/>
      <c r="WCY350" s="127"/>
      <c r="WCZ350" s="127"/>
      <c r="WDA350" s="127"/>
      <c r="WDB350" s="127"/>
      <c r="WDC350" s="127"/>
      <c r="WDD350" s="127"/>
      <c r="WDE350" s="127"/>
      <c r="WDF350" s="127"/>
      <c r="WDG350" s="127"/>
      <c r="WDH350" s="127"/>
      <c r="WDI350" s="127"/>
      <c r="WDJ350" s="127"/>
      <c r="WDK350" s="127"/>
      <c r="WDL350" s="127"/>
      <c r="WDM350" s="127"/>
      <c r="WDN350" s="127"/>
      <c r="WDO350" s="127"/>
      <c r="WDP350" s="127"/>
      <c r="WDQ350" s="127"/>
      <c r="WDR350" s="127"/>
      <c r="WDS350" s="127"/>
      <c r="WDT350" s="127"/>
      <c r="WDU350" s="127"/>
      <c r="WDV350" s="127"/>
      <c r="WDW350" s="127"/>
      <c r="WDX350" s="127"/>
      <c r="WDY350" s="127"/>
      <c r="WDZ350" s="127"/>
      <c r="WEA350" s="127"/>
      <c r="WEB350" s="127"/>
      <c r="WEC350" s="127"/>
      <c r="WED350" s="127"/>
      <c r="WEE350" s="127"/>
      <c r="WEF350" s="127"/>
      <c r="WEG350" s="127"/>
      <c r="WEH350" s="127"/>
      <c r="WEI350" s="127"/>
      <c r="WEJ350" s="127"/>
      <c r="WEK350" s="127"/>
      <c r="WEL350" s="127"/>
      <c r="WEM350" s="127"/>
      <c r="WEN350" s="127"/>
      <c r="WEO350" s="127"/>
      <c r="WEP350" s="127"/>
      <c r="WEQ350" s="127"/>
      <c r="WER350" s="127"/>
      <c r="WES350" s="127"/>
      <c r="WET350" s="127"/>
      <c r="WEU350" s="127"/>
      <c r="WEV350" s="127"/>
      <c r="WEW350" s="127"/>
      <c r="WEX350" s="127"/>
      <c r="WEY350" s="127"/>
      <c r="WEZ350" s="127"/>
      <c r="WFA350" s="127"/>
      <c r="WFB350" s="127"/>
      <c r="WFC350" s="127"/>
      <c r="WFD350" s="127"/>
      <c r="WFE350" s="127"/>
      <c r="WFF350" s="127"/>
      <c r="WFG350" s="127"/>
      <c r="WFH350" s="127"/>
      <c r="WFI350" s="127"/>
      <c r="WFJ350" s="127"/>
      <c r="WFK350" s="127"/>
      <c r="WFL350" s="127"/>
      <c r="WFM350" s="127"/>
      <c r="WFN350" s="127"/>
      <c r="WFO350" s="127"/>
      <c r="WFP350" s="127"/>
      <c r="WFQ350" s="127"/>
      <c r="WFR350" s="127"/>
      <c r="WFS350" s="127"/>
      <c r="WFT350" s="127"/>
      <c r="WFU350" s="127"/>
      <c r="WFV350" s="127"/>
      <c r="WFW350" s="127"/>
      <c r="WFX350" s="127"/>
      <c r="WFY350" s="127"/>
      <c r="WFZ350" s="127"/>
      <c r="WGA350" s="127"/>
      <c r="WGB350" s="127"/>
      <c r="WGC350" s="127"/>
      <c r="WGD350" s="127"/>
      <c r="WGE350" s="127"/>
      <c r="WGF350" s="127"/>
      <c r="WGG350" s="127"/>
      <c r="WGH350" s="127"/>
      <c r="WGI350" s="127"/>
      <c r="WGJ350" s="127"/>
      <c r="WGK350" s="127"/>
      <c r="WGL350" s="127"/>
      <c r="WGM350" s="127"/>
      <c r="WGN350" s="127"/>
      <c r="WGO350" s="127"/>
      <c r="WGP350" s="127"/>
      <c r="WGQ350" s="127"/>
      <c r="WGR350" s="127"/>
      <c r="WGS350" s="127"/>
      <c r="WGT350" s="127"/>
      <c r="WGU350" s="127"/>
      <c r="WGV350" s="127"/>
      <c r="WGW350" s="127"/>
      <c r="WGX350" s="127"/>
      <c r="WGY350" s="127"/>
      <c r="WGZ350" s="127"/>
      <c r="WHA350" s="127"/>
      <c r="WHB350" s="127"/>
      <c r="WHC350" s="127"/>
      <c r="WHD350" s="127"/>
      <c r="WHE350" s="127"/>
      <c r="WHF350" s="127"/>
      <c r="WHG350" s="127"/>
      <c r="WHH350" s="127"/>
      <c r="WHI350" s="127"/>
      <c r="WHJ350" s="127"/>
      <c r="WHK350" s="127"/>
      <c r="WHL350" s="127"/>
      <c r="WHM350" s="127"/>
      <c r="WHN350" s="127"/>
      <c r="WHO350" s="127"/>
      <c r="WHP350" s="127"/>
      <c r="WHQ350" s="127"/>
      <c r="WHR350" s="127"/>
      <c r="WHS350" s="127"/>
      <c r="WHT350" s="127"/>
      <c r="WHU350" s="127"/>
      <c r="WHV350" s="127"/>
      <c r="WHW350" s="127"/>
      <c r="WHX350" s="127"/>
      <c r="WHY350" s="127"/>
      <c r="WHZ350" s="127"/>
      <c r="WIA350" s="127"/>
      <c r="WIB350" s="127"/>
      <c r="WIC350" s="127"/>
      <c r="WID350" s="127"/>
      <c r="WIE350" s="127"/>
      <c r="WIF350" s="127"/>
      <c r="WIG350" s="127"/>
      <c r="WIH350" s="127"/>
      <c r="WII350" s="127"/>
      <c r="WIJ350" s="127"/>
      <c r="WIK350" s="127"/>
      <c r="WIL350" s="127"/>
      <c r="WIM350" s="127"/>
      <c r="WIN350" s="127"/>
      <c r="WIO350" s="127"/>
      <c r="WIP350" s="127"/>
      <c r="WIQ350" s="127"/>
      <c r="WIR350" s="127"/>
      <c r="WIS350" s="127"/>
      <c r="WIT350" s="127"/>
      <c r="WIU350" s="127"/>
      <c r="WIV350" s="127"/>
      <c r="WIW350" s="127"/>
      <c r="WIX350" s="127"/>
      <c r="WIY350" s="127"/>
      <c r="WIZ350" s="127"/>
      <c r="WJA350" s="127"/>
      <c r="WJB350" s="127"/>
      <c r="WJC350" s="127"/>
      <c r="WJD350" s="127"/>
      <c r="WJE350" s="127"/>
      <c r="WJF350" s="127"/>
      <c r="WJG350" s="127"/>
      <c r="WJH350" s="127"/>
      <c r="WJI350" s="127"/>
      <c r="WJJ350" s="127"/>
      <c r="WJK350" s="127"/>
      <c r="WJL350" s="127"/>
      <c r="WJM350" s="127"/>
      <c r="WJN350" s="127"/>
      <c r="WJO350" s="127"/>
      <c r="WJP350" s="127"/>
      <c r="WJQ350" s="127"/>
      <c r="WJR350" s="127"/>
      <c r="WJS350" s="127"/>
      <c r="WJT350" s="127"/>
      <c r="WJU350" s="127"/>
      <c r="WJV350" s="127"/>
      <c r="WJW350" s="127"/>
      <c r="WJX350" s="127"/>
      <c r="WJY350" s="127"/>
      <c r="WJZ350" s="127"/>
      <c r="WKA350" s="127"/>
      <c r="WKB350" s="127"/>
      <c r="WKC350" s="127"/>
      <c r="WKD350" s="127"/>
      <c r="WKE350" s="127"/>
      <c r="WKF350" s="127"/>
      <c r="WKG350" s="127"/>
      <c r="WKH350" s="127"/>
      <c r="WKI350" s="127"/>
      <c r="WKJ350" s="127"/>
      <c r="WKK350" s="127"/>
      <c r="WKL350" s="127"/>
      <c r="WKM350" s="127"/>
      <c r="WKN350" s="127"/>
      <c r="WKO350" s="127"/>
      <c r="WKP350" s="127"/>
      <c r="WKQ350" s="127"/>
      <c r="WKR350" s="127"/>
      <c r="WKS350" s="127"/>
      <c r="WKT350" s="127"/>
      <c r="WKU350" s="127"/>
      <c r="WKV350" s="127"/>
      <c r="WKW350" s="127"/>
      <c r="WKX350" s="127"/>
      <c r="WKY350" s="127"/>
      <c r="WKZ350" s="127"/>
      <c r="WLA350" s="127"/>
      <c r="WLB350" s="127"/>
      <c r="WLC350" s="127"/>
      <c r="WLD350" s="127"/>
      <c r="WLE350" s="127"/>
      <c r="WLF350" s="127"/>
      <c r="WLG350" s="127"/>
      <c r="WLH350" s="127"/>
      <c r="WLI350" s="127"/>
      <c r="WLJ350" s="127"/>
      <c r="WLK350" s="127"/>
      <c r="WLL350" s="127"/>
      <c r="WLM350" s="127"/>
      <c r="WLN350" s="127"/>
      <c r="WLO350" s="127"/>
      <c r="WLP350" s="127"/>
      <c r="WLQ350" s="127"/>
      <c r="WLR350" s="127"/>
      <c r="WLS350" s="127"/>
      <c r="WLT350" s="127"/>
      <c r="WLU350" s="127"/>
      <c r="WLV350" s="127"/>
      <c r="WLW350" s="127"/>
      <c r="WLX350" s="127"/>
      <c r="WLY350" s="127"/>
      <c r="WLZ350" s="127"/>
      <c r="WMA350" s="127"/>
      <c r="WMB350" s="127"/>
      <c r="WMC350" s="127"/>
      <c r="WMD350" s="127"/>
      <c r="WME350" s="127"/>
      <c r="WMF350" s="127"/>
      <c r="WMG350" s="127"/>
      <c r="WMH350" s="127"/>
      <c r="WMI350" s="127"/>
      <c r="WMJ350" s="127"/>
      <c r="WMK350" s="127"/>
      <c r="WML350" s="127"/>
      <c r="WMM350" s="127"/>
      <c r="WMN350" s="127"/>
      <c r="WMO350" s="127"/>
      <c r="WMP350" s="127"/>
      <c r="WMQ350" s="127"/>
      <c r="WMR350" s="127"/>
      <c r="WMS350" s="127"/>
      <c r="WMT350" s="127"/>
      <c r="WMU350" s="127"/>
      <c r="WMV350" s="127"/>
      <c r="WMW350" s="127"/>
      <c r="WMX350" s="127"/>
      <c r="WMY350" s="127"/>
      <c r="WMZ350" s="127"/>
      <c r="WNA350" s="127"/>
      <c r="WNB350" s="127"/>
      <c r="WNC350" s="127"/>
      <c r="WND350" s="127"/>
      <c r="WNE350" s="127"/>
      <c r="WNF350" s="127"/>
      <c r="WNG350" s="127"/>
      <c r="WNH350" s="127"/>
      <c r="WNI350" s="127"/>
      <c r="WNJ350" s="127"/>
      <c r="WNK350" s="127"/>
      <c r="WNL350" s="127"/>
      <c r="WNM350" s="127"/>
      <c r="WNN350" s="127"/>
      <c r="WNO350" s="127"/>
      <c r="WNP350" s="127"/>
      <c r="WNQ350" s="127"/>
      <c r="WNR350" s="127"/>
      <c r="WNS350" s="127"/>
      <c r="WNT350" s="127"/>
      <c r="WNU350" s="127"/>
      <c r="WNV350" s="127"/>
      <c r="WNW350" s="127"/>
      <c r="WNX350" s="127"/>
      <c r="WNY350" s="127"/>
      <c r="WNZ350" s="127"/>
      <c r="WOA350" s="127"/>
      <c r="WOB350" s="127"/>
      <c r="WOC350" s="127"/>
      <c r="WOD350" s="127"/>
      <c r="WOE350" s="127"/>
      <c r="WOF350" s="127"/>
      <c r="WOG350" s="127"/>
      <c r="WOH350" s="127"/>
      <c r="WOI350" s="127"/>
      <c r="WOJ350" s="127"/>
      <c r="WOK350" s="127"/>
      <c r="WOL350" s="127"/>
      <c r="WOM350" s="127"/>
      <c r="WON350" s="127"/>
      <c r="WOO350" s="127"/>
      <c r="WOP350" s="127"/>
      <c r="WOQ350" s="127"/>
      <c r="WOR350" s="127"/>
      <c r="WOS350" s="127"/>
      <c r="WOT350" s="127"/>
      <c r="WOU350" s="127"/>
      <c r="WOV350" s="127"/>
      <c r="WOW350" s="127"/>
      <c r="WOX350" s="127"/>
      <c r="WOY350" s="127"/>
      <c r="WOZ350" s="127"/>
      <c r="WPA350" s="127"/>
      <c r="WPB350" s="127"/>
      <c r="WPC350" s="127"/>
      <c r="WPD350" s="127"/>
      <c r="WPE350" s="127"/>
      <c r="WPF350" s="127"/>
      <c r="WPG350" s="127"/>
      <c r="WPH350" s="127"/>
      <c r="WPI350" s="127"/>
      <c r="WPJ350" s="127"/>
      <c r="WPK350" s="127"/>
      <c r="WPL350" s="127"/>
      <c r="WPM350" s="127"/>
      <c r="WPN350" s="127"/>
      <c r="WPO350" s="127"/>
      <c r="WPP350" s="127"/>
      <c r="WPQ350" s="127"/>
      <c r="WPR350" s="127"/>
      <c r="WPS350" s="127"/>
      <c r="WPT350" s="127"/>
      <c r="WPU350" s="127"/>
      <c r="WPV350" s="127"/>
      <c r="WPW350" s="127"/>
      <c r="WPX350" s="127"/>
      <c r="WPY350" s="127"/>
      <c r="WPZ350" s="127"/>
      <c r="WQA350" s="127"/>
      <c r="WQB350" s="127"/>
      <c r="WQC350" s="127"/>
      <c r="WQD350" s="127"/>
      <c r="WQE350" s="127"/>
      <c r="WQF350" s="127"/>
      <c r="WQG350" s="127"/>
      <c r="WQH350" s="127"/>
      <c r="WQI350" s="127"/>
      <c r="WQJ350" s="127"/>
      <c r="WQK350" s="127"/>
      <c r="WQL350" s="127"/>
      <c r="WQM350" s="127"/>
      <c r="WQN350" s="127"/>
      <c r="WQO350" s="127"/>
      <c r="WQP350" s="127"/>
      <c r="WQQ350" s="127"/>
      <c r="WQR350" s="127"/>
      <c r="WQS350" s="127"/>
      <c r="WQT350" s="127"/>
      <c r="WQU350" s="127"/>
      <c r="WQV350" s="127"/>
      <c r="WQW350" s="127"/>
      <c r="WQX350" s="127"/>
      <c r="WQY350" s="127"/>
      <c r="WQZ350" s="127"/>
      <c r="WRA350" s="127"/>
      <c r="WRB350" s="127"/>
      <c r="WRC350" s="127"/>
      <c r="WRD350" s="127"/>
      <c r="WRE350" s="127"/>
      <c r="WRF350" s="127"/>
      <c r="WRG350" s="127"/>
      <c r="WRH350" s="127"/>
      <c r="WRI350" s="127"/>
      <c r="WRJ350" s="127"/>
      <c r="WRK350" s="127"/>
      <c r="WRL350" s="127"/>
      <c r="WRM350" s="127"/>
      <c r="WRN350" s="127"/>
      <c r="WRO350" s="127"/>
      <c r="WRP350" s="127"/>
      <c r="WRQ350" s="127"/>
      <c r="WRR350" s="127"/>
      <c r="WRS350" s="127"/>
      <c r="WRT350" s="127"/>
      <c r="WRU350" s="127"/>
      <c r="WRV350" s="127"/>
      <c r="WRW350" s="127"/>
      <c r="WRX350" s="127"/>
      <c r="WRY350" s="127"/>
      <c r="WRZ350" s="127"/>
      <c r="WSA350" s="127"/>
      <c r="WSB350" s="127"/>
      <c r="WSC350" s="127"/>
      <c r="WSD350" s="127"/>
      <c r="WSE350" s="127"/>
      <c r="WSF350" s="127"/>
      <c r="WSG350" s="127"/>
      <c r="WSH350" s="127"/>
      <c r="WSI350" s="127"/>
      <c r="WSJ350" s="127"/>
      <c r="WSK350" s="127"/>
      <c r="WSL350" s="127"/>
      <c r="WSM350" s="127"/>
      <c r="WSN350" s="127"/>
      <c r="WSO350" s="127"/>
      <c r="WSP350" s="127"/>
      <c r="WSQ350" s="127"/>
      <c r="WSR350" s="127"/>
      <c r="WSS350" s="127"/>
      <c r="WST350" s="127"/>
      <c r="WSU350" s="127"/>
      <c r="WSV350" s="127"/>
      <c r="WSW350" s="127"/>
      <c r="WSX350" s="127"/>
      <c r="WSY350" s="127"/>
      <c r="WSZ350" s="127"/>
      <c r="WTA350" s="127"/>
      <c r="WTB350" s="127"/>
      <c r="WTC350" s="127"/>
      <c r="WTD350" s="127"/>
      <c r="WTE350" s="127"/>
      <c r="WTF350" s="127"/>
      <c r="WTG350" s="127"/>
      <c r="WTH350" s="127"/>
      <c r="WTI350" s="127"/>
      <c r="WTJ350" s="127"/>
      <c r="WTK350" s="127"/>
      <c r="WTL350" s="127"/>
      <c r="WTM350" s="127"/>
      <c r="WTN350" s="127"/>
      <c r="WTO350" s="127"/>
      <c r="WTP350" s="127"/>
      <c r="WTQ350" s="127"/>
      <c r="WTR350" s="127"/>
      <c r="WTS350" s="127"/>
      <c r="WTT350" s="127"/>
      <c r="WTU350" s="127"/>
      <c r="WTV350" s="127"/>
      <c r="WTW350" s="127"/>
      <c r="WTX350" s="127"/>
      <c r="WTY350" s="127"/>
      <c r="WTZ350" s="127"/>
      <c r="WUA350" s="127"/>
      <c r="WUB350" s="127"/>
      <c r="WUC350" s="127"/>
      <c r="WUD350" s="127"/>
      <c r="WUE350" s="127"/>
      <c r="WUF350" s="127"/>
      <c r="WUG350" s="127"/>
      <c r="WUH350" s="127"/>
      <c r="WUI350" s="127"/>
      <c r="WUJ350" s="127"/>
      <c r="WUK350" s="127"/>
      <c r="WUL350" s="127"/>
      <c r="WUM350" s="127"/>
      <c r="WUN350" s="127"/>
      <c r="WUO350" s="127"/>
      <c r="WUP350" s="127"/>
      <c r="WUQ350" s="127"/>
      <c r="WUR350" s="127"/>
      <c r="WUS350" s="127"/>
      <c r="WUT350" s="127"/>
      <c r="WUU350" s="127"/>
      <c r="WUV350" s="127"/>
      <c r="WUW350" s="127"/>
      <c r="WUX350" s="127"/>
      <c r="WUY350" s="127"/>
      <c r="WUZ350" s="127"/>
      <c r="WVA350" s="127"/>
      <c r="WVB350" s="127"/>
      <c r="WVC350" s="127"/>
      <c r="WVD350" s="127"/>
      <c r="WVE350" s="127"/>
      <c r="WVF350" s="127"/>
      <c r="WVG350" s="127"/>
      <c r="WVH350" s="127"/>
      <c r="WVI350" s="127"/>
      <c r="WVJ350" s="127"/>
      <c r="WVK350" s="127"/>
      <c r="WVL350" s="127"/>
      <c r="WVM350" s="127"/>
      <c r="WVN350" s="127"/>
      <c r="WVO350" s="127"/>
      <c r="WVP350" s="127"/>
      <c r="WVQ350" s="127"/>
      <c r="WVR350" s="127"/>
      <c r="WVS350" s="127"/>
      <c r="WVT350" s="127"/>
      <c r="WVU350" s="127"/>
      <c r="WVV350" s="127"/>
      <c r="WVW350" s="127"/>
      <c r="WVX350" s="127"/>
      <c r="WVY350" s="127"/>
      <c r="WVZ350" s="127"/>
      <c r="WWA350" s="127"/>
      <c r="WWB350" s="127"/>
      <c r="WWC350" s="127"/>
      <c r="WWD350" s="127"/>
      <c r="WWE350" s="127"/>
      <c r="WWF350" s="127"/>
      <c r="WWG350" s="127"/>
      <c r="WWH350" s="127"/>
      <c r="WWI350" s="127"/>
      <c r="WWJ350" s="127"/>
      <c r="WWK350" s="127"/>
      <c r="WWL350" s="127"/>
      <c r="WWM350" s="127"/>
      <c r="WWN350" s="127"/>
      <c r="WWO350" s="127"/>
      <c r="WWP350" s="127"/>
      <c r="WWQ350" s="127"/>
      <c r="WWR350" s="127"/>
      <c r="WWS350" s="127"/>
      <c r="WWT350" s="127"/>
      <c r="WWU350" s="127"/>
      <c r="WWV350" s="127"/>
      <c r="WWW350" s="127"/>
      <c r="WWX350" s="127"/>
      <c r="WWY350" s="127"/>
      <c r="WWZ350" s="127"/>
      <c r="WXA350" s="127"/>
      <c r="WXB350" s="127"/>
      <c r="WXC350" s="127"/>
      <c r="WXD350" s="127"/>
      <c r="WXE350" s="127"/>
      <c r="WXF350" s="127"/>
      <c r="WXG350" s="127"/>
      <c r="WXH350" s="127"/>
      <c r="WXI350" s="127"/>
      <c r="WXJ350" s="127"/>
      <c r="WXK350" s="127"/>
      <c r="WXL350" s="127"/>
      <c r="WXM350" s="127"/>
      <c r="WXN350" s="127"/>
      <c r="WXO350" s="127"/>
      <c r="WXP350" s="127"/>
      <c r="WXQ350" s="127"/>
      <c r="WXR350" s="127"/>
      <c r="WXS350" s="127"/>
      <c r="WXT350" s="127"/>
      <c r="WXU350" s="127"/>
      <c r="WXV350" s="127"/>
      <c r="WXW350" s="127"/>
      <c r="WXX350" s="127"/>
      <c r="WXY350" s="127"/>
      <c r="WXZ350" s="127"/>
      <c r="WYA350" s="127"/>
      <c r="WYB350" s="127"/>
      <c r="WYC350" s="127"/>
      <c r="WYD350" s="127"/>
      <c r="WYE350" s="127"/>
      <c r="WYF350" s="127"/>
      <c r="WYG350" s="127"/>
      <c r="WYH350" s="127"/>
      <c r="WYI350" s="127"/>
      <c r="WYJ350" s="127"/>
      <c r="WYK350" s="127"/>
      <c r="WYL350" s="127"/>
      <c r="WYM350" s="127"/>
      <c r="WYN350" s="127"/>
      <c r="WYO350" s="127"/>
      <c r="WYP350" s="127"/>
      <c r="WYQ350" s="127"/>
      <c r="WYR350" s="127"/>
      <c r="WYS350" s="127"/>
      <c r="WYT350" s="127"/>
      <c r="WYU350" s="127"/>
      <c r="WYV350" s="127"/>
      <c r="WYW350" s="127"/>
      <c r="WYX350" s="127"/>
      <c r="WYY350" s="127"/>
      <c r="WYZ350" s="127"/>
      <c r="WZA350" s="127"/>
      <c r="WZB350" s="127"/>
      <c r="WZC350" s="127"/>
      <c r="WZD350" s="127"/>
      <c r="WZE350" s="127"/>
      <c r="WZF350" s="127"/>
      <c r="WZG350" s="127"/>
      <c r="WZH350" s="127"/>
      <c r="WZI350" s="127"/>
      <c r="WZJ350" s="127"/>
      <c r="WZK350" s="127"/>
      <c r="WZL350" s="127"/>
      <c r="WZM350" s="127"/>
      <c r="WZN350" s="127"/>
      <c r="WZO350" s="127"/>
      <c r="WZP350" s="127"/>
      <c r="WZQ350" s="127"/>
      <c r="WZR350" s="127"/>
      <c r="WZS350" s="127"/>
      <c r="WZT350" s="127"/>
      <c r="WZU350" s="127"/>
      <c r="WZV350" s="127"/>
      <c r="WZW350" s="127"/>
      <c r="WZX350" s="127"/>
      <c r="WZY350" s="127"/>
      <c r="WZZ350" s="127"/>
      <c r="XAA350" s="127"/>
      <c r="XAB350" s="127"/>
      <c r="XAC350" s="127"/>
      <c r="XAD350" s="127"/>
      <c r="XAE350" s="127"/>
      <c r="XAF350" s="127"/>
      <c r="XAG350" s="127"/>
      <c r="XAH350" s="127"/>
      <c r="XAI350" s="127"/>
      <c r="XAJ350" s="127"/>
      <c r="XAK350" s="127"/>
      <c r="XAL350" s="127"/>
      <c r="XAM350" s="127"/>
      <c r="XAN350" s="127"/>
      <c r="XAO350" s="127"/>
      <c r="XAP350" s="127"/>
      <c r="XAQ350" s="127"/>
      <c r="XAR350" s="127"/>
      <c r="XAS350" s="127"/>
      <c r="XAT350" s="127"/>
      <c r="XAU350" s="127"/>
      <c r="XAV350" s="127"/>
      <c r="XAW350" s="127"/>
      <c r="XAX350" s="127"/>
      <c r="XAY350" s="127"/>
      <c r="XAZ350" s="127"/>
      <c r="XBA350" s="127"/>
      <c r="XBB350" s="127"/>
      <c r="XBC350" s="127"/>
      <c r="XBD350" s="127"/>
      <c r="XBE350" s="127"/>
      <c r="XBF350" s="127"/>
      <c r="XBG350" s="127"/>
      <c r="XBH350" s="127"/>
      <c r="XBI350" s="127"/>
      <c r="XBJ350" s="127"/>
      <c r="XBK350" s="127"/>
      <c r="XBL350" s="127"/>
      <c r="XBM350" s="127"/>
      <c r="XBN350" s="127"/>
      <c r="XBO350" s="127"/>
      <c r="XBP350" s="127"/>
      <c r="XBQ350" s="127"/>
      <c r="XBR350" s="127"/>
      <c r="XBS350" s="127"/>
      <c r="XBT350" s="127"/>
      <c r="XBU350" s="127"/>
      <c r="XBV350" s="127"/>
      <c r="XBW350" s="127"/>
      <c r="XBX350" s="127"/>
      <c r="XBY350" s="127"/>
      <c r="XBZ350" s="127"/>
      <c r="XCA350" s="127"/>
      <c r="XCB350" s="127"/>
      <c r="XCC350" s="127"/>
      <c r="XCD350" s="127"/>
      <c r="XCE350" s="127"/>
      <c r="XCF350" s="127"/>
      <c r="XCG350" s="127"/>
      <c r="XCH350" s="127"/>
      <c r="XCI350" s="127"/>
      <c r="XCJ350" s="127"/>
      <c r="XCK350" s="127"/>
      <c r="XCL350" s="127"/>
      <c r="XCM350" s="127"/>
      <c r="XCN350" s="127"/>
      <c r="XCO350" s="127"/>
      <c r="XCP350" s="127"/>
      <c r="XCQ350" s="127"/>
      <c r="XCR350" s="127"/>
      <c r="XCS350" s="127"/>
      <c r="XCT350" s="127"/>
      <c r="XCU350" s="127"/>
      <c r="XCV350" s="127"/>
      <c r="XCW350" s="127"/>
      <c r="XCX350" s="127"/>
      <c r="XCY350" s="127"/>
      <c r="XCZ350" s="127"/>
      <c r="XDA350" s="127"/>
      <c r="XDB350" s="127"/>
      <c r="XDC350" s="127"/>
      <c r="XDD350" s="127"/>
      <c r="XDE350" s="127"/>
      <c r="XDF350" s="127"/>
      <c r="XDG350" s="127"/>
      <c r="XDH350" s="127"/>
      <c r="XDI350" s="127"/>
      <c r="XDJ350" s="127"/>
      <c r="XDK350" s="127"/>
      <c r="XDL350" s="127"/>
      <c r="XDM350" s="127"/>
      <c r="XDN350" s="127"/>
      <c r="XDO350" s="127"/>
      <c r="XDP350" s="127"/>
      <c r="XDQ350" s="127"/>
      <c r="XDR350" s="127"/>
      <c r="XDS350" s="127"/>
      <c r="XDT350" s="127"/>
      <c r="XDU350" s="127"/>
      <c r="XDV350" s="127"/>
      <c r="XDW350" s="127"/>
      <c r="XDX350" s="127"/>
      <c r="XDY350" s="127"/>
      <c r="XDZ350" s="127"/>
      <c r="XEA350" s="127"/>
      <c r="XEB350" s="127"/>
      <c r="XEC350" s="127"/>
      <c r="XED350" s="127"/>
      <c r="XEE350" s="127"/>
      <c r="XEF350" s="127"/>
      <c r="XEG350" s="127"/>
      <c r="XEH350" s="127"/>
      <c r="XEI350" s="127"/>
      <c r="XEJ350" s="127"/>
      <c r="XEK350" s="127"/>
      <c r="XEL350" s="127"/>
      <c r="XEM350" s="127"/>
      <c r="XEN350" s="127"/>
      <c r="XEO350" s="127"/>
      <c r="XEP350" s="127"/>
      <c r="XEQ350" s="127"/>
      <c r="XER350" s="127"/>
      <c r="XES350" s="127"/>
      <c r="XET350" s="127"/>
      <c r="XEU350" s="127"/>
      <c r="XEV350" s="127"/>
      <c r="XEW350" s="127"/>
      <c r="XEX350" s="127"/>
      <c r="XEY350" s="127"/>
      <c r="XEZ350" s="127"/>
      <c r="XFA350" s="127"/>
      <c r="XFB350" s="127"/>
      <c r="XFC350" s="127"/>
      <c r="XFD350" s="127"/>
    </row>
    <row r="351" spans="1:16384" ht="39.75" customHeight="1" x14ac:dyDescent="0.2">
      <c r="C351" s="123"/>
      <c r="D351" s="225" t="s">
        <v>56</v>
      </c>
      <c r="E351" s="225"/>
      <c r="F351" s="225"/>
      <c r="G351" s="225"/>
      <c r="H351" s="225"/>
      <c r="I351" s="225"/>
      <c r="J351" s="225"/>
      <c r="K351" s="225"/>
      <c r="L351" s="225"/>
      <c r="M351" s="225"/>
      <c r="N351" s="225"/>
      <c r="O351" s="124"/>
      <c r="S351" s="67"/>
      <c r="T351" s="128"/>
      <c r="U351" s="126"/>
      <c r="W351" s="124"/>
    </row>
    <row r="352" spans="1:16384" x14ac:dyDescent="0.2">
      <c r="C352" s="123"/>
      <c r="D352" s="123"/>
      <c r="E352" s="123"/>
      <c r="F352" s="123"/>
      <c r="G352" s="123"/>
      <c r="H352" s="123"/>
      <c r="I352" s="124"/>
      <c r="O352" s="124"/>
      <c r="S352" s="124"/>
      <c r="T352" s="128"/>
      <c r="U352" s="126"/>
      <c r="W352" s="124"/>
    </row>
    <row r="353" spans="1:23" ht="39" customHeight="1" x14ac:dyDescent="0.2">
      <c r="C353" s="129"/>
      <c r="D353" s="225" t="s">
        <v>57</v>
      </c>
      <c r="E353" s="225"/>
      <c r="F353" s="225"/>
      <c r="G353" s="225"/>
      <c r="H353" s="225"/>
      <c r="I353" s="225"/>
      <c r="J353" s="225"/>
      <c r="K353" s="225"/>
      <c r="L353" s="225"/>
      <c r="M353" s="225"/>
      <c r="N353" s="225"/>
      <c r="O353" s="67"/>
      <c r="P353" s="130"/>
      <c r="Q353" s="131"/>
      <c r="R353" s="132"/>
      <c r="S353" s="126"/>
      <c r="T353" s="133"/>
      <c r="W353" s="126"/>
    </row>
    <row r="354" spans="1:23" s="2" customFormat="1" ht="11.25" customHeight="1" x14ac:dyDescent="0.2">
      <c r="C354" s="80"/>
      <c r="G354" s="134"/>
      <c r="H354" s="134"/>
      <c r="I354" s="52"/>
      <c r="K354" s="135"/>
      <c r="L354" s="135"/>
      <c r="M354" s="135"/>
      <c r="N354" s="135"/>
      <c r="O354" s="52"/>
      <c r="P354" s="105"/>
      <c r="Q354" s="105"/>
      <c r="R354" s="136"/>
      <c r="S354" s="136"/>
      <c r="T354" s="136"/>
    </row>
    <row r="355" spans="1:23" s="105" customFormat="1" ht="27.75" customHeight="1" x14ac:dyDescent="0.2">
      <c r="A355" s="2"/>
      <c r="B355" s="2"/>
      <c r="C355" s="2"/>
      <c r="D355" s="226" t="s">
        <v>58</v>
      </c>
      <c r="E355" s="226"/>
      <c r="F355" s="226"/>
      <c r="G355" s="226"/>
      <c r="H355" s="226"/>
      <c r="I355" s="226"/>
      <c r="J355" s="226"/>
      <c r="K355" s="226"/>
      <c r="L355" s="226"/>
      <c r="M355" s="226"/>
      <c r="N355" s="226"/>
      <c r="O355" s="2"/>
      <c r="P355" s="132"/>
    </row>
    <row r="356" spans="1:23" s="105" customFormat="1" ht="11.25" customHeight="1" x14ac:dyDescent="0.2">
      <c r="A356" s="2"/>
      <c r="B356" s="2"/>
      <c r="C356" s="2"/>
      <c r="D356" s="8"/>
      <c r="E356" s="8"/>
      <c r="F356" s="8"/>
      <c r="G356" s="8"/>
      <c r="H356" s="8"/>
      <c r="I356" s="8"/>
      <c r="J356" s="8"/>
      <c r="K356" s="8"/>
      <c r="L356" s="8"/>
      <c r="M356" s="8"/>
      <c r="N356" s="8"/>
      <c r="O356" s="2"/>
    </row>
    <row r="357" spans="1:23" s="105" customFormat="1" ht="52.5" hidden="1" customHeight="1" x14ac:dyDescent="0.2">
      <c r="A357" s="2"/>
      <c r="B357" s="2"/>
      <c r="C357" s="2"/>
      <c r="D357" s="226" t="s">
        <v>59</v>
      </c>
      <c r="E357" s="226"/>
      <c r="F357" s="226"/>
      <c r="G357" s="226"/>
      <c r="H357" s="226"/>
      <c r="I357" s="226"/>
      <c r="J357" s="226"/>
      <c r="K357" s="226"/>
      <c r="L357" s="226"/>
      <c r="M357" s="226"/>
      <c r="N357" s="226"/>
      <c r="O357" s="2"/>
    </row>
    <row r="358" spans="1:23" s="105" customFormat="1" ht="9" hidden="1" customHeight="1" x14ac:dyDescent="0.2">
      <c r="A358" s="2"/>
      <c r="B358" s="2"/>
      <c r="C358" s="2"/>
      <c r="D358" s="8"/>
      <c r="E358" s="8"/>
      <c r="F358" s="8"/>
      <c r="G358" s="8"/>
      <c r="H358" s="8"/>
      <c r="I358" s="8"/>
      <c r="J358" s="8"/>
      <c r="K358" s="8"/>
      <c r="L358" s="8"/>
      <c r="M358" s="8"/>
      <c r="N358" s="8"/>
      <c r="O358" s="2"/>
    </row>
    <row r="359" spans="1:23" s="105" customFormat="1" ht="27.75" hidden="1" customHeight="1" x14ac:dyDescent="0.2">
      <c r="A359" s="2"/>
      <c r="B359" s="2"/>
      <c r="C359" s="2"/>
      <c r="D359" s="226" t="s">
        <v>60</v>
      </c>
      <c r="E359" s="226"/>
      <c r="F359" s="226"/>
      <c r="G359" s="226"/>
      <c r="H359" s="226"/>
      <c r="I359" s="226"/>
      <c r="J359" s="226"/>
      <c r="K359" s="226"/>
      <c r="L359" s="226"/>
      <c r="M359" s="226"/>
      <c r="N359" s="226"/>
      <c r="O359" s="2"/>
      <c r="P359" s="2"/>
    </row>
    <row r="360" spans="1:23" s="105" customFormat="1" ht="9" customHeight="1" x14ac:dyDescent="0.2">
      <c r="A360" s="2"/>
      <c r="B360" s="2"/>
      <c r="C360" s="2"/>
      <c r="D360" s="8"/>
      <c r="E360" s="8"/>
      <c r="F360" s="8"/>
      <c r="G360" s="8"/>
      <c r="H360" s="8"/>
      <c r="I360" s="8"/>
      <c r="J360" s="8"/>
      <c r="K360" s="8"/>
      <c r="L360" s="8"/>
      <c r="M360" s="8"/>
      <c r="N360" s="8"/>
      <c r="O360" s="2"/>
    </row>
    <row r="361" spans="1:23" s="105" customFormat="1" ht="9" customHeight="1" x14ac:dyDescent="0.2">
      <c r="A361" s="2"/>
      <c r="B361" s="2"/>
      <c r="C361" s="2"/>
      <c r="D361" s="8"/>
      <c r="E361" s="8"/>
      <c r="F361" s="8"/>
      <c r="G361" s="8"/>
      <c r="H361" s="8"/>
      <c r="I361" s="8"/>
      <c r="J361" s="8"/>
      <c r="K361" s="8"/>
      <c r="L361" s="8"/>
      <c r="M361" s="8"/>
      <c r="N361" s="8"/>
      <c r="O361" s="2"/>
    </row>
  </sheetData>
  <mergeCells count="51">
    <mergeCell ref="A2:AB2"/>
    <mergeCell ref="A3:AB3"/>
    <mergeCell ref="A4:Y4"/>
    <mergeCell ref="A6:AB6"/>
    <mergeCell ref="D7:E7"/>
    <mergeCell ref="F7:G7"/>
    <mergeCell ref="H7:I7"/>
    <mergeCell ref="J7:K7"/>
    <mergeCell ref="L7:N7"/>
    <mergeCell ref="O7:P7"/>
    <mergeCell ref="D66:E66"/>
    <mergeCell ref="F66:G66"/>
    <mergeCell ref="H66:I66"/>
    <mergeCell ref="J66:K66"/>
    <mergeCell ref="L66:N66"/>
    <mergeCell ref="R7:S7"/>
    <mergeCell ref="T7:U7"/>
    <mergeCell ref="V7:W7"/>
    <mergeCell ref="X7:Y7"/>
    <mergeCell ref="AA7:AB7"/>
    <mergeCell ref="O66:P66"/>
    <mergeCell ref="R66:S66"/>
    <mergeCell ref="T66:U66"/>
    <mergeCell ref="V66:W66"/>
    <mergeCell ref="X66:Y66"/>
    <mergeCell ref="X77:Y77"/>
    <mergeCell ref="D124:E124"/>
    <mergeCell ref="F124:G124"/>
    <mergeCell ref="H124:I124"/>
    <mergeCell ref="J124:K124"/>
    <mergeCell ref="L124:N124"/>
    <mergeCell ref="D77:E77"/>
    <mergeCell ref="F77:G77"/>
    <mergeCell ref="H77:I77"/>
    <mergeCell ref="J77:K77"/>
    <mergeCell ref="L77:N77"/>
    <mergeCell ref="D349:N349"/>
    <mergeCell ref="O77:P77"/>
    <mergeCell ref="R77:S77"/>
    <mergeCell ref="T77:U77"/>
    <mergeCell ref="V77:W77"/>
    <mergeCell ref="O124:P124"/>
    <mergeCell ref="R124:S124"/>
    <mergeCell ref="T124:U124"/>
    <mergeCell ref="V124:W124"/>
    <mergeCell ref="X124:Y124"/>
    <mergeCell ref="D351:N351"/>
    <mergeCell ref="D353:N353"/>
    <mergeCell ref="D355:N355"/>
    <mergeCell ref="D357:N357"/>
    <mergeCell ref="D359:N359"/>
  </mergeCells>
  <printOptions horizontalCentered="1"/>
  <pageMargins left="0" right="0" top="0.3" bottom="0.2" header="0.5" footer="0.1"/>
  <pageSetup paperSize="5" scale="55" orientation="landscape" r:id="rId1"/>
  <headerFooter alignWithMargins="0">
    <oddFooter>&amp;R&amp;F &amp;A</oddFooter>
  </headerFooter>
  <rowBreaks count="1" manualBreakCount="1">
    <brk id="355"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9"/>
  <sheetViews>
    <sheetView topLeftCell="C1" workbookViewId="0">
      <selection activeCell="N33" sqref="N33"/>
    </sheetView>
  </sheetViews>
  <sheetFormatPr defaultRowHeight="12.75" x14ac:dyDescent="0.2"/>
  <cols>
    <col min="1" max="1" width="7.42578125" style="137" customWidth="1"/>
    <col min="2" max="2" width="6.42578125" style="137" customWidth="1"/>
    <col min="3" max="3" width="43.42578125" style="127" customWidth="1"/>
    <col min="4" max="4" width="13.7109375" style="127" customWidth="1"/>
    <col min="5" max="5" width="2.42578125" style="127" customWidth="1"/>
    <col min="6" max="6" width="15.42578125" style="127" customWidth="1"/>
    <col min="7" max="7" width="16.28515625" style="127" bestFit="1" customWidth="1"/>
    <col min="8" max="10" width="15.28515625" style="127" customWidth="1"/>
    <col min="11" max="12" width="14.85546875" style="127" customWidth="1"/>
    <col min="13" max="13" width="15.7109375" style="127" customWidth="1"/>
    <col min="14" max="14" width="15.140625" style="127" customWidth="1"/>
    <col min="15" max="15" width="15.42578125" style="127" customWidth="1"/>
    <col min="16" max="17" width="14.85546875" style="127" customWidth="1"/>
    <col min="18" max="18" width="17.42578125" style="127" customWidth="1"/>
    <col min="19" max="19" width="97.28515625" customWidth="1"/>
    <col min="20" max="20" width="6" customWidth="1"/>
    <col min="21" max="21" width="10.7109375" bestFit="1" customWidth="1"/>
    <col min="22" max="22" width="44" bestFit="1" customWidth="1"/>
    <col min="23" max="23" width="14" bestFit="1" customWidth="1"/>
    <col min="24" max="24" width="4.85546875" style="127" bestFit="1" customWidth="1"/>
    <col min="25" max="16384" width="9.140625" style="127"/>
  </cols>
  <sheetData>
    <row r="1" spans="1:23" ht="18" x14ac:dyDescent="0.25">
      <c r="C1" s="138" t="s">
        <v>61</v>
      </c>
      <c r="G1" s="139"/>
      <c r="I1" s="140"/>
    </row>
    <row r="2" spans="1:23" ht="18" x14ac:dyDescent="0.25">
      <c r="C2" s="141" t="s">
        <v>62</v>
      </c>
      <c r="G2" s="1"/>
      <c r="H2" s="142"/>
    </row>
    <row r="3" spans="1:23" ht="15.75" x14ac:dyDescent="0.25">
      <c r="A3" s="143"/>
      <c r="B3" s="143"/>
      <c r="C3" s="141" t="s">
        <v>63</v>
      </c>
      <c r="E3" s="137"/>
      <c r="F3" s="70"/>
      <c r="G3" s="70"/>
      <c r="H3" s="70"/>
      <c r="I3" s="70"/>
      <c r="J3" s="70"/>
      <c r="K3" s="70"/>
      <c r="L3" s="70"/>
      <c r="M3" s="70"/>
      <c r="N3" s="70"/>
      <c r="O3" s="70"/>
      <c r="P3" s="70"/>
      <c r="Q3" s="70"/>
      <c r="R3" s="70"/>
    </row>
    <row r="4" spans="1:23" ht="15.75" x14ac:dyDescent="0.25">
      <c r="A4" s="143" t="s">
        <v>64</v>
      </c>
      <c r="B4" s="143"/>
      <c r="C4" s="144" t="s">
        <v>65</v>
      </c>
      <c r="E4" s="137"/>
      <c r="F4" s="70"/>
      <c r="G4" s="145"/>
      <c r="H4" s="145"/>
      <c r="I4" s="145"/>
      <c r="J4" s="145"/>
      <c r="K4" s="145"/>
      <c r="L4" s="145"/>
      <c r="M4" s="145"/>
      <c r="N4" s="145"/>
      <c r="O4" s="145"/>
      <c r="P4" s="145"/>
      <c r="Q4" s="145"/>
      <c r="R4" s="145" t="s">
        <v>66</v>
      </c>
    </row>
    <row r="5" spans="1:23" ht="14.25" x14ac:dyDescent="0.2">
      <c r="A5" s="137" t="s">
        <v>67</v>
      </c>
      <c r="B5" s="58" t="s">
        <v>68</v>
      </c>
      <c r="C5" s="146"/>
      <c r="E5" s="147"/>
      <c r="F5" s="148">
        <v>44927</v>
      </c>
      <c r="G5" s="148">
        <v>44958</v>
      </c>
      <c r="H5" s="148">
        <v>44986</v>
      </c>
      <c r="I5" s="148">
        <v>45017</v>
      </c>
      <c r="J5" s="148">
        <v>45047</v>
      </c>
      <c r="K5" s="148">
        <v>45078</v>
      </c>
      <c r="L5" s="148">
        <v>45108</v>
      </c>
      <c r="M5" s="148">
        <v>45139</v>
      </c>
      <c r="N5" s="148">
        <v>45170</v>
      </c>
      <c r="O5" s="148">
        <v>45200</v>
      </c>
      <c r="P5" s="148">
        <v>45231</v>
      </c>
      <c r="Q5" s="148">
        <v>45261</v>
      </c>
      <c r="R5" s="149" t="s">
        <v>69</v>
      </c>
    </row>
    <row r="6" spans="1:23" x14ac:dyDescent="0.2">
      <c r="A6" s="137">
        <v>1</v>
      </c>
    </row>
    <row r="7" spans="1:23" ht="15" x14ac:dyDescent="0.35">
      <c r="A7" s="137">
        <v>2</v>
      </c>
      <c r="C7" s="127" t="s">
        <v>70</v>
      </c>
      <c r="D7" s="150" t="s">
        <v>71</v>
      </c>
      <c r="E7" s="67"/>
      <c r="F7" s="151"/>
      <c r="G7" s="151"/>
      <c r="H7" s="151"/>
      <c r="I7" s="151"/>
      <c r="J7" s="151"/>
      <c r="K7" s="151"/>
      <c r="L7" s="151"/>
      <c r="M7" s="151"/>
      <c r="N7" s="151"/>
      <c r="O7" s="151"/>
      <c r="P7" s="151"/>
      <c r="Q7" s="151"/>
      <c r="R7" s="151"/>
    </row>
    <row r="8" spans="1:23" x14ac:dyDescent="0.2">
      <c r="A8" s="137">
        <v>3</v>
      </c>
      <c r="B8" s="137">
        <v>2</v>
      </c>
      <c r="C8" s="152" t="s">
        <v>72</v>
      </c>
      <c r="D8" s="153">
        <v>501</v>
      </c>
      <c r="E8" s="67"/>
      <c r="F8" s="26">
        <v>4661658</v>
      </c>
      <c r="G8" s="26">
        <v>5182095</v>
      </c>
      <c r="H8" s="26">
        <v>6135642</v>
      </c>
      <c r="I8" s="26">
        <v>5212720</v>
      </c>
      <c r="J8" s="26">
        <v>2742241</v>
      </c>
      <c r="K8" s="26">
        <v>3800244</v>
      </c>
      <c r="L8" s="26">
        <v>6377868</v>
      </c>
      <c r="M8" s="26">
        <v>5648202</v>
      </c>
      <c r="N8" s="26">
        <v>5313681</v>
      </c>
      <c r="O8" s="26">
        <v>0</v>
      </c>
      <c r="P8" s="26">
        <v>0</v>
      </c>
      <c r="Q8" s="26">
        <v>0</v>
      </c>
      <c r="R8" s="26">
        <f t="shared" ref="R8:R15" si="0">SUM(F8:Q8)</f>
        <v>45074351</v>
      </c>
    </row>
    <row r="9" spans="1:23" x14ac:dyDescent="0.2">
      <c r="A9" s="137">
        <v>4</v>
      </c>
      <c r="B9" s="137">
        <v>3</v>
      </c>
      <c r="C9" s="152" t="s">
        <v>73</v>
      </c>
      <c r="D9" s="153">
        <v>547</v>
      </c>
      <c r="E9" s="67"/>
      <c r="F9" s="31">
        <v>68809958</v>
      </c>
      <c r="G9" s="31">
        <v>29065705</v>
      </c>
      <c r="H9" s="31">
        <v>36399182</v>
      </c>
      <c r="I9" s="31">
        <v>29372887</v>
      </c>
      <c r="J9" s="31">
        <v>7807255</v>
      </c>
      <c r="K9" s="26">
        <v>15210926</v>
      </c>
      <c r="L9" s="31">
        <v>35166496</v>
      </c>
      <c r="M9" s="31">
        <v>39516544</v>
      </c>
      <c r="N9" s="31">
        <v>35706807</v>
      </c>
      <c r="O9" s="31">
        <v>0</v>
      </c>
      <c r="P9" s="31">
        <v>0</v>
      </c>
      <c r="Q9" s="31">
        <v>0</v>
      </c>
      <c r="R9" s="31">
        <f t="shared" si="0"/>
        <v>297055760</v>
      </c>
    </row>
    <row r="10" spans="1:23" s="156" customFormat="1" x14ac:dyDescent="0.2">
      <c r="A10" s="137">
        <v>5</v>
      </c>
      <c r="B10" s="137">
        <v>4</v>
      </c>
      <c r="C10" s="154" t="s">
        <v>74</v>
      </c>
      <c r="D10" s="155">
        <v>555</v>
      </c>
      <c r="E10" s="32"/>
      <c r="F10" s="31">
        <v>97229888</v>
      </c>
      <c r="G10" s="31">
        <v>88048407</v>
      </c>
      <c r="H10" s="31">
        <v>86367398</v>
      </c>
      <c r="I10" s="31">
        <v>60312325</v>
      </c>
      <c r="J10" s="31">
        <v>48360169</v>
      </c>
      <c r="K10" s="31">
        <v>56164508</v>
      </c>
      <c r="L10" s="31">
        <v>65371119</v>
      </c>
      <c r="M10" s="31">
        <v>53552986</v>
      </c>
      <c r="N10" s="31">
        <v>27453721</v>
      </c>
      <c r="O10" s="31">
        <v>0</v>
      </c>
      <c r="P10" s="31">
        <v>0</v>
      </c>
      <c r="Q10" s="31">
        <v>0</v>
      </c>
      <c r="R10" s="31">
        <f t="shared" si="0"/>
        <v>582860521</v>
      </c>
      <c r="S10"/>
      <c r="T10"/>
      <c r="U10"/>
      <c r="V10"/>
      <c r="W10"/>
    </row>
    <row r="11" spans="1:23" x14ac:dyDescent="0.2">
      <c r="A11" s="137">
        <v>6</v>
      </c>
      <c r="B11" s="137">
        <v>5</v>
      </c>
      <c r="C11" s="152" t="s">
        <v>75</v>
      </c>
      <c r="D11" s="155" t="s">
        <v>76</v>
      </c>
      <c r="E11" s="67"/>
      <c r="F11" s="31">
        <v>-44051900</v>
      </c>
      <c r="G11" s="31">
        <v>-13135761</v>
      </c>
      <c r="H11" s="31">
        <v>-4003266</v>
      </c>
      <c r="I11" s="31">
        <v>-421996</v>
      </c>
      <c r="J11" s="31">
        <v>3032432</v>
      </c>
      <c r="K11" s="31">
        <v>2621583</v>
      </c>
      <c r="L11" s="31">
        <v>2166867</v>
      </c>
      <c r="M11" s="31">
        <v>1339113</v>
      </c>
      <c r="N11" s="31">
        <v>4786486</v>
      </c>
      <c r="O11" s="31">
        <v>0</v>
      </c>
      <c r="P11" s="31">
        <v>0</v>
      </c>
      <c r="Q11" s="31">
        <v>0</v>
      </c>
      <c r="R11" s="31">
        <f t="shared" si="0"/>
        <v>-47666442</v>
      </c>
    </row>
    <row r="12" spans="1:23" x14ac:dyDescent="0.2">
      <c r="A12" s="137">
        <v>7</v>
      </c>
      <c r="B12" s="137">
        <v>6</v>
      </c>
      <c r="C12" s="152" t="s">
        <v>77</v>
      </c>
      <c r="D12" s="155">
        <v>55700003</v>
      </c>
      <c r="E12" s="67"/>
      <c r="F12" s="31">
        <v>37690</v>
      </c>
      <c r="G12" s="31">
        <v>33632</v>
      </c>
      <c r="H12" s="31">
        <v>42641</v>
      </c>
      <c r="I12" s="31">
        <v>32133</v>
      </c>
      <c r="J12" s="31">
        <v>37616</v>
      </c>
      <c r="K12" s="31">
        <v>40175</v>
      </c>
      <c r="L12" s="31">
        <v>49426</v>
      </c>
      <c r="M12" s="31">
        <v>58664</v>
      </c>
      <c r="N12" s="31">
        <v>59752</v>
      </c>
      <c r="O12" s="31">
        <v>0</v>
      </c>
      <c r="P12" s="31">
        <v>0</v>
      </c>
      <c r="Q12" s="31">
        <v>0</v>
      </c>
      <c r="R12" s="31">
        <f t="shared" si="0"/>
        <v>391729</v>
      </c>
    </row>
    <row r="13" spans="1:23" x14ac:dyDescent="0.2">
      <c r="A13" s="137">
        <v>8</v>
      </c>
      <c r="B13" s="137">
        <v>7</v>
      </c>
      <c r="C13" s="152" t="s">
        <v>78</v>
      </c>
      <c r="D13" s="155">
        <v>447</v>
      </c>
      <c r="E13" s="67"/>
      <c r="F13" s="31">
        <v>-59665120</v>
      </c>
      <c r="G13" s="31">
        <v>-29423454</v>
      </c>
      <c r="H13" s="31">
        <v>-55229121</v>
      </c>
      <c r="I13" s="31">
        <v>-40614717</v>
      </c>
      <c r="J13" s="31">
        <v>-2827392</v>
      </c>
      <c r="K13" s="31">
        <v>-14202339</v>
      </c>
      <c r="L13" s="31">
        <v>-70367039</v>
      </c>
      <c r="M13" s="31">
        <v>-57152300</v>
      </c>
      <c r="N13" s="31">
        <v>-45982318</v>
      </c>
      <c r="O13" s="31">
        <v>0</v>
      </c>
      <c r="P13" s="31">
        <v>0</v>
      </c>
      <c r="Q13" s="31">
        <v>0</v>
      </c>
      <c r="R13" s="31">
        <f t="shared" si="0"/>
        <v>-375463800</v>
      </c>
    </row>
    <row r="14" spans="1:23" x14ac:dyDescent="0.2">
      <c r="A14" s="137">
        <v>9</v>
      </c>
      <c r="B14" s="137">
        <v>8</v>
      </c>
      <c r="C14" s="152" t="s">
        <v>79</v>
      </c>
      <c r="D14" s="155">
        <v>565</v>
      </c>
      <c r="E14" s="67"/>
      <c r="F14" s="31">
        <v>16149001</v>
      </c>
      <c r="G14" s="31">
        <v>14150171</v>
      </c>
      <c r="H14" s="31">
        <v>12579764</v>
      </c>
      <c r="I14" s="31">
        <v>14941795</v>
      </c>
      <c r="J14" s="31">
        <v>10643051</v>
      </c>
      <c r="K14" s="31">
        <v>11954474</v>
      </c>
      <c r="L14" s="31">
        <v>12568110</v>
      </c>
      <c r="M14" s="31">
        <v>14430014</v>
      </c>
      <c r="N14" s="31">
        <v>13840750</v>
      </c>
      <c r="O14" s="31">
        <v>0</v>
      </c>
      <c r="P14" s="31">
        <v>0</v>
      </c>
      <c r="Q14" s="31">
        <v>0</v>
      </c>
      <c r="R14" s="31">
        <f t="shared" si="0"/>
        <v>121257130</v>
      </c>
    </row>
    <row r="15" spans="1:23" s="156" customFormat="1" x14ac:dyDescent="0.2">
      <c r="A15" s="137">
        <v>10</v>
      </c>
      <c r="B15" s="137">
        <v>10</v>
      </c>
      <c r="C15" s="157" t="s">
        <v>80</v>
      </c>
      <c r="D15" s="155">
        <v>40810005</v>
      </c>
      <c r="E15" s="32"/>
      <c r="F15" s="31">
        <v>73449</v>
      </c>
      <c r="G15" s="31">
        <v>69500</v>
      </c>
      <c r="H15" s="31">
        <v>69500</v>
      </c>
      <c r="I15" s="31">
        <v>111566</v>
      </c>
      <c r="J15" s="31">
        <v>69500</v>
      </c>
      <c r="K15" s="31">
        <v>69500</v>
      </c>
      <c r="L15" s="31">
        <v>-436646</v>
      </c>
      <c r="M15" s="31">
        <v>0</v>
      </c>
      <c r="N15" s="31">
        <v>0</v>
      </c>
      <c r="O15" s="31">
        <v>0</v>
      </c>
      <c r="P15" s="31">
        <v>0</v>
      </c>
      <c r="Q15" s="31">
        <v>0</v>
      </c>
      <c r="R15" s="31">
        <f t="shared" si="0"/>
        <v>26369</v>
      </c>
      <c r="S15"/>
      <c r="T15"/>
      <c r="U15"/>
      <c r="V15"/>
      <c r="W15"/>
    </row>
    <row r="16" spans="1:23" x14ac:dyDescent="0.2">
      <c r="A16" s="137">
        <v>11</v>
      </c>
      <c r="C16" s="152" t="s">
        <v>81</v>
      </c>
      <c r="D16" s="153"/>
      <c r="E16" s="67"/>
      <c r="F16" s="158">
        <f t="shared" ref="F16:P16" si="1">SUM(F8:F15)</f>
        <v>83244624</v>
      </c>
      <c r="G16" s="158">
        <f t="shared" si="1"/>
        <v>93990295</v>
      </c>
      <c r="H16" s="158">
        <f t="shared" si="1"/>
        <v>82361740</v>
      </c>
      <c r="I16" s="158">
        <f t="shared" si="1"/>
        <v>68946713</v>
      </c>
      <c r="J16" s="158">
        <f t="shared" si="1"/>
        <v>69864872</v>
      </c>
      <c r="K16" s="158">
        <f t="shared" si="1"/>
        <v>75659071</v>
      </c>
      <c r="L16" s="158">
        <f t="shared" si="1"/>
        <v>50896201</v>
      </c>
      <c r="M16" s="158">
        <f t="shared" si="1"/>
        <v>57393223</v>
      </c>
      <c r="N16" s="158">
        <f t="shared" si="1"/>
        <v>41178879</v>
      </c>
      <c r="O16" s="158">
        <f t="shared" si="1"/>
        <v>0</v>
      </c>
      <c r="P16" s="158">
        <f t="shared" si="1"/>
        <v>0</v>
      </c>
      <c r="Q16" s="158">
        <f>SUM(Q8:Q15)</f>
        <v>0</v>
      </c>
      <c r="R16" s="158">
        <f>SUM(R8:R15)</f>
        <v>623535618</v>
      </c>
    </row>
    <row r="17" spans="1:23" x14ac:dyDescent="0.2">
      <c r="A17" s="137">
        <v>12</v>
      </c>
      <c r="C17" s="152"/>
      <c r="D17" s="153"/>
      <c r="E17" s="67"/>
      <c r="F17" s="159"/>
      <c r="G17" s="159"/>
      <c r="H17" s="159"/>
      <c r="I17" s="159"/>
      <c r="J17" s="159"/>
      <c r="K17" s="159"/>
      <c r="L17" s="159"/>
      <c r="M17" s="159"/>
      <c r="N17" s="159"/>
      <c r="O17" s="159"/>
      <c r="P17" s="159"/>
      <c r="Q17" s="159"/>
      <c r="R17" s="31"/>
    </row>
    <row r="18" spans="1:23" x14ac:dyDescent="0.2">
      <c r="A18" s="137">
        <v>13</v>
      </c>
      <c r="C18" s="160" t="s">
        <v>82</v>
      </c>
      <c r="D18" s="67"/>
      <c r="E18" s="67"/>
      <c r="F18" s="161"/>
      <c r="G18" s="161"/>
      <c r="H18" s="161"/>
      <c r="I18" s="161"/>
      <c r="J18" s="161"/>
      <c r="K18" s="161"/>
      <c r="L18" s="161"/>
      <c r="M18" s="161"/>
      <c r="N18" s="161"/>
      <c r="O18" s="162"/>
      <c r="P18" s="162"/>
      <c r="Q18" s="162"/>
      <c r="R18" s="162"/>
    </row>
    <row r="19" spans="1:23" x14ac:dyDescent="0.2">
      <c r="A19" s="137">
        <v>14</v>
      </c>
      <c r="B19" s="137">
        <v>9</v>
      </c>
      <c r="C19" s="127" t="s">
        <v>83</v>
      </c>
      <c r="D19" s="68"/>
      <c r="E19" s="68"/>
      <c r="F19" s="211">
        <v>347745.6</v>
      </c>
      <c r="G19" s="211">
        <v>314092.79999999999</v>
      </c>
      <c r="H19" s="211">
        <v>347278.2</v>
      </c>
      <c r="I19" s="211">
        <v>336528</v>
      </c>
      <c r="J19" s="211">
        <v>347745.6</v>
      </c>
      <c r="K19" s="211">
        <v>336528</v>
      </c>
      <c r="L19" s="211">
        <v>347745.6</v>
      </c>
      <c r="M19" s="211">
        <v>347745.6</v>
      </c>
      <c r="N19" s="211">
        <v>336528</v>
      </c>
      <c r="O19" s="211"/>
      <c r="P19" s="211"/>
      <c r="Q19" s="211"/>
      <c r="R19" s="26">
        <f>SUM(F19:Q19)</f>
        <v>3061937.4</v>
      </c>
    </row>
    <row r="20" spans="1:23" ht="18" customHeight="1" thickBot="1" x14ac:dyDescent="0.25">
      <c r="A20" s="137">
        <v>16</v>
      </c>
      <c r="C20" s="160" t="s">
        <v>84</v>
      </c>
      <c r="D20" s="163"/>
      <c r="E20" s="68"/>
      <c r="F20" s="212">
        <f>F16+F19</f>
        <v>83592369.599999994</v>
      </c>
      <c r="G20" s="212">
        <f>G16+G19</f>
        <v>94304387.799999997</v>
      </c>
      <c r="H20" s="212">
        <f t="shared" ref="H20:Q20" si="2">H16+H19</f>
        <v>82709018.200000003</v>
      </c>
      <c r="I20" s="212">
        <f t="shared" si="2"/>
        <v>69283241</v>
      </c>
      <c r="J20" s="212">
        <f t="shared" si="2"/>
        <v>70212617.599999994</v>
      </c>
      <c r="K20" s="212">
        <f t="shared" si="2"/>
        <v>75995599</v>
      </c>
      <c r="L20" s="212">
        <f t="shared" si="2"/>
        <v>51243946.600000001</v>
      </c>
      <c r="M20" s="212">
        <f t="shared" si="2"/>
        <v>57740968.600000001</v>
      </c>
      <c r="N20" s="212">
        <f t="shared" si="2"/>
        <v>41515407</v>
      </c>
      <c r="O20" s="212">
        <f t="shared" si="2"/>
        <v>0</v>
      </c>
      <c r="P20" s="212">
        <f t="shared" si="2"/>
        <v>0</v>
      </c>
      <c r="Q20" s="212">
        <f t="shared" si="2"/>
        <v>0</v>
      </c>
      <c r="R20" s="164">
        <f>R16+R19</f>
        <v>626597555.39999998</v>
      </c>
    </row>
    <row r="21" spans="1:23" ht="16.5" customHeight="1" x14ac:dyDescent="0.2">
      <c r="A21" s="137">
        <v>17</v>
      </c>
      <c r="C21" s="1"/>
      <c r="F21" s="213"/>
      <c r="G21" s="213"/>
      <c r="H21" s="214"/>
      <c r="I21" s="215"/>
      <c r="J21" s="216"/>
      <c r="K21" s="217"/>
      <c r="L21" s="213"/>
      <c r="M21" s="218"/>
      <c r="N21" s="218"/>
      <c r="O21" s="218"/>
      <c r="P21" s="218"/>
      <c r="Q21" s="218"/>
    </row>
    <row r="22" spans="1:23" x14ac:dyDescent="0.2">
      <c r="A22" s="137">
        <v>18</v>
      </c>
      <c r="F22" s="213"/>
      <c r="G22" s="213"/>
      <c r="H22" s="213"/>
      <c r="I22" s="213"/>
      <c r="J22" s="213"/>
      <c r="K22" s="213"/>
      <c r="L22" s="213"/>
      <c r="M22" s="213"/>
      <c r="N22" s="213"/>
      <c r="O22" s="213"/>
      <c r="P22" s="213"/>
      <c r="Q22" s="213"/>
      <c r="R22" s="169"/>
    </row>
    <row r="23" spans="1:23" x14ac:dyDescent="0.2">
      <c r="A23" s="137">
        <v>19</v>
      </c>
      <c r="B23" s="137">
        <v>13</v>
      </c>
      <c r="C23" s="170" t="s">
        <v>85</v>
      </c>
      <c r="D23" s="68"/>
      <c r="E23" s="68"/>
      <c r="F23" s="219">
        <v>458906171.79498053</v>
      </c>
      <c r="G23" s="219"/>
      <c r="H23" s="219"/>
      <c r="I23" s="219"/>
      <c r="J23" s="219"/>
      <c r="K23" s="219"/>
      <c r="L23" s="219"/>
      <c r="M23" s="219"/>
      <c r="N23" s="219"/>
      <c r="O23" s="219"/>
      <c r="P23" s="219"/>
      <c r="Q23" s="219"/>
      <c r="R23" s="64">
        <f>SUM(F23:Q23)</f>
        <v>458906171.79498053</v>
      </c>
    </row>
    <row r="24" spans="1:23" x14ac:dyDescent="0.2">
      <c r="A24" s="137">
        <v>20</v>
      </c>
      <c r="B24" s="137">
        <v>13</v>
      </c>
      <c r="C24" s="170" t="s">
        <v>86</v>
      </c>
      <c r="D24" s="68"/>
      <c r="E24" s="68"/>
      <c r="F24" s="219">
        <v>1647017828.4896917</v>
      </c>
      <c r="G24" s="219">
        <v>2026840290</v>
      </c>
      <c r="H24" s="219">
        <v>2000055933</v>
      </c>
      <c r="I24" s="219">
        <v>1861485759</v>
      </c>
      <c r="J24" s="219">
        <v>1503233889</v>
      </c>
      <c r="K24" s="219">
        <v>1421272776</v>
      </c>
      <c r="L24" s="219">
        <v>1489630442</v>
      </c>
      <c r="M24" s="219">
        <v>1650321694</v>
      </c>
      <c r="N24" s="219">
        <v>1454939325</v>
      </c>
      <c r="O24" s="219"/>
      <c r="P24" s="219"/>
      <c r="Q24" s="219"/>
      <c r="R24" s="64"/>
    </row>
    <row r="25" spans="1:23" s="156" customFormat="1" ht="14.25" customHeight="1" x14ac:dyDescent="0.2">
      <c r="A25" s="137">
        <v>21</v>
      </c>
      <c r="B25" s="58" t="s">
        <v>87</v>
      </c>
      <c r="C25" s="170" t="s">
        <v>88</v>
      </c>
      <c r="D25" s="171"/>
      <c r="E25" s="171"/>
      <c r="F25" s="220">
        <f>-62808892*10/31</f>
        <v>-20260932.903225806</v>
      </c>
      <c r="G25" s="220"/>
      <c r="H25" s="220"/>
      <c r="I25" s="220"/>
      <c r="J25" s="220"/>
      <c r="K25" s="220"/>
      <c r="L25" s="220"/>
      <c r="M25" s="220"/>
      <c r="N25" s="219"/>
      <c r="O25" s="219"/>
      <c r="P25" s="219"/>
      <c r="Q25" s="219"/>
      <c r="R25" s="64">
        <f>SUM(F25:Q25)</f>
        <v>-20260932.903225806</v>
      </c>
      <c r="S25"/>
      <c r="T25"/>
      <c r="U25"/>
      <c r="V25"/>
      <c r="W25"/>
    </row>
    <row r="26" spans="1:23" s="156" customFormat="1" ht="14.25" customHeight="1" x14ac:dyDescent="0.2">
      <c r="A26" s="137">
        <v>22</v>
      </c>
      <c r="B26" s="58" t="s">
        <v>87</v>
      </c>
      <c r="C26" s="172" t="s">
        <v>89</v>
      </c>
      <c r="D26" s="171"/>
      <c r="E26" s="171"/>
      <c r="F26" s="220">
        <f>-62808892*21/31</f>
        <v>-42547959.096774191</v>
      </c>
      <c r="G26" s="220">
        <v>-59726696.828803301</v>
      </c>
      <c r="H26" s="220">
        <v>-59080873</v>
      </c>
      <c r="I26" s="220">
        <v>-57448564.293715902</v>
      </c>
      <c r="J26" s="220">
        <v>-53306307</v>
      </c>
      <c r="K26" s="220">
        <v>-60337942</v>
      </c>
      <c r="L26" s="220">
        <v>-59453364</v>
      </c>
      <c r="M26" s="220">
        <v>-77388969.810000002</v>
      </c>
      <c r="N26" s="220">
        <v>-58107573</v>
      </c>
      <c r="O26" s="219"/>
      <c r="P26" s="219"/>
      <c r="Q26" s="219"/>
      <c r="R26" s="64"/>
      <c r="S26"/>
      <c r="T26"/>
      <c r="U26"/>
      <c r="V26"/>
      <c r="W26"/>
    </row>
    <row r="27" spans="1:23" s="156" customFormat="1" ht="14.25" customHeight="1" x14ac:dyDescent="0.2">
      <c r="A27" s="137">
        <v>23</v>
      </c>
      <c r="B27" s="58" t="s">
        <v>90</v>
      </c>
      <c r="C27" s="80" t="s">
        <v>91</v>
      </c>
      <c r="D27" s="127"/>
      <c r="E27" s="127"/>
      <c r="F27" s="221">
        <f>F23+F25+F24+F26</f>
        <v>2043115108.2846723</v>
      </c>
      <c r="G27" s="221">
        <f>G24+G26</f>
        <v>1967113593.1711967</v>
      </c>
      <c r="H27" s="221">
        <f t="shared" ref="H27:Q27" si="3">H24+H26</f>
        <v>1940975060</v>
      </c>
      <c r="I27" s="221">
        <f t="shared" si="3"/>
        <v>1804037194.706284</v>
      </c>
      <c r="J27" s="221">
        <f t="shared" si="3"/>
        <v>1449927582</v>
      </c>
      <c r="K27" s="221">
        <f t="shared" si="3"/>
        <v>1360934834</v>
      </c>
      <c r="L27" s="221">
        <f t="shared" si="3"/>
        <v>1430177078</v>
      </c>
      <c r="M27" s="221">
        <f t="shared" si="3"/>
        <v>1572932724.1900001</v>
      </c>
      <c r="N27" s="221">
        <f t="shared" si="3"/>
        <v>1396831752</v>
      </c>
      <c r="O27" s="221">
        <f t="shared" si="3"/>
        <v>0</v>
      </c>
      <c r="P27" s="221">
        <f t="shared" si="3"/>
        <v>0</v>
      </c>
      <c r="Q27" s="221">
        <f t="shared" si="3"/>
        <v>0</v>
      </c>
      <c r="R27" s="61">
        <f>SUM(F27:Q27)</f>
        <v>14966044926.352154</v>
      </c>
      <c r="S27"/>
      <c r="T27"/>
      <c r="U27"/>
      <c r="V27"/>
      <c r="W27"/>
    </row>
    <row r="28" spans="1:23" ht="19.5" customHeight="1" x14ac:dyDescent="0.2">
      <c r="A28" s="137">
        <v>24</v>
      </c>
      <c r="C28" s="160" t="s">
        <v>92</v>
      </c>
      <c r="D28" s="173"/>
      <c r="E28" s="68"/>
      <c r="F28" s="213"/>
      <c r="G28" s="213"/>
      <c r="H28" s="213"/>
      <c r="I28" s="222"/>
      <c r="J28" s="213"/>
      <c r="K28" s="213"/>
      <c r="L28" s="213"/>
      <c r="M28" s="213"/>
      <c r="N28" s="223"/>
      <c r="O28" s="213"/>
      <c r="P28" s="213"/>
      <c r="Q28" s="222"/>
      <c r="R28" s="174"/>
    </row>
    <row r="29" spans="1:23" x14ac:dyDescent="0.2">
      <c r="A29" s="137">
        <v>25</v>
      </c>
      <c r="B29" s="137">
        <v>14</v>
      </c>
      <c r="C29" s="175" t="s">
        <v>93</v>
      </c>
      <c r="D29" s="173">
        <v>3.8982999999999997E-2</v>
      </c>
      <c r="E29" s="67"/>
      <c r="F29" s="223">
        <f>(F23+F25)*$D$29</f>
        <v>17099707.347717274</v>
      </c>
      <c r="G29" s="223"/>
      <c r="H29" s="223"/>
      <c r="I29" s="223"/>
      <c r="J29" s="223"/>
      <c r="K29" s="223"/>
      <c r="L29" s="223"/>
      <c r="M29" s="223"/>
      <c r="N29" s="223"/>
      <c r="O29" s="223"/>
      <c r="P29" s="223"/>
      <c r="Q29" s="223"/>
      <c r="R29" s="174">
        <f>SUM(F29:Q29)</f>
        <v>17099707.347717274</v>
      </c>
    </row>
    <row r="30" spans="1:23" ht="15.75" customHeight="1" x14ac:dyDescent="0.2">
      <c r="A30" s="137">
        <v>26</v>
      </c>
      <c r="B30" s="137">
        <v>14</v>
      </c>
      <c r="C30" s="175" t="s">
        <v>94</v>
      </c>
      <c r="D30" s="173">
        <v>4.6514E-2</v>
      </c>
      <c r="E30" s="67"/>
      <c r="F30" s="223">
        <f>(F24+F26)*$D$30</f>
        <v>74630311.504942164</v>
      </c>
      <c r="G30" s="224">
        <f>+G27*D30</f>
        <v>91498321.672765046</v>
      </c>
      <c r="H30" s="224">
        <f>+H27*$D$30</f>
        <v>90282513.940840006</v>
      </c>
      <c r="I30" s="224">
        <f t="shared" ref="I30:Q30" si="4">+I27*$D$30</f>
        <v>83912986.074568093</v>
      </c>
      <c r="J30" s="224">
        <f>+J27*$D$30</f>
        <v>67441931.549147993</v>
      </c>
      <c r="K30" s="224">
        <f t="shared" si="4"/>
        <v>63302522.868675999</v>
      </c>
      <c r="L30" s="224">
        <f t="shared" si="4"/>
        <v>66523256.606091999</v>
      </c>
      <c r="M30" s="224">
        <f t="shared" si="4"/>
        <v>73163392.732973665</v>
      </c>
      <c r="N30" s="224">
        <f t="shared" si="4"/>
        <v>64972232.112527996</v>
      </c>
      <c r="O30" s="224">
        <f t="shared" si="4"/>
        <v>0</v>
      </c>
      <c r="P30" s="224">
        <f t="shared" si="4"/>
        <v>0</v>
      </c>
      <c r="Q30" s="224">
        <f t="shared" si="4"/>
        <v>0</v>
      </c>
      <c r="R30" s="174">
        <f>SUM(F30:Q30)</f>
        <v>675727469.06253302</v>
      </c>
    </row>
    <row r="31" spans="1:23" ht="18.75" customHeight="1" x14ac:dyDescent="0.2">
      <c r="A31" s="137">
        <v>27</v>
      </c>
      <c r="B31" s="137">
        <v>15</v>
      </c>
      <c r="C31" s="176" t="s">
        <v>95</v>
      </c>
      <c r="D31" s="177"/>
      <c r="E31" s="67"/>
      <c r="F31" s="178">
        <f>F29+F30</f>
        <v>91730018.852659434</v>
      </c>
      <c r="G31" s="178">
        <f>G29+G30</f>
        <v>91498321.672765046</v>
      </c>
      <c r="H31" s="178">
        <f t="shared" ref="H31:P31" si="5">H29+H30</f>
        <v>90282513.940840006</v>
      </c>
      <c r="I31" s="178">
        <f t="shared" si="5"/>
        <v>83912986.074568093</v>
      </c>
      <c r="J31" s="178">
        <f t="shared" si="5"/>
        <v>67441931.549147993</v>
      </c>
      <c r="K31" s="178">
        <f t="shared" si="5"/>
        <v>63302522.868675999</v>
      </c>
      <c r="L31" s="178">
        <f t="shared" si="5"/>
        <v>66523256.606091999</v>
      </c>
      <c r="M31" s="178">
        <f t="shared" si="5"/>
        <v>73163392.732973665</v>
      </c>
      <c r="N31" s="178">
        <f t="shared" si="5"/>
        <v>64972232.112527996</v>
      </c>
      <c r="O31" s="178">
        <f t="shared" si="5"/>
        <v>0</v>
      </c>
      <c r="P31" s="178">
        <f t="shared" si="5"/>
        <v>0</v>
      </c>
      <c r="Q31" s="178">
        <f>Q29+Q30</f>
        <v>0</v>
      </c>
      <c r="R31" s="178">
        <f>SUM(R29:R30)</f>
        <v>692827176.41025031</v>
      </c>
    </row>
    <row r="32" spans="1:23" ht="20.25" customHeight="1" x14ac:dyDescent="0.2">
      <c r="A32" s="137">
        <v>28</v>
      </c>
      <c r="C32" s="179"/>
      <c r="D32" s="173"/>
      <c r="E32" s="67"/>
      <c r="F32" s="174"/>
      <c r="G32" s="174"/>
      <c r="H32" s="165"/>
      <c r="I32" s="166"/>
      <c r="J32" s="166"/>
      <c r="K32" s="167"/>
      <c r="L32" s="174"/>
      <c r="M32" s="180"/>
      <c r="N32" s="180"/>
      <c r="O32" s="180"/>
      <c r="P32" s="180"/>
      <c r="Q32" s="180"/>
      <c r="R32" s="181"/>
    </row>
    <row r="33" spans="1:23" ht="17.45" customHeight="1" thickBot="1" x14ac:dyDescent="0.25">
      <c r="A33" s="137">
        <v>29</v>
      </c>
      <c r="B33" s="137">
        <v>17</v>
      </c>
      <c r="C33" s="182" t="s">
        <v>7</v>
      </c>
      <c r="E33" s="67"/>
      <c r="F33" s="164">
        <f>F20-F31</f>
        <v>-8137649.25265944</v>
      </c>
      <c r="G33" s="164">
        <f t="shared" ref="G33:R33" si="6">G20-G31</f>
        <v>2806066.1272349507</v>
      </c>
      <c r="H33" s="164">
        <f>H20-H31</f>
        <v>-7573495.7408400029</v>
      </c>
      <c r="I33" s="164">
        <f t="shared" si="6"/>
        <v>-14629745.074568093</v>
      </c>
      <c r="J33" s="164">
        <f t="shared" si="6"/>
        <v>2770686.0508520007</v>
      </c>
      <c r="K33" s="164">
        <f t="shared" si="6"/>
        <v>12693076.131324001</v>
      </c>
      <c r="L33" s="164">
        <f t="shared" si="6"/>
        <v>-15279310.006091997</v>
      </c>
      <c r="M33" s="164">
        <f>M20-M31</f>
        <v>-15422424.132973664</v>
      </c>
      <c r="N33" s="164">
        <f t="shared" si="6"/>
        <v>-23456825.112527996</v>
      </c>
      <c r="O33" s="164">
        <f>O20-O31</f>
        <v>0</v>
      </c>
      <c r="P33" s="164">
        <f t="shared" si="6"/>
        <v>0</v>
      </c>
      <c r="Q33" s="164">
        <f t="shared" si="6"/>
        <v>0</v>
      </c>
      <c r="R33" s="164">
        <f t="shared" si="6"/>
        <v>-66229621.01025033</v>
      </c>
    </row>
    <row r="34" spans="1:23" ht="15.75" customHeight="1" x14ac:dyDescent="0.2">
      <c r="A34" s="137">
        <v>30</v>
      </c>
      <c r="C34" s="183" t="s">
        <v>96</v>
      </c>
      <c r="F34" s="184">
        <f t="shared" ref="F34:R34" si="7">+F33</f>
        <v>-8137649.25265944</v>
      </c>
      <c r="G34" s="184">
        <f t="shared" si="7"/>
        <v>2806066.1272349507</v>
      </c>
      <c r="H34" s="184">
        <f>+H33</f>
        <v>-7573495.7408400029</v>
      </c>
      <c r="I34" s="184">
        <f t="shared" si="7"/>
        <v>-14629745.074568093</v>
      </c>
      <c r="J34" s="184">
        <f t="shared" si="7"/>
        <v>2770686.0508520007</v>
      </c>
      <c r="K34" s="184">
        <f t="shared" si="7"/>
        <v>12693076.131324001</v>
      </c>
      <c r="L34" s="184">
        <f t="shared" si="7"/>
        <v>-15279310.006091997</v>
      </c>
      <c r="M34" s="184">
        <f t="shared" si="7"/>
        <v>-15422424.132973664</v>
      </c>
      <c r="N34" s="184">
        <f t="shared" si="7"/>
        <v>-23456825.112527996</v>
      </c>
      <c r="O34" s="184">
        <f t="shared" si="7"/>
        <v>0</v>
      </c>
      <c r="P34" s="184">
        <f t="shared" si="7"/>
        <v>0</v>
      </c>
      <c r="Q34" s="184">
        <f t="shared" si="7"/>
        <v>0</v>
      </c>
      <c r="R34" s="184">
        <f t="shared" si="7"/>
        <v>-66229621.01025033</v>
      </c>
    </row>
    <row r="35" spans="1:23" ht="15" x14ac:dyDescent="0.2">
      <c r="A35" s="137">
        <v>31</v>
      </c>
      <c r="H35" s="165"/>
      <c r="I35" s="166"/>
      <c r="J35" s="166"/>
      <c r="K35" s="167"/>
      <c r="M35" s="168"/>
      <c r="N35" s="168"/>
      <c r="O35" s="168"/>
      <c r="P35" s="168"/>
      <c r="Q35" s="168"/>
    </row>
    <row r="36" spans="1:23" x14ac:dyDescent="0.2">
      <c r="A36" s="137">
        <v>32</v>
      </c>
      <c r="C36" s="134" t="s">
        <v>97</v>
      </c>
      <c r="D36" s="185"/>
      <c r="F36" s="26"/>
      <c r="G36" s="174"/>
      <c r="H36" s="26"/>
      <c r="I36" s="174"/>
      <c r="J36" s="174"/>
      <c r="K36" s="174"/>
      <c r="L36" s="174"/>
      <c r="M36" s="174"/>
      <c r="N36" s="174"/>
      <c r="O36" s="174"/>
      <c r="P36" s="174"/>
      <c r="Q36" s="174"/>
      <c r="R36" s="126"/>
    </row>
    <row r="37" spans="1:23" s="156" customFormat="1" x14ac:dyDescent="0.2">
      <c r="A37" s="137">
        <v>33</v>
      </c>
      <c r="B37" s="137"/>
      <c r="C37" s="175" t="s">
        <v>93</v>
      </c>
      <c r="D37" s="186">
        <v>3.7438E-4</v>
      </c>
      <c r="E37" s="186"/>
      <c r="F37" s="26">
        <f>F34*(1-$D$37)*10/31</f>
        <v>-2624065.3804942672</v>
      </c>
      <c r="G37" s="26"/>
      <c r="H37" s="26"/>
      <c r="I37" s="26"/>
      <c r="J37" s="26"/>
      <c r="K37" s="26"/>
      <c r="L37" s="26"/>
      <c r="M37" s="26"/>
      <c r="N37" s="26"/>
      <c r="O37" s="26"/>
      <c r="P37" s="26"/>
      <c r="Q37" s="26"/>
      <c r="R37" s="26">
        <f>SUM(F37:Q37)</f>
        <v>-2624065.3804942672</v>
      </c>
      <c r="S37"/>
      <c r="T37"/>
      <c r="U37"/>
      <c r="V37"/>
      <c r="W37"/>
    </row>
    <row r="38" spans="1:23" s="156" customFormat="1" x14ac:dyDescent="0.2">
      <c r="A38" s="137"/>
      <c r="B38" s="137"/>
      <c r="C38" s="175" t="s">
        <v>94</v>
      </c>
      <c r="D38" s="186">
        <v>3.3098999999999997E-4</v>
      </c>
      <c r="E38" s="186"/>
      <c r="F38" s="26">
        <f>F34*(1-$D$38)*21/31</f>
        <v>-5510776.4907999793</v>
      </c>
      <c r="G38" s="26">
        <f>G34*(1-$D$38)</f>
        <v>2805137.347407497</v>
      </c>
      <c r="H38" s="26">
        <f>H34*(1-$D$38)</f>
        <v>-7570988.9894847423</v>
      </c>
      <c r="I38" s="26">
        <f t="shared" ref="I38:Q38" si="8">I34*(1-$D$38)</f>
        <v>-14624902.77524586</v>
      </c>
      <c r="J38" s="26">
        <f t="shared" si="8"/>
        <v>2769768.9814760289</v>
      </c>
      <c r="K38" s="26">
        <f t="shared" si="8"/>
        <v>12688874.850055294</v>
      </c>
      <c r="L38" s="26">
        <f t="shared" si="8"/>
        <v>-15274252.707273081</v>
      </c>
      <c r="M38" s="26">
        <f t="shared" si="8"/>
        <v>-15417319.464809891</v>
      </c>
      <c r="N38" s="26">
        <f t="shared" si="8"/>
        <v>-23449061.137984</v>
      </c>
      <c r="O38" s="26">
        <f t="shared" si="8"/>
        <v>0</v>
      </c>
      <c r="P38" s="26">
        <f t="shared" si="8"/>
        <v>0</v>
      </c>
      <c r="Q38" s="26">
        <f t="shared" si="8"/>
        <v>0</v>
      </c>
      <c r="R38" s="26">
        <f>SUM(F38:Q38)</f>
        <v>-63583520.386658736</v>
      </c>
      <c r="S38"/>
      <c r="T38"/>
      <c r="U38"/>
      <c r="V38"/>
      <c r="W38"/>
    </row>
    <row r="39" spans="1:23" s="156" customFormat="1" ht="17.25" customHeight="1" x14ac:dyDescent="0.2">
      <c r="A39" s="137">
        <v>34</v>
      </c>
      <c r="B39" s="137"/>
      <c r="C39" s="2"/>
      <c r="D39" s="177"/>
      <c r="E39" s="186"/>
      <c r="F39" s="26"/>
      <c r="G39" s="26"/>
      <c r="H39" s="165"/>
      <c r="I39" s="166"/>
      <c r="J39" s="166"/>
      <c r="K39" s="167"/>
      <c r="L39" s="26"/>
      <c r="M39" s="168"/>
      <c r="N39" s="168"/>
      <c r="O39" s="26"/>
      <c r="P39" s="168"/>
      <c r="Q39" s="168"/>
      <c r="R39" s="26"/>
      <c r="S39"/>
      <c r="T39"/>
      <c r="U39"/>
      <c r="V39"/>
      <c r="W39"/>
    </row>
    <row r="40" spans="1:23" x14ac:dyDescent="0.2">
      <c r="A40" s="137">
        <v>35</v>
      </c>
      <c r="C40" s="123" t="s">
        <v>98</v>
      </c>
      <c r="D40" s="156"/>
      <c r="E40" s="67"/>
      <c r="F40" s="26">
        <f>+F37+F38</f>
        <v>-8134841.871294247</v>
      </c>
      <c r="G40" s="26">
        <f>+G38</f>
        <v>2805137.347407497</v>
      </c>
      <c r="H40" s="26">
        <f t="shared" ref="H40:P40" si="9">+H38</f>
        <v>-7570988.9894847423</v>
      </c>
      <c r="I40" s="26">
        <f t="shared" si="9"/>
        <v>-14624902.77524586</v>
      </c>
      <c r="J40" s="26">
        <f t="shared" si="9"/>
        <v>2769768.9814760289</v>
      </c>
      <c r="K40" s="26">
        <f t="shared" si="9"/>
        <v>12688874.850055294</v>
      </c>
      <c r="L40" s="26">
        <f t="shared" si="9"/>
        <v>-15274252.707273081</v>
      </c>
      <c r="M40" s="26">
        <f t="shared" si="9"/>
        <v>-15417319.464809891</v>
      </c>
      <c r="N40" s="26">
        <f t="shared" si="9"/>
        <v>-23449061.137984</v>
      </c>
      <c r="O40" s="26">
        <f t="shared" si="9"/>
        <v>0</v>
      </c>
      <c r="P40" s="26">
        <f t="shared" si="9"/>
        <v>0</v>
      </c>
      <c r="Q40" s="26">
        <f>+Q38</f>
        <v>0</v>
      </c>
      <c r="R40" s="174">
        <f>+R37+R38</f>
        <v>-66207585.767153002</v>
      </c>
    </row>
    <row r="41" spans="1:23" x14ac:dyDescent="0.2">
      <c r="A41" s="137">
        <v>36</v>
      </c>
      <c r="C41" s="123" t="s">
        <v>99</v>
      </c>
      <c r="E41" s="67"/>
      <c r="F41" s="26">
        <f>-F40</f>
        <v>8134841.871294247</v>
      </c>
      <c r="G41" s="26">
        <f>-G40</f>
        <v>-2805137.347407497</v>
      </c>
      <c r="H41" s="26">
        <f t="shared" ref="H41:Q41" si="10">-H40</f>
        <v>7570988.9894847423</v>
      </c>
      <c r="I41" s="174">
        <f t="shared" si="10"/>
        <v>14624902.77524586</v>
      </c>
      <c r="J41" s="174">
        <f t="shared" si="10"/>
        <v>-2769768.9814760289</v>
      </c>
      <c r="K41" s="174">
        <f t="shared" si="10"/>
        <v>-12688874.850055294</v>
      </c>
      <c r="L41" s="174">
        <f t="shared" si="10"/>
        <v>15274252.707273081</v>
      </c>
      <c r="M41" s="174">
        <f t="shared" si="10"/>
        <v>15417319.464809891</v>
      </c>
      <c r="N41" s="174">
        <f t="shared" si="10"/>
        <v>23449061.137984</v>
      </c>
      <c r="O41" s="174">
        <f t="shared" si="10"/>
        <v>0</v>
      </c>
      <c r="P41" s="26">
        <f t="shared" si="10"/>
        <v>0</v>
      </c>
      <c r="Q41" s="174">
        <f t="shared" si="10"/>
        <v>0</v>
      </c>
      <c r="R41" s="174">
        <f>-R40</f>
        <v>66207585.767153002</v>
      </c>
    </row>
    <row r="42" spans="1:23" x14ac:dyDescent="0.2">
      <c r="A42" s="137">
        <v>37</v>
      </c>
      <c r="C42" s="123"/>
      <c r="E42" s="67"/>
      <c r="F42" s="26"/>
      <c r="G42" s="26"/>
      <c r="H42" s="26"/>
      <c r="I42" s="174"/>
      <c r="J42" s="174"/>
      <c r="K42" s="174"/>
      <c r="L42" s="174"/>
      <c r="M42" s="174"/>
      <c r="N42" s="174"/>
      <c r="O42" s="168"/>
      <c r="P42" s="174"/>
      <c r="Q42" s="174"/>
      <c r="R42" s="174"/>
    </row>
    <row r="43" spans="1:23" x14ac:dyDescent="0.2">
      <c r="A43" s="137">
        <v>38</v>
      </c>
      <c r="C43" s="123" t="s">
        <v>100</v>
      </c>
      <c r="E43" s="67"/>
      <c r="F43" s="26">
        <f>+F40</f>
        <v>-8134841.871294247</v>
      </c>
      <c r="G43" s="26">
        <f>+F43+G40</f>
        <v>-5329704.5238867495</v>
      </c>
      <c r="H43" s="26">
        <f t="shared" ref="H43:J44" si="11">+G43+H40</f>
        <v>-12900693.513371492</v>
      </c>
      <c r="I43" s="174">
        <f t="shared" si="11"/>
        <v>-27525596.28861735</v>
      </c>
      <c r="J43" s="174">
        <f>+I43+J40</f>
        <v>-24755827.307141323</v>
      </c>
      <c r="K43" s="174">
        <f t="shared" ref="K43:P44" si="12">+J43+K40</f>
        <v>-12066952.457086029</v>
      </c>
      <c r="L43" s="174">
        <f>+K43+L40</f>
        <v>-27341205.164359108</v>
      </c>
      <c r="M43" s="174">
        <f t="shared" si="12"/>
        <v>-42758524.629169002</v>
      </c>
      <c r="N43" s="174">
        <f t="shared" si="12"/>
        <v>-66207585.767153002</v>
      </c>
      <c r="O43" s="174">
        <f>+N43+O40</f>
        <v>-66207585.767153002</v>
      </c>
      <c r="P43" s="174">
        <f t="shared" si="12"/>
        <v>-66207585.767153002</v>
      </c>
      <c r="Q43" s="174">
        <f>+P43+Q40</f>
        <v>-66207585.767153002</v>
      </c>
      <c r="R43" s="174">
        <f>+R40</f>
        <v>-66207585.767153002</v>
      </c>
    </row>
    <row r="44" spans="1:23" x14ac:dyDescent="0.2">
      <c r="A44" s="137">
        <v>39</v>
      </c>
      <c r="C44" s="123" t="s">
        <v>101</v>
      </c>
      <c r="E44" s="67"/>
      <c r="F44" s="26">
        <f>+F41</f>
        <v>8134841.871294247</v>
      </c>
      <c r="G44" s="26">
        <f>+F44+G41</f>
        <v>5329704.5238867495</v>
      </c>
      <c r="H44" s="174">
        <f t="shared" si="11"/>
        <v>12900693.513371492</v>
      </c>
      <c r="I44" s="174">
        <f t="shared" si="11"/>
        <v>27525596.28861735</v>
      </c>
      <c r="J44" s="174">
        <f t="shared" si="11"/>
        <v>24755827.307141323</v>
      </c>
      <c r="K44" s="174">
        <f t="shared" si="12"/>
        <v>12066952.457086029</v>
      </c>
      <c r="L44" s="174">
        <f t="shared" si="12"/>
        <v>27341205.164359108</v>
      </c>
      <c r="M44" s="174">
        <f t="shared" si="12"/>
        <v>42758524.629169002</v>
      </c>
      <c r="N44" s="174">
        <f t="shared" si="12"/>
        <v>66207585.767153002</v>
      </c>
      <c r="O44" s="174">
        <f t="shared" si="12"/>
        <v>66207585.767153002</v>
      </c>
      <c r="P44" s="174">
        <f t="shared" si="12"/>
        <v>66207585.767153002</v>
      </c>
      <c r="Q44" s="174">
        <f>+P44+Q41</f>
        <v>66207585.767153002</v>
      </c>
      <c r="R44" s="174">
        <f>+R41</f>
        <v>66207585.767153002</v>
      </c>
    </row>
    <row r="45" spans="1:23" ht="15" x14ac:dyDescent="0.2">
      <c r="C45" s="123"/>
      <c r="E45" s="67"/>
      <c r="F45" s="174"/>
      <c r="G45" s="174"/>
      <c r="H45" s="165"/>
      <c r="I45" s="166"/>
      <c r="J45" s="166"/>
      <c r="K45" s="167"/>
      <c r="L45" s="174"/>
      <c r="M45" s="168"/>
      <c r="N45" s="168"/>
      <c r="O45" s="168"/>
      <c r="P45" s="168"/>
      <c r="Q45" s="168"/>
      <c r="R45" s="174"/>
    </row>
    <row r="46" spans="1:23" ht="12.4" customHeight="1" x14ac:dyDescent="0.2">
      <c r="C46" s="187"/>
      <c r="D46" s="187"/>
      <c r="E46" s="187"/>
      <c r="F46" s="187"/>
      <c r="G46" s="187"/>
      <c r="H46" s="187"/>
      <c r="I46" s="187"/>
      <c r="J46" s="174"/>
      <c r="K46" s="188"/>
      <c r="L46" s="174"/>
      <c r="M46" s="174"/>
      <c r="N46" s="174"/>
      <c r="O46" s="174"/>
      <c r="P46" s="174"/>
      <c r="Q46" s="174"/>
      <c r="R46" s="174"/>
    </row>
    <row r="47" spans="1:23" s="1" customFormat="1" ht="34.5" customHeight="1" x14ac:dyDescent="0.2">
      <c r="A47" s="137"/>
      <c r="B47" s="137"/>
      <c r="C47" s="225" t="s">
        <v>102</v>
      </c>
      <c r="D47" s="225"/>
      <c r="E47" s="225"/>
      <c r="F47" s="225"/>
      <c r="G47" s="225"/>
      <c r="H47" s="225"/>
      <c r="I47" s="225"/>
      <c r="J47" s="225"/>
      <c r="K47" s="225"/>
      <c r="L47" s="174"/>
      <c r="M47" s="174"/>
      <c r="N47" s="174"/>
      <c r="O47" s="174"/>
      <c r="P47" s="174"/>
      <c r="Q47" s="174"/>
      <c r="R47" s="174"/>
      <c r="S47"/>
      <c r="T47"/>
      <c r="U47"/>
      <c r="V47"/>
      <c r="W47"/>
    </row>
    <row r="48" spans="1:23" s="1" customFormat="1" ht="15" customHeight="1" x14ac:dyDescent="0.2">
      <c r="A48" s="137"/>
      <c r="B48" s="137"/>
      <c r="E48" s="68"/>
      <c r="F48" s="174"/>
      <c r="G48" s="174"/>
      <c r="H48" s="174"/>
      <c r="I48" s="174"/>
      <c r="J48" s="174"/>
      <c r="K48" s="174"/>
      <c r="L48" s="174"/>
      <c r="M48" s="174"/>
      <c r="N48" s="174"/>
      <c r="O48" s="174"/>
      <c r="P48" s="174"/>
      <c r="Q48" s="174"/>
      <c r="R48" s="174"/>
      <c r="S48"/>
      <c r="T48"/>
      <c r="U48"/>
      <c r="V48"/>
      <c r="W48"/>
    </row>
    <row r="49" spans="1:23" s="1" customFormat="1" ht="42.75" customHeight="1" x14ac:dyDescent="0.2">
      <c r="A49" s="58"/>
      <c r="B49" s="58"/>
      <c r="C49" s="225" t="s">
        <v>103</v>
      </c>
      <c r="D49" s="225"/>
      <c r="E49" s="225"/>
      <c r="F49" s="225"/>
      <c r="G49" s="225"/>
      <c r="H49" s="225"/>
      <c r="I49" s="225"/>
      <c r="J49" s="225"/>
      <c r="K49" s="225"/>
      <c r="Q49" s="126"/>
      <c r="R49" s="126"/>
      <c r="S49"/>
      <c r="T49"/>
      <c r="U49"/>
      <c r="V49"/>
      <c r="W49"/>
    </row>
    <row r="50" spans="1:23" ht="20.25" customHeight="1" x14ac:dyDescent="0.35">
      <c r="A50" s="127"/>
      <c r="B50" s="127"/>
      <c r="C50" s="1" t="s">
        <v>104</v>
      </c>
      <c r="H50" s="189"/>
      <c r="I50" s="184"/>
      <c r="N50" s="190"/>
      <c r="O50" s="190"/>
      <c r="P50" s="190"/>
      <c r="Q50" s="191"/>
    </row>
    <row r="51" spans="1:23" x14ac:dyDescent="0.2">
      <c r="A51" s="127"/>
      <c r="B51" s="127"/>
      <c r="H51" s="189"/>
      <c r="I51" s="184"/>
      <c r="Q51" s="184"/>
    </row>
    <row r="52" spans="1:23" x14ac:dyDescent="0.2">
      <c r="A52" s="127"/>
      <c r="B52" s="127"/>
      <c r="G52" s="192"/>
      <c r="H52" s="193"/>
      <c r="Q52" s="192"/>
    </row>
    <row r="53" spans="1:23" x14ac:dyDescent="0.2">
      <c r="A53" s="127"/>
      <c r="B53" s="127"/>
      <c r="G53" s="192"/>
      <c r="H53" s="189"/>
    </row>
    <row r="54" spans="1:23" x14ac:dyDescent="0.2">
      <c r="A54" s="127"/>
      <c r="B54" s="127"/>
      <c r="F54" s="184"/>
      <c r="H54" s="189"/>
    </row>
    <row r="55" spans="1:23" x14ac:dyDescent="0.2">
      <c r="A55" s="127"/>
      <c r="B55" s="127"/>
      <c r="H55" s="189"/>
      <c r="K55" s="189"/>
    </row>
    <row r="56" spans="1:23" x14ac:dyDescent="0.2">
      <c r="A56" s="127"/>
      <c r="B56" s="127"/>
      <c r="H56" s="189"/>
      <c r="K56" s="189"/>
    </row>
    <row r="57" spans="1:23" x14ac:dyDescent="0.2">
      <c r="A57" s="127"/>
      <c r="B57" s="127"/>
      <c r="K57" s="189"/>
    </row>
    <row r="58" spans="1:23" x14ac:dyDescent="0.2">
      <c r="A58" s="127"/>
      <c r="B58" s="127"/>
      <c r="K58" s="189"/>
    </row>
    <row r="59" spans="1:23" x14ac:dyDescent="0.2">
      <c r="A59" s="127"/>
      <c r="B59" s="127"/>
    </row>
    <row r="60" spans="1:23" x14ac:dyDescent="0.2">
      <c r="A60" s="127"/>
      <c r="B60" s="127"/>
      <c r="K60" s="194"/>
    </row>
    <row r="61" spans="1:23" x14ac:dyDescent="0.2">
      <c r="A61" s="127"/>
      <c r="B61" s="127"/>
    </row>
    <row r="62" spans="1:23" x14ac:dyDescent="0.2">
      <c r="A62" s="127"/>
      <c r="B62" s="127"/>
    </row>
    <row r="63" spans="1:23" x14ac:dyDescent="0.2">
      <c r="A63" s="127"/>
      <c r="B63" s="127"/>
    </row>
    <row r="64" spans="1:23" x14ac:dyDescent="0.2">
      <c r="A64" s="127"/>
      <c r="B64" s="127"/>
    </row>
    <row r="65" spans="1:2" x14ac:dyDescent="0.2">
      <c r="A65" s="127"/>
      <c r="B65" s="127"/>
    </row>
    <row r="66" spans="1:2" x14ac:dyDescent="0.2">
      <c r="A66" s="127"/>
      <c r="B66" s="127"/>
    </row>
    <row r="67" spans="1:2" x14ac:dyDescent="0.2">
      <c r="A67" s="127"/>
      <c r="B67" s="127"/>
    </row>
    <row r="68" spans="1:2" x14ac:dyDescent="0.2">
      <c r="A68" s="127"/>
      <c r="B68" s="127"/>
    </row>
    <row r="69" spans="1:2" x14ac:dyDescent="0.2">
      <c r="A69" s="127"/>
      <c r="B69" s="127"/>
    </row>
    <row r="70" spans="1:2" x14ac:dyDescent="0.2">
      <c r="A70" s="127"/>
      <c r="B70" s="127"/>
    </row>
    <row r="71" spans="1:2" x14ac:dyDescent="0.2">
      <c r="A71" s="195"/>
      <c r="B71" s="195"/>
    </row>
    <row r="72" spans="1:2" x14ac:dyDescent="0.2">
      <c r="A72" s="195"/>
      <c r="B72" s="195"/>
    </row>
    <row r="73" spans="1:2" x14ac:dyDescent="0.2">
      <c r="A73" s="195"/>
      <c r="B73" s="195"/>
    </row>
    <row r="74" spans="1:2" x14ac:dyDescent="0.2">
      <c r="A74" s="195"/>
      <c r="B74" s="195"/>
    </row>
    <row r="75" spans="1:2" x14ac:dyDescent="0.2">
      <c r="A75" s="195"/>
      <c r="B75" s="195"/>
    </row>
    <row r="76" spans="1:2" x14ac:dyDescent="0.2">
      <c r="A76" s="195"/>
      <c r="B76" s="195"/>
    </row>
    <row r="77" spans="1:2" x14ac:dyDescent="0.2">
      <c r="A77" s="195"/>
      <c r="B77" s="195"/>
    </row>
    <row r="78" spans="1:2" x14ac:dyDescent="0.2">
      <c r="A78" s="195"/>
      <c r="B78" s="195"/>
    </row>
    <row r="79" spans="1:2" x14ac:dyDescent="0.2">
      <c r="A79" s="195"/>
      <c r="B79" s="195"/>
    </row>
    <row r="80" spans="1:2" x14ac:dyDescent="0.2">
      <c r="A80" s="195"/>
      <c r="B80" s="195"/>
    </row>
    <row r="81" spans="1:2" x14ac:dyDescent="0.2">
      <c r="A81" s="195"/>
      <c r="B81" s="195"/>
    </row>
    <row r="82" spans="1:2" x14ac:dyDescent="0.2">
      <c r="A82" s="195"/>
      <c r="B82" s="195"/>
    </row>
    <row r="83" spans="1:2" x14ac:dyDescent="0.2">
      <c r="A83" s="195"/>
      <c r="B83" s="195"/>
    </row>
    <row r="84" spans="1:2" x14ac:dyDescent="0.2">
      <c r="A84" s="195"/>
      <c r="B84" s="195"/>
    </row>
    <row r="85" spans="1:2" x14ac:dyDescent="0.2">
      <c r="A85" s="195"/>
      <c r="B85" s="195"/>
    </row>
    <row r="86" spans="1:2" x14ac:dyDescent="0.2">
      <c r="A86" s="195"/>
      <c r="B86" s="195"/>
    </row>
    <row r="87" spans="1:2" x14ac:dyDescent="0.2">
      <c r="A87" s="195"/>
      <c r="B87" s="195"/>
    </row>
    <row r="88" spans="1:2" x14ac:dyDescent="0.2">
      <c r="A88" s="195"/>
      <c r="B88" s="195"/>
    </row>
    <row r="89" spans="1:2" x14ac:dyDescent="0.2">
      <c r="A89" s="195"/>
      <c r="B89" s="195"/>
    </row>
    <row r="90" spans="1:2" x14ac:dyDescent="0.2">
      <c r="A90" s="195"/>
      <c r="B90" s="195"/>
    </row>
    <row r="91" spans="1:2" x14ac:dyDescent="0.2">
      <c r="A91" s="195"/>
      <c r="B91" s="195"/>
    </row>
    <row r="92" spans="1:2" x14ac:dyDescent="0.2">
      <c r="A92" s="195"/>
      <c r="B92" s="195"/>
    </row>
    <row r="93" spans="1:2" x14ac:dyDescent="0.2">
      <c r="A93" s="195"/>
      <c r="B93" s="195"/>
    </row>
    <row r="94" spans="1:2" x14ac:dyDescent="0.2">
      <c r="A94" s="195"/>
      <c r="B94" s="195"/>
    </row>
    <row r="95" spans="1:2" x14ac:dyDescent="0.2">
      <c r="A95" s="195"/>
      <c r="B95" s="195"/>
    </row>
    <row r="96" spans="1:2" x14ac:dyDescent="0.2">
      <c r="A96" s="195"/>
      <c r="B96" s="195"/>
    </row>
    <row r="97" spans="1:2" x14ac:dyDescent="0.2">
      <c r="A97" s="195"/>
      <c r="B97" s="195"/>
    </row>
    <row r="98" spans="1:2" x14ac:dyDescent="0.2">
      <c r="A98" s="195"/>
      <c r="B98" s="195"/>
    </row>
    <row r="99" spans="1:2" x14ac:dyDescent="0.2">
      <c r="A99" s="195"/>
      <c r="B99" s="195"/>
    </row>
    <row r="100" spans="1:2" x14ac:dyDescent="0.2">
      <c r="A100" s="195"/>
      <c r="B100" s="195"/>
    </row>
    <row r="101" spans="1:2" x14ac:dyDescent="0.2">
      <c r="A101" s="195"/>
      <c r="B101" s="195"/>
    </row>
    <row r="102" spans="1:2" x14ac:dyDescent="0.2">
      <c r="A102" s="195"/>
      <c r="B102" s="195"/>
    </row>
    <row r="103" spans="1:2" x14ac:dyDescent="0.2">
      <c r="A103" s="195"/>
      <c r="B103" s="195"/>
    </row>
    <row r="104" spans="1:2" x14ac:dyDescent="0.2">
      <c r="A104" s="195"/>
      <c r="B104" s="195"/>
    </row>
    <row r="105" spans="1:2" x14ac:dyDescent="0.2">
      <c r="A105" s="195"/>
      <c r="B105" s="195"/>
    </row>
    <row r="106" spans="1:2" x14ac:dyDescent="0.2">
      <c r="A106" s="195"/>
      <c r="B106" s="195"/>
    </row>
    <row r="107" spans="1:2" x14ac:dyDescent="0.2">
      <c r="A107" s="195"/>
      <c r="B107" s="195"/>
    </row>
    <row r="108" spans="1:2" x14ac:dyDescent="0.2">
      <c r="A108" s="195"/>
      <c r="B108" s="195"/>
    </row>
    <row r="109" spans="1:2" x14ac:dyDescent="0.2">
      <c r="A109" s="195"/>
      <c r="B109" s="195"/>
    </row>
    <row r="110" spans="1:2" x14ac:dyDescent="0.2">
      <c r="A110" s="195"/>
      <c r="B110" s="195"/>
    </row>
    <row r="111" spans="1:2" x14ac:dyDescent="0.2">
      <c r="A111" s="195"/>
      <c r="B111" s="195"/>
    </row>
    <row r="112" spans="1:2" x14ac:dyDescent="0.2">
      <c r="A112" s="195"/>
      <c r="B112" s="195"/>
    </row>
    <row r="113" spans="1:2" x14ac:dyDescent="0.2">
      <c r="A113" s="195"/>
      <c r="B113" s="195"/>
    </row>
    <row r="114" spans="1:2" x14ac:dyDescent="0.2">
      <c r="A114" s="195"/>
      <c r="B114" s="195"/>
    </row>
    <row r="115" spans="1:2" x14ac:dyDescent="0.2">
      <c r="A115" s="195"/>
      <c r="B115" s="195"/>
    </row>
    <row r="116" spans="1:2" x14ac:dyDescent="0.2">
      <c r="A116" s="195"/>
      <c r="B116" s="195"/>
    </row>
    <row r="117" spans="1:2" x14ac:dyDescent="0.2">
      <c r="A117" s="195"/>
      <c r="B117" s="195"/>
    </row>
    <row r="118" spans="1:2" x14ac:dyDescent="0.2">
      <c r="A118" s="195"/>
      <c r="B118" s="195"/>
    </row>
    <row r="119" spans="1:2" x14ac:dyDescent="0.2">
      <c r="A119" s="195"/>
      <c r="B119" s="195"/>
    </row>
    <row r="120" spans="1:2" x14ac:dyDescent="0.2">
      <c r="A120" s="195"/>
      <c r="B120" s="195"/>
    </row>
    <row r="121" spans="1:2" x14ac:dyDescent="0.2">
      <c r="A121" s="195"/>
      <c r="B121" s="195"/>
    </row>
    <row r="122" spans="1:2" x14ac:dyDescent="0.2">
      <c r="A122" s="195"/>
      <c r="B122" s="195"/>
    </row>
    <row r="123" spans="1:2" x14ac:dyDescent="0.2">
      <c r="A123" s="195"/>
      <c r="B123" s="195"/>
    </row>
    <row r="124" spans="1:2" x14ac:dyDescent="0.2">
      <c r="A124" s="195"/>
      <c r="B124" s="195"/>
    </row>
    <row r="125" spans="1:2" x14ac:dyDescent="0.2">
      <c r="A125" s="195"/>
      <c r="B125" s="195"/>
    </row>
    <row r="126" spans="1:2" x14ac:dyDescent="0.2">
      <c r="A126" s="195"/>
      <c r="B126" s="195"/>
    </row>
    <row r="127" spans="1:2" x14ac:dyDescent="0.2">
      <c r="A127" s="195"/>
      <c r="B127" s="195"/>
    </row>
    <row r="128" spans="1:2" x14ac:dyDescent="0.2">
      <c r="A128" s="195"/>
      <c r="B128" s="195"/>
    </row>
    <row r="129" spans="1:2" x14ac:dyDescent="0.2">
      <c r="A129" s="195"/>
      <c r="B129" s="195"/>
    </row>
    <row r="130" spans="1:2" x14ac:dyDescent="0.2">
      <c r="A130" s="195"/>
      <c r="B130" s="195"/>
    </row>
    <row r="131" spans="1:2" x14ac:dyDescent="0.2">
      <c r="A131" s="195"/>
      <c r="B131" s="195"/>
    </row>
    <row r="132" spans="1:2" x14ac:dyDescent="0.2">
      <c r="A132" s="195"/>
      <c r="B132" s="195"/>
    </row>
    <row r="133" spans="1:2" x14ac:dyDescent="0.2">
      <c r="A133" s="195"/>
      <c r="B133" s="195"/>
    </row>
    <row r="134" spans="1:2" x14ac:dyDescent="0.2">
      <c r="A134" s="195"/>
      <c r="B134" s="195"/>
    </row>
    <row r="135" spans="1:2" x14ac:dyDescent="0.2">
      <c r="A135" s="195"/>
      <c r="B135" s="195"/>
    </row>
    <row r="136" spans="1:2" x14ac:dyDescent="0.2">
      <c r="A136" s="195"/>
      <c r="B136" s="195"/>
    </row>
    <row r="137" spans="1:2" x14ac:dyDescent="0.2">
      <c r="A137" s="195"/>
      <c r="B137" s="195"/>
    </row>
    <row r="138" spans="1:2" x14ac:dyDescent="0.2">
      <c r="A138" s="195"/>
      <c r="B138" s="195"/>
    </row>
    <row r="139" spans="1:2" x14ac:dyDescent="0.2">
      <c r="A139" s="195"/>
      <c r="B139" s="195"/>
    </row>
    <row r="140" spans="1:2" x14ac:dyDescent="0.2">
      <c r="A140" s="195"/>
      <c r="B140" s="195"/>
    </row>
    <row r="141" spans="1:2" x14ac:dyDescent="0.2">
      <c r="A141" s="195"/>
      <c r="B141" s="195"/>
    </row>
    <row r="142" spans="1:2" x14ac:dyDescent="0.2">
      <c r="A142" s="195"/>
      <c r="B142" s="195"/>
    </row>
    <row r="143" spans="1:2" x14ac:dyDescent="0.2">
      <c r="A143" s="195"/>
      <c r="B143" s="195"/>
    </row>
    <row r="144" spans="1:2" x14ac:dyDescent="0.2">
      <c r="A144" s="195"/>
      <c r="B144" s="195"/>
    </row>
    <row r="145" spans="1:2" x14ac:dyDescent="0.2">
      <c r="A145" s="195"/>
      <c r="B145" s="195"/>
    </row>
    <row r="146" spans="1:2" x14ac:dyDescent="0.2">
      <c r="A146" s="195"/>
      <c r="B146" s="195"/>
    </row>
    <row r="147" spans="1:2" x14ac:dyDescent="0.2">
      <c r="A147" s="195"/>
      <c r="B147" s="195"/>
    </row>
    <row r="148" spans="1:2" x14ac:dyDescent="0.2">
      <c r="A148" s="195"/>
      <c r="B148" s="195"/>
    </row>
    <row r="149" spans="1:2" x14ac:dyDescent="0.2">
      <c r="A149" s="195"/>
      <c r="B149" s="195"/>
    </row>
    <row r="150" spans="1:2" x14ac:dyDescent="0.2">
      <c r="A150" s="195"/>
      <c r="B150" s="195"/>
    </row>
    <row r="151" spans="1:2" x14ac:dyDescent="0.2">
      <c r="A151" s="195"/>
      <c r="B151" s="195"/>
    </row>
    <row r="152" spans="1:2" x14ac:dyDescent="0.2">
      <c r="A152" s="195"/>
      <c r="B152" s="195"/>
    </row>
    <row r="153" spans="1:2" x14ac:dyDescent="0.2">
      <c r="A153" s="195"/>
      <c r="B153" s="195"/>
    </row>
    <row r="154" spans="1:2" x14ac:dyDescent="0.2">
      <c r="A154" s="195"/>
      <c r="B154" s="195"/>
    </row>
    <row r="155" spans="1:2" x14ac:dyDescent="0.2">
      <c r="A155" s="195"/>
      <c r="B155" s="195"/>
    </row>
    <row r="156" spans="1:2" x14ac:dyDescent="0.2">
      <c r="A156" s="195"/>
      <c r="B156" s="195"/>
    </row>
    <row r="157" spans="1:2" x14ac:dyDescent="0.2">
      <c r="A157" s="195"/>
      <c r="B157" s="195"/>
    </row>
    <row r="158" spans="1:2" x14ac:dyDescent="0.2">
      <c r="A158" s="195"/>
      <c r="B158" s="195"/>
    </row>
    <row r="159" spans="1:2" x14ac:dyDescent="0.2">
      <c r="A159" s="195"/>
      <c r="B159" s="195"/>
    </row>
    <row r="160" spans="1:2" x14ac:dyDescent="0.2">
      <c r="A160" s="195"/>
      <c r="B160" s="195"/>
    </row>
    <row r="161" spans="1:2" x14ac:dyDescent="0.2">
      <c r="A161" s="195"/>
      <c r="B161" s="195"/>
    </row>
    <row r="162" spans="1:2" x14ac:dyDescent="0.2">
      <c r="A162" s="195"/>
      <c r="B162" s="195"/>
    </row>
    <row r="163" spans="1:2" x14ac:dyDescent="0.2">
      <c r="A163" s="195"/>
      <c r="B163" s="195"/>
    </row>
    <row r="164" spans="1:2" x14ac:dyDescent="0.2">
      <c r="A164" s="195"/>
      <c r="B164" s="195"/>
    </row>
    <row r="165" spans="1:2" x14ac:dyDescent="0.2">
      <c r="A165" s="195"/>
      <c r="B165" s="195"/>
    </row>
    <row r="166" spans="1:2" x14ac:dyDescent="0.2">
      <c r="A166" s="195"/>
      <c r="B166" s="195"/>
    </row>
    <row r="167" spans="1:2" x14ac:dyDescent="0.2">
      <c r="A167" s="195"/>
      <c r="B167" s="195"/>
    </row>
    <row r="168" spans="1:2" x14ac:dyDescent="0.2">
      <c r="A168" s="195"/>
      <c r="B168" s="195"/>
    </row>
    <row r="169" spans="1:2" x14ac:dyDescent="0.2">
      <c r="A169" s="195"/>
      <c r="B169" s="195"/>
    </row>
    <row r="170" spans="1:2" x14ac:dyDescent="0.2">
      <c r="A170" s="195"/>
      <c r="B170" s="195"/>
    </row>
    <row r="171" spans="1:2" x14ac:dyDescent="0.2">
      <c r="A171" s="195"/>
      <c r="B171" s="195"/>
    </row>
    <row r="172" spans="1:2" x14ac:dyDescent="0.2">
      <c r="A172" s="195"/>
      <c r="B172" s="195"/>
    </row>
    <row r="173" spans="1:2" x14ac:dyDescent="0.2">
      <c r="A173" s="195"/>
      <c r="B173" s="195"/>
    </row>
    <row r="174" spans="1:2" x14ac:dyDescent="0.2">
      <c r="A174" s="195"/>
      <c r="B174" s="195"/>
    </row>
    <row r="175" spans="1:2" x14ac:dyDescent="0.2">
      <c r="A175" s="195"/>
      <c r="B175" s="195"/>
    </row>
    <row r="176" spans="1:2" x14ac:dyDescent="0.2">
      <c r="A176" s="195"/>
      <c r="B176" s="195"/>
    </row>
    <row r="177" spans="1:2" x14ac:dyDescent="0.2">
      <c r="A177" s="195"/>
      <c r="B177" s="195"/>
    </row>
    <row r="178" spans="1:2" x14ac:dyDescent="0.2">
      <c r="A178" s="195"/>
      <c r="B178" s="195"/>
    </row>
    <row r="179" spans="1:2" x14ac:dyDescent="0.2">
      <c r="A179" s="195"/>
      <c r="B179" s="195"/>
    </row>
    <row r="180" spans="1:2" x14ac:dyDescent="0.2">
      <c r="A180" s="195"/>
      <c r="B180" s="195"/>
    </row>
    <row r="181" spans="1:2" x14ac:dyDescent="0.2">
      <c r="A181" s="195"/>
      <c r="B181" s="195"/>
    </row>
    <row r="182" spans="1:2" x14ac:dyDescent="0.2">
      <c r="A182" s="195"/>
      <c r="B182" s="195"/>
    </row>
    <row r="183" spans="1:2" x14ac:dyDescent="0.2">
      <c r="A183" s="195"/>
      <c r="B183" s="195"/>
    </row>
    <row r="184" spans="1:2" x14ac:dyDescent="0.2">
      <c r="A184" s="195"/>
      <c r="B184" s="195"/>
    </row>
    <row r="185" spans="1:2" x14ac:dyDescent="0.2">
      <c r="A185" s="195"/>
      <c r="B185" s="195"/>
    </row>
    <row r="186" spans="1:2" x14ac:dyDescent="0.2">
      <c r="A186" s="195"/>
      <c r="B186" s="195"/>
    </row>
    <row r="187" spans="1:2" x14ac:dyDescent="0.2">
      <c r="A187" s="195"/>
      <c r="B187" s="195"/>
    </row>
    <row r="188" spans="1:2" x14ac:dyDescent="0.2">
      <c r="A188" s="195"/>
      <c r="B188" s="195"/>
    </row>
    <row r="189" spans="1:2" x14ac:dyDescent="0.2">
      <c r="A189" s="195"/>
      <c r="B189" s="195"/>
    </row>
    <row r="190" spans="1:2" x14ac:dyDescent="0.2">
      <c r="A190" s="195"/>
      <c r="B190" s="195"/>
    </row>
    <row r="191" spans="1:2" x14ac:dyDescent="0.2">
      <c r="A191" s="195"/>
      <c r="B191" s="195"/>
    </row>
    <row r="192" spans="1:2" x14ac:dyDescent="0.2">
      <c r="A192" s="195"/>
      <c r="B192" s="195"/>
    </row>
    <row r="193" spans="1:2" x14ac:dyDescent="0.2">
      <c r="A193" s="195"/>
      <c r="B193" s="195"/>
    </row>
    <row r="194" spans="1:2" x14ac:dyDescent="0.2">
      <c r="A194" s="195"/>
      <c r="B194" s="195"/>
    </row>
    <row r="195" spans="1:2" x14ac:dyDescent="0.2">
      <c r="A195" s="195"/>
      <c r="B195" s="195"/>
    </row>
    <row r="196" spans="1:2" x14ac:dyDescent="0.2">
      <c r="A196" s="195"/>
      <c r="B196" s="195"/>
    </row>
    <row r="197" spans="1:2" x14ac:dyDescent="0.2">
      <c r="A197" s="195"/>
      <c r="B197" s="195"/>
    </row>
    <row r="198" spans="1:2" x14ac:dyDescent="0.2">
      <c r="A198" s="195"/>
      <c r="B198" s="195"/>
    </row>
    <row r="199" spans="1:2" x14ac:dyDescent="0.2">
      <c r="A199" s="195"/>
      <c r="B199" s="195"/>
    </row>
    <row r="200" spans="1:2" x14ac:dyDescent="0.2">
      <c r="A200" s="195"/>
      <c r="B200" s="195"/>
    </row>
    <row r="201" spans="1:2" x14ac:dyDescent="0.2">
      <c r="A201" s="195"/>
      <c r="B201" s="195"/>
    </row>
    <row r="202" spans="1:2" x14ac:dyDescent="0.2">
      <c r="A202" s="195"/>
      <c r="B202" s="195"/>
    </row>
    <row r="203" spans="1:2" x14ac:dyDescent="0.2">
      <c r="A203" s="195"/>
      <c r="B203" s="195"/>
    </row>
    <row r="204" spans="1:2" x14ac:dyDescent="0.2">
      <c r="A204" s="195"/>
      <c r="B204" s="195"/>
    </row>
    <row r="205" spans="1:2" x14ac:dyDescent="0.2">
      <c r="A205" s="195"/>
      <c r="B205" s="195"/>
    </row>
    <row r="206" spans="1:2" x14ac:dyDescent="0.2">
      <c r="A206" s="195"/>
      <c r="B206" s="195"/>
    </row>
    <row r="207" spans="1:2" x14ac:dyDescent="0.2">
      <c r="A207" s="195"/>
      <c r="B207" s="195"/>
    </row>
    <row r="208" spans="1:2" x14ac:dyDescent="0.2">
      <c r="A208" s="195"/>
      <c r="B208" s="195"/>
    </row>
    <row r="209" spans="1:2" x14ac:dyDescent="0.2">
      <c r="A209" s="195"/>
      <c r="B209" s="195"/>
    </row>
    <row r="210" spans="1:2" x14ac:dyDescent="0.2">
      <c r="A210" s="195"/>
      <c r="B210" s="195"/>
    </row>
    <row r="211" spans="1:2" x14ac:dyDescent="0.2">
      <c r="A211" s="195"/>
      <c r="B211" s="195"/>
    </row>
    <row r="212" spans="1:2" x14ac:dyDescent="0.2">
      <c r="A212" s="195"/>
      <c r="B212" s="195"/>
    </row>
    <row r="213" spans="1:2" x14ac:dyDescent="0.2">
      <c r="A213" s="195"/>
      <c r="B213" s="195"/>
    </row>
    <row r="214" spans="1:2" x14ac:dyDescent="0.2">
      <c r="A214" s="195"/>
      <c r="B214" s="195"/>
    </row>
    <row r="215" spans="1:2" x14ac:dyDescent="0.2">
      <c r="A215" s="195"/>
      <c r="B215" s="195"/>
    </row>
    <row r="216" spans="1:2" x14ac:dyDescent="0.2">
      <c r="A216" s="195"/>
      <c r="B216" s="195"/>
    </row>
    <row r="217" spans="1:2" x14ac:dyDescent="0.2">
      <c r="A217" s="195"/>
      <c r="B217" s="195"/>
    </row>
    <row r="218" spans="1:2" x14ac:dyDescent="0.2">
      <c r="A218" s="195"/>
      <c r="B218" s="195"/>
    </row>
    <row r="219" spans="1:2" x14ac:dyDescent="0.2">
      <c r="A219" s="195"/>
      <c r="B219" s="195"/>
    </row>
    <row r="220" spans="1:2" x14ac:dyDescent="0.2">
      <c r="A220" s="195"/>
      <c r="B220" s="195"/>
    </row>
    <row r="221" spans="1:2" x14ac:dyDescent="0.2">
      <c r="A221" s="195"/>
      <c r="B221" s="195"/>
    </row>
    <row r="222" spans="1:2" x14ac:dyDescent="0.2">
      <c r="A222" s="195"/>
      <c r="B222" s="195"/>
    </row>
    <row r="223" spans="1:2" x14ac:dyDescent="0.2">
      <c r="A223" s="195"/>
      <c r="B223" s="195"/>
    </row>
    <row r="224" spans="1:2" x14ac:dyDescent="0.2">
      <c r="A224" s="195"/>
      <c r="B224" s="195"/>
    </row>
    <row r="225" spans="1:2" x14ac:dyDescent="0.2">
      <c r="A225" s="195"/>
      <c r="B225" s="195"/>
    </row>
    <row r="226" spans="1:2" x14ac:dyDescent="0.2">
      <c r="A226" s="195"/>
      <c r="B226" s="195"/>
    </row>
    <row r="227" spans="1:2" x14ac:dyDescent="0.2">
      <c r="A227" s="195"/>
      <c r="B227" s="195"/>
    </row>
    <row r="228" spans="1:2" x14ac:dyDescent="0.2">
      <c r="A228" s="195"/>
      <c r="B228" s="195"/>
    </row>
    <row r="229" spans="1:2" x14ac:dyDescent="0.2">
      <c r="A229" s="195"/>
      <c r="B229" s="195"/>
    </row>
    <row r="230" spans="1:2" x14ac:dyDescent="0.2">
      <c r="A230" s="195"/>
      <c r="B230" s="195"/>
    </row>
    <row r="231" spans="1:2" x14ac:dyDescent="0.2">
      <c r="A231" s="195"/>
      <c r="B231" s="195"/>
    </row>
    <row r="232" spans="1:2" x14ac:dyDescent="0.2">
      <c r="A232" s="195"/>
      <c r="B232" s="195"/>
    </row>
    <row r="233" spans="1:2" x14ac:dyDescent="0.2">
      <c r="A233" s="195"/>
      <c r="B233" s="195"/>
    </row>
    <row r="234" spans="1:2" x14ac:dyDescent="0.2">
      <c r="A234" s="195"/>
      <c r="B234" s="195"/>
    </row>
    <row r="235" spans="1:2" x14ac:dyDescent="0.2">
      <c r="A235" s="195"/>
      <c r="B235" s="195"/>
    </row>
    <row r="236" spans="1:2" x14ac:dyDescent="0.2">
      <c r="A236" s="195"/>
      <c r="B236" s="195"/>
    </row>
    <row r="237" spans="1:2" x14ac:dyDescent="0.2">
      <c r="A237" s="195"/>
      <c r="B237" s="195"/>
    </row>
    <row r="238" spans="1:2" x14ac:dyDescent="0.2">
      <c r="A238" s="195"/>
      <c r="B238" s="195"/>
    </row>
    <row r="239" spans="1:2" x14ac:dyDescent="0.2">
      <c r="A239" s="195"/>
      <c r="B239" s="195"/>
    </row>
    <row r="240" spans="1:2" x14ac:dyDescent="0.2">
      <c r="A240" s="195"/>
      <c r="B240" s="195"/>
    </row>
    <row r="241" spans="1:2" x14ac:dyDescent="0.2">
      <c r="A241" s="195"/>
      <c r="B241" s="195"/>
    </row>
    <row r="242" spans="1:2" x14ac:dyDescent="0.2">
      <c r="A242" s="195"/>
      <c r="B242" s="195"/>
    </row>
    <row r="243" spans="1:2" x14ac:dyDescent="0.2">
      <c r="A243" s="195"/>
      <c r="B243" s="195"/>
    </row>
    <row r="244" spans="1:2" x14ac:dyDescent="0.2">
      <c r="A244" s="195"/>
      <c r="B244" s="195"/>
    </row>
    <row r="245" spans="1:2" x14ac:dyDescent="0.2">
      <c r="A245" s="195"/>
      <c r="B245" s="195"/>
    </row>
    <row r="246" spans="1:2" x14ac:dyDescent="0.2">
      <c r="A246" s="195"/>
      <c r="B246" s="195"/>
    </row>
    <row r="247" spans="1:2" x14ac:dyDescent="0.2">
      <c r="A247" s="195"/>
      <c r="B247" s="195"/>
    </row>
    <row r="248" spans="1:2" x14ac:dyDescent="0.2">
      <c r="A248" s="195"/>
      <c r="B248" s="195"/>
    </row>
    <row r="249" spans="1:2" x14ac:dyDescent="0.2">
      <c r="A249" s="195"/>
      <c r="B249" s="195"/>
    </row>
    <row r="250" spans="1:2" x14ac:dyDescent="0.2">
      <c r="A250" s="195"/>
      <c r="B250" s="195"/>
    </row>
    <row r="251" spans="1:2" x14ac:dyDescent="0.2">
      <c r="A251" s="195"/>
      <c r="B251" s="195"/>
    </row>
    <row r="252" spans="1:2" x14ac:dyDescent="0.2">
      <c r="A252" s="195"/>
      <c r="B252" s="195"/>
    </row>
    <row r="253" spans="1:2" x14ac:dyDescent="0.2">
      <c r="A253" s="195"/>
      <c r="B253" s="195"/>
    </row>
    <row r="254" spans="1:2" x14ac:dyDescent="0.2">
      <c r="A254" s="195"/>
      <c r="B254" s="195"/>
    </row>
    <row r="255" spans="1:2" x14ac:dyDescent="0.2">
      <c r="A255" s="195"/>
      <c r="B255" s="195"/>
    </row>
    <row r="256" spans="1:2" x14ac:dyDescent="0.2">
      <c r="A256" s="195"/>
      <c r="B256" s="195"/>
    </row>
    <row r="257" spans="1:2" x14ac:dyDescent="0.2">
      <c r="A257" s="195"/>
      <c r="B257" s="195"/>
    </row>
    <row r="258" spans="1:2" x14ac:dyDescent="0.2">
      <c r="A258" s="195"/>
      <c r="B258" s="195"/>
    </row>
    <row r="259" spans="1:2" x14ac:dyDescent="0.2">
      <c r="A259" s="195"/>
      <c r="B259" s="195"/>
    </row>
    <row r="260" spans="1:2" x14ac:dyDescent="0.2">
      <c r="A260" s="195"/>
      <c r="B260" s="195"/>
    </row>
    <row r="261" spans="1:2" x14ac:dyDescent="0.2">
      <c r="A261" s="195"/>
      <c r="B261" s="195"/>
    </row>
    <row r="262" spans="1:2" x14ac:dyDescent="0.2">
      <c r="A262" s="195"/>
      <c r="B262" s="195"/>
    </row>
    <row r="263" spans="1:2" x14ac:dyDescent="0.2">
      <c r="A263" s="195"/>
      <c r="B263" s="195"/>
    </row>
    <row r="264" spans="1:2" x14ac:dyDescent="0.2">
      <c r="A264" s="195"/>
      <c r="B264" s="195"/>
    </row>
    <row r="265" spans="1:2" x14ac:dyDescent="0.2">
      <c r="A265" s="195"/>
      <c r="B265" s="195"/>
    </row>
    <row r="266" spans="1:2" x14ac:dyDescent="0.2">
      <c r="A266" s="195"/>
      <c r="B266" s="195"/>
    </row>
    <row r="267" spans="1:2" x14ac:dyDescent="0.2">
      <c r="A267" s="195"/>
      <c r="B267" s="195"/>
    </row>
    <row r="268" spans="1:2" x14ac:dyDescent="0.2">
      <c r="A268" s="195"/>
      <c r="B268" s="195"/>
    </row>
    <row r="269" spans="1:2" x14ac:dyDescent="0.2">
      <c r="A269" s="195"/>
      <c r="B269" s="195"/>
    </row>
    <row r="270" spans="1:2" x14ac:dyDescent="0.2">
      <c r="A270" s="195"/>
      <c r="B270" s="195"/>
    </row>
    <row r="271" spans="1:2" x14ac:dyDescent="0.2">
      <c r="A271" s="195"/>
      <c r="B271" s="195"/>
    </row>
    <row r="272" spans="1:2" x14ac:dyDescent="0.2">
      <c r="A272" s="195"/>
      <c r="B272" s="195"/>
    </row>
    <row r="273" spans="1:2" x14ac:dyDescent="0.2">
      <c r="A273" s="195"/>
      <c r="B273" s="195"/>
    </row>
    <row r="274" spans="1:2" x14ac:dyDescent="0.2">
      <c r="A274" s="195"/>
      <c r="B274" s="195"/>
    </row>
    <row r="275" spans="1:2" x14ac:dyDescent="0.2">
      <c r="A275" s="195"/>
      <c r="B275" s="195"/>
    </row>
    <row r="276" spans="1:2" x14ac:dyDescent="0.2">
      <c r="A276" s="195"/>
      <c r="B276" s="195"/>
    </row>
    <row r="277" spans="1:2" x14ac:dyDescent="0.2">
      <c r="A277" s="195"/>
      <c r="B277" s="195"/>
    </row>
    <row r="278" spans="1:2" x14ac:dyDescent="0.2">
      <c r="A278" s="195"/>
      <c r="B278" s="195"/>
    </row>
    <row r="279" spans="1:2" x14ac:dyDescent="0.2">
      <c r="A279" s="195"/>
      <c r="B279" s="195"/>
    </row>
    <row r="280" spans="1:2" x14ac:dyDescent="0.2">
      <c r="A280" s="195"/>
      <c r="B280" s="195"/>
    </row>
    <row r="281" spans="1:2" x14ac:dyDescent="0.2">
      <c r="A281" s="195"/>
      <c r="B281" s="195"/>
    </row>
    <row r="282" spans="1:2" x14ac:dyDescent="0.2">
      <c r="A282" s="195"/>
      <c r="B282" s="195"/>
    </row>
    <row r="283" spans="1:2" x14ac:dyDescent="0.2">
      <c r="A283" s="195"/>
      <c r="B283" s="195"/>
    </row>
    <row r="284" spans="1:2" x14ac:dyDescent="0.2">
      <c r="A284" s="195"/>
      <c r="B284" s="195"/>
    </row>
    <row r="285" spans="1:2" x14ac:dyDescent="0.2">
      <c r="A285" s="195"/>
      <c r="B285" s="195"/>
    </row>
    <row r="286" spans="1:2" x14ac:dyDescent="0.2">
      <c r="A286" s="195"/>
      <c r="B286" s="195"/>
    </row>
    <row r="287" spans="1:2" x14ac:dyDescent="0.2">
      <c r="A287" s="195"/>
      <c r="B287" s="195"/>
    </row>
    <row r="288" spans="1:2" x14ac:dyDescent="0.2">
      <c r="A288" s="195"/>
      <c r="B288" s="195"/>
    </row>
    <row r="289" spans="1:2" x14ac:dyDescent="0.2">
      <c r="A289" s="195"/>
      <c r="B289" s="195"/>
    </row>
    <row r="290" spans="1:2" x14ac:dyDescent="0.2">
      <c r="A290" s="195"/>
      <c r="B290" s="195"/>
    </row>
    <row r="291" spans="1:2" x14ac:dyDescent="0.2">
      <c r="A291" s="195"/>
      <c r="B291" s="195"/>
    </row>
    <row r="292" spans="1:2" x14ac:dyDescent="0.2">
      <c r="A292" s="195"/>
      <c r="B292" s="195"/>
    </row>
    <row r="293" spans="1:2" x14ac:dyDescent="0.2">
      <c r="A293" s="195"/>
      <c r="B293" s="195"/>
    </row>
    <row r="294" spans="1:2" x14ac:dyDescent="0.2">
      <c r="A294" s="195"/>
      <c r="B294" s="195"/>
    </row>
    <row r="295" spans="1:2" x14ac:dyDescent="0.2">
      <c r="A295" s="195"/>
      <c r="B295" s="195"/>
    </row>
    <row r="296" spans="1:2" x14ac:dyDescent="0.2">
      <c r="A296" s="195"/>
      <c r="B296" s="195"/>
    </row>
    <row r="297" spans="1:2" x14ac:dyDescent="0.2">
      <c r="A297" s="195"/>
      <c r="B297" s="195"/>
    </row>
    <row r="298" spans="1:2" x14ac:dyDescent="0.2">
      <c r="A298" s="195"/>
      <c r="B298" s="195"/>
    </row>
    <row r="299" spans="1:2" x14ac:dyDescent="0.2">
      <c r="A299" s="195"/>
      <c r="B299" s="195"/>
    </row>
    <row r="300" spans="1:2" x14ac:dyDescent="0.2">
      <c r="A300" s="195"/>
      <c r="B300" s="195"/>
    </row>
    <row r="301" spans="1:2" x14ac:dyDescent="0.2">
      <c r="A301" s="195"/>
      <c r="B301" s="195"/>
    </row>
    <row r="302" spans="1:2" x14ac:dyDescent="0.2">
      <c r="A302" s="195"/>
      <c r="B302" s="195"/>
    </row>
    <row r="303" spans="1:2" x14ac:dyDescent="0.2">
      <c r="A303" s="195"/>
      <c r="B303" s="195"/>
    </row>
    <row r="304" spans="1:2" x14ac:dyDescent="0.2">
      <c r="A304" s="195"/>
      <c r="B304" s="195"/>
    </row>
    <row r="305" spans="1:2" x14ac:dyDescent="0.2">
      <c r="A305" s="195"/>
      <c r="B305" s="195"/>
    </row>
    <row r="306" spans="1:2" x14ac:dyDescent="0.2">
      <c r="A306" s="195"/>
      <c r="B306" s="195"/>
    </row>
    <row r="307" spans="1:2" x14ac:dyDescent="0.2">
      <c r="A307" s="195"/>
      <c r="B307" s="195"/>
    </row>
    <row r="308" spans="1:2" x14ac:dyDescent="0.2">
      <c r="A308" s="195"/>
      <c r="B308" s="195"/>
    </row>
    <row r="309" spans="1:2" x14ac:dyDescent="0.2">
      <c r="A309" s="195"/>
      <c r="B309" s="195"/>
    </row>
    <row r="310" spans="1:2" x14ac:dyDescent="0.2">
      <c r="A310" s="195"/>
      <c r="B310" s="195"/>
    </row>
    <row r="311" spans="1:2" x14ac:dyDescent="0.2">
      <c r="A311" s="195"/>
      <c r="B311" s="195"/>
    </row>
    <row r="312" spans="1:2" x14ac:dyDescent="0.2">
      <c r="A312" s="195"/>
      <c r="B312" s="195"/>
    </row>
    <row r="313" spans="1:2" x14ac:dyDescent="0.2">
      <c r="A313" s="195"/>
      <c r="B313" s="195"/>
    </row>
    <row r="314" spans="1:2" x14ac:dyDescent="0.2">
      <c r="A314" s="195"/>
      <c r="B314" s="195"/>
    </row>
    <row r="315" spans="1:2" x14ac:dyDescent="0.2">
      <c r="A315" s="195"/>
      <c r="B315" s="195"/>
    </row>
    <row r="316" spans="1:2" x14ac:dyDescent="0.2">
      <c r="A316" s="195"/>
      <c r="B316" s="195"/>
    </row>
    <row r="317" spans="1:2" x14ac:dyDescent="0.2">
      <c r="A317" s="195"/>
      <c r="B317" s="195"/>
    </row>
    <row r="318" spans="1:2" x14ac:dyDescent="0.2">
      <c r="A318" s="195"/>
      <c r="B318" s="195"/>
    </row>
    <row r="319" spans="1:2" x14ac:dyDescent="0.2">
      <c r="A319" s="195"/>
      <c r="B319" s="195"/>
    </row>
    <row r="320" spans="1:2" x14ac:dyDescent="0.2">
      <c r="A320" s="195"/>
      <c r="B320" s="195"/>
    </row>
    <row r="321" spans="1:2" x14ac:dyDescent="0.2">
      <c r="A321" s="195"/>
      <c r="B321" s="195"/>
    </row>
    <row r="322" spans="1:2" x14ac:dyDescent="0.2">
      <c r="A322" s="195"/>
      <c r="B322" s="195"/>
    </row>
    <row r="323" spans="1:2" x14ac:dyDescent="0.2">
      <c r="A323" s="195"/>
      <c r="B323" s="195"/>
    </row>
    <row r="324" spans="1:2" x14ac:dyDescent="0.2">
      <c r="A324" s="195"/>
      <c r="B324" s="195"/>
    </row>
    <row r="325" spans="1:2" x14ac:dyDescent="0.2">
      <c r="A325" s="195"/>
      <c r="B325" s="195"/>
    </row>
    <row r="326" spans="1:2" x14ac:dyDescent="0.2">
      <c r="A326" s="195"/>
      <c r="B326" s="195"/>
    </row>
    <row r="327" spans="1:2" x14ac:dyDescent="0.2">
      <c r="A327" s="195"/>
      <c r="B327" s="195"/>
    </row>
    <row r="328" spans="1:2" x14ac:dyDescent="0.2">
      <c r="A328" s="195"/>
      <c r="B328" s="195"/>
    </row>
    <row r="329" spans="1:2" x14ac:dyDescent="0.2">
      <c r="A329" s="195"/>
      <c r="B329" s="195"/>
    </row>
    <row r="330" spans="1:2" x14ac:dyDescent="0.2">
      <c r="A330" s="195"/>
      <c r="B330" s="195"/>
    </row>
    <row r="331" spans="1:2" x14ac:dyDescent="0.2">
      <c r="A331" s="195"/>
      <c r="B331" s="195"/>
    </row>
    <row r="332" spans="1:2" x14ac:dyDescent="0.2">
      <c r="A332" s="195"/>
      <c r="B332" s="195"/>
    </row>
    <row r="333" spans="1:2" x14ac:dyDescent="0.2">
      <c r="A333" s="195"/>
      <c r="B333" s="195"/>
    </row>
    <row r="334" spans="1:2" x14ac:dyDescent="0.2">
      <c r="A334" s="195"/>
      <c r="B334" s="195"/>
    </row>
    <row r="335" spans="1:2" x14ac:dyDescent="0.2">
      <c r="A335" s="195"/>
      <c r="B335" s="195"/>
    </row>
    <row r="336" spans="1:2" x14ac:dyDescent="0.2">
      <c r="A336" s="195"/>
      <c r="B336" s="195"/>
    </row>
    <row r="337" spans="1:2" x14ac:dyDescent="0.2">
      <c r="A337" s="195"/>
      <c r="B337" s="195"/>
    </row>
    <row r="338" spans="1:2" x14ac:dyDescent="0.2">
      <c r="A338" s="195"/>
      <c r="B338" s="195"/>
    </row>
    <row r="339" spans="1:2" x14ac:dyDescent="0.2">
      <c r="A339" s="195"/>
      <c r="B339" s="195"/>
    </row>
    <row r="340" spans="1:2" x14ac:dyDescent="0.2">
      <c r="A340" s="195"/>
      <c r="B340" s="195"/>
    </row>
    <row r="341" spans="1:2" x14ac:dyDescent="0.2">
      <c r="A341" s="195"/>
      <c r="B341" s="195"/>
    </row>
    <row r="342" spans="1:2" x14ac:dyDescent="0.2">
      <c r="A342" s="195"/>
      <c r="B342" s="195"/>
    </row>
    <row r="343" spans="1:2" x14ac:dyDescent="0.2">
      <c r="A343" s="195"/>
      <c r="B343" s="195"/>
    </row>
    <row r="344" spans="1:2" x14ac:dyDescent="0.2">
      <c r="A344" s="195"/>
      <c r="B344" s="195"/>
    </row>
    <row r="345" spans="1:2" x14ac:dyDescent="0.2">
      <c r="A345" s="195"/>
      <c r="B345" s="195"/>
    </row>
    <row r="346" spans="1:2" x14ac:dyDescent="0.2">
      <c r="A346" s="195"/>
      <c r="B346" s="195"/>
    </row>
    <row r="347" spans="1:2" x14ac:dyDescent="0.2">
      <c r="A347" s="195"/>
      <c r="B347" s="195"/>
    </row>
    <row r="348" spans="1:2" x14ac:dyDescent="0.2">
      <c r="A348" s="195"/>
      <c r="B348" s="195"/>
    </row>
    <row r="349" spans="1:2" x14ac:dyDescent="0.2">
      <c r="A349" s="195"/>
      <c r="B349" s="195"/>
    </row>
    <row r="350" spans="1:2" x14ac:dyDescent="0.2">
      <c r="A350" s="195"/>
      <c r="B350" s="195"/>
    </row>
    <row r="351" spans="1:2" x14ac:dyDescent="0.2">
      <c r="A351" s="195"/>
      <c r="B351" s="195"/>
    </row>
    <row r="352" spans="1:2" x14ac:dyDescent="0.2">
      <c r="A352" s="195"/>
      <c r="B352" s="195"/>
    </row>
    <row r="353" spans="1:2" x14ac:dyDescent="0.2">
      <c r="A353" s="195"/>
      <c r="B353" s="195"/>
    </row>
    <row r="354" spans="1:2" x14ac:dyDescent="0.2">
      <c r="A354" s="195"/>
      <c r="B354" s="195"/>
    </row>
    <row r="355" spans="1:2" x14ac:dyDescent="0.2">
      <c r="A355" s="195"/>
      <c r="B355" s="195"/>
    </row>
    <row r="356" spans="1:2" x14ac:dyDescent="0.2">
      <c r="A356" s="195"/>
      <c r="B356" s="195"/>
    </row>
    <row r="357" spans="1:2" x14ac:dyDescent="0.2">
      <c r="A357" s="195"/>
      <c r="B357" s="195"/>
    </row>
    <row r="358" spans="1:2" x14ac:dyDescent="0.2">
      <c r="A358" s="195"/>
      <c r="B358" s="195"/>
    </row>
    <row r="359" spans="1:2" x14ac:dyDescent="0.2">
      <c r="A359" s="195"/>
      <c r="B359" s="195"/>
    </row>
    <row r="360" spans="1:2" x14ac:dyDescent="0.2">
      <c r="A360" s="195"/>
      <c r="B360" s="195"/>
    </row>
    <row r="361" spans="1:2" x14ac:dyDescent="0.2">
      <c r="A361" s="195"/>
      <c r="B361" s="195"/>
    </row>
    <row r="362" spans="1:2" x14ac:dyDescent="0.2">
      <c r="A362" s="195"/>
      <c r="B362" s="195"/>
    </row>
    <row r="363" spans="1:2" x14ac:dyDescent="0.2">
      <c r="A363" s="195"/>
      <c r="B363" s="195"/>
    </row>
    <row r="364" spans="1:2" x14ac:dyDescent="0.2">
      <c r="A364" s="195"/>
      <c r="B364" s="195"/>
    </row>
    <row r="365" spans="1:2" x14ac:dyDescent="0.2">
      <c r="A365" s="195"/>
      <c r="B365" s="195"/>
    </row>
    <row r="366" spans="1:2" x14ac:dyDescent="0.2">
      <c r="A366" s="195"/>
      <c r="B366" s="195"/>
    </row>
    <row r="367" spans="1:2" x14ac:dyDescent="0.2">
      <c r="A367" s="195"/>
      <c r="B367" s="195"/>
    </row>
    <row r="368" spans="1:2" x14ac:dyDescent="0.2">
      <c r="A368" s="195"/>
      <c r="B368" s="195"/>
    </row>
    <row r="369" spans="1:2" x14ac:dyDescent="0.2">
      <c r="A369" s="195"/>
      <c r="B369" s="195"/>
    </row>
    <row r="370" spans="1:2" x14ac:dyDescent="0.2">
      <c r="A370" s="195"/>
      <c r="B370" s="195"/>
    </row>
    <row r="371" spans="1:2" x14ac:dyDescent="0.2">
      <c r="A371" s="195"/>
      <c r="B371" s="195"/>
    </row>
    <row r="372" spans="1:2" x14ac:dyDescent="0.2">
      <c r="A372" s="195"/>
      <c r="B372" s="195"/>
    </row>
    <row r="373" spans="1:2" x14ac:dyDescent="0.2">
      <c r="A373" s="195"/>
      <c r="B373" s="195"/>
    </row>
    <row r="374" spans="1:2" x14ac:dyDescent="0.2">
      <c r="A374" s="195"/>
      <c r="B374" s="195"/>
    </row>
    <row r="375" spans="1:2" x14ac:dyDescent="0.2">
      <c r="A375" s="195"/>
      <c r="B375" s="195"/>
    </row>
    <row r="376" spans="1:2" x14ac:dyDescent="0.2">
      <c r="A376" s="195"/>
      <c r="B376" s="195"/>
    </row>
    <row r="377" spans="1:2" x14ac:dyDescent="0.2">
      <c r="A377" s="195"/>
      <c r="B377" s="195"/>
    </row>
    <row r="378" spans="1:2" x14ac:dyDescent="0.2">
      <c r="A378" s="195"/>
      <c r="B378" s="195"/>
    </row>
    <row r="379" spans="1:2" x14ac:dyDescent="0.2">
      <c r="A379" s="195"/>
      <c r="B379" s="195"/>
    </row>
    <row r="380" spans="1:2" x14ac:dyDescent="0.2">
      <c r="A380" s="195"/>
      <c r="B380" s="195"/>
    </row>
    <row r="381" spans="1:2" x14ac:dyDescent="0.2">
      <c r="A381" s="195"/>
      <c r="B381" s="195"/>
    </row>
    <row r="382" spans="1:2" x14ac:dyDescent="0.2">
      <c r="A382" s="195"/>
      <c r="B382" s="195"/>
    </row>
    <row r="383" spans="1:2" x14ac:dyDescent="0.2">
      <c r="A383" s="195"/>
      <c r="B383" s="195"/>
    </row>
    <row r="384" spans="1:2" x14ac:dyDescent="0.2">
      <c r="A384" s="195"/>
      <c r="B384" s="195"/>
    </row>
    <row r="385" spans="1:2" x14ac:dyDescent="0.2">
      <c r="A385" s="195"/>
      <c r="B385" s="195"/>
    </row>
    <row r="386" spans="1:2" x14ac:dyDescent="0.2">
      <c r="A386" s="195"/>
      <c r="B386" s="195"/>
    </row>
    <row r="387" spans="1:2" x14ac:dyDescent="0.2">
      <c r="A387" s="195"/>
      <c r="B387" s="195"/>
    </row>
    <row r="388" spans="1:2" x14ac:dyDescent="0.2">
      <c r="A388" s="195"/>
      <c r="B388" s="195"/>
    </row>
    <row r="389" spans="1:2" x14ac:dyDescent="0.2">
      <c r="A389" s="195"/>
      <c r="B389" s="195"/>
    </row>
    <row r="390" spans="1:2" x14ac:dyDescent="0.2">
      <c r="A390" s="195"/>
      <c r="B390" s="195"/>
    </row>
    <row r="391" spans="1:2" x14ac:dyDescent="0.2">
      <c r="A391" s="195"/>
      <c r="B391" s="195"/>
    </row>
    <row r="392" spans="1:2" x14ac:dyDescent="0.2">
      <c r="A392" s="195"/>
      <c r="B392" s="195"/>
    </row>
    <row r="393" spans="1:2" x14ac:dyDescent="0.2">
      <c r="A393" s="195"/>
      <c r="B393" s="195"/>
    </row>
    <row r="394" spans="1:2" x14ac:dyDescent="0.2">
      <c r="A394" s="195"/>
      <c r="B394" s="195"/>
    </row>
    <row r="395" spans="1:2" x14ac:dyDescent="0.2">
      <c r="A395" s="195"/>
      <c r="B395" s="195"/>
    </row>
    <row r="396" spans="1:2" x14ac:dyDescent="0.2">
      <c r="A396" s="195"/>
      <c r="B396" s="195"/>
    </row>
    <row r="397" spans="1:2" x14ac:dyDescent="0.2">
      <c r="A397" s="195"/>
      <c r="B397" s="195"/>
    </row>
    <row r="398" spans="1:2" x14ac:dyDescent="0.2">
      <c r="A398" s="195"/>
      <c r="B398" s="195"/>
    </row>
    <row r="399" spans="1:2" x14ac:dyDescent="0.2">
      <c r="A399" s="195"/>
      <c r="B399" s="195"/>
    </row>
    <row r="400" spans="1:2" x14ac:dyDescent="0.2">
      <c r="A400" s="195"/>
      <c r="B400" s="195"/>
    </row>
    <row r="401" spans="1:2" x14ac:dyDescent="0.2">
      <c r="A401" s="195"/>
      <c r="B401" s="195"/>
    </row>
    <row r="402" spans="1:2" x14ac:dyDescent="0.2">
      <c r="A402" s="195"/>
      <c r="B402" s="195"/>
    </row>
    <row r="403" spans="1:2" x14ac:dyDescent="0.2">
      <c r="A403" s="195"/>
      <c r="B403" s="195"/>
    </row>
    <row r="404" spans="1:2" x14ac:dyDescent="0.2">
      <c r="A404" s="195"/>
      <c r="B404" s="195"/>
    </row>
    <row r="405" spans="1:2" x14ac:dyDescent="0.2">
      <c r="A405" s="195"/>
      <c r="B405" s="195"/>
    </row>
    <row r="406" spans="1:2" x14ac:dyDescent="0.2">
      <c r="A406" s="195"/>
      <c r="B406" s="195"/>
    </row>
    <row r="407" spans="1:2" x14ac:dyDescent="0.2">
      <c r="A407" s="195"/>
      <c r="B407" s="195"/>
    </row>
    <row r="408" spans="1:2" x14ac:dyDescent="0.2">
      <c r="A408" s="195"/>
      <c r="B408" s="195"/>
    </row>
    <row r="409" spans="1:2" x14ac:dyDescent="0.2">
      <c r="A409" s="195"/>
      <c r="B409" s="195"/>
    </row>
    <row r="410" spans="1:2" x14ac:dyDescent="0.2">
      <c r="A410" s="195"/>
      <c r="B410" s="195"/>
    </row>
    <row r="411" spans="1:2" x14ac:dyDescent="0.2">
      <c r="A411" s="195"/>
      <c r="B411" s="195"/>
    </row>
    <row r="412" spans="1:2" x14ac:dyDescent="0.2">
      <c r="A412" s="195"/>
      <c r="B412" s="195"/>
    </row>
    <row r="413" spans="1:2" x14ac:dyDescent="0.2">
      <c r="A413" s="195"/>
      <c r="B413" s="195"/>
    </row>
    <row r="414" spans="1:2" x14ac:dyDescent="0.2">
      <c r="A414" s="195"/>
      <c r="B414" s="195"/>
    </row>
    <row r="415" spans="1:2" x14ac:dyDescent="0.2">
      <c r="A415" s="195"/>
      <c r="B415" s="195"/>
    </row>
    <row r="416" spans="1:2" x14ac:dyDescent="0.2">
      <c r="A416" s="195"/>
      <c r="B416" s="195"/>
    </row>
    <row r="417" spans="1:2" x14ac:dyDescent="0.2">
      <c r="A417" s="195"/>
      <c r="B417" s="195"/>
    </row>
    <row r="418" spans="1:2" x14ac:dyDescent="0.2">
      <c r="A418" s="195"/>
      <c r="B418" s="195"/>
    </row>
    <row r="419" spans="1:2" x14ac:dyDescent="0.2">
      <c r="A419" s="195"/>
      <c r="B419" s="195"/>
    </row>
    <row r="420" spans="1:2" x14ac:dyDescent="0.2">
      <c r="A420" s="195"/>
      <c r="B420" s="195"/>
    </row>
    <row r="421" spans="1:2" x14ac:dyDescent="0.2">
      <c r="A421" s="195"/>
      <c r="B421" s="195"/>
    </row>
    <row r="422" spans="1:2" x14ac:dyDescent="0.2">
      <c r="A422" s="195"/>
      <c r="B422" s="195"/>
    </row>
    <row r="423" spans="1:2" x14ac:dyDescent="0.2">
      <c r="A423" s="195"/>
      <c r="B423" s="195"/>
    </row>
    <row r="424" spans="1:2" x14ac:dyDescent="0.2">
      <c r="A424" s="195"/>
      <c r="B424" s="195"/>
    </row>
    <row r="425" spans="1:2" x14ac:dyDescent="0.2">
      <c r="A425" s="195"/>
      <c r="B425" s="195"/>
    </row>
    <row r="426" spans="1:2" x14ac:dyDescent="0.2">
      <c r="A426" s="195"/>
      <c r="B426" s="195"/>
    </row>
    <row r="427" spans="1:2" x14ac:dyDescent="0.2">
      <c r="A427" s="195"/>
      <c r="B427" s="195"/>
    </row>
    <row r="428" spans="1:2" x14ac:dyDescent="0.2">
      <c r="A428" s="195"/>
      <c r="B428" s="195"/>
    </row>
    <row r="429" spans="1:2" x14ac:dyDescent="0.2">
      <c r="A429" s="195"/>
      <c r="B429" s="195"/>
    </row>
    <row r="430" spans="1:2" x14ac:dyDescent="0.2">
      <c r="A430" s="195"/>
      <c r="B430" s="195"/>
    </row>
    <row r="431" spans="1:2" x14ac:dyDescent="0.2">
      <c r="A431" s="195"/>
      <c r="B431" s="195"/>
    </row>
    <row r="432" spans="1:2" x14ac:dyDescent="0.2">
      <c r="A432" s="195"/>
      <c r="B432" s="195"/>
    </row>
    <row r="433" spans="1:2" x14ac:dyDescent="0.2">
      <c r="A433" s="195"/>
      <c r="B433" s="195"/>
    </row>
    <row r="434" spans="1:2" x14ac:dyDescent="0.2">
      <c r="A434" s="195"/>
      <c r="B434" s="195"/>
    </row>
    <row r="435" spans="1:2" x14ac:dyDescent="0.2">
      <c r="A435" s="195"/>
      <c r="B435" s="195"/>
    </row>
    <row r="436" spans="1:2" x14ac:dyDescent="0.2">
      <c r="A436" s="195"/>
      <c r="B436" s="195"/>
    </row>
    <row r="437" spans="1:2" x14ac:dyDescent="0.2">
      <c r="A437" s="195"/>
      <c r="B437" s="195"/>
    </row>
    <row r="438" spans="1:2" x14ac:dyDescent="0.2">
      <c r="A438" s="195"/>
      <c r="B438" s="195"/>
    </row>
    <row r="439" spans="1:2" x14ac:dyDescent="0.2">
      <c r="A439" s="195"/>
      <c r="B439" s="195"/>
    </row>
    <row r="440" spans="1:2" x14ac:dyDescent="0.2">
      <c r="A440" s="195"/>
      <c r="B440" s="195"/>
    </row>
    <row r="441" spans="1:2" x14ac:dyDescent="0.2">
      <c r="A441" s="195"/>
      <c r="B441" s="195"/>
    </row>
    <row r="442" spans="1:2" x14ac:dyDescent="0.2">
      <c r="A442" s="195"/>
      <c r="B442" s="195"/>
    </row>
    <row r="443" spans="1:2" x14ac:dyDescent="0.2">
      <c r="A443" s="195"/>
      <c r="B443" s="195"/>
    </row>
    <row r="444" spans="1:2" x14ac:dyDescent="0.2">
      <c r="A444" s="195"/>
      <c r="B444" s="195"/>
    </row>
    <row r="445" spans="1:2" x14ac:dyDescent="0.2">
      <c r="A445" s="195"/>
      <c r="B445" s="195"/>
    </row>
    <row r="446" spans="1:2" x14ac:dyDescent="0.2">
      <c r="A446" s="195"/>
      <c r="B446" s="195"/>
    </row>
    <row r="447" spans="1:2" x14ac:dyDescent="0.2">
      <c r="A447" s="195"/>
      <c r="B447" s="195"/>
    </row>
    <row r="448" spans="1:2" x14ac:dyDescent="0.2">
      <c r="A448" s="195"/>
      <c r="B448" s="195"/>
    </row>
    <row r="449" spans="1:2" x14ac:dyDescent="0.2">
      <c r="A449" s="195"/>
      <c r="B449" s="195"/>
    </row>
    <row r="450" spans="1:2" x14ac:dyDescent="0.2">
      <c r="A450" s="195"/>
      <c r="B450" s="195"/>
    </row>
    <row r="451" spans="1:2" x14ac:dyDescent="0.2">
      <c r="A451" s="195"/>
      <c r="B451" s="195"/>
    </row>
    <row r="452" spans="1:2" x14ac:dyDescent="0.2">
      <c r="A452" s="195"/>
      <c r="B452" s="195"/>
    </row>
    <row r="453" spans="1:2" x14ac:dyDescent="0.2">
      <c r="A453" s="195"/>
      <c r="B453" s="195"/>
    </row>
    <row r="454" spans="1:2" x14ac:dyDescent="0.2">
      <c r="A454" s="195"/>
      <c r="B454" s="195"/>
    </row>
    <row r="455" spans="1:2" x14ac:dyDescent="0.2">
      <c r="A455" s="195"/>
      <c r="B455" s="195"/>
    </row>
    <row r="456" spans="1:2" x14ac:dyDescent="0.2">
      <c r="A456" s="195"/>
      <c r="B456" s="195"/>
    </row>
    <row r="457" spans="1:2" x14ac:dyDescent="0.2">
      <c r="A457" s="195"/>
      <c r="B457" s="195"/>
    </row>
    <row r="458" spans="1:2" x14ac:dyDescent="0.2">
      <c r="A458" s="195"/>
      <c r="B458" s="195"/>
    </row>
    <row r="459" spans="1:2" x14ac:dyDescent="0.2">
      <c r="A459" s="195"/>
      <c r="B459" s="195"/>
    </row>
    <row r="460" spans="1:2" x14ac:dyDescent="0.2">
      <c r="A460" s="195"/>
      <c r="B460" s="195"/>
    </row>
    <row r="461" spans="1:2" x14ac:dyDescent="0.2">
      <c r="A461" s="195"/>
      <c r="B461" s="195"/>
    </row>
    <row r="462" spans="1:2" x14ac:dyDescent="0.2">
      <c r="A462" s="195"/>
      <c r="B462" s="195"/>
    </row>
    <row r="463" spans="1:2" x14ac:dyDescent="0.2">
      <c r="A463" s="195"/>
      <c r="B463" s="195"/>
    </row>
    <row r="464" spans="1:2" x14ac:dyDescent="0.2">
      <c r="A464" s="195"/>
      <c r="B464" s="195"/>
    </row>
    <row r="465" spans="1:2" x14ac:dyDescent="0.2">
      <c r="A465" s="195"/>
      <c r="B465" s="195"/>
    </row>
    <row r="466" spans="1:2" x14ac:dyDescent="0.2">
      <c r="A466" s="195"/>
      <c r="B466" s="195"/>
    </row>
    <row r="467" spans="1:2" x14ac:dyDescent="0.2">
      <c r="A467" s="195"/>
      <c r="B467" s="195"/>
    </row>
    <row r="468" spans="1:2" x14ac:dyDescent="0.2">
      <c r="A468" s="195"/>
      <c r="B468" s="195"/>
    </row>
    <row r="469" spans="1:2" x14ac:dyDescent="0.2">
      <c r="A469" s="195"/>
      <c r="B469" s="195"/>
    </row>
    <row r="470" spans="1:2" x14ac:dyDescent="0.2">
      <c r="A470" s="195"/>
      <c r="B470" s="195"/>
    </row>
    <row r="471" spans="1:2" x14ac:dyDescent="0.2">
      <c r="A471" s="195"/>
      <c r="B471" s="195"/>
    </row>
    <row r="472" spans="1:2" x14ac:dyDescent="0.2">
      <c r="A472" s="195"/>
      <c r="B472" s="195"/>
    </row>
    <row r="473" spans="1:2" x14ac:dyDescent="0.2">
      <c r="A473" s="195"/>
      <c r="B473" s="195"/>
    </row>
    <row r="474" spans="1:2" x14ac:dyDescent="0.2">
      <c r="A474" s="195"/>
      <c r="B474" s="195"/>
    </row>
    <row r="475" spans="1:2" x14ac:dyDescent="0.2">
      <c r="A475" s="195"/>
      <c r="B475" s="195"/>
    </row>
    <row r="476" spans="1:2" x14ac:dyDescent="0.2">
      <c r="A476" s="195"/>
      <c r="B476" s="195"/>
    </row>
    <row r="477" spans="1:2" x14ac:dyDescent="0.2">
      <c r="A477" s="195"/>
      <c r="B477" s="195"/>
    </row>
    <row r="478" spans="1:2" x14ac:dyDescent="0.2">
      <c r="A478" s="195"/>
      <c r="B478" s="195"/>
    </row>
    <row r="479" spans="1:2" x14ac:dyDescent="0.2">
      <c r="A479" s="195"/>
      <c r="B479" s="195"/>
    </row>
    <row r="480" spans="1:2" x14ac:dyDescent="0.2">
      <c r="A480" s="195"/>
      <c r="B480" s="195"/>
    </row>
    <row r="481" spans="1:2" x14ac:dyDescent="0.2">
      <c r="A481" s="195"/>
      <c r="B481" s="195"/>
    </row>
    <row r="482" spans="1:2" x14ac:dyDescent="0.2">
      <c r="A482" s="195"/>
      <c r="B482" s="195"/>
    </row>
    <row r="483" spans="1:2" x14ac:dyDescent="0.2">
      <c r="A483" s="195"/>
      <c r="B483" s="195"/>
    </row>
    <row r="484" spans="1:2" x14ac:dyDescent="0.2">
      <c r="A484" s="195"/>
      <c r="B484" s="195"/>
    </row>
    <row r="485" spans="1:2" x14ac:dyDescent="0.2">
      <c r="A485" s="195"/>
      <c r="B485" s="195"/>
    </row>
    <row r="486" spans="1:2" x14ac:dyDescent="0.2">
      <c r="A486" s="195"/>
      <c r="B486" s="195"/>
    </row>
    <row r="487" spans="1:2" x14ac:dyDescent="0.2">
      <c r="A487" s="195"/>
      <c r="B487" s="195"/>
    </row>
    <row r="488" spans="1:2" x14ac:dyDescent="0.2">
      <c r="A488" s="195"/>
      <c r="B488" s="195"/>
    </row>
    <row r="489" spans="1:2" x14ac:dyDescent="0.2">
      <c r="A489" s="195"/>
      <c r="B489" s="195"/>
    </row>
    <row r="490" spans="1:2" x14ac:dyDescent="0.2">
      <c r="A490" s="195"/>
      <c r="B490" s="195"/>
    </row>
    <row r="491" spans="1:2" x14ac:dyDescent="0.2">
      <c r="A491" s="195"/>
      <c r="B491" s="195"/>
    </row>
    <row r="492" spans="1:2" x14ac:dyDescent="0.2">
      <c r="A492" s="195"/>
      <c r="B492" s="195"/>
    </row>
    <row r="493" spans="1:2" x14ac:dyDescent="0.2">
      <c r="A493" s="195"/>
      <c r="B493" s="195"/>
    </row>
    <row r="494" spans="1:2" x14ac:dyDescent="0.2">
      <c r="A494" s="195"/>
      <c r="B494" s="195"/>
    </row>
    <row r="495" spans="1:2" x14ac:dyDescent="0.2">
      <c r="A495" s="195"/>
      <c r="B495" s="195"/>
    </row>
    <row r="496" spans="1:2" x14ac:dyDescent="0.2">
      <c r="A496" s="195"/>
      <c r="B496" s="195"/>
    </row>
    <row r="497" spans="1:2" x14ac:dyDescent="0.2">
      <c r="A497" s="195"/>
      <c r="B497" s="195"/>
    </row>
    <row r="498" spans="1:2" x14ac:dyDescent="0.2">
      <c r="A498" s="195"/>
      <c r="B498" s="195"/>
    </row>
    <row r="499" spans="1:2" x14ac:dyDescent="0.2">
      <c r="A499" s="195"/>
      <c r="B499" s="195"/>
    </row>
    <row r="500" spans="1:2" x14ac:dyDescent="0.2">
      <c r="A500" s="195"/>
      <c r="B500" s="195"/>
    </row>
    <row r="501" spans="1:2" x14ac:dyDescent="0.2">
      <c r="A501" s="195"/>
      <c r="B501" s="195"/>
    </row>
    <row r="502" spans="1:2" x14ac:dyDescent="0.2">
      <c r="A502" s="195"/>
      <c r="B502" s="195"/>
    </row>
    <row r="503" spans="1:2" x14ac:dyDescent="0.2">
      <c r="A503" s="195"/>
      <c r="B503" s="195"/>
    </row>
    <row r="504" spans="1:2" x14ac:dyDescent="0.2">
      <c r="A504" s="195"/>
      <c r="B504" s="195"/>
    </row>
    <row r="505" spans="1:2" x14ac:dyDescent="0.2">
      <c r="A505" s="195"/>
      <c r="B505" s="195"/>
    </row>
    <row r="506" spans="1:2" x14ac:dyDescent="0.2">
      <c r="A506" s="195"/>
      <c r="B506" s="195"/>
    </row>
    <row r="507" spans="1:2" x14ac:dyDescent="0.2">
      <c r="A507" s="195"/>
      <c r="B507" s="195"/>
    </row>
    <row r="508" spans="1:2" x14ac:dyDescent="0.2">
      <c r="A508" s="195"/>
      <c r="B508" s="195"/>
    </row>
    <row r="509" spans="1:2" x14ac:dyDescent="0.2">
      <c r="A509" s="195"/>
      <c r="B509" s="195"/>
    </row>
    <row r="510" spans="1:2" x14ac:dyDescent="0.2">
      <c r="A510" s="195"/>
      <c r="B510" s="195"/>
    </row>
    <row r="511" spans="1:2" x14ac:dyDescent="0.2">
      <c r="A511" s="195"/>
      <c r="B511" s="195"/>
    </row>
    <row r="512" spans="1:2" x14ac:dyDescent="0.2">
      <c r="A512" s="195"/>
      <c r="B512" s="195"/>
    </row>
    <row r="513" spans="1:2" x14ac:dyDescent="0.2">
      <c r="A513" s="195"/>
      <c r="B513" s="195"/>
    </row>
    <row r="514" spans="1:2" x14ac:dyDescent="0.2">
      <c r="A514" s="195"/>
      <c r="B514" s="195"/>
    </row>
    <row r="515" spans="1:2" x14ac:dyDescent="0.2">
      <c r="A515" s="195"/>
      <c r="B515" s="195"/>
    </row>
    <row r="516" spans="1:2" x14ac:dyDescent="0.2">
      <c r="A516" s="195"/>
      <c r="B516" s="195"/>
    </row>
    <row r="517" spans="1:2" x14ac:dyDescent="0.2">
      <c r="A517" s="195"/>
      <c r="B517" s="195"/>
    </row>
    <row r="518" spans="1:2" x14ac:dyDescent="0.2">
      <c r="A518" s="195"/>
      <c r="B518" s="195"/>
    </row>
    <row r="519" spans="1:2" x14ac:dyDescent="0.2">
      <c r="A519" s="195"/>
      <c r="B519" s="195"/>
    </row>
    <row r="520" spans="1:2" x14ac:dyDescent="0.2">
      <c r="A520" s="195"/>
      <c r="B520" s="195"/>
    </row>
    <row r="521" spans="1:2" x14ac:dyDescent="0.2">
      <c r="A521" s="195"/>
      <c r="B521" s="195"/>
    </row>
    <row r="522" spans="1:2" x14ac:dyDescent="0.2">
      <c r="A522" s="195"/>
      <c r="B522" s="195"/>
    </row>
    <row r="523" spans="1:2" x14ac:dyDescent="0.2">
      <c r="A523" s="195"/>
      <c r="B523" s="195"/>
    </row>
    <row r="524" spans="1:2" x14ac:dyDescent="0.2">
      <c r="A524" s="195"/>
      <c r="B524" s="195"/>
    </row>
    <row r="525" spans="1:2" x14ac:dyDescent="0.2">
      <c r="A525" s="195"/>
      <c r="B525" s="195"/>
    </row>
    <row r="526" spans="1:2" x14ac:dyDescent="0.2">
      <c r="A526" s="195"/>
      <c r="B526" s="195"/>
    </row>
    <row r="527" spans="1:2" x14ac:dyDescent="0.2">
      <c r="A527" s="195"/>
      <c r="B527" s="195"/>
    </row>
    <row r="528" spans="1:2" x14ac:dyDescent="0.2">
      <c r="A528" s="195"/>
      <c r="B528" s="195"/>
    </row>
    <row r="529" spans="1:2" x14ac:dyDescent="0.2">
      <c r="A529" s="195"/>
      <c r="B529" s="195"/>
    </row>
    <row r="530" spans="1:2" x14ac:dyDescent="0.2">
      <c r="A530" s="195"/>
      <c r="B530" s="195"/>
    </row>
    <row r="531" spans="1:2" x14ac:dyDescent="0.2">
      <c r="A531" s="195"/>
      <c r="B531" s="195"/>
    </row>
    <row r="532" spans="1:2" x14ac:dyDescent="0.2">
      <c r="A532" s="195"/>
      <c r="B532" s="195"/>
    </row>
    <row r="533" spans="1:2" x14ac:dyDescent="0.2">
      <c r="A533" s="195"/>
      <c r="B533" s="195"/>
    </row>
    <row r="534" spans="1:2" x14ac:dyDescent="0.2">
      <c r="A534" s="195"/>
      <c r="B534" s="195"/>
    </row>
    <row r="535" spans="1:2" x14ac:dyDescent="0.2">
      <c r="A535" s="195"/>
      <c r="B535" s="195"/>
    </row>
    <row r="536" spans="1:2" x14ac:dyDescent="0.2">
      <c r="A536" s="195"/>
      <c r="B536" s="195"/>
    </row>
    <row r="537" spans="1:2" x14ac:dyDescent="0.2">
      <c r="A537" s="195"/>
      <c r="B537" s="195"/>
    </row>
    <row r="538" spans="1:2" x14ac:dyDescent="0.2">
      <c r="A538" s="195"/>
      <c r="B538" s="195"/>
    </row>
    <row r="539" spans="1:2" x14ac:dyDescent="0.2">
      <c r="A539" s="195"/>
      <c r="B539" s="195"/>
    </row>
    <row r="540" spans="1:2" x14ac:dyDescent="0.2">
      <c r="A540" s="195"/>
      <c r="B540" s="195"/>
    </row>
    <row r="541" spans="1:2" x14ac:dyDescent="0.2">
      <c r="A541" s="195"/>
      <c r="B541" s="195"/>
    </row>
    <row r="542" spans="1:2" x14ac:dyDescent="0.2">
      <c r="A542" s="195"/>
      <c r="B542" s="195"/>
    </row>
    <row r="543" spans="1:2" x14ac:dyDescent="0.2">
      <c r="A543" s="195"/>
      <c r="B543" s="195"/>
    </row>
    <row r="544" spans="1:2" x14ac:dyDescent="0.2">
      <c r="A544" s="195"/>
      <c r="B544" s="195"/>
    </row>
    <row r="545" spans="1:2" x14ac:dyDescent="0.2">
      <c r="A545" s="195"/>
      <c r="B545" s="195"/>
    </row>
    <row r="546" spans="1:2" x14ac:dyDescent="0.2">
      <c r="A546" s="195"/>
      <c r="B546" s="195"/>
    </row>
    <row r="547" spans="1:2" x14ac:dyDescent="0.2">
      <c r="A547" s="195"/>
      <c r="B547" s="195"/>
    </row>
    <row r="548" spans="1:2" x14ac:dyDescent="0.2">
      <c r="A548" s="195"/>
      <c r="B548" s="195"/>
    </row>
    <row r="549" spans="1:2" x14ac:dyDescent="0.2">
      <c r="A549" s="195"/>
      <c r="B549" s="195"/>
    </row>
    <row r="550" spans="1:2" x14ac:dyDescent="0.2">
      <c r="A550" s="195"/>
      <c r="B550" s="195"/>
    </row>
    <row r="551" spans="1:2" x14ac:dyDescent="0.2">
      <c r="A551" s="195"/>
      <c r="B551" s="195"/>
    </row>
    <row r="552" spans="1:2" x14ac:dyDescent="0.2">
      <c r="A552" s="195"/>
      <c r="B552" s="195"/>
    </row>
    <row r="553" spans="1:2" x14ac:dyDescent="0.2">
      <c r="A553" s="195"/>
      <c r="B553" s="195"/>
    </row>
    <row r="554" spans="1:2" x14ac:dyDescent="0.2">
      <c r="A554" s="195"/>
      <c r="B554" s="195"/>
    </row>
    <row r="555" spans="1:2" x14ac:dyDescent="0.2">
      <c r="A555" s="195"/>
      <c r="B555" s="195"/>
    </row>
    <row r="556" spans="1:2" x14ac:dyDescent="0.2">
      <c r="A556" s="195"/>
      <c r="B556" s="195"/>
    </row>
    <row r="557" spans="1:2" x14ac:dyDescent="0.2">
      <c r="A557" s="195"/>
      <c r="B557" s="195"/>
    </row>
    <row r="558" spans="1:2" x14ac:dyDescent="0.2">
      <c r="A558" s="195"/>
      <c r="B558" s="195"/>
    </row>
    <row r="559" spans="1:2" x14ac:dyDescent="0.2">
      <c r="A559" s="195"/>
      <c r="B559" s="195"/>
    </row>
    <row r="560" spans="1:2" x14ac:dyDescent="0.2">
      <c r="A560" s="195"/>
      <c r="B560" s="195"/>
    </row>
    <row r="561" spans="1:2" x14ac:dyDescent="0.2">
      <c r="A561" s="195"/>
      <c r="B561" s="195"/>
    </row>
    <row r="562" spans="1:2" x14ac:dyDescent="0.2">
      <c r="A562" s="195"/>
      <c r="B562" s="195"/>
    </row>
    <row r="563" spans="1:2" x14ac:dyDescent="0.2">
      <c r="A563" s="195"/>
      <c r="B563" s="195"/>
    </row>
    <row r="564" spans="1:2" x14ac:dyDescent="0.2">
      <c r="A564" s="195"/>
      <c r="B564" s="195"/>
    </row>
    <row r="565" spans="1:2" x14ac:dyDescent="0.2">
      <c r="A565" s="195"/>
      <c r="B565" s="195"/>
    </row>
    <row r="566" spans="1:2" x14ac:dyDescent="0.2">
      <c r="A566" s="195"/>
      <c r="B566" s="195"/>
    </row>
    <row r="567" spans="1:2" x14ac:dyDescent="0.2">
      <c r="A567" s="195"/>
      <c r="B567" s="195"/>
    </row>
    <row r="568" spans="1:2" x14ac:dyDescent="0.2">
      <c r="A568" s="195"/>
      <c r="B568" s="195"/>
    </row>
    <row r="569" spans="1:2" x14ac:dyDescent="0.2">
      <c r="A569" s="195"/>
      <c r="B569" s="195"/>
    </row>
    <row r="570" spans="1:2" x14ac:dyDescent="0.2">
      <c r="A570" s="195"/>
      <c r="B570" s="195"/>
    </row>
    <row r="571" spans="1:2" x14ac:dyDescent="0.2">
      <c r="A571" s="195"/>
      <c r="B571" s="195"/>
    </row>
    <row r="572" spans="1:2" x14ac:dyDescent="0.2">
      <c r="A572" s="195"/>
      <c r="B572" s="195"/>
    </row>
    <row r="573" spans="1:2" x14ac:dyDescent="0.2">
      <c r="A573" s="195"/>
      <c r="B573" s="195"/>
    </row>
    <row r="574" spans="1:2" x14ac:dyDescent="0.2">
      <c r="A574" s="195"/>
      <c r="B574" s="195"/>
    </row>
    <row r="575" spans="1:2" x14ac:dyDescent="0.2">
      <c r="A575" s="195"/>
      <c r="B575" s="195"/>
    </row>
    <row r="576" spans="1:2" x14ac:dyDescent="0.2">
      <c r="A576" s="195"/>
      <c r="B576" s="195"/>
    </row>
    <row r="577" spans="1:2" x14ac:dyDescent="0.2">
      <c r="A577" s="195"/>
      <c r="B577" s="195"/>
    </row>
    <row r="578" spans="1:2" x14ac:dyDescent="0.2">
      <c r="A578" s="195"/>
      <c r="B578" s="195"/>
    </row>
    <row r="579" spans="1:2" x14ac:dyDescent="0.2">
      <c r="A579" s="195"/>
      <c r="B579" s="195"/>
    </row>
    <row r="580" spans="1:2" x14ac:dyDescent="0.2">
      <c r="A580" s="195"/>
      <c r="B580" s="195"/>
    </row>
    <row r="581" spans="1:2" x14ac:dyDescent="0.2">
      <c r="A581" s="195"/>
      <c r="B581" s="195"/>
    </row>
    <row r="582" spans="1:2" x14ac:dyDescent="0.2">
      <c r="A582" s="195"/>
      <c r="B582" s="195"/>
    </row>
    <row r="583" spans="1:2" x14ac:dyDescent="0.2">
      <c r="A583" s="195"/>
      <c r="B583" s="195"/>
    </row>
    <row r="584" spans="1:2" x14ac:dyDescent="0.2">
      <c r="A584" s="195"/>
      <c r="B584" s="195"/>
    </row>
    <row r="585" spans="1:2" x14ac:dyDescent="0.2">
      <c r="A585" s="195"/>
      <c r="B585" s="195"/>
    </row>
    <row r="586" spans="1:2" x14ac:dyDescent="0.2">
      <c r="A586" s="195"/>
      <c r="B586" s="195"/>
    </row>
    <row r="587" spans="1:2" x14ac:dyDescent="0.2">
      <c r="A587" s="195"/>
      <c r="B587" s="195"/>
    </row>
    <row r="588" spans="1:2" x14ac:dyDescent="0.2">
      <c r="A588" s="195"/>
      <c r="B588" s="195"/>
    </row>
    <row r="589" spans="1:2" x14ac:dyDescent="0.2">
      <c r="A589" s="195"/>
      <c r="B589" s="195"/>
    </row>
    <row r="590" spans="1:2" x14ac:dyDescent="0.2">
      <c r="A590" s="195"/>
      <c r="B590" s="195"/>
    </row>
    <row r="591" spans="1:2" x14ac:dyDescent="0.2">
      <c r="A591" s="195"/>
      <c r="B591" s="195"/>
    </row>
    <row r="592" spans="1:2" x14ac:dyDescent="0.2">
      <c r="A592" s="195"/>
      <c r="B592" s="195"/>
    </row>
    <row r="593" spans="1:2" x14ac:dyDescent="0.2">
      <c r="A593" s="195"/>
      <c r="B593" s="195"/>
    </row>
    <row r="594" spans="1:2" x14ac:dyDescent="0.2">
      <c r="A594" s="195"/>
      <c r="B594" s="195"/>
    </row>
    <row r="595" spans="1:2" x14ac:dyDescent="0.2">
      <c r="A595" s="195"/>
      <c r="B595" s="195"/>
    </row>
    <row r="596" spans="1:2" x14ac:dyDescent="0.2">
      <c r="A596" s="195"/>
      <c r="B596" s="195"/>
    </row>
    <row r="597" spans="1:2" x14ac:dyDescent="0.2">
      <c r="A597" s="195"/>
      <c r="B597" s="195"/>
    </row>
    <row r="598" spans="1:2" x14ac:dyDescent="0.2">
      <c r="A598" s="195"/>
      <c r="B598" s="195"/>
    </row>
    <row r="599" spans="1:2" x14ac:dyDescent="0.2">
      <c r="A599" s="195"/>
      <c r="B599" s="195"/>
    </row>
    <row r="600" spans="1:2" x14ac:dyDescent="0.2">
      <c r="A600" s="195"/>
      <c r="B600" s="195"/>
    </row>
    <row r="601" spans="1:2" x14ac:dyDescent="0.2">
      <c r="A601" s="195"/>
      <c r="B601" s="195"/>
    </row>
    <row r="602" spans="1:2" x14ac:dyDescent="0.2">
      <c r="A602" s="195"/>
      <c r="B602" s="195"/>
    </row>
    <row r="603" spans="1:2" x14ac:dyDescent="0.2">
      <c r="A603" s="195"/>
      <c r="B603" s="195"/>
    </row>
    <row r="604" spans="1:2" x14ac:dyDescent="0.2">
      <c r="A604" s="195"/>
      <c r="B604" s="195"/>
    </row>
    <row r="605" spans="1:2" x14ac:dyDescent="0.2">
      <c r="A605" s="195"/>
      <c r="B605" s="195"/>
    </row>
    <row r="606" spans="1:2" x14ac:dyDescent="0.2">
      <c r="A606" s="195"/>
      <c r="B606" s="195"/>
    </row>
    <row r="607" spans="1:2" x14ac:dyDescent="0.2">
      <c r="A607" s="195"/>
      <c r="B607" s="195"/>
    </row>
    <row r="608" spans="1:2" x14ac:dyDescent="0.2">
      <c r="A608" s="195"/>
      <c r="B608" s="195"/>
    </row>
    <row r="609" spans="1:2" x14ac:dyDescent="0.2">
      <c r="A609" s="195"/>
      <c r="B609" s="195"/>
    </row>
    <row r="610" spans="1:2" x14ac:dyDescent="0.2">
      <c r="A610" s="195"/>
      <c r="B610" s="195"/>
    </row>
    <row r="611" spans="1:2" x14ac:dyDescent="0.2">
      <c r="A611" s="195"/>
      <c r="B611" s="195"/>
    </row>
    <row r="612" spans="1:2" x14ac:dyDescent="0.2">
      <c r="A612" s="195"/>
      <c r="B612" s="195"/>
    </row>
    <row r="613" spans="1:2" x14ac:dyDescent="0.2">
      <c r="A613" s="195"/>
      <c r="B613" s="195"/>
    </row>
    <row r="614" spans="1:2" x14ac:dyDescent="0.2">
      <c r="A614" s="195"/>
      <c r="B614" s="195"/>
    </row>
    <row r="615" spans="1:2" x14ac:dyDescent="0.2">
      <c r="A615" s="195"/>
      <c r="B615" s="195"/>
    </row>
    <row r="616" spans="1:2" x14ac:dyDescent="0.2">
      <c r="A616" s="195"/>
      <c r="B616" s="195"/>
    </row>
    <row r="617" spans="1:2" x14ac:dyDescent="0.2">
      <c r="A617" s="195"/>
      <c r="B617" s="195"/>
    </row>
    <row r="618" spans="1:2" x14ac:dyDescent="0.2">
      <c r="A618" s="195"/>
      <c r="B618" s="195"/>
    </row>
    <row r="619" spans="1:2" x14ac:dyDescent="0.2">
      <c r="A619" s="195"/>
      <c r="B619" s="195"/>
    </row>
    <row r="620" spans="1:2" x14ac:dyDescent="0.2">
      <c r="A620" s="195"/>
      <c r="B620" s="195"/>
    </row>
    <row r="621" spans="1:2" x14ac:dyDescent="0.2">
      <c r="A621" s="195"/>
      <c r="B621" s="195"/>
    </row>
    <row r="622" spans="1:2" x14ac:dyDescent="0.2">
      <c r="A622" s="195"/>
      <c r="B622" s="195"/>
    </row>
    <row r="623" spans="1:2" x14ac:dyDescent="0.2">
      <c r="A623" s="195"/>
      <c r="B623" s="195"/>
    </row>
    <row r="624" spans="1:2" x14ac:dyDescent="0.2">
      <c r="A624" s="195"/>
      <c r="B624" s="195"/>
    </row>
    <row r="625" spans="1:2" x14ac:dyDescent="0.2">
      <c r="A625" s="195"/>
      <c r="B625" s="195"/>
    </row>
    <row r="626" spans="1:2" x14ac:dyDescent="0.2">
      <c r="A626" s="195"/>
      <c r="B626" s="195"/>
    </row>
    <row r="627" spans="1:2" x14ac:dyDescent="0.2">
      <c r="A627" s="195"/>
      <c r="B627" s="195"/>
    </row>
    <row r="628" spans="1:2" x14ac:dyDescent="0.2">
      <c r="A628" s="195"/>
      <c r="B628" s="195"/>
    </row>
    <row r="629" spans="1:2" x14ac:dyDescent="0.2">
      <c r="A629" s="195"/>
      <c r="B629" s="195"/>
    </row>
    <row r="630" spans="1:2" x14ac:dyDescent="0.2">
      <c r="A630" s="195"/>
      <c r="B630" s="195"/>
    </row>
    <row r="631" spans="1:2" x14ac:dyDescent="0.2">
      <c r="A631" s="195"/>
      <c r="B631" s="195"/>
    </row>
    <row r="632" spans="1:2" x14ac:dyDescent="0.2">
      <c r="A632" s="195"/>
      <c r="B632" s="195"/>
    </row>
    <row r="633" spans="1:2" x14ac:dyDescent="0.2">
      <c r="A633" s="195"/>
      <c r="B633" s="195"/>
    </row>
    <row r="634" spans="1:2" x14ac:dyDescent="0.2">
      <c r="A634" s="195"/>
      <c r="B634" s="195"/>
    </row>
    <row r="635" spans="1:2" x14ac:dyDescent="0.2">
      <c r="A635" s="195"/>
      <c r="B635" s="195"/>
    </row>
    <row r="636" spans="1:2" x14ac:dyDescent="0.2">
      <c r="A636" s="195"/>
      <c r="B636" s="195"/>
    </row>
    <row r="637" spans="1:2" x14ac:dyDescent="0.2">
      <c r="A637" s="195"/>
      <c r="B637" s="195"/>
    </row>
    <row r="638" spans="1:2" x14ac:dyDescent="0.2">
      <c r="A638" s="195"/>
      <c r="B638" s="195"/>
    </row>
    <row r="639" spans="1:2" x14ac:dyDescent="0.2">
      <c r="A639" s="195"/>
      <c r="B639" s="195"/>
    </row>
    <row r="640" spans="1:2" x14ac:dyDescent="0.2">
      <c r="A640" s="195"/>
      <c r="B640" s="195"/>
    </row>
    <row r="641" spans="1:2" x14ac:dyDescent="0.2">
      <c r="A641" s="195"/>
      <c r="B641" s="195"/>
    </row>
    <row r="642" spans="1:2" x14ac:dyDescent="0.2">
      <c r="A642" s="195"/>
      <c r="B642" s="195"/>
    </row>
    <row r="643" spans="1:2" x14ac:dyDescent="0.2">
      <c r="A643" s="195"/>
      <c r="B643" s="195"/>
    </row>
    <row r="644" spans="1:2" x14ac:dyDescent="0.2">
      <c r="A644" s="195"/>
      <c r="B644" s="195"/>
    </row>
    <row r="645" spans="1:2" x14ac:dyDescent="0.2">
      <c r="A645" s="195"/>
      <c r="B645" s="195"/>
    </row>
    <row r="646" spans="1:2" x14ac:dyDescent="0.2">
      <c r="A646" s="195"/>
      <c r="B646" s="195"/>
    </row>
    <row r="647" spans="1:2" x14ac:dyDescent="0.2">
      <c r="A647" s="195"/>
      <c r="B647" s="195"/>
    </row>
    <row r="648" spans="1:2" x14ac:dyDescent="0.2">
      <c r="A648" s="195"/>
      <c r="B648" s="195"/>
    </row>
    <row r="649" spans="1:2" x14ac:dyDescent="0.2">
      <c r="A649" s="195"/>
      <c r="B649" s="195"/>
    </row>
    <row r="650" spans="1:2" x14ac:dyDescent="0.2">
      <c r="A650" s="195"/>
      <c r="B650" s="195"/>
    </row>
    <row r="651" spans="1:2" x14ac:dyDescent="0.2">
      <c r="A651" s="195"/>
      <c r="B651" s="195"/>
    </row>
    <row r="652" spans="1:2" x14ac:dyDescent="0.2">
      <c r="A652" s="195"/>
      <c r="B652" s="195"/>
    </row>
    <row r="653" spans="1:2" x14ac:dyDescent="0.2">
      <c r="A653" s="195"/>
      <c r="B653" s="195"/>
    </row>
    <row r="654" spans="1:2" x14ac:dyDescent="0.2">
      <c r="A654" s="195"/>
      <c r="B654" s="195"/>
    </row>
    <row r="655" spans="1:2" x14ac:dyDescent="0.2">
      <c r="A655" s="195"/>
      <c r="B655" s="195"/>
    </row>
    <row r="656" spans="1:2" x14ac:dyDescent="0.2">
      <c r="A656" s="195"/>
      <c r="B656" s="195"/>
    </row>
    <row r="657" spans="1:2" x14ac:dyDescent="0.2">
      <c r="A657" s="195"/>
      <c r="B657" s="195"/>
    </row>
    <row r="658" spans="1:2" x14ac:dyDescent="0.2">
      <c r="A658" s="195"/>
      <c r="B658" s="195"/>
    </row>
    <row r="659" spans="1:2" x14ac:dyDescent="0.2">
      <c r="A659" s="195"/>
      <c r="B659" s="195"/>
    </row>
    <row r="660" spans="1:2" x14ac:dyDescent="0.2">
      <c r="A660" s="195"/>
      <c r="B660" s="195"/>
    </row>
    <row r="661" spans="1:2" x14ac:dyDescent="0.2">
      <c r="A661" s="195"/>
      <c r="B661" s="195"/>
    </row>
    <row r="662" spans="1:2" x14ac:dyDescent="0.2">
      <c r="A662" s="195"/>
      <c r="B662" s="195"/>
    </row>
    <row r="663" spans="1:2" x14ac:dyDescent="0.2">
      <c r="A663" s="195"/>
      <c r="B663" s="195"/>
    </row>
    <row r="664" spans="1:2" x14ac:dyDescent="0.2">
      <c r="A664" s="195"/>
      <c r="B664" s="195"/>
    </row>
    <row r="665" spans="1:2" x14ac:dyDescent="0.2">
      <c r="A665" s="195"/>
      <c r="B665" s="195"/>
    </row>
    <row r="666" spans="1:2" x14ac:dyDescent="0.2">
      <c r="A666" s="195"/>
      <c r="B666" s="195"/>
    </row>
    <row r="667" spans="1:2" x14ac:dyDescent="0.2">
      <c r="A667" s="195"/>
      <c r="B667" s="195"/>
    </row>
    <row r="668" spans="1:2" x14ac:dyDescent="0.2">
      <c r="A668" s="195"/>
      <c r="B668" s="195"/>
    </row>
    <row r="669" spans="1:2" x14ac:dyDescent="0.2">
      <c r="A669" s="195"/>
      <c r="B669" s="195"/>
    </row>
    <row r="670" spans="1:2" x14ac:dyDescent="0.2">
      <c r="A670" s="195"/>
      <c r="B670" s="195"/>
    </row>
    <row r="671" spans="1:2" x14ac:dyDescent="0.2">
      <c r="A671" s="195"/>
      <c r="B671" s="195"/>
    </row>
    <row r="672" spans="1:2" x14ac:dyDescent="0.2">
      <c r="A672" s="195"/>
      <c r="B672" s="195"/>
    </row>
    <row r="673" spans="1:2" x14ac:dyDescent="0.2">
      <c r="A673" s="195"/>
      <c r="B673" s="195"/>
    </row>
    <row r="674" spans="1:2" x14ac:dyDescent="0.2">
      <c r="A674" s="195"/>
      <c r="B674" s="195"/>
    </row>
    <row r="675" spans="1:2" x14ac:dyDescent="0.2">
      <c r="A675" s="195"/>
      <c r="B675" s="195"/>
    </row>
    <row r="676" spans="1:2" x14ac:dyDescent="0.2">
      <c r="A676" s="195"/>
      <c r="B676" s="195"/>
    </row>
    <row r="677" spans="1:2" x14ac:dyDescent="0.2">
      <c r="A677" s="195"/>
      <c r="B677" s="195"/>
    </row>
    <row r="678" spans="1:2" x14ac:dyDescent="0.2">
      <c r="A678" s="195"/>
      <c r="B678" s="195"/>
    </row>
    <row r="679" spans="1:2" x14ac:dyDescent="0.2">
      <c r="A679" s="195"/>
      <c r="B679" s="195"/>
    </row>
    <row r="680" spans="1:2" x14ac:dyDescent="0.2">
      <c r="A680" s="195"/>
      <c r="B680" s="195"/>
    </row>
    <row r="681" spans="1:2" x14ac:dyDescent="0.2">
      <c r="A681" s="195"/>
      <c r="B681" s="195"/>
    </row>
    <row r="682" spans="1:2" x14ac:dyDescent="0.2">
      <c r="A682" s="195"/>
      <c r="B682" s="195"/>
    </row>
    <row r="683" spans="1:2" x14ac:dyDescent="0.2">
      <c r="A683" s="195"/>
      <c r="B683" s="195"/>
    </row>
    <row r="684" spans="1:2" x14ac:dyDescent="0.2">
      <c r="A684" s="195"/>
      <c r="B684" s="195"/>
    </row>
    <row r="685" spans="1:2" x14ac:dyDescent="0.2">
      <c r="A685" s="195"/>
      <c r="B685" s="195"/>
    </row>
    <row r="686" spans="1:2" x14ac:dyDescent="0.2">
      <c r="A686" s="195"/>
      <c r="B686" s="195"/>
    </row>
    <row r="687" spans="1:2" x14ac:dyDescent="0.2">
      <c r="A687" s="195"/>
      <c r="B687" s="195"/>
    </row>
    <row r="688" spans="1:2" x14ac:dyDescent="0.2">
      <c r="A688" s="195"/>
      <c r="B688" s="195"/>
    </row>
    <row r="689" spans="1:2" x14ac:dyDescent="0.2">
      <c r="A689" s="195"/>
      <c r="B689" s="195"/>
    </row>
    <row r="690" spans="1:2" x14ac:dyDescent="0.2">
      <c r="A690" s="195"/>
      <c r="B690" s="195"/>
    </row>
    <row r="691" spans="1:2" x14ac:dyDescent="0.2">
      <c r="A691" s="195"/>
      <c r="B691" s="195"/>
    </row>
    <row r="692" spans="1:2" x14ac:dyDescent="0.2">
      <c r="A692" s="195"/>
      <c r="B692" s="195"/>
    </row>
    <row r="693" spans="1:2" x14ac:dyDescent="0.2">
      <c r="A693" s="195"/>
      <c r="B693" s="195"/>
    </row>
    <row r="694" spans="1:2" x14ac:dyDescent="0.2">
      <c r="A694" s="195"/>
      <c r="B694" s="195"/>
    </row>
    <row r="695" spans="1:2" x14ac:dyDescent="0.2">
      <c r="A695" s="195"/>
      <c r="B695" s="195"/>
    </row>
    <row r="696" spans="1:2" x14ac:dyDescent="0.2">
      <c r="A696" s="195"/>
      <c r="B696" s="195"/>
    </row>
    <row r="697" spans="1:2" x14ac:dyDescent="0.2">
      <c r="A697" s="195"/>
      <c r="B697" s="195"/>
    </row>
    <row r="698" spans="1:2" x14ac:dyDescent="0.2">
      <c r="A698" s="195"/>
      <c r="B698" s="195"/>
    </row>
    <row r="699" spans="1:2" x14ac:dyDescent="0.2">
      <c r="A699" s="195"/>
      <c r="B699" s="195"/>
    </row>
    <row r="700" spans="1:2" x14ac:dyDescent="0.2">
      <c r="A700" s="195"/>
      <c r="B700" s="195"/>
    </row>
    <row r="701" spans="1:2" x14ac:dyDescent="0.2">
      <c r="A701" s="195"/>
      <c r="B701" s="195"/>
    </row>
    <row r="702" spans="1:2" x14ac:dyDescent="0.2">
      <c r="A702" s="195"/>
      <c r="B702" s="195"/>
    </row>
    <row r="703" spans="1:2" x14ac:dyDescent="0.2">
      <c r="A703" s="195"/>
      <c r="B703" s="195"/>
    </row>
    <row r="704" spans="1:2" x14ac:dyDescent="0.2">
      <c r="A704" s="195"/>
      <c r="B704" s="195"/>
    </row>
    <row r="705" spans="1:2" x14ac:dyDescent="0.2">
      <c r="A705" s="195"/>
      <c r="B705" s="195"/>
    </row>
    <row r="706" spans="1:2" x14ac:dyDescent="0.2">
      <c r="A706" s="195"/>
      <c r="B706" s="195"/>
    </row>
    <row r="707" spans="1:2" x14ac:dyDescent="0.2">
      <c r="A707" s="195"/>
      <c r="B707" s="195"/>
    </row>
    <row r="708" spans="1:2" x14ac:dyDescent="0.2">
      <c r="A708" s="195"/>
      <c r="B708" s="195"/>
    </row>
    <row r="709" spans="1:2" x14ac:dyDescent="0.2">
      <c r="A709" s="195"/>
      <c r="B709" s="195"/>
    </row>
    <row r="710" spans="1:2" x14ac:dyDescent="0.2">
      <c r="A710" s="195"/>
      <c r="B710" s="195"/>
    </row>
    <row r="711" spans="1:2" x14ac:dyDescent="0.2">
      <c r="A711" s="195"/>
      <c r="B711" s="195"/>
    </row>
    <row r="712" spans="1:2" x14ac:dyDescent="0.2">
      <c r="A712" s="195"/>
      <c r="B712" s="195"/>
    </row>
    <row r="713" spans="1:2" x14ac:dyDescent="0.2">
      <c r="A713" s="195"/>
      <c r="B713" s="195"/>
    </row>
    <row r="714" spans="1:2" x14ac:dyDescent="0.2">
      <c r="A714" s="195"/>
      <c r="B714" s="195"/>
    </row>
    <row r="715" spans="1:2" x14ac:dyDescent="0.2">
      <c r="A715" s="195"/>
      <c r="B715" s="195"/>
    </row>
    <row r="716" spans="1:2" x14ac:dyDescent="0.2">
      <c r="A716" s="195"/>
      <c r="B716" s="195"/>
    </row>
    <row r="717" spans="1:2" x14ac:dyDescent="0.2">
      <c r="A717" s="195"/>
      <c r="B717" s="195"/>
    </row>
    <row r="718" spans="1:2" x14ac:dyDescent="0.2">
      <c r="A718" s="195"/>
      <c r="B718" s="195"/>
    </row>
    <row r="719" spans="1:2" x14ac:dyDescent="0.2">
      <c r="A719" s="195"/>
      <c r="B719" s="195"/>
    </row>
    <row r="720" spans="1:2" x14ac:dyDescent="0.2">
      <c r="A720" s="195"/>
      <c r="B720" s="195"/>
    </row>
    <row r="721" spans="1:2" x14ac:dyDescent="0.2">
      <c r="A721" s="195"/>
      <c r="B721" s="195"/>
    </row>
    <row r="722" spans="1:2" x14ac:dyDescent="0.2">
      <c r="A722" s="195"/>
      <c r="B722" s="195"/>
    </row>
    <row r="723" spans="1:2" x14ac:dyDescent="0.2">
      <c r="A723" s="195"/>
      <c r="B723" s="195"/>
    </row>
    <row r="724" spans="1:2" x14ac:dyDescent="0.2">
      <c r="A724" s="195"/>
      <c r="B724" s="195"/>
    </row>
    <row r="725" spans="1:2" x14ac:dyDescent="0.2">
      <c r="A725" s="195"/>
      <c r="B725" s="195"/>
    </row>
    <row r="726" spans="1:2" x14ac:dyDescent="0.2">
      <c r="A726" s="195"/>
      <c r="B726" s="195"/>
    </row>
    <row r="727" spans="1:2" x14ac:dyDescent="0.2">
      <c r="A727" s="195"/>
      <c r="B727" s="195"/>
    </row>
    <row r="728" spans="1:2" x14ac:dyDescent="0.2">
      <c r="A728" s="195"/>
      <c r="B728" s="195"/>
    </row>
    <row r="729" spans="1:2" x14ac:dyDescent="0.2">
      <c r="A729" s="195"/>
      <c r="B729" s="195"/>
    </row>
    <row r="730" spans="1:2" x14ac:dyDescent="0.2">
      <c r="A730" s="195"/>
      <c r="B730" s="195"/>
    </row>
    <row r="731" spans="1:2" x14ac:dyDescent="0.2">
      <c r="A731" s="195"/>
      <c r="B731" s="195"/>
    </row>
    <row r="732" spans="1:2" x14ac:dyDescent="0.2">
      <c r="A732" s="195"/>
      <c r="B732" s="195"/>
    </row>
    <row r="733" spans="1:2" x14ac:dyDescent="0.2">
      <c r="A733" s="195"/>
      <c r="B733" s="195"/>
    </row>
    <row r="734" spans="1:2" x14ac:dyDescent="0.2">
      <c r="A734" s="195"/>
      <c r="B734" s="195"/>
    </row>
    <row r="735" spans="1:2" x14ac:dyDescent="0.2">
      <c r="A735" s="195"/>
      <c r="B735" s="195"/>
    </row>
    <row r="736" spans="1:2" x14ac:dyDescent="0.2">
      <c r="A736" s="195"/>
      <c r="B736" s="195"/>
    </row>
    <row r="737" spans="1:2" x14ac:dyDescent="0.2">
      <c r="A737" s="195"/>
      <c r="B737" s="195"/>
    </row>
    <row r="738" spans="1:2" x14ac:dyDescent="0.2">
      <c r="A738" s="195"/>
      <c r="B738" s="195"/>
    </row>
    <row r="739" spans="1:2" x14ac:dyDescent="0.2">
      <c r="A739" s="195"/>
      <c r="B739" s="195"/>
    </row>
    <row r="740" spans="1:2" x14ac:dyDescent="0.2">
      <c r="A740" s="195"/>
      <c r="B740" s="195"/>
    </row>
    <row r="741" spans="1:2" x14ac:dyDescent="0.2">
      <c r="A741" s="195"/>
      <c r="B741" s="195"/>
    </row>
    <row r="742" spans="1:2" x14ac:dyDescent="0.2">
      <c r="A742" s="195"/>
      <c r="B742" s="195"/>
    </row>
    <row r="743" spans="1:2" x14ac:dyDescent="0.2">
      <c r="A743" s="195"/>
      <c r="B743" s="195"/>
    </row>
    <row r="744" spans="1:2" x14ac:dyDescent="0.2">
      <c r="A744" s="195"/>
      <c r="B744" s="195"/>
    </row>
    <row r="745" spans="1:2" x14ac:dyDescent="0.2">
      <c r="A745" s="195"/>
      <c r="B745" s="195"/>
    </row>
    <row r="746" spans="1:2" x14ac:dyDescent="0.2">
      <c r="A746" s="195"/>
      <c r="B746" s="195"/>
    </row>
    <row r="747" spans="1:2" x14ac:dyDescent="0.2">
      <c r="A747" s="195"/>
      <c r="B747" s="195"/>
    </row>
    <row r="748" spans="1:2" x14ac:dyDescent="0.2">
      <c r="A748" s="195"/>
      <c r="B748" s="195"/>
    </row>
    <row r="749" spans="1:2" x14ac:dyDescent="0.2">
      <c r="A749" s="195"/>
      <c r="B749" s="195"/>
    </row>
    <row r="750" spans="1:2" x14ac:dyDescent="0.2">
      <c r="A750" s="195"/>
      <c r="B750" s="195"/>
    </row>
    <row r="751" spans="1:2" x14ac:dyDescent="0.2">
      <c r="A751" s="195"/>
      <c r="B751" s="195"/>
    </row>
    <row r="752" spans="1:2" x14ac:dyDescent="0.2">
      <c r="A752" s="195"/>
      <c r="B752" s="195"/>
    </row>
    <row r="753" spans="1:2" x14ac:dyDescent="0.2">
      <c r="A753" s="195"/>
      <c r="B753" s="195"/>
    </row>
    <row r="754" spans="1:2" x14ac:dyDescent="0.2">
      <c r="A754" s="195"/>
      <c r="B754" s="195"/>
    </row>
    <row r="755" spans="1:2" x14ac:dyDescent="0.2">
      <c r="A755" s="195"/>
      <c r="B755" s="195"/>
    </row>
    <row r="756" spans="1:2" x14ac:dyDescent="0.2">
      <c r="A756" s="195"/>
      <c r="B756" s="195"/>
    </row>
    <row r="757" spans="1:2" x14ac:dyDescent="0.2">
      <c r="A757" s="195"/>
      <c r="B757" s="195"/>
    </row>
    <row r="758" spans="1:2" x14ac:dyDescent="0.2">
      <c r="A758" s="195"/>
      <c r="B758" s="195"/>
    </row>
    <row r="759" spans="1:2" x14ac:dyDescent="0.2">
      <c r="A759" s="195"/>
      <c r="B759" s="195"/>
    </row>
    <row r="760" spans="1:2" x14ac:dyDescent="0.2">
      <c r="A760" s="195"/>
      <c r="B760" s="195"/>
    </row>
    <row r="761" spans="1:2" x14ac:dyDescent="0.2">
      <c r="A761" s="195"/>
      <c r="B761" s="195"/>
    </row>
    <row r="762" spans="1:2" x14ac:dyDescent="0.2">
      <c r="A762" s="195"/>
      <c r="B762" s="195"/>
    </row>
    <row r="763" spans="1:2" x14ac:dyDescent="0.2">
      <c r="A763" s="195"/>
      <c r="B763" s="195"/>
    </row>
    <row r="764" spans="1:2" x14ac:dyDescent="0.2">
      <c r="A764" s="195"/>
      <c r="B764" s="195"/>
    </row>
    <row r="765" spans="1:2" x14ac:dyDescent="0.2">
      <c r="A765" s="195"/>
      <c r="B765" s="195"/>
    </row>
    <row r="766" spans="1:2" x14ac:dyDescent="0.2">
      <c r="A766" s="195"/>
      <c r="B766" s="195"/>
    </row>
    <row r="767" spans="1:2" x14ac:dyDescent="0.2">
      <c r="A767" s="195"/>
      <c r="B767" s="195"/>
    </row>
    <row r="768" spans="1:2" x14ac:dyDescent="0.2">
      <c r="A768" s="195"/>
      <c r="B768" s="195"/>
    </row>
    <row r="769" spans="1:2" x14ac:dyDescent="0.2">
      <c r="A769" s="195"/>
      <c r="B769" s="195"/>
    </row>
    <row r="770" spans="1:2" x14ac:dyDescent="0.2">
      <c r="A770" s="195"/>
      <c r="B770" s="195"/>
    </row>
    <row r="771" spans="1:2" x14ac:dyDescent="0.2">
      <c r="A771" s="195"/>
      <c r="B771" s="195"/>
    </row>
    <row r="772" spans="1:2" x14ac:dyDescent="0.2">
      <c r="A772" s="195"/>
      <c r="B772" s="195"/>
    </row>
    <row r="773" spans="1:2" x14ac:dyDescent="0.2">
      <c r="A773" s="195"/>
      <c r="B773" s="195"/>
    </row>
    <row r="774" spans="1:2" x14ac:dyDescent="0.2">
      <c r="A774" s="195"/>
      <c r="B774" s="195"/>
    </row>
    <row r="775" spans="1:2" x14ac:dyDescent="0.2">
      <c r="A775" s="195"/>
      <c r="B775" s="195"/>
    </row>
    <row r="776" spans="1:2" x14ac:dyDescent="0.2">
      <c r="A776" s="195"/>
      <c r="B776" s="195"/>
    </row>
    <row r="777" spans="1:2" x14ac:dyDescent="0.2">
      <c r="A777" s="195"/>
      <c r="B777" s="195"/>
    </row>
    <row r="778" spans="1:2" x14ac:dyDescent="0.2">
      <c r="A778" s="195"/>
      <c r="B778" s="195"/>
    </row>
    <row r="779" spans="1:2" x14ac:dyDescent="0.2">
      <c r="A779" s="195"/>
      <c r="B779" s="195"/>
    </row>
    <row r="780" spans="1:2" x14ac:dyDescent="0.2">
      <c r="A780" s="195"/>
      <c r="B780" s="195"/>
    </row>
    <row r="781" spans="1:2" x14ac:dyDescent="0.2">
      <c r="A781" s="195"/>
      <c r="B781" s="195"/>
    </row>
    <row r="782" spans="1:2" x14ac:dyDescent="0.2">
      <c r="A782" s="195"/>
      <c r="B782" s="195"/>
    </row>
    <row r="783" spans="1:2" x14ac:dyDescent="0.2">
      <c r="A783" s="195"/>
      <c r="B783" s="195"/>
    </row>
    <row r="784" spans="1:2" x14ac:dyDescent="0.2">
      <c r="A784" s="195"/>
      <c r="B784" s="195"/>
    </row>
    <row r="785" spans="1:2" x14ac:dyDescent="0.2">
      <c r="A785" s="195"/>
      <c r="B785" s="195"/>
    </row>
    <row r="786" spans="1:2" x14ac:dyDescent="0.2">
      <c r="A786" s="195"/>
      <c r="B786" s="195"/>
    </row>
    <row r="787" spans="1:2" x14ac:dyDescent="0.2">
      <c r="A787" s="195"/>
      <c r="B787" s="195"/>
    </row>
    <row r="788" spans="1:2" x14ac:dyDescent="0.2">
      <c r="A788" s="195"/>
      <c r="B788" s="195"/>
    </row>
    <row r="789" spans="1:2" x14ac:dyDescent="0.2">
      <c r="A789" s="195"/>
      <c r="B789" s="195"/>
    </row>
    <row r="790" spans="1:2" x14ac:dyDescent="0.2">
      <c r="A790" s="195"/>
      <c r="B790" s="195"/>
    </row>
    <row r="791" spans="1:2" x14ac:dyDescent="0.2">
      <c r="A791" s="195"/>
      <c r="B791" s="195"/>
    </row>
    <row r="792" spans="1:2" x14ac:dyDescent="0.2">
      <c r="A792" s="195"/>
      <c r="B792" s="195"/>
    </row>
    <row r="793" spans="1:2" x14ac:dyDescent="0.2">
      <c r="A793" s="195"/>
      <c r="B793" s="195"/>
    </row>
    <row r="794" spans="1:2" x14ac:dyDescent="0.2">
      <c r="A794" s="195"/>
      <c r="B794" s="195"/>
    </row>
    <row r="795" spans="1:2" x14ac:dyDescent="0.2">
      <c r="A795" s="195"/>
      <c r="B795" s="195"/>
    </row>
    <row r="796" spans="1:2" x14ac:dyDescent="0.2">
      <c r="A796" s="195"/>
      <c r="B796" s="195"/>
    </row>
    <row r="797" spans="1:2" x14ac:dyDescent="0.2">
      <c r="A797" s="195"/>
      <c r="B797" s="195"/>
    </row>
    <row r="798" spans="1:2" x14ac:dyDescent="0.2">
      <c r="A798" s="195"/>
      <c r="B798" s="195"/>
    </row>
    <row r="799" spans="1:2" x14ac:dyDescent="0.2">
      <c r="A799" s="195"/>
      <c r="B799" s="195"/>
    </row>
    <row r="800" spans="1:2" x14ac:dyDescent="0.2">
      <c r="A800" s="195"/>
      <c r="B800" s="195"/>
    </row>
    <row r="801" spans="1:2" x14ac:dyDescent="0.2">
      <c r="A801" s="195"/>
      <c r="B801" s="195"/>
    </row>
    <row r="802" spans="1:2" x14ac:dyDescent="0.2">
      <c r="A802" s="195"/>
      <c r="B802" s="195"/>
    </row>
    <row r="803" spans="1:2" x14ac:dyDescent="0.2">
      <c r="A803" s="195"/>
      <c r="B803" s="195"/>
    </row>
    <row r="804" spans="1:2" x14ac:dyDescent="0.2">
      <c r="A804" s="195"/>
      <c r="B804" s="195"/>
    </row>
    <row r="805" spans="1:2" x14ac:dyDescent="0.2">
      <c r="A805" s="195"/>
      <c r="B805" s="195"/>
    </row>
    <row r="806" spans="1:2" x14ac:dyDescent="0.2">
      <c r="A806" s="195"/>
      <c r="B806" s="195"/>
    </row>
    <row r="807" spans="1:2" x14ac:dyDescent="0.2">
      <c r="A807" s="195"/>
      <c r="B807" s="195"/>
    </row>
    <row r="808" spans="1:2" x14ac:dyDescent="0.2">
      <c r="A808" s="195"/>
      <c r="B808" s="195"/>
    </row>
    <row r="809" spans="1:2" x14ac:dyDescent="0.2">
      <c r="A809" s="195"/>
      <c r="B809" s="195"/>
    </row>
    <row r="810" spans="1:2" x14ac:dyDescent="0.2">
      <c r="A810" s="195"/>
      <c r="B810" s="195"/>
    </row>
    <row r="811" spans="1:2" x14ac:dyDescent="0.2">
      <c r="A811" s="195"/>
      <c r="B811" s="195"/>
    </row>
    <row r="812" spans="1:2" x14ac:dyDescent="0.2">
      <c r="A812" s="195"/>
      <c r="B812" s="195"/>
    </row>
    <row r="813" spans="1:2" x14ac:dyDescent="0.2">
      <c r="A813" s="195"/>
      <c r="B813" s="195"/>
    </row>
    <row r="814" spans="1:2" x14ac:dyDescent="0.2">
      <c r="A814" s="195"/>
      <c r="B814" s="195"/>
    </row>
    <row r="815" spans="1:2" x14ac:dyDescent="0.2">
      <c r="A815" s="195"/>
      <c r="B815" s="195"/>
    </row>
    <row r="816" spans="1:2" x14ac:dyDescent="0.2">
      <c r="A816" s="195"/>
      <c r="B816" s="195"/>
    </row>
    <row r="817" spans="1:2" x14ac:dyDescent="0.2">
      <c r="A817" s="195"/>
      <c r="B817" s="195"/>
    </row>
    <row r="818" spans="1:2" x14ac:dyDescent="0.2">
      <c r="A818" s="195"/>
      <c r="B818" s="195"/>
    </row>
    <row r="819" spans="1:2" x14ac:dyDescent="0.2">
      <c r="A819" s="195"/>
      <c r="B819" s="195"/>
    </row>
    <row r="820" spans="1:2" x14ac:dyDescent="0.2">
      <c r="A820" s="195"/>
      <c r="B820" s="195"/>
    </row>
    <row r="821" spans="1:2" x14ac:dyDescent="0.2">
      <c r="A821" s="195"/>
      <c r="B821" s="195"/>
    </row>
    <row r="822" spans="1:2" x14ac:dyDescent="0.2">
      <c r="A822" s="195"/>
      <c r="B822" s="195"/>
    </row>
    <row r="823" spans="1:2" x14ac:dyDescent="0.2">
      <c r="A823" s="195"/>
      <c r="B823" s="195"/>
    </row>
    <row r="824" spans="1:2" x14ac:dyDescent="0.2">
      <c r="A824" s="195"/>
      <c r="B824" s="195"/>
    </row>
    <row r="825" spans="1:2" x14ac:dyDescent="0.2">
      <c r="A825" s="195"/>
      <c r="B825" s="195"/>
    </row>
    <row r="826" spans="1:2" x14ac:dyDescent="0.2">
      <c r="A826" s="195"/>
      <c r="B826" s="195"/>
    </row>
    <row r="827" spans="1:2" x14ac:dyDescent="0.2">
      <c r="A827" s="195"/>
      <c r="B827" s="195"/>
    </row>
    <row r="828" spans="1:2" x14ac:dyDescent="0.2">
      <c r="A828" s="195"/>
      <c r="B828" s="195"/>
    </row>
    <row r="829" spans="1:2" x14ac:dyDescent="0.2">
      <c r="A829" s="195"/>
      <c r="B829" s="195"/>
    </row>
    <row r="830" spans="1:2" x14ac:dyDescent="0.2">
      <c r="A830" s="195"/>
      <c r="B830" s="195"/>
    </row>
    <row r="831" spans="1:2" x14ac:dyDescent="0.2">
      <c r="A831" s="195"/>
      <c r="B831" s="195"/>
    </row>
    <row r="832" spans="1:2" x14ac:dyDescent="0.2">
      <c r="A832" s="195"/>
      <c r="B832" s="195"/>
    </row>
    <row r="833" spans="1:2" x14ac:dyDescent="0.2">
      <c r="A833" s="195"/>
      <c r="B833" s="195"/>
    </row>
    <row r="834" spans="1:2" x14ac:dyDescent="0.2">
      <c r="A834" s="195"/>
      <c r="B834" s="195"/>
    </row>
    <row r="835" spans="1:2" x14ac:dyDescent="0.2">
      <c r="A835" s="195"/>
      <c r="B835" s="195"/>
    </row>
    <row r="836" spans="1:2" x14ac:dyDescent="0.2">
      <c r="A836" s="195"/>
      <c r="B836" s="195"/>
    </row>
    <row r="837" spans="1:2" x14ac:dyDescent="0.2">
      <c r="A837" s="195"/>
      <c r="B837" s="195"/>
    </row>
    <row r="838" spans="1:2" x14ac:dyDescent="0.2">
      <c r="A838" s="195"/>
      <c r="B838" s="195"/>
    </row>
    <row r="839" spans="1:2" x14ac:dyDescent="0.2">
      <c r="A839" s="195"/>
      <c r="B839" s="195"/>
    </row>
    <row r="840" spans="1:2" x14ac:dyDescent="0.2">
      <c r="A840" s="195"/>
      <c r="B840" s="195"/>
    </row>
    <row r="841" spans="1:2" x14ac:dyDescent="0.2">
      <c r="A841" s="195"/>
      <c r="B841" s="195"/>
    </row>
    <row r="842" spans="1:2" x14ac:dyDescent="0.2">
      <c r="A842" s="195"/>
      <c r="B842" s="195"/>
    </row>
    <row r="843" spans="1:2" x14ac:dyDescent="0.2">
      <c r="A843" s="195"/>
      <c r="B843" s="195"/>
    </row>
    <row r="844" spans="1:2" x14ac:dyDescent="0.2">
      <c r="A844" s="195"/>
      <c r="B844" s="195"/>
    </row>
    <row r="845" spans="1:2" x14ac:dyDescent="0.2">
      <c r="A845" s="195"/>
      <c r="B845" s="195"/>
    </row>
    <row r="846" spans="1:2" x14ac:dyDescent="0.2">
      <c r="A846" s="195"/>
      <c r="B846" s="195"/>
    </row>
    <row r="847" spans="1:2" x14ac:dyDescent="0.2">
      <c r="A847" s="195"/>
      <c r="B847" s="195"/>
    </row>
    <row r="848" spans="1:2" x14ac:dyDescent="0.2">
      <c r="A848" s="195"/>
      <c r="B848" s="195"/>
    </row>
    <row r="849" spans="1:2" x14ac:dyDescent="0.2">
      <c r="A849" s="195"/>
      <c r="B849" s="195"/>
    </row>
    <row r="850" spans="1:2" x14ac:dyDescent="0.2">
      <c r="A850" s="195"/>
      <c r="B850" s="195"/>
    </row>
    <row r="851" spans="1:2" x14ac:dyDescent="0.2">
      <c r="A851" s="195"/>
      <c r="B851" s="195"/>
    </row>
    <row r="852" spans="1:2" x14ac:dyDescent="0.2">
      <c r="A852" s="195"/>
      <c r="B852" s="195"/>
    </row>
    <row r="853" spans="1:2" x14ac:dyDescent="0.2">
      <c r="A853" s="195"/>
      <c r="B853" s="195"/>
    </row>
    <row r="854" spans="1:2" x14ac:dyDescent="0.2">
      <c r="A854" s="195"/>
      <c r="B854" s="195"/>
    </row>
    <row r="855" spans="1:2" x14ac:dyDescent="0.2">
      <c r="A855" s="195"/>
      <c r="B855" s="195"/>
    </row>
    <row r="856" spans="1:2" x14ac:dyDescent="0.2">
      <c r="A856" s="195"/>
      <c r="B856" s="195"/>
    </row>
    <row r="857" spans="1:2" x14ac:dyDescent="0.2">
      <c r="A857" s="195"/>
      <c r="B857" s="195"/>
    </row>
    <row r="858" spans="1:2" x14ac:dyDescent="0.2">
      <c r="A858" s="195"/>
      <c r="B858" s="195"/>
    </row>
    <row r="859" spans="1:2" x14ac:dyDescent="0.2">
      <c r="A859" s="195"/>
      <c r="B859" s="195"/>
    </row>
    <row r="860" spans="1:2" x14ac:dyDescent="0.2">
      <c r="A860" s="195"/>
      <c r="B860" s="195"/>
    </row>
    <row r="861" spans="1:2" x14ac:dyDescent="0.2">
      <c r="A861" s="195"/>
      <c r="B861" s="195"/>
    </row>
    <row r="862" spans="1:2" x14ac:dyDescent="0.2">
      <c r="A862" s="195"/>
      <c r="B862" s="195"/>
    </row>
    <row r="863" spans="1:2" x14ac:dyDescent="0.2">
      <c r="A863" s="195"/>
      <c r="B863" s="195"/>
    </row>
    <row r="864" spans="1:2" x14ac:dyDescent="0.2">
      <c r="A864" s="195"/>
      <c r="B864" s="195"/>
    </row>
    <row r="865" spans="1:2" x14ac:dyDescent="0.2">
      <c r="A865" s="195"/>
      <c r="B865" s="195"/>
    </row>
    <row r="866" spans="1:2" x14ac:dyDescent="0.2">
      <c r="A866" s="195"/>
      <c r="B866" s="195"/>
    </row>
    <row r="867" spans="1:2" x14ac:dyDescent="0.2">
      <c r="A867" s="195"/>
      <c r="B867" s="195"/>
    </row>
    <row r="868" spans="1:2" x14ac:dyDescent="0.2">
      <c r="A868" s="195"/>
      <c r="B868" s="195"/>
    </row>
    <row r="869" spans="1:2" x14ac:dyDescent="0.2">
      <c r="A869" s="195"/>
      <c r="B869" s="195"/>
    </row>
    <row r="870" spans="1:2" x14ac:dyDescent="0.2">
      <c r="A870" s="195"/>
      <c r="B870" s="195"/>
    </row>
    <row r="871" spans="1:2" x14ac:dyDescent="0.2">
      <c r="A871" s="195"/>
      <c r="B871" s="195"/>
    </row>
    <row r="872" spans="1:2" x14ac:dyDescent="0.2">
      <c r="A872" s="195"/>
      <c r="B872" s="195"/>
    </row>
    <row r="873" spans="1:2" x14ac:dyDescent="0.2">
      <c r="A873" s="195"/>
      <c r="B873" s="195"/>
    </row>
    <row r="874" spans="1:2" x14ac:dyDescent="0.2">
      <c r="A874" s="195"/>
      <c r="B874" s="195"/>
    </row>
    <row r="875" spans="1:2" x14ac:dyDescent="0.2">
      <c r="A875" s="195"/>
      <c r="B875" s="195"/>
    </row>
    <row r="876" spans="1:2" x14ac:dyDescent="0.2">
      <c r="A876" s="195"/>
      <c r="B876" s="195"/>
    </row>
    <row r="877" spans="1:2" x14ac:dyDescent="0.2">
      <c r="A877" s="195"/>
      <c r="B877" s="195"/>
    </row>
    <row r="878" spans="1:2" x14ac:dyDescent="0.2">
      <c r="A878" s="195"/>
      <c r="B878" s="195"/>
    </row>
    <row r="879" spans="1:2" x14ac:dyDescent="0.2">
      <c r="A879" s="195"/>
      <c r="B879" s="195"/>
    </row>
    <row r="880" spans="1:2" x14ac:dyDescent="0.2">
      <c r="A880" s="195"/>
      <c r="B880" s="195"/>
    </row>
    <row r="881" spans="1:2" x14ac:dyDescent="0.2">
      <c r="A881" s="195"/>
      <c r="B881" s="195"/>
    </row>
    <row r="882" spans="1:2" x14ac:dyDescent="0.2">
      <c r="A882" s="195"/>
      <c r="B882" s="195"/>
    </row>
    <row r="883" spans="1:2" x14ac:dyDescent="0.2">
      <c r="A883" s="195"/>
      <c r="B883" s="195"/>
    </row>
    <row r="884" spans="1:2" x14ac:dyDescent="0.2">
      <c r="A884" s="195"/>
      <c r="B884" s="195"/>
    </row>
    <row r="885" spans="1:2" x14ac:dyDescent="0.2">
      <c r="A885" s="195"/>
      <c r="B885" s="195"/>
    </row>
    <row r="886" spans="1:2" x14ac:dyDescent="0.2">
      <c r="A886" s="195"/>
      <c r="B886" s="195"/>
    </row>
    <row r="887" spans="1:2" x14ac:dyDescent="0.2">
      <c r="A887" s="195"/>
      <c r="B887" s="195"/>
    </row>
    <row r="888" spans="1:2" x14ac:dyDescent="0.2">
      <c r="A888" s="195"/>
      <c r="B888" s="195"/>
    </row>
    <row r="889" spans="1:2" x14ac:dyDescent="0.2">
      <c r="A889" s="195"/>
      <c r="B889" s="195"/>
    </row>
    <row r="890" spans="1:2" x14ac:dyDescent="0.2">
      <c r="A890" s="195"/>
      <c r="B890" s="195"/>
    </row>
    <row r="891" spans="1:2" x14ac:dyDescent="0.2">
      <c r="A891" s="195"/>
      <c r="B891" s="195"/>
    </row>
    <row r="892" spans="1:2" x14ac:dyDescent="0.2">
      <c r="A892" s="195"/>
      <c r="B892" s="195"/>
    </row>
    <row r="893" spans="1:2" x14ac:dyDescent="0.2">
      <c r="A893" s="195"/>
      <c r="B893" s="195"/>
    </row>
    <row r="894" spans="1:2" x14ac:dyDescent="0.2">
      <c r="A894" s="195"/>
      <c r="B894" s="195"/>
    </row>
    <row r="895" spans="1:2" x14ac:dyDescent="0.2">
      <c r="A895" s="195"/>
      <c r="B895" s="195"/>
    </row>
    <row r="896" spans="1:2" x14ac:dyDescent="0.2">
      <c r="A896" s="195"/>
      <c r="B896" s="195"/>
    </row>
    <row r="897" spans="1:2" x14ac:dyDescent="0.2">
      <c r="A897" s="195"/>
      <c r="B897" s="195"/>
    </row>
    <row r="898" spans="1:2" x14ac:dyDescent="0.2">
      <c r="A898" s="195"/>
      <c r="B898" s="195"/>
    </row>
    <row r="899" spans="1:2" x14ac:dyDescent="0.2">
      <c r="A899" s="195"/>
      <c r="B899" s="195"/>
    </row>
    <row r="900" spans="1:2" x14ac:dyDescent="0.2">
      <c r="A900" s="195"/>
      <c r="B900" s="195"/>
    </row>
    <row r="901" spans="1:2" x14ac:dyDescent="0.2">
      <c r="A901" s="195"/>
      <c r="B901" s="195"/>
    </row>
    <row r="902" spans="1:2" x14ac:dyDescent="0.2">
      <c r="A902" s="195"/>
      <c r="B902" s="195"/>
    </row>
    <row r="903" spans="1:2" x14ac:dyDescent="0.2">
      <c r="A903" s="195"/>
      <c r="B903" s="195"/>
    </row>
    <row r="904" spans="1:2" x14ac:dyDescent="0.2">
      <c r="A904" s="195"/>
      <c r="B904" s="195"/>
    </row>
    <row r="905" spans="1:2" x14ac:dyDescent="0.2">
      <c r="A905" s="195"/>
      <c r="B905" s="195"/>
    </row>
    <row r="906" spans="1:2" x14ac:dyDescent="0.2">
      <c r="A906" s="195"/>
      <c r="B906" s="195"/>
    </row>
    <row r="907" spans="1:2" x14ac:dyDescent="0.2">
      <c r="A907" s="195"/>
      <c r="B907" s="195"/>
    </row>
    <row r="908" spans="1:2" x14ac:dyDescent="0.2">
      <c r="A908" s="195"/>
      <c r="B908" s="195"/>
    </row>
    <row r="909" spans="1:2" x14ac:dyDescent="0.2">
      <c r="A909" s="195"/>
      <c r="B909" s="195"/>
    </row>
    <row r="910" spans="1:2" x14ac:dyDescent="0.2">
      <c r="A910" s="195"/>
      <c r="B910" s="195"/>
    </row>
    <row r="911" spans="1:2" x14ac:dyDescent="0.2">
      <c r="A911" s="195"/>
      <c r="B911" s="195"/>
    </row>
    <row r="912" spans="1:2" x14ac:dyDescent="0.2">
      <c r="A912" s="195"/>
      <c r="B912" s="195"/>
    </row>
    <row r="913" spans="1:2" x14ac:dyDescent="0.2">
      <c r="A913" s="195"/>
      <c r="B913" s="195"/>
    </row>
    <row r="914" spans="1:2" x14ac:dyDescent="0.2">
      <c r="A914" s="195"/>
      <c r="B914" s="195"/>
    </row>
    <row r="915" spans="1:2" x14ac:dyDescent="0.2">
      <c r="A915" s="195"/>
      <c r="B915" s="195"/>
    </row>
    <row r="916" spans="1:2" x14ac:dyDescent="0.2">
      <c r="A916" s="195"/>
      <c r="B916" s="195"/>
    </row>
    <row r="917" spans="1:2" x14ac:dyDescent="0.2">
      <c r="A917" s="195"/>
      <c r="B917" s="195"/>
    </row>
    <row r="918" spans="1:2" x14ac:dyDescent="0.2">
      <c r="A918" s="195"/>
      <c r="B918" s="195"/>
    </row>
    <row r="919" spans="1:2" x14ac:dyDescent="0.2">
      <c r="A919" s="195"/>
      <c r="B919" s="195"/>
    </row>
    <row r="920" spans="1:2" x14ac:dyDescent="0.2">
      <c r="A920" s="195"/>
      <c r="B920" s="195"/>
    </row>
    <row r="921" spans="1:2" x14ac:dyDescent="0.2">
      <c r="A921" s="195"/>
      <c r="B921" s="195"/>
    </row>
    <row r="922" spans="1:2" x14ac:dyDescent="0.2">
      <c r="A922" s="195"/>
      <c r="B922" s="195"/>
    </row>
    <row r="923" spans="1:2" x14ac:dyDescent="0.2">
      <c r="A923" s="195"/>
      <c r="B923" s="195"/>
    </row>
    <row r="924" spans="1:2" x14ac:dyDescent="0.2">
      <c r="A924" s="195"/>
      <c r="B924" s="195"/>
    </row>
    <row r="925" spans="1:2" x14ac:dyDescent="0.2">
      <c r="A925" s="195"/>
      <c r="B925" s="195"/>
    </row>
    <row r="926" spans="1:2" x14ac:dyDescent="0.2">
      <c r="A926" s="195"/>
      <c r="B926" s="195"/>
    </row>
    <row r="927" spans="1:2" x14ac:dyDescent="0.2">
      <c r="A927" s="195"/>
      <c r="B927" s="195"/>
    </row>
    <row r="928" spans="1:2" x14ac:dyDescent="0.2">
      <c r="A928" s="195"/>
      <c r="B928" s="195"/>
    </row>
    <row r="929" spans="1:2" x14ac:dyDescent="0.2">
      <c r="A929" s="195"/>
      <c r="B929" s="195"/>
    </row>
    <row r="930" spans="1:2" x14ac:dyDescent="0.2">
      <c r="A930" s="195"/>
      <c r="B930" s="195"/>
    </row>
    <row r="931" spans="1:2" x14ac:dyDescent="0.2">
      <c r="A931" s="195"/>
      <c r="B931" s="195"/>
    </row>
    <row r="932" spans="1:2" x14ac:dyDescent="0.2">
      <c r="A932" s="195"/>
      <c r="B932" s="195"/>
    </row>
    <row r="933" spans="1:2" x14ac:dyDescent="0.2">
      <c r="A933" s="195"/>
      <c r="B933" s="195"/>
    </row>
    <row r="934" spans="1:2" x14ac:dyDescent="0.2">
      <c r="A934" s="195"/>
      <c r="B934" s="195"/>
    </row>
    <row r="935" spans="1:2" x14ac:dyDescent="0.2">
      <c r="A935" s="195"/>
      <c r="B935" s="195"/>
    </row>
    <row r="936" spans="1:2" x14ac:dyDescent="0.2">
      <c r="A936" s="195"/>
      <c r="B936" s="195"/>
    </row>
    <row r="937" spans="1:2" x14ac:dyDescent="0.2">
      <c r="A937" s="195"/>
      <c r="B937" s="195"/>
    </row>
    <row r="938" spans="1:2" x14ac:dyDescent="0.2">
      <c r="A938" s="195"/>
      <c r="B938" s="195"/>
    </row>
    <row r="939" spans="1:2" x14ac:dyDescent="0.2">
      <c r="A939" s="195"/>
      <c r="B939" s="195"/>
    </row>
    <row r="940" spans="1:2" x14ac:dyDescent="0.2">
      <c r="A940" s="195"/>
      <c r="B940" s="195"/>
    </row>
    <row r="941" spans="1:2" x14ac:dyDescent="0.2">
      <c r="A941" s="195"/>
      <c r="B941" s="195"/>
    </row>
    <row r="942" spans="1:2" x14ac:dyDescent="0.2">
      <c r="A942" s="195"/>
      <c r="B942" s="195"/>
    </row>
    <row r="943" spans="1:2" x14ac:dyDescent="0.2">
      <c r="A943" s="195"/>
      <c r="B943" s="195"/>
    </row>
    <row r="944" spans="1:2" x14ac:dyDescent="0.2">
      <c r="A944" s="195"/>
      <c r="B944" s="195"/>
    </row>
    <row r="945" spans="1:2" x14ac:dyDescent="0.2">
      <c r="A945" s="195"/>
      <c r="B945" s="195"/>
    </row>
    <row r="946" spans="1:2" x14ac:dyDescent="0.2">
      <c r="A946" s="195"/>
      <c r="B946" s="195"/>
    </row>
    <row r="947" spans="1:2" x14ac:dyDescent="0.2">
      <c r="A947" s="195"/>
      <c r="B947" s="195"/>
    </row>
    <row r="948" spans="1:2" x14ac:dyDescent="0.2">
      <c r="A948" s="195"/>
      <c r="B948" s="195"/>
    </row>
    <row r="949" spans="1:2" x14ac:dyDescent="0.2">
      <c r="A949" s="195"/>
      <c r="B949" s="195"/>
    </row>
    <row r="950" spans="1:2" x14ac:dyDescent="0.2">
      <c r="A950" s="195"/>
      <c r="B950" s="195"/>
    </row>
    <row r="951" spans="1:2" x14ac:dyDescent="0.2">
      <c r="A951" s="195"/>
      <c r="B951" s="195"/>
    </row>
    <row r="952" spans="1:2" x14ac:dyDescent="0.2">
      <c r="A952" s="195"/>
      <c r="B952" s="195"/>
    </row>
    <row r="953" spans="1:2" x14ac:dyDescent="0.2">
      <c r="A953" s="195"/>
      <c r="B953" s="195"/>
    </row>
    <row r="954" spans="1:2" x14ac:dyDescent="0.2">
      <c r="A954" s="195"/>
      <c r="B954" s="195"/>
    </row>
    <row r="955" spans="1:2" x14ac:dyDescent="0.2">
      <c r="A955" s="195"/>
      <c r="B955" s="195"/>
    </row>
    <row r="956" spans="1:2" x14ac:dyDescent="0.2">
      <c r="A956" s="195"/>
      <c r="B956" s="195"/>
    </row>
    <row r="957" spans="1:2" x14ac:dyDescent="0.2">
      <c r="A957" s="195"/>
      <c r="B957" s="195"/>
    </row>
    <row r="958" spans="1:2" x14ac:dyDescent="0.2">
      <c r="A958" s="195"/>
      <c r="B958" s="195"/>
    </row>
    <row r="959" spans="1:2" x14ac:dyDescent="0.2">
      <c r="A959" s="195"/>
      <c r="B959" s="195"/>
    </row>
    <row r="960" spans="1:2" x14ac:dyDescent="0.2">
      <c r="A960" s="195"/>
      <c r="B960" s="195"/>
    </row>
    <row r="961" spans="1:2" x14ac:dyDescent="0.2">
      <c r="A961" s="195"/>
      <c r="B961" s="195"/>
    </row>
    <row r="962" spans="1:2" x14ac:dyDescent="0.2">
      <c r="A962" s="195"/>
      <c r="B962" s="195"/>
    </row>
    <row r="963" spans="1:2" x14ac:dyDescent="0.2">
      <c r="A963" s="195"/>
      <c r="B963" s="195"/>
    </row>
    <row r="964" spans="1:2" x14ac:dyDescent="0.2">
      <c r="A964" s="195"/>
      <c r="B964" s="195"/>
    </row>
    <row r="965" spans="1:2" x14ac:dyDescent="0.2">
      <c r="A965" s="195"/>
      <c r="B965" s="195"/>
    </row>
    <row r="966" spans="1:2" x14ac:dyDescent="0.2">
      <c r="A966" s="195"/>
      <c r="B966" s="195"/>
    </row>
    <row r="967" spans="1:2" x14ac:dyDescent="0.2">
      <c r="A967" s="195"/>
      <c r="B967" s="195"/>
    </row>
    <row r="968" spans="1:2" x14ac:dyDescent="0.2">
      <c r="A968" s="195"/>
      <c r="B968" s="195"/>
    </row>
    <row r="969" spans="1:2" x14ac:dyDescent="0.2">
      <c r="A969" s="195"/>
      <c r="B969" s="195"/>
    </row>
    <row r="970" spans="1:2" x14ac:dyDescent="0.2">
      <c r="A970" s="195"/>
      <c r="B970" s="195"/>
    </row>
    <row r="971" spans="1:2" x14ac:dyDescent="0.2">
      <c r="A971" s="195"/>
      <c r="B971" s="195"/>
    </row>
    <row r="972" spans="1:2" x14ac:dyDescent="0.2">
      <c r="A972" s="195"/>
      <c r="B972" s="195"/>
    </row>
    <row r="973" spans="1:2" x14ac:dyDescent="0.2">
      <c r="A973" s="195"/>
      <c r="B973" s="195"/>
    </row>
    <row r="974" spans="1:2" x14ac:dyDescent="0.2">
      <c r="A974" s="195"/>
      <c r="B974" s="195"/>
    </row>
    <row r="975" spans="1:2" x14ac:dyDescent="0.2">
      <c r="A975" s="195"/>
      <c r="B975" s="195"/>
    </row>
    <row r="976" spans="1:2" x14ac:dyDescent="0.2">
      <c r="A976" s="195"/>
      <c r="B976" s="195"/>
    </row>
    <row r="977" spans="1:2" x14ac:dyDescent="0.2">
      <c r="A977" s="195"/>
      <c r="B977" s="195"/>
    </row>
    <row r="978" spans="1:2" x14ac:dyDescent="0.2">
      <c r="A978" s="195"/>
      <c r="B978" s="195"/>
    </row>
    <row r="979" spans="1:2" x14ac:dyDescent="0.2">
      <c r="A979" s="195"/>
      <c r="B979" s="195"/>
    </row>
    <row r="980" spans="1:2" x14ac:dyDescent="0.2">
      <c r="A980" s="195"/>
      <c r="B980" s="195"/>
    </row>
    <row r="981" spans="1:2" x14ac:dyDescent="0.2">
      <c r="A981" s="195"/>
      <c r="B981" s="195"/>
    </row>
    <row r="982" spans="1:2" x14ac:dyDescent="0.2">
      <c r="A982" s="195"/>
      <c r="B982" s="195"/>
    </row>
    <row r="983" spans="1:2" x14ac:dyDescent="0.2">
      <c r="A983" s="195"/>
      <c r="B983" s="195"/>
    </row>
    <row r="984" spans="1:2" x14ac:dyDescent="0.2">
      <c r="A984" s="195"/>
      <c r="B984" s="195"/>
    </row>
    <row r="985" spans="1:2" x14ac:dyDescent="0.2">
      <c r="A985" s="195"/>
      <c r="B985" s="195"/>
    </row>
    <row r="986" spans="1:2" x14ac:dyDescent="0.2">
      <c r="A986" s="195"/>
      <c r="B986" s="195"/>
    </row>
    <row r="987" spans="1:2" x14ac:dyDescent="0.2">
      <c r="A987" s="195"/>
      <c r="B987" s="195"/>
    </row>
    <row r="988" spans="1:2" x14ac:dyDescent="0.2">
      <c r="A988" s="195"/>
      <c r="B988" s="195"/>
    </row>
    <row r="989" spans="1:2" x14ac:dyDescent="0.2">
      <c r="A989" s="195"/>
      <c r="B989" s="195"/>
    </row>
    <row r="990" spans="1:2" x14ac:dyDescent="0.2">
      <c r="A990" s="195"/>
      <c r="B990" s="195"/>
    </row>
    <row r="991" spans="1:2" x14ac:dyDescent="0.2">
      <c r="A991" s="195"/>
      <c r="B991" s="195"/>
    </row>
    <row r="992" spans="1:2" x14ac:dyDescent="0.2">
      <c r="A992" s="195"/>
      <c r="B992" s="195"/>
    </row>
    <row r="993" spans="1:2" x14ac:dyDescent="0.2">
      <c r="A993" s="195"/>
      <c r="B993" s="195"/>
    </row>
    <row r="994" spans="1:2" x14ac:dyDescent="0.2">
      <c r="A994" s="195"/>
      <c r="B994" s="195"/>
    </row>
    <row r="995" spans="1:2" x14ac:dyDescent="0.2">
      <c r="A995" s="195"/>
      <c r="B995" s="195"/>
    </row>
    <row r="996" spans="1:2" x14ac:dyDescent="0.2">
      <c r="A996" s="195"/>
      <c r="B996" s="195"/>
    </row>
    <row r="997" spans="1:2" x14ac:dyDescent="0.2">
      <c r="A997" s="195"/>
      <c r="B997" s="195"/>
    </row>
    <row r="998" spans="1:2" x14ac:dyDescent="0.2">
      <c r="A998" s="195"/>
      <c r="B998" s="195"/>
    </row>
    <row r="999" spans="1:2" x14ac:dyDescent="0.2">
      <c r="A999" s="195"/>
      <c r="B999" s="195"/>
    </row>
    <row r="1000" spans="1:2" x14ac:dyDescent="0.2">
      <c r="A1000" s="195"/>
      <c r="B1000" s="195"/>
    </row>
    <row r="1001" spans="1:2" x14ac:dyDescent="0.2">
      <c r="A1001" s="195"/>
      <c r="B1001" s="195"/>
    </row>
    <row r="1002" spans="1:2" x14ac:dyDescent="0.2">
      <c r="A1002" s="195"/>
      <c r="B1002" s="195"/>
    </row>
    <row r="1003" spans="1:2" x14ac:dyDescent="0.2">
      <c r="A1003" s="195"/>
      <c r="B1003" s="195"/>
    </row>
    <row r="1004" spans="1:2" x14ac:dyDescent="0.2">
      <c r="A1004" s="195"/>
      <c r="B1004" s="195"/>
    </row>
    <row r="1005" spans="1:2" x14ac:dyDescent="0.2">
      <c r="A1005" s="195"/>
      <c r="B1005" s="195"/>
    </row>
    <row r="1006" spans="1:2" x14ac:dyDescent="0.2">
      <c r="A1006" s="195"/>
      <c r="B1006" s="195"/>
    </row>
    <row r="1007" spans="1:2" x14ac:dyDescent="0.2">
      <c r="A1007" s="195"/>
      <c r="B1007" s="195"/>
    </row>
    <row r="1008" spans="1:2" x14ac:dyDescent="0.2">
      <c r="A1008" s="195"/>
      <c r="B1008" s="195"/>
    </row>
    <row r="1009" spans="1:2" x14ac:dyDescent="0.2">
      <c r="A1009" s="195"/>
      <c r="B1009" s="195"/>
    </row>
    <row r="1010" spans="1:2" x14ac:dyDescent="0.2">
      <c r="A1010" s="195"/>
      <c r="B1010" s="195"/>
    </row>
    <row r="1011" spans="1:2" x14ac:dyDescent="0.2">
      <c r="A1011" s="195"/>
      <c r="B1011" s="195"/>
    </row>
    <row r="1012" spans="1:2" x14ac:dyDescent="0.2">
      <c r="A1012" s="195"/>
      <c r="B1012" s="195"/>
    </row>
    <row r="1013" spans="1:2" x14ac:dyDescent="0.2">
      <c r="A1013" s="195"/>
      <c r="B1013" s="195"/>
    </row>
    <row r="1014" spans="1:2" x14ac:dyDescent="0.2">
      <c r="A1014" s="195"/>
      <c r="B1014" s="195"/>
    </row>
    <row r="1015" spans="1:2" x14ac:dyDescent="0.2">
      <c r="A1015" s="195"/>
      <c r="B1015" s="195"/>
    </row>
    <row r="1016" spans="1:2" x14ac:dyDescent="0.2">
      <c r="A1016" s="195"/>
      <c r="B1016" s="195"/>
    </row>
    <row r="1017" spans="1:2" x14ac:dyDescent="0.2">
      <c r="A1017" s="195"/>
      <c r="B1017" s="195"/>
    </row>
    <row r="1018" spans="1:2" x14ac:dyDescent="0.2">
      <c r="A1018" s="195"/>
      <c r="B1018" s="195"/>
    </row>
    <row r="1019" spans="1:2" x14ac:dyDescent="0.2">
      <c r="A1019" s="195"/>
      <c r="B1019" s="195"/>
    </row>
    <row r="1020" spans="1:2" x14ac:dyDescent="0.2">
      <c r="A1020" s="195"/>
      <c r="B1020" s="195"/>
    </row>
    <row r="1021" spans="1:2" x14ac:dyDescent="0.2">
      <c r="A1021" s="195"/>
      <c r="B1021" s="195"/>
    </row>
    <row r="1022" spans="1:2" x14ac:dyDescent="0.2">
      <c r="A1022" s="195"/>
      <c r="B1022" s="195"/>
    </row>
    <row r="1023" spans="1:2" x14ac:dyDescent="0.2">
      <c r="A1023" s="195"/>
      <c r="B1023" s="195"/>
    </row>
    <row r="1024" spans="1:2" x14ac:dyDescent="0.2">
      <c r="A1024" s="195"/>
      <c r="B1024" s="195"/>
    </row>
    <row r="1025" spans="1:2" x14ac:dyDescent="0.2">
      <c r="A1025" s="195"/>
      <c r="B1025" s="195"/>
    </row>
    <row r="1026" spans="1:2" x14ac:dyDescent="0.2">
      <c r="A1026" s="195"/>
      <c r="B1026" s="195"/>
    </row>
    <row r="1027" spans="1:2" x14ac:dyDescent="0.2">
      <c r="A1027" s="195"/>
      <c r="B1027" s="195"/>
    </row>
    <row r="1028" spans="1:2" x14ac:dyDescent="0.2">
      <c r="A1028" s="195"/>
      <c r="B1028" s="195"/>
    </row>
    <row r="1029" spans="1:2" x14ac:dyDescent="0.2">
      <c r="A1029" s="195"/>
      <c r="B1029" s="195"/>
    </row>
    <row r="1030" spans="1:2" x14ac:dyDescent="0.2">
      <c r="A1030" s="195"/>
      <c r="B1030" s="195"/>
    </row>
    <row r="1031" spans="1:2" x14ac:dyDescent="0.2">
      <c r="A1031" s="195"/>
      <c r="B1031" s="195"/>
    </row>
    <row r="1032" spans="1:2" x14ac:dyDescent="0.2">
      <c r="A1032" s="195"/>
      <c r="B1032" s="195"/>
    </row>
    <row r="1033" spans="1:2" x14ac:dyDescent="0.2">
      <c r="A1033" s="195"/>
      <c r="B1033" s="195"/>
    </row>
    <row r="1034" spans="1:2" x14ac:dyDescent="0.2">
      <c r="A1034" s="195"/>
      <c r="B1034" s="195"/>
    </row>
    <row r="1035" spans="1:2" x14ac:dyDescent="0.2">
      <c r="A1035" s="195"/>
      <c r="B1035" s="195"/>
    </row>
    <row r="1036" spans="1:2" x14ac:dyDescent="0.2">
      <c r="A1036" s="195"/>
      <c r="B1036" s="195"/>
    </row>
    <row r="1037" spans="1:2" x14ac:dyDescent="0.2">
      <c r="A1037" s="195"/>
      <c r="B1037" s="195"/>
    </row>
    <row r="1038" spans="1:2" x14ac:dyDescent="0.2">
      <c r="A1038" s="195"/>
      <c r="B1038" s="195"/>
    </row>
    <row r="1039" spans="1:2" x14ac:dyDescent="0.2">
      <c r="A1039" s="195"/>
      <c r="B1039" s="195"/>
    </row>
    <row r="1040" spans="1:2" x14ac:dyDescent="0.2">
      <c r="A1040" s="195"/>
      <c r="B1040" s="195"/>
    </row>
    <row r="1041" spans="1:2" x14ac:dyDescent="0.2">
      <c r="A1041" s="195"/>
      <c r="B1041" s="195"/>
    </row>
    <row r="1042" spans="1:2" x14ac:dyDescent="0.2">
      <c r="A1042" s="195"/>
      <c r="B1042" s="195"/>
    </row>
    <row r="1043" spans="1:2" x14ac:dyDescent="0.2">
      <c r="A1043" s="195"/>
      <c r="B1043" s="195"/>
    </row>
    <row r="1044" spans="1:2" x14ac:dyDescent="0.2">
      <c r="A1044" s="195"/>
      <c r="B1044" s="195"/>
    </row>
    <row r="1045" spans="1:2" x14ac:dyDescent="0.2">
      <c r="A1045" s="195"/>
      <c r="B1045" s="195"/>
    </row>
    <row r="1046" spans="1:2" x14ac:dyDescent="0.2">
      <c r="A1046" s="195"/>
      <c r="B1046" s="195"/>
    </row>
    <row r="1047" spans="1:2" x14ac:dyDescent="0.2">
      <c r="A1047" s="195"/>
      <c r="B1047" s="195"/>
    </row>
    <row r="1048" spans="1:2" x14ac:dyDescent="0.2">
      <c r="A1048" s="195"/>
      <c r="B1048" s="195"/>
    </row>
    <row r="1049" spans="1:2" x14ac:dyDescent="0.2">
      <c r="A1049" s="195"/>
      <c r="B1049" s="195"/>
    </row>
    <row r="1050" spans="1:2" x14ac:dyDescent="0.2">
      <c r="A1050" s="195"/>
      <c r="B1050" s="195"/>
    </row>
    <row r="1051" spans="1:2" x14ac:dyDescent="0.2">
      <c r="A1051" s="195"/>
      <c r="B1051" s="195"/>
    </row>
    <row r="1052" spans="1:2" x14ac:dyDescent="0.2">
      <c r="A1052" s="195"/>
      <c r="B1052" s="195"/>
    </row>
    <row r="1053" spans="1:2" x14ac:dyDescent="0.2">
      <c r="A1053" s="195"/>
      <c r="B1053" s="195"/>
    </row>
    <row r="1054" spans="1:2" x14ac:dyDescent="0.2">
      <c r="A1054" s="195"/>
      <c r="B1054" s="195"/>
    </row>
    <row r="1055" spans="1:2" x14ac:dyDescent="0.2">
      <c r="A1055" s="195"/>
      <c r="B1055" s="195"/>
    </row>
    <row r="1056" spans="1:2" x14ac:dyDescent="0.2">
      <c r="A1056" s="195"/>
      <c r="B1056" s="195"/>
    </row>
    <row r="1057" spans="1:2" x14ac:dyDescent="0.2">
      <c r="A1057" s="195"/>
      <c r="B1057" s="195"/>
    </row>
    <row r="1058" spans="1:2" x14ac:dyDescent="0.2">
      <c r="A1058" s="195"/>
      <c r="B1058" s="195"/>
    </row>
    <row r="1059" spans="1:2" x14ac:dyDescent="0.2">
      <c r="A1059" s="195"/>
      <c r="B1059" s="195"/>
    </row>
    <row r="1060" spans="1:2" x14ac:dyDescent="0.2">
      <c r="A1060" s="195"/>
      <c r="B1060" s="195"/>
    </row>
    <row r="1061" spans="1:2" x14ac:dyDescent="0.2">
      <c r="A1061" s="195"/>
      <c r="B1061" s="195"/>
    </row>
    <row r="1062" spans="1:2" x14ac:dyDescent="0.2">
      <c r="A1062" s="195"/>
      <c r="B1062" s="195"/>
    </row>
    <row r="1063" spans="1:2" x14ac:dyDescent="0.2">
      <c r="A1063" s="195"/>
      <c r="B1063" s="195"/>
    </row>
    <row r="1064" spans="1:2" x14ac:dyDescent="0.2">
      <c r="A1064" s="195"/>
      <c r="B1064" s="195"/>
    </row>
    <row r="1065" spans="1:2" x14ac:dyDescent="0.2">
      <c r="A1065" s="195"/>
      <c r="B1065" s="195"/>
    </row>
    <row r="1066" spans="1:2" x14ac:dyDescent="0.2">
      <c r="A1066" s="195"/>
      <c r="B1066" s="195"/>
    </row>
    <row r="1067" spans="1:2" x14ac:dyDescent="0.2">
      <c r="A1067" s="195"/>
      <c r="B1067" s="195"/>
    </row>
    <row r="1068" spans="1:2" x14ac:dyDescent="0.2">
      <c r="A1068" s="195"/>
      <c r="B1068" s="195"/>
    </row>
    <row r="1069" spans="1:2" x14ac:dyDescent="0.2">
      <c r="A1069" s="195"/>
      <c r="B1069" s="195"/>
    </row>
    <row r="1070" spans="1:2" x14ac:dyDescent="0.2">
      <c r="A1070" s="195"/>
      <c r="B1070" s="195"/>
    </row>
    <row r="1071" spans="1:2" x14ac:dyDescent="0.2">
      <c r="A1071" s="195"/>
      <c r="B1071" s="195"/>
    </row>
    <row r="1072" spans="1:2" x14ac:dyDescent="0.2">
      <c r="A1072" s="195"/>
      <c r="B1072" s="195"/>
    </row>
    <row r="1073" spans="1:2" x14ac:dyDescent="0.2">
      <c r="A1073" s="195"/>
      <c r="B1073" s="195"/>
    </row>
    <row r="1074" spans="1:2" x14ac:dyDescent="0.2">
      <c r="A1074" s="195"/>
      <c r="B1074" s="195"/>
    </row>
    <row r="1075" spans="1:2" x14ac:dyDescent="0.2">
      <c r="A1075" s="195"/>
      <c r="B1075" s="195"/>
    </row>
    <row r="1076" spans="1:2" x14ac:dyDescent="0.2">
      <c r="A1076" s="195"/>
      <c r="B1076" s="195"/>
    </row>
    <row r="1077" spans="1:2" x14ac:dyDescent="0.2">
      <c r="A1077" s="195"/>
      <c r="B1077" s="195"/>
    </row>
    <row r="1078" spans="1:2" x14ac:dyDescent="0.2">
      <c r="A1078" s="195"/>
      <c r="B1078" s="195"/>
    </row>
    <row r="1079" spans="1:2" x14ac:dyDescent="0.2">
      <c r="A1079" s="195"/>
      <c r="B1079" s="195"/>
    </row>
    <row r="1080" spans="1:2" x14ac:dyDescent="0.2">
      <c r="A1080" s="195"/>
      <c r="B1080" s="195"/>
    </row>
    <row r="1081" spans="1:2" x14ac:dyDescent="0.2">
      <c r="A1081" s="195"/>
      <c r="B1081" s="195"/>
    </row>
    <row r="1082" spans="1:2" x14ac:dyDescent="0.2">
      <c r="A1082" s="195"/>
      <c r="B1082" s="195"/>
    </row>
    <row r="1083" spans="1:2" x14ac:dyDescent="0.2">
      <c r="A1083" s="195"/>
      <c r="B1083" s="195"/>
    </row>
    <row r="1084" spans="1:2" x14ac:dyDescent="0.2">
      <c r="A1084" s="195"/>
      <c r="B1084" s="195"/>
    </row>
    <row r="1085" spans="1:2" x14ac:dyDescent="0.2">
      <c r="A1085" s="195"/>
      <c r="B1085" s="195"/>
    </row>
    <row r="1086" spans="1:2" x14ac:dyDescent="0.2">
      <c r="A1086" s="195"/>
      <c r="B1086" s="195"/>
    </row>
    <row r="1087" spans="1:2" x14ac:dyDescent="0.2">
      <c r="A1087" s="195"/>
      <c r="B1087" s="195"/>
    </row>
    <row r="1088" spans="1:2" x14ac:dyDescent="0.2">
      <c r="A1088" s="195"/>
      <c r="B1088" s="195"/>
    </row>
    <row r="1089" spans="1:2" x14ac:dyDescent="0.2">
      <c r="A1089" s="195"/>
      <c r="B1089" s="195"/>
    </row>
    <row r="1090" spans="1:2" x14ac:dyDescent="0.2">
      <c r="A1090" s="195"/>
      <c r="B1090" s="195"/>
    </row>
    <row r="1091" spans="1:2" x14ac:dyDescent="0.2">
      <c r="A1091" s="195"/>
      <c r="B1091" s="195"/>
    </row>
    <row r="1092" spans="1:2" x14ac:dyDescent="0.2">
      <c r="A1092" s="195"/>
      <c r="B1092" s="195"/>
    </row>
    <row r="1093" spans="1:2" x14ac:dyDescent="0.2">
      <c r="A1093" s="195"/>
      <c r="B1093" s="195"/>
    </row>
    <row r="1094" spans="1:2" x14ac:dyDescent="0.2">
      <c r="A1094" s="195"/>
      <c r="B1094" s="195"/>
    </row>
    <row r="1095" spans="1:2" x14ac:dyDescent="0.2">
      <c r="A1095" s="195"/>
      <c r="B1095" s="195"/>
    </row>
    <row r="1096" spans="1:2" x14ac:dyDescent="0.2">
      <c r="A1096" s="195"/>
      <c r="B1096" s="195"/>
    </row>
    <row r="1097" spans="1:2" x14ac:dyDescent="0.2">
      <c r="A1097" s="195"/>
      <c r="B1097" s="195"/>
    </row>
    <row r="1098" spans="1:2" x14ac:dyDescent="0.2">
      <c r="A1098" s="195"/>
      <c r="B1098" s="195"/>
    </row>
    <row r="1099" spans="1:2" x14ac:dyDescent="0.2">
      <c r="A1099" s="195"/>
      <c r="B1099" s="195"/>
    </row>
    <row r="1100" spans="1:2" x14ac:dyDescent="0.2">
      <c r="A1100" s="195"/>
      <c r="B1100" s="195"/>
    </row>
    <row r="1101" spans="1:2" x14ac:dyDescent="0.2">
      <c r="A1101" s="195"/>
      <c r="B1101" s="195"/>
    </row>
    <row r="1102" spans="1:2" x14ac:dyDescent="0.2">
      <c r="A1102" s="195"/>
      <c r="B1102" s="195"/>
    </row>
    <row r="1103" spans="1:2" x14ac:dyDescent="0.2">
      <c r="A1103" s="195"/>
      <c r="B1103" s="195"/>
    </row>
    <row r="1104" spans="1:2" x14ac:dyDescent="0.2">
      <c r="A1104" s="195"/>
      <c r="B1104" s="195"/>
    </row>
    <row r="1105" spans="1:2" x14ac:dyDescent="0.2">
      <c r="A1105" s="195"/>
      <c r="B1105" s="195"/>
    </row>
    <row r="1106" spans="1:2" x14ac:dyDescent="0.2">
      <c r="A1106" s="195"/>
      <c r="B1106" s="195"/>
    </row>
    <row r="1107" spans="1:2" x14ac:dyDescent="0.2">
      <c r="A1107" s="195"/>
      <c r="B1107" s="195"/>
    </row>
    <row r="1108" spans="1:2" x14ac:dyDescent="0.2">
      <c r="A1108" s="195"/>
      <c r="B1108" s="195"/>
    </row>
    <row r="1109" spans="1:2" x14ac:dyDescent="0.2">
      <c r="A1109" s="195"/>
      <c r="B1109" s="195"/>
    </row>
    <row r="1110" spans="1:2" x14ac:dyDescent="0.2">
      <c r="A1110" s="195"/>
      <c r="B1110" s="195"/>
    </row>
    <row r="1111" spans="1:2" x14ac:dyDescent="0.2">
      <c r="A1111" s="195"/>
      <c r="B1111" s="195"/>
    </row>
    <row r="1112" spans="1:2" x14ac:dyDescent="0.2">
      <c r="A1112" s="195"/>
      <c r="B1112" s="195"/>
    </row>
    <row r="1113" spans="1:2" x14ac:dyDescent="0.2">
      <c r="A1113" s="195"/>
      <c r="B1113" s="195"/>
    </row>
    <row r="1114" spans="1:2" x14ac:dyDescent="0.2">
      <c r="A1114" s="195"/>
      <c r="B1114" s="195"/>
    </row>
    <row r="1115" spans="1:2" x14ac:dyDescent="0.2">
      <c r="A1115" s="195"/>
      <c r="B1115" s="195"/>
    </row>
    <row r="1116" spans="1:2" x14ac:dyDescent="0.2">
      <c r="A1116" s="195"/>
      <c r="B1116" s="195"/>
    </row>
    <row r="1117" spans="1:2" x14ac:dyDescent="0.2">
      <c r="A1117" s="195"/>
      <c r="B1117" s="195"/>
    </row>
    <row r="1118" spans="1:2" x14ac:dyDescent="0.2">
      <c r="A1118" s="195"/>
      <c r="B1118" s="195"/>
    </row>
    <row r="1119" spans="1:2" x14ac:dyDescent="0.2">
      <c r="A1119" s="195"/>
      <c r="B1119" s="195"/>
    </row>
    <row r="1120" spans="1:2" x14ac:dyDescent="0.2">
      <c r="A1120" s="195"/>
      <c r="B1120" s="195"/>
    </row>
    <row r="1121" spans="1:2" x14ac:dyDescent="0.2">
      <c r="A1121" s="195"/>
      <c r="B1121" s="195"/>
    </row>
    <row r="1122" spans="1:2" x14ac:dyDescent="0.2">
      <c r="A1122" s="195"/>
      <c r="B1122" s="195"/>
    </row>
    <row r="1123" spans="1:2" x14ac:dyDescent="0.2">
      <c r="A1123" s="195"/>
      <c r="B1123" s="195"/>
    </row>
    <row r="1124" spans="1:2" x14ac:dyDescent="0.2">
      <c r="A1124" s="195"/>
      <c r="B1124" s="195"/>
    </row>
    <row r="1125" spans="1:2" x14ac:dyDescent="0.2">
      <c r="A1125" s="195"/>
      <c r="B1125" s="195"/>
    </row>
    <row r="1126" spans="1:2" x14ac:dyDescent="0.2">
      <c r="A1126" s="195"/>
      <c r="B1126" s="195"/>
    </row>
    <row r="1127" spans="1:2" x14ac:dyDescent="0.2">
      <c r="A1127" s="195"/>
      <c r="B1127" s="195"/>
    </row>
    <row r="1128" spans="1:2" x14ac:dyDescent="0.2">
      <c r="A1128" s="195"/>
      <c r="B1128" s="195"/>
    </row>
    <row r="1129" spans="1:2" x14ac:dyDescent="0.2">
      <c r="A1129" s="195"/>
      <c r="B1129" s="195"/>
    </row>
    <row r="1130" spans="1:2" x14ac:dyDescent="0.2">
      <c r="A1130" s="195"/>
      <c r="B1130" s="195"/>
    </row>
    <row r="1131" spans="1:2" x14ac:dyDescent="0.2">
      <c r="A1131" s="195"/>
      <c r="B1131" s="195"/>
    </row>
    <row r="1132" spans="1:2" x14ac:dyDescent="0.2">
      <c r="A1132" s="195"/>
      <c r="B1132" s="195"/>
    </row>
    <row r="1133" spans="1:2" x14ac:dyDescent="0.2">
      <c r="A1133" s="195"/>
      <c r="B1133" s="195"/>
    </row>
    <row r="1134" spans="1:2" x14ac:dyDescent="0.2">
      <c r="A1134" s="195"/>
      <c r="B1134" s="195"/>
    </row>
    <row r="1135" spans="1:2" x14ac:dyDescent="0.2">
      <c r="A1135" s="195"/>
      <c r="B1135" s="195"/>
    </row>
    <row r="1136" spans="1:2" x14ac:dyDescent="0.2">
      <c r="A1136" s="195"/>
      <c r="B1136" s="195"/>
    </row>
    <row r="1137" spans="1:2" x14ac:dyDescent="0.2">
      <c r="A1137" s="195"/>
      <c r="B1137" s="195"/>
    </row>
    <row r="1138" spans="1:2" x14ac:dyDescent="0.2">
      <c r="A1138" s="195"/>
      <c r="B1138" s="195"/>
    </row>
    <row r="1139" spans="1:2" x14ac:dyDescent="0.2">
      <c r="A1139" s="195"/>
      <c r="B1139" s="195"/>
    </row>
    <row r="1140" spans="1:2" x14ac:dyDescent="0.2">
      <c r="A1140" s="195"/>
      <c r="B1140" s="195"/>
    </row>
    <row r="1141" spans="1:2" x14ac:dyDescent="0.2">
      <c r="A1141" s="195"/>
      <c r="B1141" s="195"/>
    </row>
    <row r="1142" spans="1:2" x14ac:dyDescent="0.2">
      <c r="A1142" s="195"/>
      <c r="B1142" s="195"/>
    </row>
    <row r="1143" spans="1:2" x14ac:dyDescent="0.2">
      <c r="A1143" s="195"/>
      <c r="B1143" s="195"/>
    </row>
    <row r="1144" spans="1:2" x14ac:dyDescent="0.2">
      <c r="A1144" s="195"/>
      <c r="B1144" s="195"/>
    </row>
    <row r="1145" spans="1:2" x14ac:dyDescent="0.2">
      <c r="A1145" s="195"/>
      <c r="B1145" s="195"/>
    </row>
    <row r="1146" spans="1:2" x14ac:dyDescent="0.2">
      <c r="A1146" s="195"/>
      <c r="B1146" s="195"/>
    </row>
    <row r="1147" spans="1:2" x14ac:dyDescent="0.2">
      <c r="A1147" s="195"/>
      <c r="B1147" s="195"/>
    </row>
    <row r="1148" spans="1:2" x14ac:dyDescent="0.2">
      <c r="A1148" s="195"/>
      <c r="B1148" s="195"/>
    </row>
    <row r="1149" spans="1:2" x14ac:dyDescent="0.2">
      <c r="A1149" s="195"/>
      <c r="B1149" s="195"/>
    </row>
    <row r="1150" spans="1:2" x14ac:dyDescent="0.2">
      <c r="A1150" s="195"/>
      <c r="B1150" s="195"/>
    </row>
    <row r="1151" spans="1:2" x14ac:dyDescent="0.2">
      <c r="A1151" s="195"/>
      <c r="B1151" s="195"/>
    </row>
    <row r="1152" spans="1:2" x14ac:dyDescent="0.2">
      <c r="A1152" s="195"/>
      <c r="B1152" s="195"/>
    </row>
    <row r="1153" spans="1:2" x14ac:dyDescent="0.2">
      <c r="A1153" s="195"/>
      <c r="B1153" s="195"/>
    </row>
    <row r="1154" spans="1:2" x14ac:dyDescent="0.2">
      <c r="A1154" s="195"/>
      <c r="B1154" s="195"/>
    </row>
    <row r="1155" spans="1:2" x14ac:dyDescent="0.2">
      <c r="A1155" s="195"/>
      <c r="B1155" s="195"/>
    </row>
    <row r="1156" spans="1:2" x14ac:dyDescent="0.2">
      <c r="A1156" s="195"/>
      <c r="B1156" s="195"/>
    </row>
    <row r="1157" spans="1:2" x14ac:dyDescent="0.2">
      <c r="A1157" s="195"/>
      <c r="B1157" s="195"/>
    </row>
    <row r="1158" spans="1:2" x14ac:dyDescent="0.2">
      <c r="A1158" s="195"/>
      <c r="B1158" s="195"/>
    </row>
    <row r="1159" spans="1:2" x14ac:dyDescent="0.2">
      <c r="A1159" s="195"/>
      <c r="B1159" s="195"/>
    </row>
    <row r="1160" spans="1:2" x14ac:dyDescent="0.2">
      <c r="A1160" s="195"/>
      <c r="B1160" s="195"/>
    </row>
    <row r="1161" spans="1:2" x14ac:dyDescent="0.2">
      <c r="A1161" s="195"/>
      <c r="B1161" s="195"/>
    </row>
    <row r="1162" spans="1:2" x14ac:dyDescent="0.2">
      <c r="A1162" s="195"/>
      <c r="B1162" s="195"/>
    </row>
    <row r="1163" spans="1:2" x14ac:dyDescent="0.2">
      <c r="A1163" s="195"/>
      <c r="B1163" s="195"/>
    </row>
    <row r="1164" spans="1:2" x14ac:dyDescent="0.2">
      <c r="A1164" s="195"/>
      <c r="B1164" s="195"/>
    </row>
    <row r="1165" spans="1:2" x14ac:dyDescent="0.2">
      <c r="A1165" s="195"/>
      <c r="B1165" s="195"/>
    </row>
    <row r="1166" spans="1:2" x14ac:dyDescent="0.2">
      <c r="A1166" s="195"/>
      <c r="B1166" s="195"/>
    </row>
    <row r="1167" spans="1:2" x14ac:dyDescent="0.2">
      <c r="A1167" s="195"/>
      <c r="B1167" s="195"/>
    </row>
    <row r="1168" spans="1:2" x14ac:dyDescent="0.2">
      <c r="A1168" s="195"/>
      <c r="B1168" s="195"/>
    </row>
    <row r="1169" spans="1:2" x14ac:dyDescent="0.2">
      <c r="A1169" s="195"/>
      <c r="B1169" s="195"/>
    </row>
    <row r="1170" spans="1:2" x14ac:dyDescent="0.2">
      <c r="A1170" s="195"/>
      <c r="B1170" s="195"/>
    </row>
    <row r="1171" spans="1:2" x14ac:dyDescent="0.2">
      <c r="A1171" s="195"/>
      <c r="B1171" s="195"/>
    </row>
    <row r="1172" spans="1:2" x14ac:dyDescent="0.2">
      <c r="A1172" s="195"/>
      <c r="B1172" s="195"/>
    </row>
    <row r="1173" spans="1:2" x14ac:dyDescent="0.2">
      <c r="A1173" s="195"/>
      <c r="B1173" s="195"/>
    </row>
    <row r="1174" spans="1:2" x14ac:dyDescent="0.2">
      <c r="A1174" s="195"/>
      <c r="B1174" s="195"/>
    </row>
    <row r="1175" spans="1:2" x14ac:dyDescent="0.2">
      <c r="A1175" s="195"/>
      <c r="B1175" s="195"/>
    </row>
    <row r="1176" spans="1:2" x14ac:dyDescent="0.2">
      <c r="A1176" s="195"/>
      <c r="B1176" s="195"/>
    </row>
    <row r="1177" spans="1:2" x14ac:dyDescent="0.2">
      <c r="A1177" s="195"/>
      <c r="B1177" s="195"/>
    </row>
    <row r="1178" spans="1:2" x14ac:dyDescent="0.2">
      <c r="A1178" s="195"/>
      <c r="B1178" s="195"/>
    </row>
    <row r="1179" spans="1:2" x14ac:dyDescent="0.2">
      <c r="A1179" s="195"/>
      <c r="B1179" s="195"/>
    </row>
    <row r="1180" spans="1:2" x14ac:dyDescent="0.2">
      <c r="A1180" s="195"/>
      <c r="B1180" s="195"/>
    </row>
    <row r="1181" spans="1:2" x14ac:dyDescent="0.2">
      <c r="A1181" s="195"/>
      <c r="B1181" s="195"/>
    </row>
    <row r="1182" spans="1:2" x14ac:dyDescent="0.2">
      <c r="A1182" s="195"/>
      <c r="B1182" s="195"/>
    </row>
    <row r="1183" spans="1:2" x14ac:dyDescent="0.2">
      <c r="A1183" s="195"/>
      <c r="B1183" s="195"/>
    </row>
    <row r="1184" spans="1:2" x14ac:dyDescent="0.2">
      <c r="A1184" s="195"/>
      <c r="B1184" s="195"/>
    </row>
    <row r="1185" spans="1:2" x14ac:dyDescent="0.2">
      <c r="A1185" s="195"/>
      <c r="B1185" s="195"/>
    </row>
    <row r="1186" spans="1:2" x14ac:dyDescent="0.2">
      <c r="A1186" s="195"/>
      <c r="B1186" s="195"/>
    </row>
    <row r="1187" spans="1:2" x14ac:dyDescent="0.2">
      <c r="A1187" s="195"/>
      <c r="B1187" s="195"/>
    </row>
    <row r="1188" spans="1:2" x14ac:dyDescent="0.2">
      <c r="A1188" s="195"/>
      <c r="B1188" s="195"/>
    </row>
    <row r="1189" spans="1:2" x14ac:dyDescent="0.2">
      <c r="A1189" s="195"/>
      <c r="B1189" s="195"/>
    </row>
    <row r="1190" spans="1:2" x14ac:dyDescent="0.2">
      <c r="A1190" s="195"/>
      <c r="B1190" s="195"/>
    </row>
    <row r="1191" spans="1:2" x14ac:dyDescent="0.2">
      <c r="A1191" s="195"/>
      <c r="B1191" s="195"/>
    </row>
    <row r="1192" spans="1:2" x14ac:dyDescent="0.2">
      <c r="A1192" s="195"/>
      <c r="B1192" s="195"/>
    </row>
    <row r="1193" spans="1:2" x14ac:dyDescent="0.2">
      <c r="A1193" s="195"/>
      <c r="B1193" s="195"/>
    </row>
    <row r="1194" spans="1:2" x14ac:dyDescent="0.2">
      <c r="A1194" s="195"/>
      <c r="B1194" s="195"/>
    </row>
    <row r="1195" spans="1:2" x14ac:dyDescent="0.2">
      <c r="A1195" s="195"/>
      <c r="B1195" s="195"/>
    </row>
    <row r="1196" spans="1:2" x14ac:dyDescent="0.2">
      <c r="A1196" s="195"/>
      <c r="B1196" s="195"/>
    </row>
    <row r="1197" spans="1:2" x14ac:dyDescent="0.2">
      <c r="A1197" s="195"/>
      <c r="B1197" s="195"/>
    </row>
    <row r="1198" spans="1:2" x14ac:dyDescent="0.2">
      <c r="A1198" s="195"/>
      <c r="B1198" s="195"/>
    </row>
    <row r="1199" spans="1:2" x14ac:dyDescent="0.2">
      <c r="A1199" s="195"/>
      <c r="B1199" s="195"/>
    </row>
    <row r="1200" spans="1:2" x14ac:dyDescent="0.2">
      <c r="A1200" s="195"/>
      <c r="B1200" s="195"/>
    </row>
    <row r="1201" spans="1:2" x14ac:dyDescent="0.2">
      <c r="A1201" s="195"/>
      <c r="B1201" s="195"/>
    </row>
    <row r="1202" spans="1:2" x14ac:dyDescent="0.2">
      <c r="A1202" s="195"/>
      <c r="B1202" s="195"/>
    </row>
    <row r="1203" spans="1:2" x14ac:dyDescent="0.2">
      <c r="A1203" s="195"/>
      <c r="B1203" s="195"/>
    </row>
    <row r="1204" spans="1:2" x14ac:dyDescent="0.2">
      <c r="A1204" s="195"/>
      <c r="B1204" s="195"/>
    </row>
    <row r="1205" spans="1:2" x14ac:dyDescent="0.2">
      <c r="A1205" s="195"/>
      <c r="B1205" s="195"/>
    </row>
    <row r="1206" spans="1:2" x14ac:dyDescent="0.2">
      <c r="A1206" s="195"/>
      <c r="B1206" s="195"/>
    </row>
    <row r="1207" spans="1:2" x14ac:dyDescent="0.2">
      <c r="A1207" s="195"/>
      <c r="B1207" s="195"/>
    </row>
    <row r="1208" spans="1:2" x14ac:dyDescent="0.2">
      <c r="A1208" s="195"/>
      <c r="B1208" s="195"/>
    </row>
    <row r="1209" spans="1:2" x14ac:dyDescent="0.2">
      <c r="A1209" s="195"/>
      <c r="B1209" s="195"/>
    </row>
    <row r="1210" spans="1:2" x14ac:dyDescent="0.2">
      <c r="A1210" s="195"/>
      <c r="B1210" s="195"/>
    </row>
    <row r="1211" spans="1:2" x14ac:dyDescent="0.2">
      <c r="A1211" s="195"/>
      <c r="B1211" s="195"/>
    </row>
    <row r="1212" spans="1:2" x14ac:dyDescent="0.2">
      <c r="A1212" s="195"/>
      <c r="B1212" s="195"/>
    </row>
    <row r="1213" spans="1:2" x14ac:dyDescent="0.2">
      <c r="A1213" s="195"/>
      <c r="B1213" s="195"/>
    </row>
    <row r="1214" spans="1:2" x14ac:dyDescent="0.2">
      <c r="A1214" s="195"/>
      <c r="B1214" s="195"/>
    </row>
    <row r="1215" spans="1:2" x14ac:dyDescent="0.2">
      <c r="A1215" s="195"/>
      <c r="B1215" s="195"/>
    </row>
    <row r="1216" spans="1:2" x14ac:dyDescent="0.2">
      <c r="A1216" s="195"/>
      <c r="B1216" s="195"/>
    </row>
    <row r="1217" spans="1:2" x14ac:dyDescent="0.2">
      <c r="A1217" s="195"/>
      <c r="B1217" s="195"/>
    </row>
    <row r="1218" spans="1:2" x14ac:dyDescent="0.2">
      <c r="A1218" s="195"/>
      <c r="B1218" s="195"/>
    </row>
    <row r="1219" spans="1:2" x14ac:dyDescent="0.2">
      <c r="A1219" s="195"/>
      <c r="B1219" s="195"/>
    </row>
    <row r="1220" spans="1:2" x14ac:dyDescent="0.2">
      <c r="A1220" s="195"/>
      <c r="B1220" s="195"/>
    </row>
    <row r="1221" spans="1:2" x14ac:dyDescent="0.2">
      <c r="A1221" s="195"/>
      <c r="B1221" s="195"/>
    </row>
    <row r="1222" spans="1:2" x14ac:dyDescent="0.2">
      <c r="A1222" s="195"/>
      <c r="B1222" s="195"/>
    </row>
    <row r="1223" spans="1:2" x14ac:dyDescent="0.2">
      <c r="A1223" s="195"/>
      <c r="B1223" s="195"/>
    </row>
    <row r="1224" spans="1:2" x14ac:dyDescent="0.2">
      <c r="A1224" s="195"/>
      <c r="B1224" s="195"/>
    </row>
    <row r="1225" spans="1:2" x14ac:dyDescent="0.2">
      <c r="A1225" s="195"/>
      <c r="B1225" s="195"/>
    </row>
    <row r="1226" spans="1:2" x14ac:dyDescent="0.2">
      <c r="A1226" s="195"/>
      <c r="B1226" s="195"/>
    </row>
    <row r="1227" spans="1:2" x14ac:dyDescent="0.2">
      <c r="A1227" s="195"/>
      <c r="B1227" s="195"/>
    </row>
    <row r="1228" spans="1:2" x14ac:dyDescent="0.2">
      <c r="A1228" s="195"/>
      <c r="B1228" s="195"/>
    </row>
    <row r="1229" spans="1:2" x14ac:dyDescent="0.2">
      <c r="A1229" s="195"/>
      <c r="B1229" s="195"/>
    </row>
    <row r="1230" spans="1:2" x14ac:dyDescent="0.2">
      <c r="A1230" s="195"/>
      <c r="B1230" s="195"/>
    </row>
    <row r="1231" spans="1:2" x14ac:dyDescent="0.2">
      <c r="A1231" s="195"/>
      <c r="B1231" s="195"/>
    </row>
    <row r="1232" spans="1:2" x14ac:dyDescent="0.2">
      <c r="A1232" s="195"/>
      <c r="B1232" s="195"/>
    </row>
    <row r="1233" spans="1:2" x14ac:dyDescent="0.2">
      <c r="A1233" s="195"/>
      <c r="B1233" s="195"/>
    </row>
    <row r="1234" spans="1:2" x14ac:dyDescent="0.2">
      <c r="A1234" s="195"/>
      <c r="B1234" s="195"/>
    </row>
    <row r="1235" spans="1:2" x14ac:dyDescent="0.2">
      <c r="A1235" s="195"/>
      <c r="B1235" s="195"/>
    </row>
    <row r="1236" spans="1:2" x14ac:dyDescent="0.2">
      <c r="A1236" s="195"/>
      <c r="B1236" s="195"/>
    </row>
    <row r="1237" spans="1:2" x14ac:dyDescent="0.2">
      <c r="A1237" s="195"/>
      <c r="B1237" s="195"/>
    </row>
    <row r="1238" spans="1:2" x14ac:dyDescent="0.2">
      <c r="A1238" s="195"/>
      <c r="B1238" s="195"/>
    </row>
    <row r="1239" spans="1:2" x14ac:dyDescent="0.2">
      <c r="A1239" s="195"/>
      <c r="B1239" s="195"/>
    </row>
    <row r="1240" spans="1:2" x14ac:dyDescent="0.2">
      <c r="A1240" s="195"/>
      <c r="B1240" s="195"/>
    </row>
    <row r="1241" spans="1:2" x14ac:dyDescent="0.2">
      <c r="A1241" s="195"/>
      <c r="B1241" s="195"/>
    </row>
    <row r="1242" spans="1:2" x14ac:dyDescent="0.2">
      <c r="A1242" s="195"/>
      <c r="B1242" s="195"/>
    </row>
    <row r="1243" spans="1:2" x14ac:dyDescent="0.2">
      <c r="A1243" s="195"/>
      <c r="B1243" s="195"/>
    </row>
    <row r="1244" spans="1:2" x14ac:dyDescent="0.2">
      <c r="A1244" s="195"/>
      <c r="B1244" s="195"/>
    </row>
    <row r="1245" spans="1:2" x14ac:dyDescent="0.2">
      <c r="A1245" s="195"/>
      <c r="B1245" s="195"/>
    </row>
    <row r="1246" spans="1:2" x14ac:dyDescent="0.2">
      <c r="A1246" s="195"/>
      <c r="B1246" s="195"/>
    </row>
    <row r="1247" spans="1:2" x14ac:dyDescent="0.2">
      <c r="A1247" s="195"/>
      <c r="B1247" s="195"/>
    </row>
    <row r="1248" spans="1:2" x14ac:dyDescent="0.2">
      <c r="A1248" s="195"/>
      <c r="B1248" s="195"/>
    </row>
    <row r="1249" spans="1:2" x14ac:dyDescent="0.2">
      <c r="A1249" s="195"/>
      <c r="B1249" s="195"/>
    </row>
    <row r="1250" spans="1:2" x14ac:dyDescent="0.2">
      <c r="A1250" s="195"/>
      <c r="B1250" s="195"/>
    </row>
    <row r="1251" spans="1:2" x14ac:dyDescent="0.2">
      <c r="A1251" s="195"/>
      <c r="B1251" s="195"/>
    </row>
    <row r="1252" spans="1:2" x14ac:dyDescent="0.2">
      <c r="A1252" s="195"/>
      <c r="B1252" s="195"/>
    </row>
    <row r="1253" spans="1:2" x14ac:dyDescent="0.2">
      <c r="A1253" s="195"/>
      <c r="B1253" s="195"/>
    </row>
    <row r="1254" spans="1:2" x14ac:dyDescent="0.2">
      <c r="A1254" s="195"/>
      <c r="B1254" s="195"/>
    </row>
    <row r="1255" spans="1:2" x14ac:dyDescent="0.2">
      <c r="A1255" s="195"/>
      <c r="B1255" s="195"/>
    </row>
    <row r="1256" spans="1:2" x14ac:dyDescent="0.2">
      <c r="A1256" s="195"/>
      <c r="B1256" s="195"/>
    </row>
    <row r="1257" spans="1:2" x14ac:dyDescent="0.2">
      <c r="A1257" s="195"/>
      <c r="B1257" s="195"/>
    </row>
    <row r="1258" spans="1:2" x14ac:dyDescent="0.2">
      <c r="A1258" s="195"/>
      <c r="B1258" s="195"/>
    </row>
    <row r="1259" spans="1:2" x14ac:dyDescent="0.2">
      <c r="A1259" s="195"/>
      <c r="B1259" s="195"/>
    </row>
    <row r="1260" spans="1:2" x14ac:dyDescent="0.2">
      <c r="A1260" s="195"/>
      <c r="B1260" s="195"/>
    </row>
    <row r="1261" spans="1:2" x14ac:dyDescent="0.2">
      <c r="A1261" s="195"/>
      <c r="B1261" s="195"/>
    </row>
    <row r="1262" spans="1:2" x14ac:dyDescent="0.2">
      <c r="A1262" s="195"/>
      <c r="B1262" s="195"/>
    </row>
    <row r="1263" spans="1:2" x14ac:dyDescent="0.2">
      <c r="A1263" s="195"/>
      <c r="B1263" s="195"/>
    </row>
    <row r="1264" spans="1:2" x14ac:dyDescent="0.2">
      <c r="A1264" s="195"/>
      <c r="B1264" s="195"/>
    </row>
    <row r="1265" spans="1:2" x14ac:dyDescent="0.2">
      <c r="A1265" s="195"/>
      <c r="B1265" s="195"/>
    </row>
    <row r="1266" spans="1:2" x14ac:dyDescent="0.2">
      <c r="A1266" s="195"/>
      <c r="B1266" s="195"/>
    </row>
    <row r="1267" spans="1:2" x14ac:dyDescent="0.2">
      <c r="A1267" s="195"/>
      <c r="B1267" s="195"/>
    </row>
    <row r="1268" spans="1:2" x14ac:dyDescent="0.2">
      <c r="A1268" s="195"/>
      <c r="B1268" s="195"/>
    </row>
    <row r="1269" spans="1:2" x14ac:dyDescent="0.2">
      <c r="A1269" s="195"/>
      <c r="B1269" s="195"/>
    </row>
    <row r="1270" spans="1:2" x14ac:dyDescent="0.2">
      <c r="A1270" s="195"/>
      <c r="B1270" s="195"/>
    </row>
    <row r="1271" spans="1:2" x14ac:dyDescent="0.2">
      <c r="A1271" s="195"/>
      <c r="B1271" s="195"/>
    </row>
    <row r="1272" spans="1:2" x14ac:dyDescent="0.2">
      <c r="A1272" s="195"/>
      <c r="B1272" s="195"/>
    </row>
    <row r="1273" spans="1:2" x14ac:dyDescent="0.2">
      <c r="A1273" s="195"/>
      <c r="B1273" s="195"/>
    </row>
    <row r="1274" spans="1:2" x14ac:dyDescent="0.2">
      <c r="A1274" s="195"/>
      <c r="B1274" s="195"/>
    </row>
    <row r="1275" spans="1:2" x14ac:dyDescent="0.2">
      <c r="A1275" s="195"/>
      <c r="B1275" s="195"/>
    </row>
    <row r="1276" spans="1:2" x14ac:dyDescent="0.2">
      <c r="A1276" s="195"/>
      <c r="B1276" s="195"/>
    </row>
    <row r="1277" spans="1:2" x14ac:dyDescent="0.2">
      <c r="A1277" s="195"/>
      <c r="B1277" s="195"/>
    </row>
    <row r="1278" spans="1:2" x14ac:dyDescent="0.2">
      <c r="A1278" s="195"/>
      <c r="B1278" s="195"/>
    </row>
    <row r="1279" spans="1:2" x14ac:dyDescent="0.2">
      <c r="A1279" s="195"/>
      <c r="B1279" s="195"/>
    </row>
    <row r="1280" spans="1:2" x14ac:dyDescent="0.2">
      <c r="A1280" s="195"/>
      <c r="B1280" s="195"/>
    </row>
    <row r="1281" spans="1:2" x14ac:dyDescent="0.2">
      <c r="A1281" s="195"/>
      <c r="B1281" s="195"/>
    </row>
    <row r="1282" spans="1:2" x14ac:dyDescent="0.2">
      <c r="A1282" s="195"/>
      <c r="B1282" s="195"/>
    </row>
    <row r="1283" spans="1:2" x14ac:dyDescent="0.2">
      <c r="A1283" s="195"/>
      <c r="B1283" s="195"/>
    </row>
    <row r="1284" spans="1:2" x14ac:dyDescent="0.2">
      <c r="A1284" s="195"/>
      <c r="B1284" s="195"/>
    </row>
    <row r="1285" spans="1:2" x14ac:dyDescent="0.2">
      <c r="A1285" s="195"/>
      <c r="B1285" s="195"/>
    </row>
    <row r="1286" spans="1:2" x14ac:dyDescent="0.2">
      <c r="A1286" s="195"/>
      <c r="B1286" s="195"/>
    </row>
    <row r="1287" spans="1:2" x14ac:dyDescent="0.2">
      <c r="A1287" s="195"/>
      <c r="B1287" s="195"/>
    </row>
    <row r="1288" spans="1:2" x14ac:dyDescent="0.2">
      <c r="A1288" s="195"/>
      <c r="B1288" s="195"/>
    </row>
    <row r="1289" spans="1:2" x14ac:dyDescent="0.2">
      <c r="A1289" s="195"/>
      <c r="B1289" s="195"/>
    </row>
    <row r="1290" spans="1:2" x14ac:dyDescent="0.2">
      <c r="A1290" s="195"/>
      <c r="B1290" s="195"/>
    </row>
    <row r="1291" spans="1:2" x14ac:dyDescent="0.2">
      <c r="A1291" s="195"/>
      <c r="B1291" s="195"/>
    </row>
    <row r="1292" spans="1:2" x14ac:dyDescent="0.2">
      <c r="A1292" s="195"/>
      <c r="B1292" s="195"/>
    </row>
    <row r="1293" spans="1:2" x14ac:dyDescent="0.2">
      <c r="A1293" s="195"/>
      <c r="B1293" s="195"/>
    </row>
    <row r="1294" spans="1:2" x14ac:dyDescent="0.2">
      <c r="A1294" s="195"/>
      <c r="B1294" s="195"/>
    </row>
    <row r="1295" spans="1:2" x14ac:dyDescent="0.2">
      <c r="A1295" s="195"/>
      <c r="B1295" s="195"/>
    </row>
    <row r="1296" spans="1:2" x14ac:dyDescent="0.2">
      <c r="A1296" s="195"/>
      <c r="B1296" s="195"/>
    </row>
    <row r="1297" spans="1:2" x14ac:dyDescent="0.2">
      <c r="A1297" s="195"/>
      <c r="B1297" s="195"/>
    </row>
    <row r="1298" spans="1:2" x14ac:dyDescent="0.2">
      <c r="A1298" s="195"/>
      <c r="B1298" s="195"/>
    </row>
    <row r="1299" spans="1:2" x14ac:dyDescent="0.2">
      <c r="A1299" s="195"/>
      <c r="B1299" s="195"/>
    </row>
    <row r="1300" spans="1:2" x14ac:dyDescent="0.2">
      <c r="A1300" s="195"/>
      <c r="B1300" s="195"/>
    </row>
    <row r="1301" spans="1:2" x14ac:dyDescent="0.2">
      <c r="A1301" s="195"/>
      <c r="B1301" s="195"/>
    </row>
    <row r="1302" spans="1:2" x14ac:dyDescent="0.2">
      <c r="A1302" s="195"/>
      <c r="B1302" s="195"/>
    </row>
    <row r="1303" spans="1:2" x14ac:dyDescent="0.2">
      <c r="A1303" s="195"/>
      <c r="B1303" s="195"/>
    </row>
    <row r="1304" spans="1:2" x14ac:dyDescent="0.2">
      <c r="A1304" s="195"/>
      <c r="B1304" s="195"/>
    </row>
    <row r="1305" spans="1:2" x14ac:dyDescent="0.2">
      <c r="A1305" s="195"/>
      <c r="B1305" s="195"/>
    </row>
    <row r="1306" spans="1:2" x14ac:dyDescent="0.2">
      <c r="A1306" s="195"/>
      <c r="B1306" s="195"/>
    </row>
    <row r="1307" spans="1:2" x14ac:dyDescent="0.2">
      <c r="A1307" s="195"/>
      <c r="B1307" s="195"/>
    </row>
    <row r="1308" spans="1:2" x14ac:dyDescent="0.2">
      <c r="A1308" s="195"/>
      <c r="B1308" s="195"/>
    </row>
    <row r="1309" spans="1:2" x14ac:dyDescent="0.2">
      <c r="A1309" s="195"/>
      <c r="B1309" s="195"/>
    </row>
    <row r="1310" spans="1:2" x14ac:dyDescent="0.2">
      <c r="A1310" s="195"/>
      <c r="B1310" s="195"/>
    </row>
    <row r="1311" spans="1:2" x14ac:dyDescent="0.2">
      <c r="A1311" s="195"/>
      <c r="B1311" s="195"/>
    </row>
    <row r="1312" spans="1:2" x14ac:dyDescent="0.2">
      <c r="A1312" s="195"/>
      <c r="B1312" s="195"/>
    </row>
    <row r="1313" spans="1:2" x14ac:dyDescent="0.2">
      <c r="A1313" s="195"/>
      <c r="B1313" s="195"/>
    </row>
    <row r="1314" spans="1:2" x14ac:dyDescent="0.2">
      <c r="A1314" s="195"/>
      <c r="B1314" s="195"/>
    </row>
    <row r="1315" spans="1:2" x14ac:dyDescent="0.2">
      <c r="A1315" s="195"/>
      <c r="B1315" s="195"/>
    </row>
    <row r="1316" spans="1:2" x14ac:dyDescent="0.2">
      <c r="A1316" s="195"/>
      <c r="B1316" s="195"/>
    </row>
    <row r="1317" spans="1:2" x14ac:dyDescent="0.2">
      <c r="A1317" s="195"/>
      <c r="B1317" s="195"/>
    </row>
    <row r="1318" spans="1:2" x14ac:dyDescent="0.2">
      <c r="A1318" s="195"/>
      <c r="B1318" s="195"/>
    </row>
    <row r="1319" spans="1:2" x14ac:dyDescent="0.2">
      <c r="A1319" s="195"/>
      <c r="B1319" s="195"/>
    </row>
    <row r="1320" spans="1:2" x14ac:dyDescent="0.2">
      <c r="A1320" s="195"/>
      <c r="B1320" s="195"/>
    </row>
    <row r="1321" spans="1:2" x14ac:dyDescent="0.2">
      <c r="A1321" s="195"/>
      <c r="B1321" s="195"/>
    </row>
    <row r="1322" spans="1:2" x14ac:dyDescent="0.2">
      <c r="A1322" s="195"/>
      <c r="B1322" s="195"/>
    </row>
    <row r="1323" spans="1:2" x14ac:dyDescent="0.2">
      <c r="A1323" s="195"/>
      <c r="B1323" s="195"/>
    </row>
    <row r="1324" spans="1:2" x14ac:dyDescent="0.2">
      <c r="A1324" s="195"/>
      <c r="B1324" s="195"/>
    </row>
    <row r="1325" spans="1:2" x14ac:dyDescent="0.2">
      <c r="A1325" s="195"/>
      <c r="B1325" s="195"/>
    </row>
    <row r="1326" spans="1:2" x14ac:dyDescent="0.2">
      <c r="A1326" s="195"/>
      <c r="B1326" s="195"/>
    </row>
    <row r="1327" spans="1:2" x14ac:dyDescent="0.2">
      <c r="A1327" s="195"/>
      <c r="B1327" s="195"/>
    </row>
    <row r="1328" spans="1:2" x14ac:dyDescent="0.2">
      <c r="A1328" s="195"/>
      <c r="B1328" s="195"/>
    </row>
    <row r="1329" spans="1:2" x14ac:dyDescent="0.2">
      <c r="A1329" s="195"/>
      <c r="B1329" s="195"/>
    </row>
    <row r="1330" spans="1:2" x14ac:dyDescent="0.2">
      <c r="A1330" s="195"/>
      <c r="B1330" s="195"/>
    </row>
    <row r="1331" spans="1:2" x14ac:dyDescent="0.2">
      <c r="A1331" s="195"/>
      <c r="B1331" s="195"/>
    </row>
    <row r="1332" spans="1:2" x14ac:dyDescent="0.2">
      <c r="A1332" s="195"/>
      <c r="B1332" s="195"/>
    </row>
    <row r="1333" spans="1:2" x14ac:dyDescent="0.2">
      <c r="A1333" s="195"/>
      <c r="B1333" s="195"/>
    </row>
    <row r="1334" spans="1:2" x14ac:dyDescent="0.2">
      <c r="A1334" s="195"/>
      <c r="B1334" s="195"/>
    </row>
    <row r="1335" spans="1:2" x14ac:dyDescent="0.2">
      <c r="A1335" s="195"/>
      <c r="B1335" s="195"/>
    </row>
    <row r="1336" spans="1:2" x14ac:dyDescent="0.2">
      <c r="A1336" s="195"/>
      <c r="B1336" s="195"/>
    </row>
    <row r="1337" spans="1:2" x14ac:dyDescent="0.2">
      <c r="A1337" s="195"/>
      <c r="B1337" s="195"/>
    </row>
    <row r="1338" spans="1:2" x14ac:dyDescent="0.2">
      <c r="A1338" s="195"/>
      <c r="B1338" s="195"/>
    </row>
    <row r="1339" spans="1:2" x14ac:dyDescent="0.2">
      <c r="A1339" s="195"/>
      <c r="B1339" s="195"/>
    </row>
    <row r="1340" spans="1:2" x14ac:dyDescent="0.2">
      <c r="A1340" s="195"/>
      <c r="B1340" s="195"/>
    </row>
    <row r="1341" spans="1:2" x14ac:dyDescent="0.2">
      <c r="A1341" s="195"/>
      <c r="B1341" s="195"/>
    </row>
    <row r="1342" spans="1:2" x14ac:dyDescent="0.2">
      <c r="A1342" s="195"/>
      <c r="B1342" s="195"/>
    </row>
    <row r="1343" spans="1:2" x14ac:dyDescent="0.2">
      <c r="A1343" s="195"/>
      <c r="B1343" s="195"/>
    </row>
    <row r="1344" spans="1:2" x14ac:dyDescent="0.2">
      <c r="A1344" s="195"/>
      <c r="B1344" s="195"/>
    </row>
    <row r="1345" spans="1:2" x14ac:dyDescent="0.2">
      <c r="A1345" s="195"/>
      <c r="B1345" s="195"/>
    </row>
    <row r="1346" spans="1:2" x14ac:dyDescent="0.2">
      <c r="A1346" s="195"/>
      <c r="B1346" s="195"/>
    </row>
    <row r="1347" spans="1:2" x14ac:dyDescent="0.2">
      <c r="A1347" s="195"/>
      <c r="B1347" s="195"/>
    </row>
    <row r="1348" spans="1:2" x14ac:dyDescent="0.2">
      <c r="A1348" s="195"/>
      <c r="B1348" s="195"/>
    </row>
    <row r="1349" spans="1:2" x14ac:dyDescent="0.2">
      <c r="A1349" s="195"/>
      <c r="B1349" s="195"/>
    </row>
    <row r="1350" spans="1:2" x14ac:dyDescent="0.2">
      <c r="A1350" s="195"/>
      <c r="B1350" s="195"/>
    </row>
    <row r="1351" spans="1:2" x14ac:dyDescent="0.2">
      <c r="A1351" s="195"/>
      <c r="B1351" s="195"/>
    </row>
    <row r="1352" spans="1:2" x14ac:dyDescent="0.2">
      <c r="A1352" s="195"/>
      <c r="B1352" s="195"/>
    </row>
    <row r="1353" spans="1:2" x14ac:dyDescent="0.2">
      <c r="A1353" s="195"/>
      <c r="B1353" s="195"/>
    </row>
    <row r="1354" spans="1:2" x14ac:dyDescent="0.2">
      <c r="A1354" s="195"/>
      <c r="B1354" s="195"/>
    </row>
    <row r="1355" spans="1:2" x14ac:dyDescent="0.2">
      <c r="A1355" s="195"/>
      <c r="B1355" s="195"/>
    </row>
    <row r="1356" spans="1:2" x14ac:dyDescent="0.2">
      <c r="A1356" s="195"/>
      <c r="B1356" s="195"/>
    </row>
    <row r="1357" spans="1:2" x14ac:dyDescent="0.2">
      <c r="A1357" s="195"/>
      <c r="B1357" s="195"/>
    </row>
    <row r="1358" spans="1:2" x14ac:dyDescent="0.2">
      <c r="A1358" s="195"/>
      <c r="B1358" s="195"/>
    </row>
    <row r="1359" spans="1:2" x14ac:dyDescent="0.2">
      <c r="A1359" s="195"/>
      <c r="B1359" s="195"/>
    </row>
    <row r="1360" spans="1:2" x14ac:dyDescent="0.2">
      <c r="A1360" s="195"/>
      <c r="B1360" s="195"/>
    </row>
    <row r="1361" spans="1:2" x14ac:dyDescent="0.2">
      <c r="A1361" s="195"/>
      <c r="B1361" s="195"/>
    </row>
    <row r="1362" spans="1:2" x14ac:dyDescent="0.2">
      <c r="A1362" s="195"/>
      <c r="B1362" s="195"/>
    </row>
    <row r="1363" spans="1:2" x14ac:dyDescent="0.2">
      <c r="A1363" s="195"/>
      <c r="B1363" s="195"/>
    </row>
    <row r="1364" spans="1:2" x14ac:dyDescent="0.2">
      <c r="A1364" s="195"/>
      <c r="B1364" s="195"/>
    </row>
    <row r="1365" spans="1:2" x14ac:dyDescent="0.2">
      <c r="A1365" s="195"/>
      <c r="B1365" s="195"/>
    </row>
    <row r="1366" spans="1:2" x14ac:dyDescent="0.2">
      <c r="A1366" s="195"/>
      <c r="B1366" s="195"/>
    </row>
    <row r="1367" spans="1:2" x14ac:dyDescent="0.2">
      <c r="A1367" s="195"/>
      <c r="B1367" s="195"/>
    </row>
    <row r="1368" spans="1:2" x14ac:dyDescent="0.2">
      <c r="A1368" s="195"/>
      <c r="B1368" s="195"/>
    </row>
    <row r="1369" spans="1:2" x14ac:dyDescent="0.2">
      <c r="A1369" s="195"/>
      <c r="B1369" s="195"/>
    </row>
    <row r="1370" spans="1:2" x14ac:dyDescent="0.2">
      <c r="A1370" s="195"/>
      <c r="B1370" s="195"/>
    </row>
    <row r="1371" spans="1:2" x14ac:dyDescent="0.2">
      <c r="A1371" s="195"/>
      <c r="B1371" s="195"/>
    </row>
    <row r="1372" spans="1:2" x14ac:dyDescent="0.2">
      <c r="A1372" s="195"/>
      <c r="B1372" s="195"/>
    </row>
    <row r="1373" spans="1:2" x14ac:dyDescent="0.2">
      <c r="A1373" s="195"/>
      <c r="B1373" s="195"/>
    </row>
    <row r="1374" spans="1:2" x14ac:dyDescent="0.2">
      <c r="A1374" s="195"/>
      <c r="B1374" s="195"/>
    </row>
    <row r="1375" spans="1:2" x14ac:dyDescent="0.2">
      <c r="A1375" s="195"/>
      <c r="B1375" s="195"/>
    </row>
    <row r="1376" spans="1:2" x14ac:dyDescent="0.2">
      <c r="A1376" s="195"/>
      <c r="B1376" s="195"/>
    </row>
    <row r="1377" spans="1:2" x14ac:dyDescent="0.2">
      <c r="A1377" s="195"/>
      <c r="B1377" s="195"/>
    </row>
    <row r="1378" spans="1:2" x14ac:dyDescent="0.2">
      <c r="A1378" s="195"/>
      <c r="B1378" s="195"/>
    </row>
    <row r="1379" spans="1:2" x14ac:dyDescent="0.2">
      <c r="A1379" s="195"/>
      <c r="B1379" s="195"/>
    </row>
    <row r="1380" spans="1:2" x14ac:dyDescent="0.2">
      <c r="A1380" s="195"/>
      <c r="B1380" s="195"/>
    </row>
    <row r="1381" spans="1:2" x14ac:dyDescent="0.2">
      <c r="A1381" s="195"/>
      <c r="B1381" s="195"/>
    </row>
    <row r="1382" spans="1:2" x14ac:dyDescent="0.2">
      <c r="A1382" s="195"/>
      <c r="B1382" s="195"/>
    </row>
    <row r="1383" spans="1:2" x14ac:dyDescent="0.2">
      <c r="A1383" s="195"/>
      <c r="B1383" s="195"/>
    </row>
    <row r="1384" spans="1:2" x14ac:dyDescent="0.2">
      <c r="A1384" s="195"/>
      <c r="B1384" s="195"/>
    </row>
    <row r="1385" spans="1:2" x14ac:dyDescent="0.2">
      <c r="A1385" s="195"/>
      <c r="B1385" s="195"/>
    </row>
    <row r="1386" spans="1:2" x14ac:dyDescent="0.2">
      <c r="A1386" s="195"/>
      <c r="B1386" s="195"/>
    </row>
    <row r="1387" spans="1:2" x14ac:dyDescent="0.2">
      <c r="A1387" s="195"/>
      <c r="B1387" s="195"/>
    </row>
    <row r="1388" spans="1:2" x14ac:dyDescent="0.2">
      <c r="A1388" s="195"/>
      <c r="B1388" s="195"/>
    </row>
    <row r="1389" spans="1:2" x14ac:dyDescent="0.2">
      <c r="A1389" s="195"/>
      <c r="B1389" s="195"/>
    </row>
    <row r="1390" spans="1:2" x14ac:dyDescent="0.2">
      <c r="A1390" s="195"/>
      <c r="B1390" s="195"/>
    </row>
    <row r="1391" spans="1:2" x14ac:dyDescent="0.2">
      <c r="A1391" s="195"/>
      <c r="B1391" s="195"/>
    </row>
    <row r="1392" spans="1:2" x14ac:dyDescent="0.2">
      <c r="A1392" s="195"/>
      <c r="B1392" s="195"/>
    </row>
    <row r="1393" spans="1:2" x14ac:dyDescent="0.2">
      <c r="A1393" s="195"/>
      <c r="B1393" s="195"/>
    </row>
    <row r="1394" spans="1:2" x14ac:dyDescent="0.2">
      <c r="A1394" s="195"/>
      <c r="B1394" s="195"/>
    </row>
    <row r="1395" spans="1:2" x14ac:dyDescent="0.2">
      <c r="A1395" s="195"/>
      <c r="B1395" s="195"/>
    </row>
    <row r="1396" spans="1:2" x14ac:dyDescent="0.2">
      <c r="A1396" s="195"/>
      <c r="B1396" s="195"/>
    </row>
    <row r="1397" spans="1:2" x14ac:dyDescent="0.2">
      <c r="A1397" s="195"/>
      <c r="B1397" s="195"/>
    </row>
    <row r="1398" spans="1:2" x14ac:dyDescent="0.2">
      <c r="A1398" s="195"/>
      <c r="B1398" s="195"/>
    </row>
    <row r="1399" spans="1:2" x14ac:dyDescent="0.2">
      <c r="A1399" s="195"/>
      <c r="B1399" s="195"/>
    </row>
    <row r="1400" spans="1:2" x14ac:dyDescent="0.2">
      <c r="A1400" s="195"/>
      <c r="B1400" s="195"/>
    </row>
    <row r="1401" spans="1:2" x14ac:dyDescent="0.2">
      <c r="A1401" s="195"/>
      <c r="B1401" s="195"/>
    </row>
    <row r="1402" spans="1:2" x14ac:dyDescent="0.2">
      <c r="A1402" s="195"/>
      <c r="B1402" s="195"/>
    </row>
    <row r="1403" spans="1:2" x14ac:dyDescent="0.2">
      <c r="A1403" s="195"/>
      <c r="B1403" s="195"/>
    </row>
    <row r="1404" spans="1:2" x14ac:dyDescent="0.2">
      <c r="A1404" s="195"/>
      <c r="B1404" s="195"/>
    </row>
    <row r="1405" spans="1:2" x14ac:dyDescent="0.2">
      <c r="A1405" s="195"/>
      <c r="B1405" s="195"/>
    </row>
    <row r="1406" spans="1:2" x14ac:dyDescent="0.2">
      <c r="A1406" s="195"/>
      <c r="B1406" s="195"/>
    </row>
    <row r="1407" spans="1:2" x14ac:dyDescent="0.2">
      <c r="A1407" s="195"/>
      <c r="B1407" s="195"/>
    </row>
    <row r="1408" spans="1:2" x14ac:dyDescent="0.2">
      <c r="A1408" s="195"/>
      <c r="B1408" s="195"/>
    </row>
    <row r="1409" spans="1:2" x14ac:dyDescent="0.2">
      <c r="A1409" s="195"/>
      <c r="B1409" s="195"/>
    </row>
    <row r="1410" spans="1:2" x14ac:dyDescent="0.2">
      <c r="A1410" s="195"/>
      <c r="B1410" s="195"/>
    </row>
    <row r="1411" spans="1:2" x14ac:dyDescent="0.2">
      <c r="A1411" s="195"/>
      <c r="B1411" s="195"/>
    </row>
    <row r="1412" spans="1:2" x14ac:dyDescent="0.2">
      <c r="A1412" s="195"/>
      <c r="B1412" s="195"/>
    </row>
    <row r="1413" spans="1:2" x14ac:dyDescent="0.2">
      <c r="A1413" s="195"/>
      <c r="B1413" s="195"/>
    </row>
    <row r="1414" spans="1:2" x14ac:dyDescent="0.2">
      <c r="A1414" s="195"/>
      <c r="B1414" s="195"/>
    </row>
    <row r="1415" spans="1:2" x14ac:dyDescent="0.2">
      <c r="A1415" s="195"/>
      <c r="B1415" s="195"/>
    </row>
    <row r="1416" spans="1:2" x14ac:dyDescent="0.2">
      <c r="A1416" s="195"/>
      <c r="B1416" s="195"/>
    </row>
    <row r="1417" spans="1:2" x14ac:dyDescent="0.2">
      <c r="A1417" s="195"/>
      <c r="B1417" s="195"/>
    </row>
    <row r="1418" spans="1:2" x14ac:dyDescent="0.2">
      <c r="A1418" s="195"/>
      <c r="B1418" s="195"/>
    </row>
    <row r="1419" spans="1:2" x14ac:dyDescent="0.2">
      <c r="A1419" s="195"/>
      <c r="B1419" s="195"/>
    </row>
    <row r="1420" spans="1:2" x14ac:dyDescent="0.2">
      <c r="A1420" s="195"/>
      <c r="B1420" s="195"/>
    </row>
    <row r="1421" spans="1:2" x14ac:dyDescent="0.2">
      <c r="A1421" s="195"/>
      <c r="B1421" s="195"/>
    </row>
    <row r="1422" spans="1:2" x14ac:dyDescent="0.2">
      <c r="A1422" s="195"/>
      <c r="B1422" s="195"/>
    </row>
    <row r="1423" spans="1:2" x14ac:dyDescent="0.2">
      <c r="A1423" s="195"/>
      <c r="B1423" s="195"/>
    </row>
    <row r="1424" spans="1:2" x14ac:dyDescent="0.2">
      <c r="A1424" s="195"/>
      <c r="B1424" s="195"/>
    </row>
    <row r="1425" spans="1:2" x14ac:dyDescent="0.2">
      <c r="A1425" s="195"/>
      <c r="B1425" s="195"/>
    </row>
    <row r="1426" spans="1:2" x14ac:dyDescent="0.2">
      <c r="A1426" s="195"/>
      <c r="B1426" s="195"/>
    </row>
    <row r="1427" spans="1:2" x14ac:dyDescent="0.2">
      <c r="A1427" s="195"/>
      <c r="B1427" s="195"/>
    </row>
    <row r="1428" spans="1:2" x14ac:dyDescent="0.2">
      <c r="A1428" s="195"/>
      <c r="B1428" s="195"/>
    </row>
    <row r="1429" spans="1:2" x14ac:dyDescent="0.2">
      <c r="A1429" s="195"/>
      <c r="B1429" s="195"/>
    </row>
    <row r="1430" spans="1:2" x14ac:dyDescent="0.2">
      <c r="A1430" s="195"/>
      <c r="B1430" s="195"/>
    </row>
    <row r="1431" spans="1:2" x14ac:dyDescent="0.2">
      <c r="A1431" s="195"/>
      <c r="B1431" s="195"/>
    </row>
    <row r="1432" spans="1:2" x14ac:dyDescent="0.2">
      <c r="A1432" s="195"/>
      <c r="B1432" s="195"/>
    </row>
    <row r="1433" spans="1:2" x14ac:dyDescent="0.2">
      <c r="A1433" s="195"/>
      <c r="B1433" s="195"/>
    </row>
    <row r="1434" spans="1:2" x14ac:dyDescent="0.2">
      <c r="A1434" s="195"/>
      <c r="B1434" s="195"/>
    </row>
    <row r="1435" spans="1:2" x14ac:dyDescent="0.2">
      <c r="A1435" s="195"/>
      <c r="B1435" s="195"/>
    </row>
    <row r="1436" spans="1:2" x14ac:dyDescent="0.2">
      <c r="A1436" s="195"/>
      <c r="B1436" s="195"/>
    </row>
    <row r="1437" spans="1:2" x14ac:dyDescent="0.2">
      <c r="A1437" s="195"/>
      <c r="B1437" s="195"/>
    </row>
    <row r="1438" spans="1:2" x14ac:dyDescent="0.2">
      <c r="A1438" s="195"/>
      <c r="B1438" s="195"/>
    </row>
    <row r="1439" spans="1:2" x14ac:dyDescent="0.2">
      <c r="A1439" s="195"/>
      <c r="B1439" s="195"/>
    </row>
    <row r="1440" spans="1:2" x14ac:dyDescent="0.2">
      <c r="A1440" s="195"/>
      <c r="B1440" s="195"/>
    </row>
    <row r="1441" spans="1:2" x14ac:dyDescent="0.2">
      <c r="A1441" s="195"/>
      <c r="B1441" s="195"/>
    </row>
    <row r="1442" spans="1:2" x14ac:dyDescent="0.2">
      <c r="A1442" s="195"/>
      <c r="B1442" s="195"/>
    </row>
    <row r="1443" spans="1:2" x14ac:dyDescent="0.2">
      <c r="A1443" s="195"/>
      <c r="B1443" s="195"/>
    </row>
    <row r="1444" spans="1:2" x14ac:dyDescent="0.2">
      <c r="A1444" s="195"/>
      <c r="B1444" s="195"/>
    </row>
    <row r="1445" spans="1:2" x14ac:dyDescent="0.2">
      <c r="A1445" s="195"/>
      <c r="B1445" s="195"/>
    </row>
    <row r="1446" spans="1:2" x14ac:dyDescent="0.2">
      <c r="A1446" s="195"/>
      <c r="B1446" s="195"/>
    </row>
    <row r="1447" spans="1:2" x14ac:dyDescent="0.2">
      <c r="A1447" s="195"/>
      <c r="B1447" s="195"/>
    </row>
    <row r="1448" spans="1:2" x14ac:dyDescent="0.2">
      <c r="A1448" s="195"/>
      <c r="B1448" s="195"/>
    </row>
    <row r="1449" spans="1:2" x14ac:dyDescent="0.2">
      <c r="A1449" s="195"/>
      <c r="B1449" s="195"/>
    </row>
    <row r="1450" spans="1:2" x14ac:dyDescent="0.2">
      <c r="A1450" s="195"/>
      <c r="B1450" s="195"/>
    </row>
    <row r="1451" spans="1:2" x14ac:dyDescent="0.2">
      <c r="A1451" s="195"/>
      <c r="B1451" s="195"/>
    </row>
    <row r="1452" spans="1:2" x14ac:dyDescent="0.2">
      <c r="A1452" s="195"/>
      <c r="B1452" s="195"/>
    </row>
    <row r="1453" spans="1:2" x14ac:dyDescent="0.2">
      <c r="A1453" s="195"/>
      <c r="B1453" s="195"/>
    </row>
    <row r="1454" spans="1:2" x14ac:dyDescent="0.2">
      <c r="A1454" s="195"/>
      <c r="B1454" s="195"/>
    </row>
    <row r="1455" spans="1:2" x14ac:dyDescent="0.2">
      <c r="A1455" s="195"/>
      <c r="B1455" s="195"/>
    </row>
    <row r="1456" spans="1:2" x14ac:dyDescent="0.2">
      <c r="A1456" s="195"/>
      <c r="B1456" s="195"/>
    </row>
    <row r="1457" spans="1:2" x14ac:dyDescent="0.2">
      <c r="A1457" s="195"/>
      <c r="B1457" s="195"/>
    </row>
    <row r="1458" spans="1:2" x14ac:dyDescent="0.2">
      <c r="A1458" s="195"/>
      <c r="B1458" s="195"/>
    </row>
    <row r="1459" spans="1:2" x14ac:dyDescent="0.2">
      <c r="A1459" s="195"/>
      <c r="B1459" s="195"/>
    </row>
    <row r="1460" spans="1:2" x14ac:dyDescent="0.2">
      <c r="A1460" s="195"/>
      <c r="B1460" s="195"/>
    </row>
    <row r="1461" spans="1:2" x14ac:dyDescent="0.2">
      <c r="A1461" s="195"/>
      <c r="B1461" s="195"/>
    </row>
    <row r="1462" spans="1:2" x14ac:dyDescent="0.2">
      <c r="A1462" s="195"/>
      <c r="B1462" s="195"/>
    </row>
    <row r="1463" spans="1:2" x14ac:dyDescent="0.2">
      <c r="A1463" s="195"/>
      <c r="B1463" s="195"/>
    </row>
    <row r="1464" spans="1:2" x14ac:dyDescent="0.2">
      <c r="A1464" s="195"/>
      <c r="B1464" s="195"/>
    </row>
    <row r="1465" spans="1:2" x14ac:dyDescent="0.2">
      <c r="A1465" s="195"/>
      <c r="B1465" s="195"/>
    </row>
    <row r="1466" spans="1:2" x14ac:dyDescent="0.2">
      <c r="A1466" s="195"/>
      <c r="B1466" s="195"/>
    </row>
    <row r="1467" spans="1:2" x14ac:dyDescent="0.2">
      <c r="A1467" s="195"/>
      <c r="B1467" s="195"/>
    </row>
    <row r="1468" spans="1:2" x14ac:dyDescent="0.2">
      <c r="A1468" s="195"/>
      <c r="B1468" s="195"/>
    </row>
    <row r="1469" spans="1:2" x14ac:dyDescent="0.2">
      <c r="A1469" s="195"/>
      <c r="B1469" s="195"/>
    </row>
    <row r="1470" spans="1:2" x14ac:dyDescent="0.2">
      <c r="A1470" s="195"/>
      <c r="B1470" s="195"/>
    </row>
    <row r="1471" spans="1:2" x14ac:dyDescent="0.2">
      <c r="A1471" s="195"/>
      <c r="B1471" s="195"/>
    </row>
    <row r="1472" spans="1:2" x14ac:dyDescent="0.2">
      <c r="A1472" s="195"/>
      <c r="B1472" s="195"/>
    </row>
    <row r="1473" spans="1:2" x14ac:dyDescent="0.2">
      <c r="A1473" s="195"/>
      <c r="B1473" s="195"/>
    </row>
    <row r="1474" spans="1:2" x14ac:dyDescent="0.2">
      <c r="A1474" s="195"/>
      <c r="B1474" s="195"/>
    </row>
    <row r="1475" spans="1:2" x14ac:dyDescent="0.2">
      <c r="A1475" s="195"/>
      <c r="B1475" s="195"/>
    </row>
    <row r="1476" spans="1:2" x14ac:dyDescent="0.2">
      <c r="A1476" s="195"/>
      <c r="B1476" s="195"/>
    </row>
    <row r="1477" spans="1:2" x14ac:dyDescent="0.2">
      <c r="A1477" s="195"/>
      <c r="B1477" s="195"/>
    </row>
    <row r="1478" spans="1:2" x14ac:dyDescent="0.2">
      <c r="A1478" s="195"/>
      <c r="B1478" s="195"/>
    </row>
    <row r="1479" spans="1:2" x14ac:dyDescent="0.2">
      <c r="A1479" s="195"/>
      <c r="B1479" s="195"/>
    </row>
    <row r="1480" spans="1:2" x14ac:dyDescent="0.2">
      <c r="A1480" s="195"/>
      <c r="B1480" s="195"/>
    </row>
    <row r="1481" spans="1:2" x14ac:dyDescent="0.2">
      <c r="A1481" s="195"/>
      <c r="B1481" s="195"/>
    </row>
    <row r="1482" spans="1:2" x14ac:dyDescent="0.2">
      <c r="A1482" s="195"/>
      <c r="B1482" s="195"/>
    </row>
    <row r="1483" spans="1:2" x14ac:dyDescent="0.2">
      <c r="A1483" s="195"/>
      <c r="B1483" s="195"/>
    </row>
    <row r="1484" spans="1:2" x14ac:dyDescent="0.2">
      <c r="A1484" s="195"/>
      <c r="B1484" s="195"/>
    </row>
    <row r="1485" spans="1:2" x14ac:dyDescent="0.2">
      <c r="A1485" s="195"/>
      <c r="B1485" s="195"/>
    </row>
    <row r="1486" spans="1:2" x14ac:dyDescent="0.2">
      <c r="A1486" s="195"/>
      <c r="B1486" s="195"/>
    </row>
    <row r="1487" spans="1:2" x14ac:dyDescent="0.2">
      <c r="A1487" s="195"/>
      <c r="B1487" s="195"/>
    </row>
    <row r="1488" spans="1:2" x14ac:dyDescent="0.2">
      <c r="A1488" s="195"/>
      <c r="B1488" s="195"/>
    </row>
    <row r="1489" spans="1:2" x14ac:dyDescent="0.2">
      <c r="A1489" s="195"/>
      <c r="B1489" s="195"/>
    </row>
    <row r="1490" spans="1:2" x14ac:dyDescent="0.2">
      <c r="A1490" s="195"/>
      <c r="B1490" s="195"/>
    </row>
    <row r="1491" spans="1:2" x14ac:dyDescent="0.2">
      <c r="A1491" s="195"/>
      <c r="B1491" s="195"/>
    </row>
    <row r="1492" spans="1:2" x14ac:dyDescent="0.2">
      <c r="A1492" s="195"/>
      <c r="B1492" s="195"/>
    </row>
    <row r="1493" spans="1:2" x14ac:dyDescent="0.2">
      <c r="A1493" s="195"/>
      <c r="B1493" s="195"/>
    </row>
    <row r="1494" spans="1:2" x14ac:dyDescent="0.2">
      <c r="A1494" s="195"/>
      <c r="B1494" s="195"/>
    </row>
    <row r="1495" spans="1:2" x14ac:dyDescent="0.2">
      <c r="A1495" s="195"/>
      <c r="B1495" s="195"/>
    </row>
    <row r="1496" spans="1:2" x14ac:dyDescent="0.2">
      <c r="A1496" s="195"/>
      <c r="B1496" s="195"/>
    </row>
    <row r="1497" spans="1:2" x14ac:dyDescent="0.2">
      <c r="A1497" s="195"/>
      <c r="B1497" s="195"/>
    </row>
    <row r="1498" spans="1:2" x14ac:dyDescent="0.2">
      <c r="A1498" s="195"/>
      <c r="B1498" s="195"/>
    </row>
    <row r="1499" spans="1:2" x14ac:dyDescent="0.2">
      <c r="A1499" s="195"/>
      <c r="B1499" s="195"/>
    </row>
    <row r="1500" spans="1:2" x14ac:dyDescent="0.2">
      <c r="A1500" s="195"/>
      <c r="B1500" s="195"/>
    </row>
    <row r="1501" spans="1:2" x14ac:dyDescent="0.2">
      <c r="A1501" s="195"/>
      <c r="B1501" s="195"/>
    </row>
    <row r="1502" spans="1:2" x14ac:dyDescent="0.2">
      <c r="A1502" s="195"/>
      <c r="B1502" s="195"/>
    </row>
    <row r="1503" spans="1:2" x14ac:dyDescent="0.2">
      <c r="A1503" s="195"/>
      <c r="B1503" s="195"/>
    </row>
    <row r="1504" spans="1:2" x14ac:dyDescent="0.2">
      <c r="A1504" s="195"/>
      <c r="B1504" s="195"/>
    </row>
    <row r="1505" spans="1:2" x14ac:dyDescent="0.2">
      <c r="A1505" s="195"/>
      <c r="B1505" s="195"/>
    </row>
    <row r="1506" spans="1:2" x14ac:dyDescent="0.2">
      <c r="A1506" s="195"/>
      <c r="B1506" s="195"/>
    </row>
    <row r="1507" spans="1:2" x14ac:dyDescent="0.2">
      <c r="A1507" s="195"/>
      <c r="B1507" s="195"/>
    </row>
    <row r="1508" spans="1:2" x14ac:dyDescent="0.2">
      <c r="A1508" s="195"/>
      <c r="B1508" s="195"/>
    </row>
    <row r="1509" spans="1:2" x14ac:dyDescent="0.2">
      <c r="A1509" s="195"/>
      <c r="B1509" s="195"/>
    </row>
    <row r="1510" spans="1:2" x14ac:dyDescent="0.2">
      <c r="A1510" s="195"/>
      <c r="B1510" s="195"/>
    </row>
    <row r="1511" spans="1:2" x14ac:dyDescent="0.2">
      <c r="A1511" s="195"/>
      <c r="B1511" s="195"/>
    </row>
    <row r="1512" spans="1:2" x14ac:dyDescent="0.2">
      <c r="A1512" s="195"/>
      <c r="B1512" s="195"/>
    </row>
    <row r="1513" spans="1:2" x14ac:dyDescent="0.2">
      <c r="A1513" s="195"/>
      <c r="B1513" s="195"/>
    </row>
    <row r="1514" spans="1:2" x14ac:dyDescent="0.2">
      <c r="A1514" s="195"/>
      <c r="B1514" s="195"/>
    </row>
    <row r="1515" spans="1:2" x14ac:dyDescent="0.2">
      <c r="A1515" s="195"/>
      <c r="B1515" s="195"/>
    </row>
    <row r="1516" spans="1:2" x14ac:dyDescent="0.2">
      <c r="A1516" s="195"/>
      <c r="B1516" s="195"/>
    </row>
    <row r="1517" spans="1:2" x14ac:dyDescent="0.2">
      <c r="A1517" s="195"/>
      <c r="B1517" s="195"/>
    </row>
    <row r="1518" spans="1:2" x14ac:dyDescent="0.2">
      <c r="A1518" s="195"/>
      <c r="B1518" s="195"/>
    </row>
    <row r="1519" spans="1:2" x14ac:dyDescent="0.2">
      <c r="A1519" s="195"/>
      <c r="B1519" s="195"/>
    </row>
    <row r="1520" spans="1:2" x14ac:dyDescent="0.2">
      <c r="A1520" s="195"/>
      <c r="B1520" s="195"/>
    </row>
    <row r="1521" spans="1:2" x14ac:dyDescent="0.2">
      <c r="A1521" s="195"/>
      <c r="B1521" s="195"/>
    </row>
    <row r="1522" spans="1:2" x14ac:dyDescent="0.2">
      <c r="A1522" s="195"/>
      <c r="B1522" s="195"/>
    </row>
    <row r="1523" spans="1:2" x14ac:dyDescent="0.2">
      <c r="A1523" s="195"/>
      <c r="B1523" s="195"/>
    </row>
    <row r="1524" spans="1:2" x14ac:dyDescent="0.2">
      <c r="A1524" s="195"/>
      <c r="B1524" s="195"/>
    </row>
    <row r="1525" spans="1:2" x14ac:dyDescent="0.2">
      <c r="A1525" s="195"/>
      <c r="B1525" s="195"/>
    </row>
    <row r="1526" spans="1:2" x14ac:dyDescent="0.2">
      <c r="A1526" s="195"/>
      <c r="B1526" s="195"/>
    </row>
    <row r="1527" spans="1:2" x14ac:dyDescent="0.2">
      <c r="A1527" s="195"/>
      <c r="B1527" s="195"/>
    </row>
    <row r="1528" spans="1:2" x14ac:dyDescent="0.2">
      <c r="A1528" s="195"/>
      <c r="B1528" s="195"/>
    </row>
    <row r="1529" spans="1:2" x14ac:dyDescent="0.2">
      <c r="A1529" s="195"/>
      <c r="B1529" s="195"/>
    </row>
    <row r="1530" spans="1:2" x14ac:dyDescent="0.2">
      <c r="A1530" s="195"/>
      <c r="B1530" s="195"/>
    </row>
    <row r="1531" spans="1:2" x14ac:dyDescent="0.2">
      <c r="A1531" s="195"/>
      <c r="B1531" s="195"/>
    </row>
    <row r="1532" spans="1:2" x14ac:dyDescent="0.2">
      <c r="A1532" s="195"/>
      <c r="B1532" s="195"/>
    </row>
    <row r="1533" spans="1:2" x14ac:dyDescent="0.2">
      <c r="A1533" s="195"/>
      <c r="B1533" s="195"/>
    </row>
    <row r="1534" spans="1:2" x14ac:dyDescent="0.2">
      <c r="A1534" s="195"/>
      <c r="B1534" s="195"/>
    </row>
    <row r="1535" spans="1:2" x14ac:dyDescent="0.2">
      <c r="A1535" s="195"/>
      <c r="B1535" s="195"/>
    </row>
    <row r="1536" spans="1:2" x14ac:dyDescent="0.2">
      <c r="A1536" s="195"/>
      <c r="B1536" s="195"/>
    </row>
    <row r="1537" spans="1:2" x14ac:dyDescent="0.2">
      <c r="A1537" s="195"/>
      <c r="B1537" s="195"/>
    </row>
    <row r="1538" spans="1:2" x14ac:dyDescent="0.2">
      <c r="A1538" s="195"/>
      <c r="B1538" s="195"/>
    </row>
    <row r="1539" spans="1:2" x14ac:dyDescent="0.2">
      <c r="A1539" s="195"/>
      <c r="B1539" s="195"/>
    </row>
    <row r="1540" spans="1:2" x14ac:dyDescent="0.2">
      <c r="A1540" s="195"/>
      <c r="B1540" s="195"/>
    </row>
    <row r="1541" spans="1:2" x14ac:dyDescent="0.2">
      <c r="A1541" s="195"/>
      <c r="B1541" s="195"/>
    </row>
    <row r="1542" spans="1:2" x14ac:dyDescent="0.2">
      <c r="A1542" s="195"/>
      <c r="B1542" s="195"/>
    </row>
    <row r="1543" spans="1:2" x14ac:dyDescent="0.2">
      <c r="A1543" s="195"/>
      <c r="B1543" s="195"/>
    </row>
    <row r="1544" spans="1:2" x14ac:dyDescent="0.2">
      <c r="A1544" s="195"/>
      <c r="B1544" s="195"/>
    </row>
    <row r="1545" spans="1:2" x14ac:dyDescent="0.2">
      <c r="A1545" s="195"/>
      <c r="B1545" s="195"/>
    </row>
    <row r="1546" spans="1:2" x14ac:dyDescent="0.2">
      <c r="A1546" s="195"/>
      <c r="B1546" s="195"/>
    </row>
    <row r="1547" spans="1:2" x14ac:dyDescent="0.2">
      <c r="A1547" s="195"/>
      <c r="B1547" s="195"/>
    </row>
    <row r="1548" spans="1:2" x14ac:dyDescent="0.2">
      <c r="A1548" s="195"/>
      <c r="B1548" s="195"/>
    </row>
    <row r="1549" spans="1:2" x14ac:dyDescent="0.2">
      <c r="A1549" s="195"/>
      <c r="B1549" s="195"/>
    </row>
    <row r="1550" spans="1:2" x14ac:dyDescent="0.2">
      <c r="A1550" s="195"/>
      <c r="B1550" s="195"/>
    </row>
    <row r="1551" spans="1:2" x14ac:dyDescent="0.2">
      <c r="A1551" s="195"/>
      <c r="B1551" s="195"/>
    </row>
    <row r="1552" spans="1:2" x14ac:dyDescent="0.2">
      <c r="A1552" s="195"/>
      <c r="B1552" s="195"/>
    </row>
    <row r="1553" spans="1:2" x14ac:dyDescent="0.2">
      <c r="A1553" s="195"/>
      <c r="B1553" s="195"/>
    </row>
    <row r="1554" spans="1:2" x14ac:dyDescent="0.2">
      <c r="A1554" s="195"/>
      <c r="B1554" s="195"/>
    </row>
    <row r="1555" spans="1:2" x14ac:dyDescent="0.2">
      <c r="A1555" s="195"/>
      <c r="B1555" s="195"/>
    </row>
    <row r="1556" spans="1:2" x14ac:dyDescent="0.2">
      <c r="A1556" s="195"/>
      <c r="B1556" s="195"/>
    </row>
    <row r="1557" spans="1:2" x14ac:dyDescent="0.2">
      <c r="A1557" s="195"/>
      <c r="B1557" s="195"/>
    </row>
    <row r="1558" spans="1:2" x14ac:dyDescent="0.2">
      <c r="A1558" s="195"/>
      <c r="B1558" s="195"/>
    </row>
    <row r="1559" spans="1:2" x14ac:dyDescent="0.2">
      <c r="A1559" s="195"/>
      <c r="B1559" s="195"/>
    </row>
    <row r="1560" spans="1:2" x14ac:dyDescent="0.2">
      <c r="A1560" s="195"/>
      <c r="B1560" s="195"/>
    </row>
    <row r="1561" spans="1:2" x14ac:dyDescent="0.2">
      <c r="A1561" s="195"/>
      <c r="B1561" s="195"/>
    </row>
    <row r="1562" spans="1:2" x14ac:dyDescent="0.2">
      <c r="A1562" s="195"/>
      <c r="B1562" s="195"/>
    </row>
    <row r="1563" spans="1:2" x14ac:dyDescent="0.2">
      <c r="A1563" s="195"/>
      <c r="B1563" s="195"/>
    </row>
    <row r="1564" spans="1:2" x14ac:dyDescent="0.2">
      <c r="A1564" s="195"/>
      <c r="B1564" s="195"/>
    </row>
    <row r="1565" spans="1:2" x14ac:dyDescent="0.2">
      <c r="A1565" s="195"/>
      <c r="B1565" s="195"/>
    </row>
    <row r="1566" spans="1:2" x14ac:dyDescent="0.2">
      <c r="A1566" s="195"/>
      <c r="B1566" s="195"/>
    </row>
    <row r="1567" spans="1:2" x14ac:dyDescent="0.2">
      <c r="A1567" s="195"/>
      <c r="B1567" s="195"/>
    </row>
    <row r="1568" spans="1:2" x14ac:dyDescent="0.2">
      <c r="A1568" s="195"/>
      <c r="B1568" s="195"/>
    </row>
    <row r="1569" spans="1:2" x14ac:dyDescent="0.2">
      <c r="A1569" s="195"/>
      <c r="B1569" s="195"/>
    </row>
    <row r="1570" spans="1:2" x14ac:dyDescent="0.2">
      <c r="A1570" s="195"/>
      <c r="B1570" s="195"/>
    </row>
    <row r="1571" spans="1:2" x14ac:dyDescent="0.2">
      <c r="A1571" s="195"/>
      <c r="B1571" s="195"/>
    </row>
    <row r="1572" spans="1:2" x14ac:dyDescent="0.2">
      <c r="A1572" s="195"/>
      <c r="B1572" s="195"/>
    </row>
    <row r="1573" spans="1:2" x14ac:dyDescent="0.2">
      <c r="A1573" s="195"/>
      <c r="B1573" s="195"/>
    </row>
    <row r="1574" spans="1:2" x14ac:dyDescent="0.2">
      <c r="A1574" s="195"/>
      <c r="B1574" s="195"/>
    </row>
    <row r="1575" spans="1:2" x14ac:dyDescent="0.2">
      <c r="A1575" s="195"/>
      <c r="B1575" s="195"/>
    </row>
    <row r="1576" spans="1:2" x14ac:dyDescent="0.2">
      <c r="A1576" s="195"/>
      <c r="B1576" s="195"/>
    </row>
    <row r="1577" spans="1:2" x14ac:dyDescent="0.2">
      <c r="A1577" s="195"/>
      <c r="B1577" s="195"/>
    </row>
    <row r="1578" spans="1:2" x14ac:dyDescent="0.2">
      <c r="A1578" s="195"/>
      <c r="B1578" s="195"/>
    </row>
    <row r="1579" spans="1:2" x14ac:dyDescent="0.2">
      <c r="A1579" s="195"/>
      <c r="B1579" s="195"/>
    </row>
    <row r="1580" spans="1:2" x14ac:dyDescent="0.2">
      <c r="A1580" s="195"/>
      <c r="B1580" s="195"/>
    </row>
    <row r="1581" spans="1:2" x14ac:dyDescent="0.2">
      <c r="A1581" s="195"/>
      <c r="B1581" s="195"/>
    </row>
    <row r="1582" spans="1:2" x14ac:dyDescent="0.2">
      <c r="A1582" s="195"/>
      <c r="B1582" s="195"/>
    </row>
    <row r="1583" spans="1:2" x14ac:dyDescent="0.2">
      <c r="A1583" s="195"/>
      <c r="B1583" s="195"/>
    </row>
    <row r="1584" spans="1:2" x14ac:dyDescent="0.2">
      <c r="A1584" s="195"/>
      <c r="B1584" s="195"/>
    </row>
    <row r="1585" spans="1:2" x14ac:dyDescent="0.2">
      <c r="A1585" s="195"/>
      <c r="B1585" s="195"/>
    </row>
    <row r="1586" spans="1:2" x14ac:dyDescent="0.2">
      <c r="A1586" s="195"/>
      <c r="B1586" s="195"/>
    </row>
    <row r="1587" spans="1:2" x14ac:dyDescent="0.2">
      <c r="A1587" s="195"/>
      <c r="B1587" s="195"/>
    </row>
    <row r="1588" spans="1:2" x14ac:dyDescent="0.2">
      <c r="A1588" s="195"/>
      <c r="B1588" s="195"/>
    </row>
    <row r="1589" spans="1:2" x14ac:dyDescent="0.2">
      <c r="A1589" s="195"/>
      <c r="B1589" s="195"/>
    </row>
    <row r="1590" spans="1:2" x14ac:dyDescent="0.2">
      <c r="A1590" s="195"/>
      <c r="B1590" s="195"/>
    </row>
    <row r="1591" spans="1:2" x14ac:dyDescent="0.2">
      <c r="A1591" s="195"/>
      <c r="B1591" s="195"/>
    </row>
    <row r="1592" spans="1:2" x14ac:dyDescent="0.2">
      <c r="A1592" s="195"/>
      <c r="B1592" s="195"/>
    </row>
    <row r="1593" spans="1:2" x14ac:dyDescent="0.2">
      <c r="A1593" s="195"/>
      <c r="B1593" s="195"/>
    </row>
    <row r="1594" spans="1:2" x14ac:dyDescent="0.2">
      <c r="A1594" s="195"/>
      <c r="B1594" s="195"/>
    </row>
    <row r="1595" spans="1:2" x14ac:dyDescent="0.2">
      <c r="A1595" s="195"/>
      <c r="B1595" s="195"/>
    </row>
    <row r="1596" spans="1:2" x14ac:dyDescent="0.2">
      <c r="A1596" s="195"/>
      <c r="B1596" s="195"/>
    </row>
    <row r="1597" spans="1:2" x14ac:dyDescent="0.2">
      <c r="A1597" s="195"/>
      <c r="B1597" s="195"/>
    </row>
    <row r="1598" spans="1:2" x14ac:dyDescent="0.2">
      <c r="A1598" s="195"/>
      <c r="B1598" s="195"/>
    </row>
    <row r="1599" spans="1:2" x14ac:dyDescent="0.2">
      <c r="A1599" s="195"/>
      <c r="B1599" s="195"/>
    </row>
    <row r="1600" spans="1:2" x14ac:dyDescent="0.2">
      <c r="A1600" s="195"/>
      <c r="B1600" s="195"/>
    </row>
    <row r="1601" spans="1:2" x14ac:dyDescent="0.2">
      <c r="A1601" s="195"/>
      <c r="B1601" s="195"/>
    </row>
    <row r="1602" spans="1:2" x14ac:dyDescent="0.2">
      <c r="A1602" s="195"/>
      <c r="B1602" s="195"/>
    </row>
    <row r="1603" spans="1:2" x14ac:dyDescent="0.2">
      <c r="A1603" s="195"/>
      <c r="B1603" s="195"/>
    </row>
    <row r="1604" spans="1:2" x14ac:dyDescent="0.2">
      <c r="A1604" s="195"/>
      <c r="B1604" s="195"/>
    </row>
    <row r="1605" spans="1:2" x14ac:dyDescent="0.2">
      <c r="A1605" s="195"/>
      <c r="B1605" s="195"/>
    </row>
    <row r="1606" spans="1:2" x14ac:dyDescent="0.2">
      <c r="A1606" s="195"/>
      <c r="B1606" s="195"/>
    </row>
    <row r="1607" spans="1:2" x14ac:dyDescent="0.2">
      <c r="A1607" s="195"/>
      <c r="B1607" s="195"/>
    </row>
    <row r="1608" spans="1:2" x14ac:dyDescent="0.2">
      <c r="A1608" s="195"/>
      <c r="B1608" s="195"/>
    </row>
    <row r="1609" spans="1:2" x14ac:dyDescent="0.2">
      <c r="A1609" s="195"/>
      <c r="B1609" s="195"/>
    </row>
    <row r="1610" spans="1:2" x14ac:dyDescent="0.2">
      <c r="A1610" s="195"/>
      <c r="B1610" s="195"/>
    </row>
    <row r="1611" spans="1:2" x14ac:dyDescent="0.2">
      <c r="A1611" s="195"/>
      <c r="B1611" s="195"/>
    </row>
    <row r="1612" spans="1:2" x14ac:dyDescent="0.2">
      <c r="A1612" s="195"/>
      <c r="B1612" s="195"/>
    </row>
    <row r="1613" spans="1:2" x14ac:dyDescent="0.2">
      <c r="A1613" s="195"/>
      <c r="B1613" s="195"/>
    </row>
    <row r="1614" spans="1:2" x14ac:dyDescent="0.2">
      <c r="A1614" s="195"/>
      <c r="B1614" s="195"/>
    </row>
    <row r="1615" spans="1:2" x14ac:dyDescent="0.2">
      <c r="A1615" s="195"/>
      <c r="B1615" s="195"/>
    </row>
    <row r="1616" spans="1:2" x14ac:dyDescent="0.2">
      <c r="A1616" s="195"/>
      <c r="B1616" s="195"/>
    </row>
    <row r="1617" spans="1:2" x14ac:dyDescent="0.2">
      <c r="A1617" s="195"/>
      <c r="B1617" s="195"/>
    </row>
    <row r="1618" spans="1:2" x14ac:dyDescent="0.2">
      <c r="A1618" s="195"/>
      <c r="B1618" s="195"/>
    </row>
    <row r="1619" spans="1:2" x14ac:dyDescent="0.2">
      <c r="A1619" s="195"/>
      <c r="B1619" s="195"/>
    </row>
    <row r="1620" spans="1:2" x14ac:dyDescent="0.2">
      <c r="A1620" s="195"/>
      <c r="B1620" s="195"/>
    </row>
    <row r="1621" spans="1:2" x14ac:dyDescent="0.2">
      <c r="A1621" s="195"/>
      <c r="B1621" s="195"/>
    </row>
    <row r="1622" spans="1:2" x14ac:dyDescent="0.2">
      <c r="A1622" s="195"/>
      <c r="B1622" s="195"/>
    </row>
    <row r="1623" spans="1:2" x14ac:dyDescent="0.2">
      <c r="A1623" s="195"/>
      <c r="B1623" s="195"/>
    </row>
    <row r="1624" spans="1:2" x14ac:dyDescent="0.2">
      <c r="A1624" s="195"/>
      <c r="B1624" s="195"/>
    </row>
    <row r="1625" spans="1:2" x14ac:dyDescent="0.2">
      <c r="A1625" s="195"/>
      <c r="B1625" s="195"/>
    </row>
    <row r="1626" spans="1:2" x14ac:dyDescent="0.2">
      <c r="A1626" s="195"/>
      <c r="B1626" s="195"/>
    </row>
    <row r="1627" spans="1:2" x14ac:dyDescent="0.2">
      <c r="A1627" s="195"/>
      <c r="B1627" s="195"/>
    </row>
    <row r="1628" spans="1:2" x14ac:dyDescent="0.2">
      <c r="A1628" s="195"/>
      <c r="B1628" s="195"/>
    </row>
    <row r="1629" spans="1:2" x14ac:dyDescent="0.2">
      <c r="A1629" s="195"/>
      <c r="B1629" s="195"/>
    </row>
    <row r="1630" spans="1:2" x14ac:dyDescent="0.2">
      <c r="A1630" s="195"/>
      <c r="B1630" s="195"/>
    </row>
    <row r="1631" spans="1:2" x14ac:dyDescent="0.2">
      <c r="A1631" s="195"/>
      <c r="B1631" s="195"/>
    </row>
    <row r="1632" spans="1:2" x14ac:dyDescent="0.2">
      <c r="A1632" s="195"/>
      <c r="B1632" s="195"/>
    </row>
    <row r="1633" spans="1:2" x14ac:dyDescent="0.2">
      <c r="A1633" s="195"/>
      <c r="B1633" s="195"/>
    </row>
    <row r="1634" spans="1:2" x14ac:dyDescent="0.2">
      <c r="A1634" s="195"/>
      <c r="B1634" s="195"/>
    </row>
    <row r="1635" spans="1:2" x14ac:dyDescent="0.2">
      <c r="A1635" s="195"/>
      <c r="B1635" s="195"/>
    </row>
    <row r="1636" spans="1:2" x14ac:dyDescent="0.2">
      <c r="A1636" s="195"/>
      <c r="B1636" s="195"/>
    </row>
    <row r="1637" spans="1:2" x14ac:dyDescent="0.2">
      <c r="A1637" s="195"/>
      <c r="B1637" s="195"/>
    </row>
    <row r="1638" spans="1:2" x14ac:dyDescent="0.2">
      <c r="A1638" s="195"/>
      <c r="B1638" s="195"/>
    </row>
    <row r="1639" spans="1:2" x14ac:dyDescent="0.2">
      <c r="A1639" s="195"/>
      <c r="B1639" s="195"/>
    </row>
    <row r="1640" spans="1:2" x14ac:dyDescent="0.2">
      <c r="A1640" s="195"/>
      <c r="B1640" s="195"/>
    </row>
    <row r="1641" spans="1:2" x14ac:dyDescent="0.2">
      <c r="A1641" s="195"/>
      <c r="B1641" s="195"/>
    </row>
    <row r="1642" spans="1:2" x14ac:dyDescent="0.2">
      <c r="A1642" s="195"/>
      <c r="B1642" s="195"/>
    </row>
    <row r="1643" spans="1:2" x14ac:dyDescent="0.2">
      <c r="A1643" s="195"/>
      <c r="B1643" s="195"/>
    </row>
    <row r="1644" spans="1:2" x14ac:dyDescent="0.2">
      <c r="A1644" s="195"/>
      <c r="B1644" s="195"/>
    </row>
    <row r="1645" spans="1:2" x14ac:dyDescent="0.2">
      <c r="A1645" s="195"/>
      <c r="B1645" s="195"/>
    </row>
    <row r="1646" spans="1:2" x14ac:dyDescent="0.2">
      <c r="A1646" s="195"/>
      <c r="B1646" s="195"/>
    </row>
    <row r="1647" spans="1:2" x14ac:dyDescent="0.2">
      <c r="A1647" s="195"/>
      <c r="B1647" s="195"/>
    </row>
    <row r="1648" spans="1:2" x14ac:dyDescent="0.2">
      <c r="A1648" s="195"/>
      <c r="B1648" s="195"/>
    </row>
    <row r="1649" spans="1:2" x14ac:dyDescent="0.2">
      <c r="A1649" s="195"/>
      <c r="B1649" s="195"/>
    </row>
    <row r="1650" spans="1:2" x14ac:dyDescent="0.2">
      <c r="A1650" s="195"/>
      <c r="B1650" s="195"/>
    </row>
    <row r="1651" spans="1:2" x14ac:dyDescent="0.2">
      <c r="A1651" s="195"/>
      <c r="B1651" s="195"/>
    </row>
    <row r="1652" spans="1:2" x14ac:dyDescent="0.2">
      <c r="A1652" s="195"/>
      <c r="B1652" s="195"/>
    </row>
    <row r="1653" spans="1:2" x14ac:dyDescent="0.2">
      <c r="A1653" s="195"/>
      <c r="B1653" s="195"/>
    </row>
    <row r="1654" spans="1:2" x14ac:dyDescent="0.2">
      <c r="A1654" s="195"/>
      <c r="B1654" s="195"/>
    </row>
    <row r="1655" spans="1:2" x14ac:dyDescent="0.2">
      <c r="A1655" s="195"/>
      <c r="B1655" s="195"/>
    </row>
    <row r="1656" spans="1:2" x14ac:dyDescent="0.2">
      <c r="A1656" s="195"/>
      <c r="B1656" s="195"/>
    </row>
    <row r="1657" spans="1:2" x14ac:dyDescent="0.2">
      <c r="A1657" s="195"/>
      <c r="B1657" s="195"/>
    </row>
    <row r="1658" spans="1:2" x14ac:dyDescent="0.2">
      <c r="A1658" s="195"/>
      <c r="B1658" s="195"/>
    </row>
    <row r="1659" spans="1:2" x14ac:dyDescent="0.2">
      <c r="A1659" s="195"/>
      <c r="B1659" s="195"/>
    </row>
    <row r="1660" spans="1:2" x14ac:dyDescent="0.2">
      <c r="A1660" s="195"/>
      <c r="B1660" s="195"/>
    </row>
    <row r="1661" spans="1:2" x14ac:dyDescent="0.2">
      <c r="A1661" s="195"/>
      <c r="B1661" s="195"/>
    </row>
    <row r="1662" spans="1:2" x14ac:dyDescent="0.2">
      <c r="A1662" s="195"/>
      <c r="B1662" s="195"/>
    </row>
    <row r="1663" spans="1:2" x14ac:dyDescent="0.2">
      <c r="A1663" s="195"/>
      <c r="B1663" s="195"/>
    </row>
    <row r="1664" spans="1:2" x14ac:dyDescent="0.2">
      <c r="A1664" s="195"/>
      <c r="B1664" s="195"/>
    </row>
    <row r="1665" spans="1:2" x14ac:dyDescent="0.2">
      <c r="A1665" s="195"/>
      <c r="B1665" s="195"/>
    </row>
    <row r="1666" spans="1:2" x14ac:dyDescent="0.2">
      <c r="A1666" s="195"/>
      <c r="B1666" s="195"/>
    </row>
    <row r="1667" spans="1:2" x14ac:dyDescent="0.2">
      <c r="A1667" s="195"/>
      <c r="B1667" s="195"/>
    </row>
    <row r="1668" spans="1:2" x14ac:dyDescent="0.2">
      <c r="A1668" s="195"/>
      <c r="B1668" s="195"/>
    </row>
    <row r="1669" spans="1:2" x14ac:dyDescent="0.2">
      <c r="A1669" s="195"/>
      <c r="B1669" s="195"/>
    </row>
    <row r="1670" spans="1:2" x14ac:dyDescent="0.2">
      <c r="A1670" s="195"/>
      <c r="B1670" s="195"/>
    </row>
    <row r="1671" spans="1:2" x14ac:dyDescent="0.2">
      <c r="A1671" s="195"/>
      <c r="B1671" s="195"/>
    </row>
    <row r="1672" spans="1:2" x14ac:dyDescent="0.2">
      <c r="A1672" s="195"/>
      <c r="B1672" s="195"/>
    </row>
    <row r="1673" spans="1:2" x14ac:dyDescent="0.2">
      <c r="A1673" s="195"/>
      <c r="B1673" s="195"/>
    </row>
    <row r="1674" spans="1:2" x14ac:dyDescent="0.2">
      <c r="A1674" s="195"/>
      <c r="B1674" s="195"/>
    </row>
    <row r="1675" spans="1:2" x14ac:dyDescent="0.2">
      <c r="A1675" s="195"/>
      <c r="B1675" s="195"/>
    </row>
    <row r="1676" spans="1:2" x14ac:dyDescent="0.2">
      <c r="A1676" s="195"/>
      <c r="B1676" s="195"/>
    </row>
    <row r="1677" spans="1:2" x14ac:dyDescent="0.2">
      <c r="A1677" s="195"/>
      <c r="B1677" s="195"/>
    </row>
    <row r="1678" spans="1:2" x14ac:dyDescent="0.2">
      <c r="A1678" s="195"/>
      <c r="B1678" s="195"/>
    </row>
    <row r="1679" spans="1:2" x14ac:dyDescent="0.2">
      <c r="A1679" s="195"/>
      <c r="B1679" s="195"/>
    </row>
    <row r="1680" spans="1:2" x14ac:dyDescent="0.2">
      <c r="A1680" s="195"/>
      <c r="B1680" s="195"/>
    </row>
    <row r="1681" spans="1:2" x14ac:dyDescent="0.2">
      <c r="A1681" s="195"/>
      <c r="B1681" s="195"/>
    </row>
    <row r="1682" spans="1:2" x14ac:dyDescent="0.2">
      <c r="A1682" s="195"/>
      <c r="B1682" s="195"/>
    </row>
    <row r="1683" spans="1:2" x14ac:dyDescent="0.2">
      <c r="A1683" s="195"/>
      <c r="B1683" s="195"/>
    </row>
    <row r="1684" spans="1:2" x14ac:dyDescent="0.2">
      <c r="A1684" s="195"/>
      <c r="B1684" s="195"/>
    </row>
    <row r="1685" spans="1:2" x14ac:dyDescent="0.2">
      <c r="A1685" s="195"/>
      <c r="B1685" s="195"/>
    </row>
    <row r="1686" spans="1:2" x14ac:dyDescent="0.2">
      <c r="A1686" s="195"/>
      <c r="B1686" s="195"/>
    </row>
    <row r="1687" spans="1:2" x14ac:dyDescent="0.2">
      <c r="A1687" s="195"/>
      <c r="B1687" s="195"/>
    </row>
    <row r="1688" spans="1:2" x14ac:dyDescent="0.2">
      <c r="A1688" s="195"/>
      <c r="B1688" s="195"/>
    </row>
    <row r="1689" spans="1:2" x14ac:dyDescent="0.2">
      <c r="A1689" s="195"/>
      <c r="B1689" s="195"/>
    </row>
    <row r="1690" spans="1:2" x14ac:dyDescent="0.2">
      <c r="A1690" s="195"/>
      <c r="B1690" s="195"/>
    </row>
    <row r="1691" spans="1:2" x14ac:dyDescent="0.2">
      <c r="A1691" s="195"/>
      <c r="B1691" s="195"/>
    </row>
    <row r="1692" spans="1:2" x14ac:dyDescent="0.2">
      <c r="A1692" s="195"/>
      <c r="B1692" s="195"/>
    </row>
    <row r="1693" spans="1:2" x14ac:dyDescent="0.2">
      <c r="A1693" s="195"/>
      <c r="B1693" s="195"/>
    </row>
    <row r="1694" spans="1:2" x14ac:dyDescent="0.2">
      <c r="A1694" s="195"/>
      <c r="B1694" s="195"/>
    </row>
    <row r="1695" spans="1:2" x14ac:dyDescent="0.2">
      <c r="A1695" s="195"/>
      <c r="B1695" s="195"/>
    </row>
    <row r="1696" spans="1:2" x14ac:dyDescent="0.2">
      <c r="A1696" s="195"/>
      <c r="B1696" s="195"/>
    </row>
    <row r="1697" spans="1:2" x14ac:dyDescent="0.2">
      <c r="A1697" s="195"/>
      <c r="B1697" s="195"/>
    </row>
    <row r="1698" spans="1:2" x14ac:dyDescent="0.2">
      <c r="A1698" s="195"/>
      <c r="B1698" s="195"/>
    </row>
    <row r="1699" spans="1:2" x14ac:dyDescent="0.2">
      <c r="A1699" s="195"/>
      <c r="B1699" s="195"/>
    </row>
    <row r="1700" spans="1:2" x14ac:dyDescent="0.2">
      <c r="A1700" s="195"/>
      <c r="B1700" s="195"/>
    </row>
    <row r="1701" spans="1:2" x14ac:dyDescent="0.2">
      <c r="A1701" s="195"/>
      <c r="B1701" s="195"/>
    </row>
    <row r="1702" spans="1:2" x14ac:dyDescent="0.2">
      <c r="A1702" s="195"/>
      <c r="B1702" s="195"/>
    </row>
    <row r="1703" spans="1:2" x14ac:dyDescent="0.2">
      <c r="A1703" s="195"/>
      <c r="B1703" s="195"/>
    </row>
    <row r="1704" spans="1:2" x14ac:dyDescent="0.2">
      <c r="A1704" s="195"/>
      <c r="B1704" s="195"/>
    </row>
    <row r="1705" spans="1:2" x14ac:dyDescent="0.2">
      <c r="A1705" s="195"/>
      <c r="B1705" s="195"/>
    </row>
    <row r="1706" spans="1:2" x14ac:dyDescent="0.2">
      <c r="A1706" s="195"/>
      <c r="B1706" s="195"/>
    </row>
    <row r="1707" spans="1:2" x14ac:dyDescent="0.2">
      <c r="A1707" s="195"/>
      <c r="B1707" s="195"/>
    </row>
    <row r="1708" spans="1:2" x14ac:dyDescent="0.2">
      <c r="A1708" s="195"/>
      <c r="B1708" s="195"/>
    </row>
    <row r="1709" spans="1:2" x14ac:dyDescent="0.2">
      <c r="A1709" s="195"/>
      <c r="B1709" s="195"/>
    </row>
    <row r="1710" spans="1:2" x14ac:dyDescent="0.2">
      <c r="A1710" s="195"/>
      <c r="B1710" s="195"/>
    </row>
    <row r="1711" spans="1:2" x14ac:dyDescent="0.2">
      <c r="A1711" s="195"/>
      <c r="B1711" s="195"/>
    </row>
    <row r="1712" spans="1:2" x14ac:dyDescent="0.2">
      <c r="A1712" s="195"/>
      <c r="B1712" s="195"/>
    </row>
    <row r="1713" spans="1:2" x14ac:dyDescent="0.2">
      <c r="A1713" s="195"/>
      <c r="B1713" s="195"/>
    </row>
    <row r="1714" spans="1:2" x14ac:dyDescent="0.2">
      <c r="A1714" s="195"/>
      <c r="B1714" s="195"/>
    </row>
    <row r="1715" spans="1:2" x14ac:dyDescent="0.2">
      <c r="A1715" s="195"/>
      <c r="B1715" s="195"/>
    </row>
    <row r="1716" spans="1:2" x14ac:dyDescent="0.2">
      <c r="A1716" s="195"/>
      <c r="B1716" s="195"/>
    </row>
    <row r="1717" spans="1:2" x14ac:dyDescent="0.2">
      <c r="A1717" s="195"/>
      <c r="B1717" s="195"/>
    </row>
    <row r="1718" spans="1:2" x14ac:dyDescent="0.2">
      <c r="A1718" s="195"/>
      <c r="B1718" s="195"/>
    </row>
    <row r="1719" spans="1:2" x14ac:dyDescent="0.2">
      <c r="A1719" s="195"/>
      <c r="B1719" s="195"/>
    </row>
    <row r="1720" spans="1:2" x14ac:dyDescent="0.2">
      <c r="A1720" s="195"/>
      <c r="B1720" s="195"/>
    </row>
    <row r="1721" spans="1:2" x14ac:dyDescent="0.2">
      <c r="A1721" s="195"/>
      <c r="B1721" s="195"/>
    </row>
    <row r="1722" spans="1:2" x14ac:dyDescent="0.2">
      <c r="A1722" s="195"/>
      <c r="B1722" s="195"/>
    </row>
    <row r="1723" spans="1:2" x14ac:dyDescent="0.2">
      <c r="A1723" s="195"/>
      <c r="B1723" s="195"/>
    </row>
    <row r="1724" spans="1:2" x14ac:dyDescent="0.2">
      <c r="A1724" s="195"/>
      <c r="B1724" s="195"/>
    </row>
    <row r="1725" spans="1:2" x14ac:dyDescent="0.2">
      <c r="A1725" s="195"/>
      <c r="B1725" s="195"/>
    </row>
    <row r="1726" spans="1:2" x14ac:dyDescent="0.2">
      <c r="A1726" s="195"/>
      <c r="B1726" s="195"/>
    </row>
    <row r="1727" spans="1:2" x14ac:dyDescent="0.2">
      <c r="A1727" s="195"/>
      <c r="B1727" s="195"/>
    </row>
    <row r="1728" spans="1:2" x14ac:dyDescent="0.2">
      <c r="A1728" s="195"/>
      <c r="B1728" s="195"/>
    </row>
    <row r="1729" spans="1:2" x14ac:dyDescent="0.2">
      <c r="A1729" s="195"/>
      <c r="B1729" s="195"/>
    </row>
    <row r="1730" spans="1:2" x14ac:dyDescent="0.2">
      <c r="A1730" s="195"/>
      <c r="B1730" s="195"/>
    </row>
    <row r="1731" spans="1:2" x14ac:dyDescent="0.2">
      <c r="A1731" s="195"/>
      <c r="B1731" s="195"/>
    </row>
    <row r="1732" spans="1:2" x14ac:dyDescent="0.2">
      <c r="A1732" s="195"/>
      <c r="B1732" s="195"/>
    </row>
    <row r="1733" spans="1:2" x14ac:dyDescent="0.2">
      <c r="A1733" s="195"/>
      <c r="B1733" s="195"/>
    </row>
    <row r="1734" spans="1:2" x14ac:dyDescent="0.2">
      <c r="A1734" s="195"/>
      <c r="B1734" s="195"/>
    </row>
    <row r="1735" spans="1:2" x14ac:dyDescent="0.2">
      <c r="A1735" s="195"/>
      <c r="B1735" s="195"/>
    </row>
    <row r="1736" spans="1:2" x14ac:dyDescent="0.2">
      <c r="A1736" s="195"/>
      <c r="B1736" s="195"/>
    </row>
    <row r="1737" spans="1:2" x14ac:dyDescent="0.2">
      <c r="A1737" s="195"/>
      <c r="B1737" s="195"/>
    </row>
    <row r="1738" spans="1:2" x14ac:dyDescent="0.2">
      <c r="A1738" s="195"/>
      <c r="B1738" s="195"/>
    </row>
    <row r="1739" spans="1:2" x14ac:dyDescent="0.2">
      <c r="A1739" s="195"/>
      <c r="B1739" s="195"/>
    </row>
    <row r="1740" spans="1:2" x14ac:dyDescent="0.2">
      <c r="A1740" s="195"/>
      <c r="B1740" s="195"/>
    </row>
    <row r="1741" spans="1:2" x14ac:dyDescent="0.2">
      <c r="A1741" s="195"/>
      <c r="B1741" s="195"/>
    </row>
    <row r="1742" spans="1:2" x14ac:dyDescent="0.2">
      <c r="A1742" s="195"/>
      <c r="B1742" s="195"/>
    </row>
    <row r="1743" spans="1:2" x14ac:dyDescent="0.2">
      <c r="A1743" s="195"/>
      <c r="B1743" s="195"/>
    </row>
    <row r="1744" spans="1:2" x14ac:dyDescent="0.2">
      <c r="A1744" s="195"/>
      <c r="B1744" s="195"/>
    </row>
    <row r="1745" spans="1:2" x14ac:dyDescent="0.2">
      <c r="A1745" s="195"/>
      <c r="B1745" s="195"/>
    </row>
    <row r="1746" spans="1:2" x14ac:dyDescent="0.2">
      <c r="A1746" s="195"/>
      <c r="B1746" s="195"/>
    </row>
    <row r="1747" spans="1:2" x14ac:dyDescent="0.2">
      <c r="A1747" s="195"/>
      <c r="B1747" s="195"/>
    </row>
    <row r="1748" spans="1:2" x14ac:dyDescent="0.2">
      <c r="A1748" s="195"/>
      <c r="B1748" s="195"/>
    </row>
    <row r="1749" spans="1:2" x14ac:dyDescent="0.2">
      <c r="A1749" s="195"/>
      <c r="B1749" s="195"/>
    </row>
    <row r="1750" spans="1:2" x14ac:dyDescent="0.2">
      <c r="A1750" s="195"/>
      <c r="B1750" s="195"/>
    </row>
    <row r="1751" spans="1:2" x14ac:dyDescent="0.2">
      <c r="A1751" s="195"/>
      <c r="B1751" s="195"/>
    </row>
    <row r="1752" spans="1:2" x14ac:dyDescent="0.2">
      <c r="A1752" s="195"/>
      <c r="B1752" s="195"/>
    </row>
    <row r="1753" spans="1:2" x14ac:dyDescent="0.2">
      <c r="A1753" s="195"/>
      <c r="B1753" s="195"/>
    </row>
    <row r="1754" spans="1:2" x14ac:dyDescent="0.2">
      <c r="A1754" s="195"/>
      <c r="B1754" s="195"/>
    </row>
    <row r="1755" spans="1:2" x14ac:dyDescent="0.2">
      <c r="A1755" s="195"/>
      <c r="B1755" s="195"/>
    </row>
    <row r="1756" spans="1:2" x14ac:dyDescent="0.2">
      <c r="A1756" s="195"/>
      <c r="B1756" s="195"/>
    </row>
    <row r="1757" spans="1:2" x14ac:dyDescent="0.2">
      <c r="A1757" s="195"/>
      <c r="B1757" s="195"/>
    </row>
    <row r="1758" spans="1:2" x14ac:dyDescent="0.2">
      <c r="A1758" s="195"/>
      <c r="B1758" s="195"/>
    </row>
    <row r="1759" spans="1:2" x14ac:dyDescent="0.2">
      <c r="A1759" s="195"/>
      <c r="B1759" s="195"/>
    </row>
    <row r="1760" spans="1:2" x14ac:dyDescent="0.2">
      <c r="A1760" s="195"/>
      <c r="B1760" s="195"/>
    </row>
    <row r="1761" spans="1:2" x14ac:dyDescent="0.2">
      <c r="A1761" s="195"/>
      <c r="B1761" s="195"/>
    </row>
    <row r="1762" spans="1:2" x14ac:dyDescent="0.2">
      <c r="A1762" s="195"/>
      <c r="B1762" s="195"/>
    </row>
    <row r="1763" spans="1:2" x14ac:dyDescent="0.2">
      <c r="A1763" s="195"/>
      <c r="B1763" s="195"/>
    </row>
    <row r="1764" spans="1:2" x14ac:dyDescent="0.2">
      <c r="A1764" s="195"/>
      <c r="B1764" s="195"/>
    </row>
    <row r="1765" spans="1:2" x14ac:dyDescent="0.2">
      <c r="A1765" s="195"/>
      <c r="B1765" s="195"/>
    </row>
    <row r="1766" spans="1:2" x14ac:dyDescent="0.2">
      <c r="A1766" s="195"/>
      <c r="B1766" s="195"/>
    </row>
    <row r="1767" spans="1:2" x14ac:dyDescent="0.2">
      <c r="A1767" s="195"/>
      <c r="B1767" s="195"/>
    </row>
    <row r="1768" spans="1:2" x14ac:dyDescent="0.2">
      <c r="A1768" s="195"/>
      <c r="B1768" s="195"/>
    </row>
    <row r="1769" spans="1:2" x14ac:dyDescent="0.2">
      <c r="A1769" s="195"/>
      <c r="B1769" s="195"/>
    </row>
    <row r="1770" spans="1:2" x14ac:dyDescent="0.2">
      <c r="A1770" s="195"/>
      <c r="B1770" s="195"/>
    </row>
    <row r="1771" spans="1:2" x14ac:dyDescent="0.2">
      <c r="A1771" s="195"/>
      <c r="B1771" s="195"/>
    </row>
    <row r="1772" spans="1:2" x14ac:dyDescent="0.2">
      <c r="A1772" s="195"/>
      <c r="B1772" s="195"/>
    </row>
    <row r="1773" spans="1:2" x14ac:dyDescent="0.2">
      <c r="A1773" s="195"/>
      <c r="B1773" s="195"/>
    </row>
    <row r="1774" spans="1:2" x14ac:dyDescent="0.2">
      <c r="A1774" s="195"/>
      <c r="B1774" s="195"/>
    </row>
    <row r="1775" spans="1:2" x14ac:dyDescent="0.2">
      <c r="A1775" s="195"/>
      <c r="B1775" s="195"/>
    </row>
    <row r="1776" spans="1:2" x14ac:dyDescent="0.2">
      <c r="A1776" s="195"/>
      <c r="B1776" s="195"/>
    </row>
    <row r="1777" spans="1:2" x14ac:dyDescent="0.2">
      <c r="A1777" s="195"/>
      <c r="B1777" s="195"/>
    </row>
    <row r="1778" spans="1:2" x14ac:dyDescent="0.2">
      <c r="A1778" s="195"/>
      <c r="B1778" s="195"/>
    </row>
    <row r="1779" spans="1:2" x14ac:dyDescent="0.2">
      <c r="A1779" s="195"/>
      <c r="B1779" s="195"/>
    </row>
    <row r="1780" spans="1:2" x14ac:dyDescent="0.2">
      <c r="A1780" s="195"/>
      <c r="B1780" s="195"/>
    </row>
    <row r="1781" spans="1:2" x14ac:dyDescent="0.2">
      <c r="A1781" s="195"/>
      <c r="B1781" s="195"/>
    </row>
    <row r="1782" spans="1:2" x14ac:dyDescent="0.2">
      <c r="A1782" s="195"/>
      <c r="B1782" s="195"/>
    </row>
    <row r="1783" spans="1:2" x14ac:dyDescent="0.2">
      <c r="A1783" s="195"/>
      <c r="B1783" s="195"/>
    </row>
    <row r="1784" spans="1:2" x14ac:dyDescent="0.2">
      <c r="A1784" s="195"/>
      <c r="B1784" s="195"/>
    </row>
    <row r="1785" spans="1:2" x14ac:dyDescent="0.2">
      <c r="A1785" s="195"/>
      <c r="B1785" s="195"/>
    </row>
    <row r="1786" spans="1:2" x14ac:dyDescent="0.2">
      <c r="A1786" s="195"/>
      <c r="B1786" s="195"/>
    </row>
    <row r="1787" spans="1:2" x14ac:dyDescent="0.2">
      <c r="A1787" s="195"/>
      <c r="B1787" s="195"/>
    </row>
    <row r="1788" spans="1:2" x14ac:dyDescent="0.2">
      <c r="A1788" s="195"/>
      <c r="B1788" s="195"/>
    </row>
    <row r="1789" spans="1:2" x14ac:dyDescent="0.2">
      <c r="A1789" s="195"/>
      <c r="B1789" s="195"/>
    </row>
    <row r="1790" spans="1:2" x14ac:dyDescent="0.2">
      <c r="A1790" s="195"/>
      <c r="B1790" s="195"/>
    </row>
    <row r="1791" spans="1:2" x14ac:dyDescent="0.2">
      <c r="A1791" s="195"/>
      <c r="B1791" s="195"/>
    </row>
    <row r="1792" spans="1:2" x14ac:dyDescent="0.2">
      <c r="A1792" s="195"/>
      <c r="B1792" s="195"/>
    </row>
    <row r="1793" spans="1:2" x14ac:dyDescent="0.2">
      <c r="A1793" s="195"/>
      <c r="B1793" s="195"/>
    </row>
    <row r="1794" spans="1:2" x14ac:dyDescent="0.2">
      <c r="A1794" s="195"/>
      <c r="B1794" s="195"/>
    </row>
    <row r="1795" spans="1:2" x14ac:dyDescent="0.2">
      <c r="A1795" s="195"/>
      <c r="B1795" s="195"/>
    </row>
    <row r="1796" spans="1:2" x14ac:dyDescent="0.2">
      <c r="A1796" s="195"/>
      <c r="B1796" s="195"/>
    </row>
    <row r="1797" spans="1:2" x14ac:dyDescent="0.2">
      <c r="A1797" s="195"/>
      <c r="B1797" s="195"/>
    </row>
    <row r="1798" spans="1:2" x14ac:dyDescent="0.2">
      <c r="A1798" s="195"/>
      <c r="B1798" s="195"/>
    </row>
    <row r="1799" spans="1:2" x14ac:dyDescent="0.2">
      <c r="A1799" s="195"/>
      <c r="B1799" s="195"/>
    </row>
    <row r="1800" spans="1:2" x14ac:dyDescent="0.2">
      <c r="A1800" s="195"/>
      <c r="B1800" s="195"/>
    </row>
    <row r="1801" spans="1:2" x14ac:dyDescent="0.2">
      <c r="A1801" s="195"/>
      <c r="B1801" s="195"/>
    </row>
    <row r="1802" spans="1:2" x14ac:dyDescent="0.2">
      <c r="A1802" s="195"/>
      <c r="B1802" s="195"/>
    </row>
    <row r="1803" spans="1:2" x14ac:dyDescent="0.2">
      <c r="A1803" s="195"/>
      <c r="B1803" s="195"/>
    </row>
    <row r="1804" spans="1:2" x14ac:dyDescent="0.2">
      <c r="A1804" s="195"/>
      <c r="B1804" s="195"/>
    </row>
    <row r="1805" spans="1:2" x14ac:dyDescent="0.2">
      <c r="A1805" s="195"/>
      <c r="B1805" s="195"/>
    </row>
    <row r="1806" spans="1:2" x14ac:dyDescent="0.2">
      <c r="A1806" s="195"/>
      <c r="B1806" s="195"/>
    </row>
    <row r="1807" spans="1:2" x14ac:dyDescent="0.2">
      <c r="A1807" s="195"/>
      <c r="B1807" s="195"/>
    </row>
    <row r="1808" spans="1:2" x14ac:dyDescent="0.2">
      <c r="A1808" s="195"/>
      <c r="B1808" s="195"/>
    </row>
    <row r="1809" spans="1:2" x14ac:dyDescent="0.2">
      <c r="A1809" s="195"/>
      <c r="B1809" s="195"/>
    </row>
    <row r="1810" spans="1:2" x14ac:dyDescent="0.2">
      <c r="A1810" s="195"/>
      <c r="B1810" s="195"/>
    </row>
    <row r="1811" spans="1:2" x14ac:dyDescent="0.2">
      <c r="A1811" s="195"/>
      <c r="B1811" s="195"/>
    </row>
    <row r="1812" spans="1:2" x14ac:dyDescent="0.2">
      <c r="A1812" s="195"/>
      <c r="B1812" s="195"/>
    </row>
    <row r="1813" spans="1:2" x14ac:dyDescent="0.2">
      <c r="A1813" s="195"/>
      <c r="B1813" s="195"/>
    </row>
    <row r="1814" spans="1:2" x14ac:dyDescent="0.2">
      <c r="A1814" s="195"/>
      <c r="B1814" s="195"/>
    </row>
    <row r="1815" spans="1:2" x14ac:dyDescent="0.2">
      <c r="A1815" s="195"/>
      <c r="B1815" s="195"/>
    </row>
    <row r="1816" spans="1:2" x14ac:dyDescent="0.2">
      <c r="A1816" s="195"/>
      <c r="B1816" s="195"/>
    </row>
    <row r="1817" spans="1:2" x14ac:dyDescent="0.2">
      <c r="A1817" s="195"/>
      <c r="B1817" s="195"/>
    </row>
    <row r="1818" spans="1:2" x14ac:dyDescent="0.2">
      <c r="A1818" s="195"/>
      <c r="B1818" s="195"/>
    </row>
    <row r="1819" spans="1:2" x14ac:dyDescent="0.2">
      <c r="A1819" s="195"/>
      <c r="B1819" s="195"/>
    </row>
    <row r="1820" spans="1:2" x14ac:dyDescent="0.2">
      <c r="A1820" s="195"/>
      <c r="B1820" s="195"/>
    </row>
    <row r="1821" spans="1:2" x14ac:dyDescent="0.2">
      <c r="A1821" s="195"/>
      <c r="B1821" s="195"/>
    </row>
    <row r="1822" spans="1:2" x14ac:dyDescent="0.2">
      <c r="A1822" s="195"/>
      <c r="B1822" s="195"/>
    </row>
    <row r="1823" spans="1:2" x14ac:dyDescent="0.2">
      <c r="A1823" s="195"/>
      <c r="B1823" s="195"/>
    </row>
    <row r="1824" spans="1:2" x14ac:dyDescent="0.2">
      <c r="A1824" s="195"/>
      <c r="B1824" s="195"/>
    </row>
    <row r="1825" spans="1:2" x14ac:dyDescent="0.2">
      <c r="A1825" s="195"/>
      <c r="B1825" s="195"/>
    </row>
    <row r="1826" spans="1:2" x14ac:dyDescent="0.2">
      <c r="A1826" s="195"/>
      <c r="B1826" s="195"/>
    </row>
    <row r="1827" spans="1:2" x14ac:dyDescent="0.2">
      <c r="A1827" s="195"/>
      <c r="B1827" s="195"/>
    </row>
    <row r="1828" spans="1:2" x14ac:dyDescent="0.2">
      <c r="A1828" s="195"/>
      <c r="B1828" s="195"/>
    </row>
    <row r="1829" spans="1:2" x14ac:dyDescent="0.2">
      <c r="A1829" s="195"/>
      <c r="B1829" s="195"/>
    </row>
    <row r="1830" spans="1:2" x14ac:dyDescent="0.2">
      <c r="A1830" s="195"/>
      <c r="B1830" s="195"/>
    </row>
    <row r="1831" spans="1:2" x14ac:dyDescent="0.2">
      <c r="A1831" s="195"/>
      <c r="B1831" s="195"/>
    </row>
    <row r="1832" spans="1:2" x14ac:dyDescent="0.2">
      <c r="A1832" s="195"/>
      <c r="B1832" s="195"/>
    </row>
    <row r="1833" spans="1:2" x14ac:dyDescent="0.2">
      <c r="A1833" s="195"/>
      <c r="B1833" s="195"/>
    </row>
    <row r="1834" spans="1:2" x14ac:dyDescent="0.2">
      <c r="A1834" s="195"/>
      <c r="B1834" s="195"/>
    </row>
    <row r="1835" spans="1:2" x14ac:dyDescent="0.2">
      <c r="A1835" s="195"/>
      <c r="B1835" s="195"/>
    </row>
    <row r="1836" spans="1:2" x14ac:dyDescent="0.2">
      <c r="A1836" s="195"/>
      <c r="B1836" s="195"/>
    </row>
    <row r="1837" spans="1:2" x14ac:dyDescent="0.2">
      <c r="A1837" s="195"/>
      <c r="B1837" s="195"/>
    </row>
    <row r="1838" spans="1:2" x14ac:dyDescent="0.2">
      <c r="A1838" s="195"/>
      <c r="B1838" s="195"/>
    </row>
    <row r="1839" spans="1:2" x14ac:dyDescent="0.2">
      <c r="A1839" s="195"/>
      <c r="B1839" s="195"/>
    </row>
    <row r="1840" spans="1:2" x14ac:dyDescent="0.2">
      <c r="A1840" s="195"/>
      <c r="B1840" s="195"/>
    </row>
    <row r="1841" spans="1:2" x14ac:dyDescent="0.2">
      <c r="A1841" s="195"/>
      <c r="B1841" s="195"/>
    </row>
    <row r="1842" spans="1:2" x14ac:dyDescent="0.2">
      <c r="A1842" s="195"/>
      <c r="B1842" s="195"/>
    </row>
    <row r="1843" spans="1:2" x14ac:dyDescent="0.2">
      <c r="A1843" s="195"/>
      <c r="B1843" s="195"/>
    </row>
    <row r="1844" spans="1:2" x14ac:dyDescent="0.2">
      <c r="A1844" s="195"/>
      <c r="B1844" s="195"/>
    </row>
    <row r="1845" spans="1:2" x14ac:dyDescent="0.2">
      <c r="A1845" s="195"/>
      <c r="B1845" s="195"/>
    </row>
    <row r="1846" spans="1:2" x14ac:dyDescent="0.2">
      <c r="A1846" s="195"/>
      <c r="B1846" s="195"/>
    </row>
    <row r="1847" spans="1:2" x14ac:dyDescent="0.2">
      <c r="A1847" s="195"/>
      <c r="B1847" s="195"/>
    </row>
    <row r="1848" spans="1:2" x14ac:dyDescent="0.2">
      <c r="A1848" s="195"/>
      <c r="B1848" s="195"/>
    </row>
    <row r="1849" spans="1:2" x14ac:dyDescent="0.2">
      <c r="A1849" s="195"/>
      <c r="B1849" s="195"/>
    </row>
    <row r="1850" spans="1:2" x14ac:dyDescent="0.2">
      <c r="A1850" s="195"/>
      <c r="B1850" s="195"/>
    </row>
    <row r="1851" spans="1:2" x14ac:dyDescent="0.2">
      <c r="A1851" s="195"/>
      <c r="B1851" s="195"/>
    </row>
    <row r="1852" spans="1:2" x14ac:dyDescent="0.2">
      <c r="A1852" s="195"/>
      <c r="B1852" s="195"/>
    </row>
    <row r="1853" spans="1:2" x14ac:dyDescent="0.2">
      <c r="A1853" s="195"/>
      <c r="B1853" s="195"/>
    </row>
    <row r="1854" spans="1:2" x14ac:dyDescent="0.2">
      <c r="A1854" s="195"/>
      <c r="B1854" s="195"/>
    </row>
    <row r="1855" spans="1:2" x14ac:dyDescent="0.2">
      <c r="A1855" s="195"/>
      <c r="B1855" s="195"/>
    </row>
    <row r="1856" spans="1:2" x14ac:dyDescent="0.2">
      <c r="A1856" s="195"/>
      <c r="B1856" s="195"/>
    </row>
    <row r="1857" spans="1:2" x14ac:dyDescent="0.2">
      <c r="A1857" s="195"/>
      <c r="B1857" s="195"/>
    </row>
    <row r="1858" spans="1:2" x14ac:dyDescent="0.2">
      <c r="A1858" s="195"/>
      <c r="B1858" s="195"/>
    </row>
    <row r="1859" spans="1:2" x14ac:dyDescent="0.2">
      <c r="A1859" s="195"/>
      <c r="B1859" s="195"/>
    </row>
    <row r="1860" spans="1:2" x14ac:dyDescent="0.2">
      <c r="A1860" s="195"/>
      <c r="B1860" s="195"/>
    </row>
    <row r="1861" spans="1:2" x14ac:dyDescent="0.2">
      <c r="A1861" s="195"/>
      <c r="B1861" s="195"/>
    </row>
    <row r="1862" spans="1:2" x14ac:dyDescent="0.2">
      <c r="A1862" s="195"/>
      <c r="B1862" s="195"/>
    </row>
    <row r="1863" spans="1:2" x14ac:dyDescent="0.2">
      <c r="A1863" s="195"/>
      <c r="B1863" s="195"/>
    </row>
    <row r="1864" spans="1:2" x14ac:dyDescent="0.2">
      <c r="A1864" s="195"/>
      <c r="B1864" s="195"/>
    </row>
    <row r="1865" spans="1:2" x14ac:dyDescent="0.2">
      <c r="A1865" s="195"/>
      <c r="B1865" s="195"/>
    </row>
    <row r="1866" spans="1:2" x14ac:dyDescent="0.2">
      <c r="A1866" s="195"/>
      <c r="B1866" s="195"/>
    </row>
    <row r="1867" spans="1:2" x14ac:dyDescent="0.2">
      <c r="A1867" s="195"/>
      <c r="B1867" s="195"/>
    </row>
    <row r="1868" spans="1:2" x14ac:dyDescent="0.2">
      <c r="A1868" s="195"/>
      <c r="B1868" s="195"/>
    </row>
    <row r="1869" spans="1:2" x14ac:dyDescent="0.2">
      <c r="A1869" s="195"/>
      <c r="B1869" s="195"/>
    </row>
    <row r="1870" spans="1:2" x14ac:dyDescent="0.2">
      <c r="A1870" s="195"/>
      <c r="B1870" s="195"/>
    </row>
    <row r="1871" spans="1:2" x14ac:dyDescent="0.2">
      <c r="A1871" s="195"/>
      <c r="B1871" s="195"/>
    </row>
    <row r="1872" spans="1:2" x14ac:dyDescent="0.2">
      <c r="A1872" s="195"/>
      <c r="B1872" s="195"/>
    </row>
    <row r="1873" spans="1:2" x14ac:dyDescent="0.2">
      <c r="A1873" s="195"/>
      <c r="B1873" s="195"/>
    </row>
    <row r="1874" spans="1:2" x14ac:dyDescent="0.2">
      <c r="A1874" s="195"/>
      <c r="B1874" s="195"/>
    </row>
    <row r="1875" spans="1:2" x14ac:dyDescent="0.2">
      <c r="A1875" s="195"/>
      <c r="B1875" s="195"/>
    </row>
    <row r="1876" spans="1:2" x14ac:dyDescent="0.2">
      <c r="A1876" s="195"/>
      <c r="B1876" s="195"/>
    </row>
    <row r="1877" spans="1:2" x14ac:dyDescent="0.2">
      <c r="A1877" s="195"/>
      <c r="B1877" s="195"/>
    </row>
    <row r="1878" spans="1:2" x14ac:dyDescent="0.2">
      <c r="A1878" s="195"/>
      <c r="B1878" s="195"/>
    </row>
    <row r="1879" spans="1:2" x14ac:dyDescent="0.2">
      <c r="A1879" s="195"/>
      <c r="B1879" s="195"/>
    </row>
    <row r="1880" spans="1:2" x14ac:dyDescent="0.2">
      <c r="A1880" s="195"/>
      <c r="B1880" s="195"/>
    </row>
    <row r="1881" spans="1:2" x14ac:dyDescent="0.2">
      <c r="A1881" s="195"/>
      <c r="B1881" s="195"/>
    </row>
    <row r="1882" spans="1:2" x14ac:dyDescent="0.2">
      <c r="A1882" s="195"/>
      <c r="B1882" s="195"/>
    </row>
    <row r="1883" spans="1:2" x14ac:dyDescent="0.2">
      <c r="A1883" s="195"/>
      <c r="B1883" s="195"/>
    </row>
    <row r="1884" spans="1:2" x14ac:dyDescent="0.2">
      <c r="A1884" s="195"/>
      <c r="B1884" s="195"/>
    </row>
    <row r="1885" spans="1:2" x14ac:dyDescent="0.2">
      <c r="A1885" s="195"/>
      <c r="B1885" s="195"/>
    </row>
    <row r="1886" spans="1:2" x14ac:dyDescent="0.2">
      <c r="A1886" s="195"/>
      <c r="B1886" s="195"/>
    </row>
    <row r="1887" spans="1:2" x14ac:dyDescent="0.2">
      <c r="A1887" s="195"/>
      <c r="B1887" s="195"/>
    </row>
    <row r="1888" spans="1:2" x14ac:dyDescent="0.2">
      <c r="A1888" s="195"/>
      <c r="B1888" s="195"/>
    </row>
    <row r="1889" spans="1:2" x14ac:dyDescent="0.2">
      <c r="A1889" s="195"/>
      <c r="B1889" s="195"/>
    </row>
    <row r="1890" spans="1:2" x14ac:dyDescent="0.2">
      <c r="A1890" s="195"/>
      <c r="B1890" s="195"/>
    </row>
    <row r="1891" spans="1:2" x14ac:dyDescent="0.2">
      <c r="A1891" s="195"/>
      <c r="B1891" s="195"/>
    </row>
    <row r="1892" spans="1:2" x14ac:dyDescent="0.2">
      <c r="A1892" s="195"/>
      <c r="B1892" s="195"/>
    </row>
    <row r="1893" spans="1:2" x14ac:dyDescent="0.2">
      <c r="A1893" s="195"/>
      <c r="B1893" s="195"/>
    </row>
    <row r="1894" spans="1:2" x14ac:dyDescent="0.2">
      <c r="A1894" s="195"/>
      <c r="B1894" s="195"/>
    </row>
    <row r="1895" spans="1:2" x14ac:dyDescent="0.2">
      <c r="A1895" s="195"/>
      <c r="B1895" s="195"/>
    </row>
    <row r="1896" spans="1:2" x14ac:dyDescent="0.2">
      <c r="A1896" s="195"/>
      <c r="B1896" s="195"/>
    </row>
    <row r="1897" spans="1:2" x14ac:dyDescent="0.2">
      <c r="A1897" s="195"/>
      <c r="B1897" s="195"/>
    </row>
    <row r="1898" spans="1:2" x14ac:dyDescent="0.2">
      <c r="A1898" s="195"/>
      <c r="B1898" s="195"/>
    </row>
    <row r="1899" spans="1:2" x14ac:dyDescent="0.2">
      <c r="A1899" s="195"/>
      <c r="B1899" s="195"/>
    </row>
    <row r="1900" spans="1:2" x14ac:dyDescent="0.2">
      <c r="A1900" s="195"/>
      <c r="B1900" s="195"/>
    </row>
    <row r="1901" spans="1:2" x14ac:dyDescent="0.2">
      <c r="A1901" s="195"/>
      <c r="B1901" s="195"/>
    </row>
    <row r="1902" spans="1:2" x14ac:dyDescent="0.2">
      <c r="A1902" s="195"/>
      <c r="B1902" s="195"/>
    </row>
    <row r="1903" spans="1:2" x14ac:dyDescent="0.2">
      <c r="A1903" s="195"/>
      <c r="B1903" s="195"/>
    </row>
    <row r="1904" spans="1:2" x14ac:dyDescent="0.2">
      <c r="A1904" s="195"/>
      <c r="B1904" s="195"/>
    </row>
    <row r="1905" spans="1:2" x14ac:dyDescent="0.2">
      <c r="A1905" s="195"/>
      <c r="B1905" s="195"/>
    </row>
    <row r="1906" spans="1:2" x14ac:dyDescent="0.2">
      <c r="A1906" s="195"/>
      <c r="B1906" s="195"/>
    </row>
    <row r="1907" spans="1:2" x14ac:dyDescent="0.2">
      <c r="A1907" s="195"/>
      <c r="B1907" s="195"/>
    </row>
    <row r="1908" spans="1:2" x14ac:dyDescent="0.2">
      <c r="A1908" s="195"/>
      <c r="B1908" s="195"/>
    </row>
    <row r="1909" spans="1:2" x14ac:dyDescent="0.2">
      <c r="A1909" s="195"/>
      <c r="B1909" s="195"/>
    </row>
    <row r="1910" spans="1:2" x14ac:dyDescent="0.2">
      <c r="A1910" s="195"/>
      <c r="B1910" s="195"/>
    </row>
    <row r="1911" spans="1:2" x14ac:dyDescent="0.2">
      <c r="A1911" s="195"/>
      <c r="B1911" s="195"/>
    </row>
    <row r="1912" spans="1:2" x14ac:dyDescent="0.2">
      <c r="A1912" s="195"/>
      <c r="B1912" s="195"/>
    </row>
    <row r="1913" spans="1:2" x14ac:dyDescent="0.2">
      <c r="A1913" s="195"/>
      <c r="B1913" s="195"/>
    </row>
    <row r="1914" spans="1:2" x14ac:dyDescent="0.2">
      <c r="A1914" s="195"/>
      <c r="B1914" s="195"/>
    </row>
    <row r="1915" spans="1:2" x14ac:dyDescent="0.2">
      <c r="A1915" s="195"/>
      <c r="B1915" s="195"/>
    </row>
    <row r="1916" spans="1:2" x14ac:dyDescent="0.2">
      <c r="A1916" s="195"/>
      <c r="B1916" s="195"/>
    </row>
    <row r="1917" spans="1:2" x14ac:dyDescent="0.2">
      <c r="A1917" s="195"/>
      <c r="B1917" s="195"/>
    </row>
    <row r="1918" spans="1:2" x14ac:dyDescent="0.2">
      <c r="A1918" s="195"/>
      <c r="B1918" s="195"/>
    </row>
    <row r="1919" spans="1:2" x14ac:dyDescent="0.2">
      <c r="A1919" s="195"/>
      <c r="B1919" s="195"/>
    </row>
    <row r="1920" spans="1:2" x14ac:dyDescent="0.2">
      <c r="A1920" s="195"/>
      <c r="B1920" s="195"/>
    </row>
    <row r="1921" spans="1:2" x14ac:dyDescent="0.2">
      <c r="A1921" s="195"/>
      <c r="B1921" s="195"/>
    </row>
    <row r="1922" spans="1:2" x14ac:dyDescent="0.2">
      <c r="A1922" s="195"/>
      <c r="B1922" s="195"/>
    </row>
    <row r="1923" spans="1:2" x14ac:dyDescent="0.2">
      <c r="A1923" s="195"/>
      <c r="B1923" s="195"/>
    </row>
    <row r="1924" spans="1:2" x14ac:dyDescent="0.2">
      <c r="A1924" s="195"/>
      <c r="B1924" s="195"/>
    </row>
    <row r="1925" spans="1:2" x14ac:dyDescent="0.2">
      <c r="A1925" s="195"/>
      <c r="B1925" s="195"/>
    </row>
    <row r="1926" spans="1:2" x14ac:dyDescent="0.2">
      <c r="A1926" s="195"/>
      <c r="B1926" s="195"/>
    </row>
    <row r="1927" spans="1:2" x14ac:dyDescent="0.2">
      <c r="A1927" s="195"/>
      <c r="B1927" s="195"/>
    </row>
    <row r="1928" spans="1:2" x14ac:dyDescent="0.2">
      <c r="A1928" s="195"/>
      <c r="B1928" s="195"/>
    </row>
    <row r="1929" spans="1:2" x14ac:dyDescent="0.2">
      <c r="A1929" s="195"/>
      <c r="B1929" s="195"/>
    </row>
    <row r="1930" spans="1:2" x14ac:dyDescent="0.2">
      <c r="A1930" s="195"/>
      <c r="B1930" s="195"/>
    </row>
    <row r="1931" spans="1:2" x14ac:dyDescent="0.2">
      <c r="A1931" s="195"/>
      <c r="B1931" s="195"/>
    </row>
    <row r="1932" spans="1:2" x14ac:dyDescent="0.2">
      <c r="A1932" s="195"/>
      <c r="B1932" s="195"/>
    </row>
    <row r="1933" spans="1:2" x14ac:dyDescent="0.2">
      <c r="A1933" s="195"/>
      <c r="B1933" s="195"/>
    </row>
    <row r="1934" spans="1:2" x14ac:dyDescent="0.2">
      <c r="A1934" s="195"/>
      <c r="B1934" s="195"/>
    </row>
    <row r="1935" spans="1:2" x14ac:dyDescent="0.2">
      <c r="A1935" s="195"/>
      <c r="B1935" s="195"/>
    </row>
    <row r="1936" spans="1:2" x14ac:dyDescent="0.2">
      <c r="A1936" s="195"/>
      <c r="B1936" s="195"/>
    </row>
    <row r="1937" spans="1:2" x14ac:dyDescent="0.2">
      <c r="A1937" s="195"/>
      <c r="B1937" s="195"/>
    </row>
    <row r="1938" spans="1:2" x14ac:dyDescent="0.2">
      <c r="A1938" s="195"/>
      <c r="B1938" s="195"/>
    </row>
    <row r="1939" spans="1:2" x14ac:dyDescent="0.2">
      <c r="A1939" s="195"/>
      <c r="B1939" s="195"/>
    </row>
    <row r="1940" spans="1:2" x14ac:dyDescent="0.2">
      <c r="A1940" s="195"/>
      <c r="B1940" s="195"/>
    </row>
    <row r="1941" spans="1:2" x14ac:dyDescent="0.2">
      <c r="A1941" s="195"/>
      <c r="B1941" s="195"/>
    </row>
    <row r="1942" spans="1:2" x14ac:dyDescent="0.2">
      <c r="A1942" s="195"/>
      <c r="B1942" s="195"/>
    </row>
    <row r="1943" spans="1:2" x14ac:dyDescent="0.2">
      <c r="A1943" s="195"/>
      <c r="B1943" s="195"/>
    </row>
    <row r="1944" spans="1:2" x14ac:dyDescent="0.2">
      <c r="A1944" s="195"/>
      <c r="B1944" s="195"/>
    </row>
    <row r="1945" spans="1:2" x14ac:dyDescent="0.2">
      <c r="A1945" s="195"/>
      <c r="B1945" s="195"/>
    </row>
    <row r="1946" spans="1:2" x14ac:dyDescent="0.2">
      <c r="A1946" s="195"/>
      <c r="B1946" s="195"/>
    </row>
    <row r="1947" spans="1:2" x14ac:dyDescent="0.2">
      <c r="A1947" s="195"/>
      <c r="B1947" s="195"/>
    </row>
    <row r="1948" spans="1:2" x14ac:dyDescent="0.2">
      <c r="A1948" s="195"/>
      <c r="B1948" s="195"/>
    </row>
    <row r="1949" spans="1:2" x14ac:dyDescent="0.2">
      <c r="A1949" s="195"/>
      <c r="B1949" s="195"/>
    </row>
    <row r="1950" spans="1:2" x14ac:dyDescent="0.2">
      <c r="A1950" s="195"/>
      <c r="B1950" s="195"/>
    </row>
    <row r="1951" spans="1:2" x14ac:dyDescent="0.2">
      <c r="A1951" s="195"/>
      <c r="B1951" s="195"/>
    </row>
    <row r="1952" spans="1:2" x14ac:dyDescent="0.2">
      <c r="A1952" s="195"/>
      <c r="B1952" s="195"/>
    </row>
    <row r="1953" spans="1:2" x14ac:dyDescent="0.2">
      <c r="A1953" s="195"/>
      <c r="B1953" s="195"/>
    </row>
    <row r="1954" spans="1:2" x14ac:dyDescent="0.2">
      <c r="A1954" s="195"/>
      <c r="B1954" s="195"/>
    </row>
    <row r="1955" spans="1:2" x14ac:dyDescent="0.2">
      <c r="A1955" s="195"/>
      <c r="B1955" s="195"/>
    </row>
    <row r="1956" spans="1:2" x14ac:dyDescent="0.2">
      <c r="A1956" s="195"/>
      <c r="B1956" s="195"/>
    </row>
    <row r="1957" spans="1:2" x14ac:dyDescent="0.2">
      <c r="A1957" s="195"/>
      <c r="B1957" s="195"/>
    </row>
    <row r="1958" spans="1:2" x14ac:dyDescent="0.2">
      <c r="A1958" s="195"/>
      <c r="B1958" s="195"/>
    </row>
    <row r="1959" spans="1:2" x14ac:dyDescent="0.2">
      <c r="A1959" s="195"/>
      <c r="B1959" s="195"/>
    </row>
    <row r="1960" spans="1:2" x14ac:dyDescent="0.2">
      <c r="A1960" s="195"/>
      <c r="B1960" s="195"/>
    </row>
    <row r="1961" spans="1:2" x14ac:dyDescent="0.2">
      <c r="A1961" s="195"/>
      <c r="B1961" s="195"/>
    </row>
    <row r="1962" spans="1:2" x14ac:dyDescent="0.2">
      <c r="A1962" s="195"/>
      <c r="B1962" s="195"/>
    </row>
    <row r="1963" spans="1:2" x14ac:dyDescent="0.2">
      <c r="A1963" s="195"/>
      <c r="B1963" s="195"/>
    </row>
    <row r="1964" spans="1:2" x14ac:dyDescent="0.2">
      <c r="A1964" s="195"/>
      <c r="B1964" s="195"/>
    </row>
    <row r="1965" spans="1:2" x14ac:dyDescent="0.2">
      <c r="A1965" s="195"/>
      <c r="B1965" s="195"/>
    </row>
    <row r="1966" spans="1:2" x14ac:dyDescent="0.2">
      <c r="A1966" s="195"/>
      <c r="B1966" s="195"/>
    </row>
    <row r="1967" spans="1:2" x14ac:dyDescent="0.2">
      <c r="A1967" s="195"/>
      <c r="B1967" s="195"/>
    </row>
    <row r="1968" spans="1:2" x14ac:dyDescent="0.2">
      <c r="A1968" s="195"/>
      <c r="B1968" s="195"/>
    </row>
    <row r="1969" spans="1:2" x14ac:dyDescent="0.2">
      <c r="A1969" s="195"/>
      <c r="B1969" s="195"/>
    </row>
    <row r="1970" spans="1:2" x14ac:dyDescent="0.2">
      <c r="A1970" s="195"/>
      <c r="B1970" s="195"/>
    </row>
    <row r="1971" spans="1:2" x14ac:dyDescent="0.2">
      <c r="A1971" s="195"/>
      <c r="B1971" s="195"/>
    </row>
    <row r="1972" spans="1:2" x14ac:dyDescent="0.2">
      <c r="A1972" s="195"/>
      <c r="B1972" s="195"/>
    </row>
    <row r="1973" spans="1:2" x14ac:dyDescent="0.2">
      <c r="A1973" s="195"/>
      <c r="B1973" s="195"/>
    </row>
    <row r="1974" spans="1:2" x14ac:dyDescent="0.2">
      <c r="A1974" s="195"/>
      <c r="B1974" s="195"/>
    </row>
    <row r="1975" spans="1:2" x14ac:dyDescent="0.2">
      <c r="A1975" s="195"/>
      <c r="B1975" s="195"/>
    </row>
    <row r="1976" spans="1:2" x14ac:dyDescent="0.2">
      <c r="A1976" s="195"/>
      <c r="B1976" s="195"/>
    </row>
    <row r="1977" spans="1:2" x14ac:dyDescent="0.2">
      <c r="A1977" s="195"/>
      <c r="B1977" s="195"/>
    </row>
    <row r="1978" spans="1:2" x14ac:dyDescent="0.2">
      <c r="A1978" s="195"/>
      <c r="B1978" s="195"/>
    </row>
    <row r="1979" spans="1:2" x14ac:dyDescent="0.2">
      <c r="A1979" s="195"/>
      <c r="B1979" s="195"/>
    </row>
    <row r="1980" spans="1:2" x14ac:dyDescent="0.2">
      <c r="A1980" s="195"/>
      <c r="B1980" s="195"/>
    </row>
    <row r="1981" spans="1:2" x14ac:dyDescent="0.2">
      <c r="A1981" s="195"/>
      <c r="B1981" s="195"/>
    </row>
    <row r="1982" spans="1:2" x14ac:dyDescent="0.2">
      <c r="A1982" s="195"/>
      <c r="B1982" s="195"/>
    </row>
    <row r="1983" spans="1:2" x14ac:dyDescent="0.2">
      <c r="A1983" s="195"/>
      <c r="B1983" s="195"/>
    </row>
    <row r="1984" spans="1:2" x14ac:dyDescent="0.2">
      <c r="A1984" s="195"/>
      <c r="B1984" s="195"/>
    </row>
    <row r="1985" spans="1:2" x14ac:dyDescent="0.2">
      <c r="A1985" s="195"/>
      <c r="B1985" s="195"/>
    </row>
    <row r="1986" spans="1:2" x14ac:dyDescent="0.2">
      <c r="A1986" s="195"/>
      <c r="B1986" s="195"/>
    </row>
    <row r="1987" spans="1:2" x14ac:dyDescent="0.2">
      <c r="A1987" s="195"/>
      <c r="B1987" s="195"/>
    </row>
    <row r="1988" spans="1:2" x14ac:dyDescent="0.2">
      <c r="A1988" s="195"/>
      <c r="B1988" s="195"/>
    </row>
    <row r="1989" spans="1:2" x14ac:dyDescent="0.2">
      <c r="A1989" s="195"/>
      <c r="B1989" s="195"/>
    </row>
    <row r="1990" spans="1:2" x14ac:dyDescent="0.2">
      <c r="A1990" s="195"/>
      <c r="B1990" s="195"/>
    </row>
    <row r="1991" spans="1:2" x14ac:dyDescent="0.2">
      <c r="A1991" s="195"/>
      <c r="B1991" s="195"/>
    </row>
    <row r="1992" spans="1:2" x14ac:dyDescent="0.2">
      <c r="A1992" s="195"/>
      <c r="B1992" s="195"/>
    </row>
    <row r="1993" spans="1:2" x14ac:dyDescent="0.2">
      <c r="A1993" s="195"/>
      <c r="B1993" s="195"/>
    </row>
    <row r="1994" spans="1:2" x14ac:dyDescent="0.2">
      <c r="A1994" s="195"/>
      <c r="B1994" s="195"/>
    </row>
    <row r="1995" spans="1:2" x14ac:dyDescent="0.2">
      <c r="A1995" s="195"/>
      <c r="B1995" s="195"/>
    </row>
    <row r="1996" spans="1:2" x14ac:dyDescent="0.2">
      <c r="A1996" s="195"/>
      <c r="B1996" s="195"/>
    </row>
    <row r="1997" spans="1:2" x14ac:dyDescent="0.2">
      <c r="A1997" s="195"/>
      <c r="B1997" s="195"/>
    </row>
    <row r="1998" spans="1:2" x14ac:dyDescent="0.2">
      <c r="A1998" s="195"/>
      <c r="B1998" s="195"/>
    </row>
    <row r="1999" spans="1:2" x14ac:dyDescent="0.2">
      <c r="A1999" s="195"/>
      <c r="B1999" s="195"/>
    </row>
    <row r="2000" spans="1:2" x14ac:dyDescent="0.2">
      <c r="A2000" s="195"/>
      <c r="B2000" s="195"/>
    </row>
    <row r="2001" spans="1:2" x14ac:dyDescent="0.2">
      <c r="A2001" s="195"/>
      <c r="B2001" s="195"/>
    </row>
    <row r="2002" spans="1:2" x14ac:dyDescent="0.2">
      <c r="A2002" s="195"/>
      <c r="B2002" s="195"/>
    </row>
    <row r="2003" spans="1:2" x14ac:dyDescent="0.2">
      <c r="A2003" s="195"/>
      <c r="B2003" s="195"/>
    </row>
    <row r="2004" spans="1:2" x14ac:dyDescent="0.2">
      <c r="A2004" s="195"/>
      <c r="B2004" s="195"/>
    </row>
    <row r="2005" spans="1:2" x14ac:dyDescent="0.2">
      <c r="A2005" s="195"/>
      <c r="B2005" s="195"/>
    </row>
    <row r="2006" spans="1:2" x14ac:dyDescent="0.2">
      <c r="A2006" s="195"/>
      <c r="B2006" s="195"/>
    </row>
    <row r="2007" spans="1:2" x14ac:dyDescent="0.2">
      <c r="A2007" s="195"/>
      <c r="B2007" s="195"/>
    </row>
    <row r="2008" spans="1:2" x14ac:dyDescent="0.2">
      <c r="A2008" s="195"/>
      <c r="B2008" s="195"/>
    </row>
    <row r="2009" spans="1:2" x14ac:dyDescent="0.2">
      <c r="A2009" s="195"/>
      <c r="B2009" s="195"/>
    </row>
    <row r="2010" spans="1:2" x14ac:dyDescent="0.2">
      <c r="A2010" s="195"/>
      <c r="B2010" s="195"/>
    </row>
    <row r="2011" spans="1:2" x14ac:dyDescent="0.2">
      <c r="A2011" s="195"/>
      <c r="B2011" s="195"/>
    </row>
    <row r="2012" spans="1:2" x14ac:dyDescent="0.2">
      <c r="A2012" s="195"/>
      <c r="B2012" s="195"/>
    </row>
    <row r="2013" spans="1:2" x14ac:dyDescent="0.2">
      <c r="A2013" s="195"/>
      <c r="B2013" s="195"/>
    </row>
    <row r="2014" spans="1:2" x14ac:dyDescent="0.2">
      <c r="A2014" s="195"/>
      <c r="B2014" s="195"/>
    </row>
    <row r="2015" spans="1:2" x14ac:dyDescent="0.2">
      <c r="A2015" s="195"/>
      <c r="B2015" s="195"/>
    </row>
    <row r="2016" spans="1:2" x14ac:dyDescent="0.2">
      <c r="A2016" s="195"/>
      <c r="B2016" s="195"/>
    </row>
    <row r="2017" spans="1:2" x14ac:dyDescent="0.2">
      <c r="A2017" s="195"/>
      <c r="B2017" s="195"/>
    </row>
    <row r="2018" spans="1:2" x14ac:dyDescent="0.2">
      <c r="A2018" s="195"/>
      <c r="B2018" s="195"/>
    </row>
    <row r="2019" spans="1:2" x14ac:dyDescent="0.2">
      <c r="A2019" s="195"/>
      <c r="B2019" s="195"/>
    </row>
    <row r="2020" spans="1:2" x14ac:dyDescent="0.2">
      <c r="A2020" s="195"/>
      <c r="B2020" s="195"/>
    </row>
    <row r="2021" spans="1:2" x14ac:dyDescent="0.2">
      <c r="A2021" s="195"/>
      <c r="B2021" s="195"/>
    </row>
    <row r="2022" spans="1:2" x14ac:dyDescent="0.2">
      <c r="A2022" s="195"/>
      <c r="B2022" s="195"/>
    </row>
    <row r="2023" spans="1:2" x14ac:dyDescent="0.2">
      <c r="A2023" s="195"/>
      <c r="B2023" s="195"/>
    </row>
    <row r="2024" spans="1:2" x14ac:dyDescent="0.2">
      <c r="A2024" s="195"/>
      <c r="B2024" s="195"/>
    </row>
    <row r="2025" spans="1:2" x14ac:dyDescent="0.2">
      <c r="A2025" s="195"/>
      <c r="B2025" s="195"/>
    </row>
    <row r="2026" spans="1:2" x14ac:dyDescent="0.2">
      <c r="A2026" s="195"/>
      <c r="B2026" s="195"/>
    </row>
    <row r="2027" spans="1:2" x14ac:dyDescent="0.2">
      <c r="A2027" s="195"/>
      <c r="B2027" s="195"/>
    </row>
    <row r="2028" spans="1:2" x14ac:dyDescent="0.2">
      <c r="A2028" s="195"/>
      <c r="B2028" s="195"/>
    </row>
    <row r="2029" spans="1:2" x14ac:dyDescent="0.2">
      <c r="A2029" s="195"/>
      <c r="B2029" s="195"/>
    </row>
    <row r="2030" spans="1:2" x14ac:dyDescent="0.2">
      <c r="A2030" s="195"/>
      <c r="B2030" s="195"/>
    </row>
    <row r="2031" spans="1:2" x14ac:dyDescent="0.2">
      <c r="A2031" s="195"/>
      <c r="B2031" s="195"/>
    </row>
    <row r="2032" spans="1:2" x14ac:dyDescent="0.2">
      <c r="A2032" s="195"/>
      <c r="B2032" s="195"/>
    </row>
    <row r="2033" spans="1:2" x14ac:dyDescent="0.2">
      <c r="A2033" s="195"/>
      <c r="B2033" s="195"/>
    </row>
    <row r="2034" spans="1:2" x14ac:dyDescent="0.2">
      <c r="A2034" s="195"/>
      <c r="B2034" s="195"/>
    </row>
    <row r="2035" spans="1:2" x14ac:dyDescent="0.2">
      <c r="A2035" s="195"/>
      <c r="B2035" s="195"/>
    </row>
    <row r="2036" spans="1:2" x14ac:dyDescent="0.2">
      <c r="A2036" s="195"/>
      <c r="B2036" s="195"/>
    </row>
    <row r="2037" spans="1:2" x14ac:dyDescent="0.2">
      <c r="A2037" s="195"/>
      <c r="B2037" s="195"/>
    </row>
    <row r="2038" spans="1:2" x14ac:dyDescent="0.2">
      <c r="A2038" s="195"/>
      <c r="B2038" s="195"/>
    </row>
    <row r="2039" spans="1:2" x14ac:dyDescent="0.2">
      <c r="A2039" s="195"/>
      <c r="B2039" s="195"/>
    </row>
    <row r="2040" spans="1:2" x14ac:dyDescent="0.2">
      <c r="A2040" s="195"/>
      <c r="B2040" s="195"/>
    </row>
    <row r="2041" spans="1:2" x14ac:dyDescent="0.2">
      <c r="A2041" s="195"/>
      <c r="B2041" s="195"/>
    </row>
    <row r="2042" spans="1:2" x14ac:dyDescent="0.2">
      <c r="A2042" s="195"/>
      <c r="B2042" s="195"/>
    </row>
    <row r="2043" spans="1:2" x14ac:dyDescent="0.2">
      <c r="A2043" s="195"/>
      <c r="B2043" s="195"/>
    </row>
    <row r="2044" spans="1:2" x14ac:dyDescent="0.2">
      <c r="A2044" s="195"/>
      <c r="B2044" s="195"/>
    </row>
    <row r="2045" spans="1:2" x14ac:dyDescent="0.2">
      <c r="A2045" s="195"/>
      <c r="B2045" s="195"/>
    </row>
    <row r="2046" spans="1:2" x14ac:dyDescent="0.2">
      <c r="A2046" s="195"/>
      <c r="B2046" s="195"/>
    </row>
    <row r="2047" spans="1:2" x14ac:dyDescent="0.2">
      <c r="A2047" s="195"/>
      <c r="B2047" s="195"/>
    </row>
    <row r="2048" spans="1:2" x14ac:dyDescent="0.2">
      <c r="A2048" s="195"/>
      <c r="B2048" s="195"/>
    </row>
    <row r="2049" spans="1:2" x14ac:dyDescent="0.2">
      <c r="A2049" s="195"/>
      <c r="B2049" s="195"/>
    </row>
    <row r="2050" spans="1:2" x14ac:dyDescent="0.2">
      <c r="A2050" s="195"/>
      <c r="B2050" s="195"/>
    </row>
    <row r="2051" spans="1:2" x14ac:dyDescent="0.2">
      <c r="A2051" s="195"/>
      <c r="B2051" s="195"/>
    </row>
    <row r="2052" spans="1:2" x14ac:dyDescent="0.2">
      <c r="A2052" s="195"/>
      <c r="B2052" s="195"/>
    </row>
    <row r="2053" spans="1:2" x14ac:dyDescent="0.2">
      <c r="A2053" s="195"/>
      <c r="B2053" s="195"/>
    </row>
    <row r="2054" spans="1:2" x14ac:dyDescent="0.2">
      <c r="A2054" s="195"/>
      <c r="B2054" s="195"/>
    </row>
    <row r="2055" spans="1:2" x14ac:dyDescent="0.2">
      <c r="A2055" s="195"/>
      <c r="B2055" s="195"/>
    </row>
    <row r="2056" spans="1:2" x14ac:dyDescent="0.2">
      <c r="A2056" s="195"/>
      <c r="B2056" s="195"/>
    </row>
    <row r="2057" spans="1:2" x14ac:dyDescent="0.2">
      <c r="A2057" s="195"/>
      <c r="B2057" s="195"/>
    </row>
    <row r="2058" spans="1:2" x14ac:dyDescent="0.2">
      <c r="A2058" s="195"/>
      <c r="B2058" s="195"/>
    </row>
    <row r="2059" spans="1:2" x14ac:dyDescent="0.2">
      <c r="A2059" s="195"/>
      <c r="B2059" s="195"/>
    </row>
    <row r="2060" spans="1:2" x14ac:dyDescent="0.2">
      <c r="A2060" s="195"/>
      <c r="B2060" s="195"/>
    </row>
    <row r="2061" spans="1:2" x14ac:dyDescent="0.2">
      <c r="A2061" s="195"/>
      <c r="B2061" s="195"/>
    </row>
    <row r="2062" spans="1:2" x14ac:dyDescent="0.2">
      <c r="A2062" s="195"/>
      <c r="B2062" s="195"/>
    </row>
    <row r="2063" spans="1:2" x14ac:dyDescent="0.2">
      <c r="A2063" s="195"/>
      <c r="B2063" s="195"/>
    </row>
    <row r="2064" spans="1:2" x14ac:dyDescent="0.2">
      <c r="A2064" s="195"/>
      <c r="B2064" s="195"/>
    </row>
    <row r="2065" spans="1:2" x14ac:dyDescent="0.2">
      <c r="A2065" s="195"/>
      <c r="B2065" s="195"/>
    </row>
    <row r="2066" spans="1:2" x14ac:dyDescent="0.2">
      <c r="A2066" s="195"/>
      <c r="B2066" s="195"/>
    </row>
    <row r="2067" spans="1:2" x14ac:dyDescent="0.2">
      <c r="A2067" s="195"/>
      <c r="B2067" s="195"/>
    </row>
    <row r="2068" spans="1:2" x14ac:dyDescent="0.2">
      <c r="A2068" s="195"/>
      <c r="B2068" s="195"/>
    </row>
    <row r="2069" spans="1:2" x14ac:dyDescent="0.2">
      <c r="A2069" s="195"/>
      <c r="B2069" s="195"/>
    </row>
    <row r="2070" spans="1:2" x14ac:dyDescent="0.2">
      <c r="A2070" s="195"/>
      <c r="B2070" s="195"/>
    </row>
    <row r="2071" spans="1:2" x14ac:dyDescent="0.2">
      <c r="A2071" s="195"/>
      <c r="B2071" s="195"/>
    </row>
    <row r="2072" spans="1:2" x14ac:dyDescent="0.2">
      <c r="A2072" s="195"/>
      <c r="B2072" s="195"/>
    </row>
    <row r="2073" spans="1:2" x14ac:dyDescent="0.2">
      <c r="A2073" s="195"/>
      <c r="B2073" s="195"/>
    </row>
    <row r="2074" spans="1:2" x14ac:dyDescent="0.2">
      <c r="A2074" s="195"/>
      <c r="B2074" s="195"/>
    </row>
    <row r="2075" spans="1:2" x14ac:dyDescent="0.2">
      <c r="A2075" s="195"/>
      <c r="B2075" s="195"/>
    </row>
    <row r="2076" spans="1:2" x14ac:dyDescent="0.2">
      <c r="A2076" s="195"/>
      <c r="B2076" s="195"/>
    </row>
    <row r="2077" spans="1:2" x14ac:dyDescent="0.2">
      <c r="A2077" s="195"/>
      <c r="B2077" s="195"/>
    </row>
    <row r="2078" spans="1:2" x14ac:dyDescent="0.2">
      <c r="A2078" s="195"/>
      <c r="B2078" s="195"/>
    </row>
    <row r="2079" spans="1:2" x14ac:dyDescent="0.2">
      <c r="A2079" s="195"/>
      <c r="B2079" s="195"/>
    </row>
    <row r="2080" spans="1:2" x14ac:dyDescent="0.2">
      <c r="A2080" s="195"/>
      <c r="B2080" s="195"/>
    </row>
    <row r="2081" spans="1:2" x14ac:dyDescent="0.2">
      <c r="A2081" s="195"/>
      <c r="B2081" s="195"/>
    </row>
    <row r="2082" spans="1:2" x14ac:dyDescent="0.2">
      <c r="A2082" s="195"/>
      <c r="B2082" s="195"/>
    </row>
    <row r="2083" spans="1:2" x14ac:dyDescent="0.2">
      <c r="A2083" s="195"/>
      <c r="B2083" s="195"/>
    </row>
    <row r="2084" spans="1:2" x14ac:dyDescent="0.2">
      <c r="A2084" s="195"/>
      <c r="B2084" s="195"/>
    </row>
    <row r="2085" spans="1:2" x14ac:dyDescent="0.2">
      <c r="A2085" s="195"/>
      <c r="B2085" s="195"/>
    </row>
    <row r="2086" spans="1:2" x14ac:dyDescent="0.2">
      <c r="A2086" s="195"/>
      <c r="B2086" s="195"/>
    </row>
    <row r="2087" spans="1:2" x14ac:dyDescent="0.2">
      <c r="A2087" s="195"/>
      <c r="B2087" s="195"/>
    </row>
    <row r="2088" spans="1:2" x14ac:dyDescent="0.2">
      <c r="A2088" s="195"/>
      <c r="B2088" s="195"/>
    </row>
    <row r="2089" spans="1:2" x14ac:dyDescent="0.2">
      <c r="A2089" s="195"/>
      <c r="B2089" s="195"/>
    </row>
    <row r="2090" spans="1:2" x14ac:dyDescent="0.2">
      <c r="A2090" s="195"/>
      <c r="B2090" s="195"/>
    </row>
    <row r="2091" spans="1:2" x14ac:dyDescent="0.2">
      <c r="A2091" s="195"/>
      <c r="B2091" s="195"/>
    </row>
    <row r="2092" spans="1:2" x14ac:dyDescent="0.2">
      <c r="A2092" s="195"/>
      <c r="B2092" s="195"/>
    </row>
    <row r="2093" spans="1:2" x14ac:dyDescent="0.2">
      <c r="A2093" s="195"/>
      <c r="B2093" s="195"/>
    </row>
    <row r="2094" spans="1:2" x14ac:dyDescent="0.2">
      <c r="A2094" s="195"/>
      <c r="B2094" s="195"/>
    </row>
    <row r="2095" spans="1:2" x14ac:dyDescent="0.2">
      <c r="A2095" s="195"/>
      <c r="B2095" s="195"/>
    </row>
    <row r="2096" spans="1:2" x14ac:dyDescent="0.2">
      <c r="A2096" s="195"/>
      <c r="B2096" s="195"/>
    </row>
    <row r="2097" spans="1:2" x14ac:dyDescent="0.2">
      <c r="A2097" s="195"/>
      <c r="B2097" s="195"/>
    </row>
    <row r="2098" spans="1:2" x14ac:dyDescent="0.2">
      <c r="A2098" s="195"/>
      <c r="B2098" s="195"/>
    </row>
    <row r="2099" spans="1:2" x14ac:dyDescent="0.2">
      <c r="A2099" s="195"/>
      <c r="B2099" s="195"/>
    </row>
    <row r="2100" spans="1:2" x14ac:dyDescent="0.2">
      <c r="A2100" s="195"/>
      <c r="B2100" s="195"/>
    </row>
    <row r="2101" spans="1:2" x14ac:dyDescent="0.2">
      <c r="A2101" s="195"/>
      <c r="B2101" s="195"/>
    </row>
    <row r="2102" spans="1:2" x14ac:dyDescent="0.2">
      <c r="A2102" s="195"/>
      <c r="B2102" s="195"/>
    </row>
    <row r="2103" spans="1:2" x14ac:dyDescent="0.2">
      <c r="A2103" s="195"/>
      <c r="B2103" s="195"/>
    </row>
    <row r="2104" spans="1:2" x14ac:dyDescent="0.2">
      <c r="A2104" s="195"/>
      <c r="B2104" s="195"/>
    </row>
    <row r="2105" spans="1:2" x14ac:dyDescent="0.2">
      <c r="A2105" s="195"/>
      <c r="B2105" s="195"/>
    </row>
    <row r="2106" spans="1:2" x14ac:dyDescent="0.2">
      <c r="A2106" s="195"/>
      <c r="B2106" s="195"/>
    </row>
    <row r="2107" spans="1:2" x14ac:dyDescent="0.2">
      <c r="A2107" s="195"/>
      <c r="B2107" s="195"/>
    </row>
    <row r="2108" spans="1:2" x14ac:dyDescent="0.2">
      <c r="A2108" s="195"/>
      <c r="B2108" s="195"/>
    </row>
    <row r="2109" spans="1:2" x14ac:dyDescent="0.2">
      <c r="A2109" s="195"/>
      <c r="B2109" s="195"/>
    </row>
    <row r="2110" spans="1:2" x14ac:dyDescent="0.2">
      <c r="A2110" s="195"/>
      <c r="B2110" s="195"/>
    </row>
    <row r="2111" spans="1:2" x14ac:dyDescent="0.2">
      <c r="A2111" s="195"/>
      <c r="B2111" s="195"/>
    </row>
    <row r="2112" spans="1:2" x14ac:dyDescent="0.2">
      <c r="A2112" s="195"/>
      <c r="B2112" s="195"/>
    </row>
    <row r="2113" spans="1:2" x14ac:dyDescent="0.2">
      <c r="A2113" s="195"/>
      <c r="B2113" s="195"/>
    </row>
    <row r="2114" spans="1:2" x14ac:dyDescent="0.2">
      <c r="A2114" s="195"/>
      <c r="B2114" s="195"/>
    </row>
    <row r="2115" spans="1:2" x14ac:dyDescent="0.2">
      <c r="A2115" s="195"/>
      <c r="B2115" s="195"/>
    </row>
    <row r="2116" spans="1:2" x14ac:dyDescent="0.2">
      <c r="A2116" s="195"/>
      <c r="B2116" s="195"/>
    </row>
    <row r="2117" spans="1:2" x14ac:dyDescent="0.2">
      <c r="A2117" s="195"/>
      <c r="B2117" s="195"/>
    </row>
    <row r="2118" spans="1:2" x14ac:dyDescent="0.2">
      <c r="A2118" s="195"/>
      <c r="B2118" s="195"/>
    </row>
    <row r="2119" spans="1:2" x14ac:dyDescent="0.2">
      <c r="A2119" s="195"/>
      <c r="B2119" s="195"/>
    </row>
    <row r="2120" spans="1:2" x14ac:dyDescent="0.2">
      <c r="A2120" s="195"/>
      <c r="B2120" s="195"/>
    </row>
    <row r="2121" spans="1:2" x14ac:dyDescent="0.2">
      <c r="A2121" s="195"/>
      <c r="B2121" s="195"/>
    </row>
    <row r="2122" spans="1:2" x14ac:dyDescent="0.2">
      <c r="A2122" s="195"/>
      <c r="B2122" s="195"/>
    </row>
    <row r="2123" spans="1:2" x14ac:dyDescent="0.2">
      <c r="A2123" s="195"/>
      <c r="B2123" s="195"/>
    </row>
    <row r="2124" spans="1:2" x14ac:dyDescent="0.2">
      <c r="A2124" s="195"/>
      <c r="B2124" s="195"/>
    </row>
    <row r="2125" spans="1:2" x14ac:dyDescent="0.2">
      <c r="A2125" s="195"/>
      <c r="B2125" s="195"/>
    </row>
    <row r="2126" spans="1:2" x14ac:dyDescent="0.2">
      <c r="A2126" s="195"/>
      <c r="B2126" s="195"/>
    </row>
    <row r="2127" spans="1:2" x14ac:dyDescent="0.2">
      <c r="A2127" s="195"/>
      <c r="B2127" s="195"/>
    </row>
    <row r="2128" spans="1:2" x14ac:dyDescent="0.2">
      <c r="A2128" s="195"/>
      <c r="B2128" s="195"/>
    </row>
    <row r="2129" spans="1:2" x14ac:dyDescent="0.2">
      <c r="A2129" s="195"/>
      <c r="B2129" s="195"/>
    </row>
    <row r="2130" spans="1:2" x14ac:dyDescent="0.2">
      <c r="A2130" s="195"/>
      <c r="B2130" s="195"/>
    </row>
    <row r="2131" spans="1:2" x14ac:dyDescent="0.2">
      <c r="A2131" s="195"/>
      <c r="B2131" s="195"/>
    </row>
    <row r="2132" spans="1:2" x14ac:dyDescent="0.2">
      <c r="A2132" s="195"/>
      <c r="B2132" s="195"/>
    </row>
    <row r="2133" spans="1:2" x14ac:dyDescent="0.2">
      <c r="A2133" s="195"/>
      <c r="B2133" s="195"/>
    </row>
    <row r="2134" spans="1:2" x14ac:dyDescent="0.2">
      <c r="A2134" s="195"/>
      <c r="B2134" s="195"/>
    </row>
    <row r="2135" spans="1:2" x14ac:dyDescent="0.2">
      <c r="A2135" s="195"/>
      <c r="B2135" s="195"/>
    </row>
    <row r="2136" spans="1:2" x14ac:dyDescent="0.2">
      <c r="A2136" s="195"/>
      <c r="B2136" s="195"/>
    </row>
    <row r="2137" spans="1:2" x14ac:dyDescent="0.2">
      <c r="A2137" s="195"/>
      <c r="B2137" s="195"/>
    </row>
    <row r="2138" spans="1:2" x14ac:dyDescent="0.2">
      <c r="A2138" s="195"/>
      <c r="B2138" s="195"/>
    </row>
    <row r="2139" spans="1:2" x14ac:dyDescent="0.2">
      <c r="A2139" s="195"/>
      <c r="B2139" s="195"/>
    </row>
    <row r="2140" spans="1:2" x14ac:dyDescent="0.2">
      <c r="A2140" s="195"/>
      <c r="B2140" s="195"/>
    </row>
    <row r="2141" spans="1:2" x14ac:dyDescent="0.2">
      <c r="A2141" s="195"/>
      <c r="B2141" s="195"/>
    </row>
    <row r="2142" spans="1:2" x14ac:dyDescent="0.2">
      <c r="A2142" s="195"/>
      <c r="B2142" s="195"/>
    </row>
    <row r="2143" spans="1:2" x14ac:dyDescent="0.2">
      <c r="A2143" s="195"/>
      <c r="B2143" s="195"/>
    </row>
    <row r="2144" spans="1:2" x14ac:dyDescent="0.2">
      <c r="A2144" s="195"/>
      <c r="B2144" s="195"/>
    </row>
    <row r="2145" spans="1:2" x14ac:dyDescent="0.2">
      <c r="A2145" s="195"/>
      <c r="B2145" s="195"/>
    </row>
    <row r="2146" spans="1:2" x14ac:dyDescent="0.2">
      <c r="A2146" s="195"/>
      <c r="B2146" s="195"/>
    </row>
    <row r="2147" spans="1:2" x14ac:dyDescent="0.2">
      <c r="A2147" s="195"/>
      <c r="B2147" s="195"/>
    </row>
    <row r="2148" spans="1:2" x14ac:dyDescent="0.2">
      <c r="A2148" s="195"/>
      <c r="B2148" s="195"/>
    </row>
    <row r="2149" spans="1:2" x14ac:dyDescent="0.2">
      <c r="A2149" s="195"/>
      <c r="B2149" s="195"/>
    </row>
    <row r="2150" spans="1:2" x14ac:dyDescent="0.2">
      <c r="A2150" s="195"/>
      <c r="B2150" s="195"/>
    </row>
    <row r="2151" spans="1:2" x14ac:dyDescent="0.2">
      <c r="A2151" s="195"/>
      <c r="B2151" s="195"/>
    </row>
    <row r="2152" spans="1:2" x14ac:dyDescent="0.2">
      <c r="A2152" s="195"/>
      <c r="B2152" s="195"/>
    </row>
    <row r="2153" spans="1:2" x14ac:dyDescent="0.2">
      <c r="A2153" s="195"/>
      <c r="B2153" s="195"/>
    </row>
    <row r="2154" spans="1:2" x14ac:dyDescent="0.2">
      <c r="A2154" s="195"/>
      <c r="B2154" s="195"/>
    </row>
    <row r="2155" spans="1:2" x14ac:dyDescent="0.2">
      <c r="A2155" s="195"/>
      <c r="B2155" s="195"/>
    </row>
    <row r="2156" spans="1:2" x14ac:dyDescent="0.2">
      <c r="A2156" s="195"/>
      <c r="B2156" s="195"/>
    </row>
    <row r="2157" spans="1:2" x14ac:dyDescent="0.2">
      <c r="A2157" s="195"/>
      <c r="B2157" s="195"/>
    </row>
    <row r="2158" spans="1:2" x14ac:dyDescent="0.2">
      <c r="A2158" s="195"/>
      <c r="B2158" s="195"/>
    </row>
    <row r="2159" spans="1:2" x14ac:dyDescent="0.2">
      <c r="A2159" s="195"/>
      <c r="B2159" s="195"/>
    </row>
    <row r="2160" spans="1:2" x14ac:dyDescent="0.2">
      <c r="A2160" s="195"/>
      <c r="B2160" s="195"/>
    </row>
    <row r="2161" spans="1:2" x14ac:dyDescent="0.2">
      <c r="A2161" s="195"/>
      <c r="B2161" s="195"/>
    </row>
    <row r="2162" spans="1:2" x14ac:dyDescent="0.2">
      <c r="A2162" s="195"/>
      <c r="B2162" s="195"/>
    </row>
    <row r="2163" spans="1:2" x14ac:dyDescent="0.2">
      <c r="A2163" s="195"/>
      <c r="B2163" s="195"/>
    </row>
    <row r="2164" spans="1:2" x14ac:dyDescent="0.2">
      <c r="A2164" s="195"/>
      <c r="B2164" s="195"/>
    </row>
    <row r="2165" spans="1:2" x14ac:dyDescent="0.2">
      <c r="A2165" s="195"/>
      <c r="B2165" s="195"/>
    </row>
    <row r="2166" spans="1:2" x14ac:dyDescent="0.2">
      <c r="A2166" s="195"/>
      <c r="B2166" s="195"/>
    </row>
    <row r="2167" spans="1:2" x14ac:dyDescent="0.2">
      <c r="A2167" s="195"/>
      <c r="B2167" s="195"/>
    </row>
    <row r="2168" spans="1:2" x14ac:dyDescent="0.2">
      <c r="A2168" s="195"/>
      <c r="B2168" s="195"/>
    </row>
    <row r="2169" spans="1:2" x14ac:dyDescent="0.2">
      <c r="A2169" s="195"/>
      <c r="B2169" s="195"/>
    </row>
    <row r="2170" spans="1:2" x14ac:dyDescent="0.2">
      <c r="A2170" s="195"/>
      <c r="B2170" s="195"/>
    </row>
    <row r="2171" spans="1:2" x14ac:dyDescent="0.2">
      <c r="A2171" s="195"/>
      <c r="B2171" s="195"/>
    </row>
    <row r="2172" spans="1:2" x14ac:dyDescent="0.2">
      <c r="A2172" s="195"/>
      <c r="B2172" s="195"/>
    </row>
    <row r="2173" spans="1:2" x14ac:dyDescent="0.2">
      <c r="A2173" s="195"/>
      <c r="B2173" s="195"/>
    </row>
    <row r="2174" spans="1:2" x14ac:dyDescent="0.2">
      <c r="A2174" s="195"/>
      <c r="B2174" s="195"/>
    </row>
    <row r="2175" spans="1:2" x14ac:dyDescent="0.2">
      <c r="A2175" s="195"/>
      <c r="B2175" s="195"/>
    </row>
    <row r="2176" spans="1:2" x14ac:dyDescent="0.2">
      <c r="A2176" s="195"/>
      <c r="B2176" s="195"/>
    </row>
    <row r="2177" spans="1:2" x14ac:dyDescent="0.2">
      <c r="A2177" s="195"/>
      <c r="B2177" s="195"/>
    </row>
    <row r="2178" spans="1:2" x14ac:dyDescent="0.2">
      <c r="A2178" s="195"/>
      <c r="B2178" s="195"/>
    </row>
    <row r="2179" spans="1:2" x14ac:dyDescent="0.2">
      <c r="A2179" s="195"/>
      <c r="B2179" s="195"/>
    </row>
    <row r="2180" spans="1:2" x14ac:dyDescent="0.2">
      <c r="A2180" s="195"/>
      <c r="B2180" s="195"/>
    </row>
    <row r="2181" spans="1:2" x14ac:dyDescent="0.2">
      <c r="A2181" s="195"/>
      <c r="B2181" s="195"/>
    </row>
    <row r="2182" spans="1:2" x14ac:dyDescent="0.2">
      <c r="A2182" s="195"/>
      <c r="B2182" s="195"/>
    </row>
    <row r="2183" spans="1:2" x14ac:dyDescent="0.2">
      <c r="A2183" s="195"/>
      <c r="B2183" s="195"/>
    </row>
    <row r="2184" spans="1:2" x14ac:dyDescent="0.2">
      <c r="A2184" s="195"/>
      <c r="B2184" s="195"/>
    </row>
    <row r="2185" spans="1:2" x14ac:dyDescent="0.2">
      <c r="A2185" s="195"/>
      <c r="B2185" s="195"/>
    </row>
    <row r="2186" spans="1:2" x14ac:dyDescent="0.2">
      <c r="A2186" s="195"/>
      <c r="B2186" s="195"/>
    </row>
    <row r="2187" spans="1:2" x14ac:dyDescent="0.2">
      <c r="A2187" s="195"/>
      <c r="B2187" s="195"/>
    </row>
    <row r="2188" spans="1:2" x14ac:dyDescent="0.2">
      <c r="A2188" s="195"/>
      <c r="B2188" s="195"/>
    </row>
    <row r="2189" spans="1:2" x14ac:dyDescent="0.2">
      <c r="A2189" s="195"/>
      <c r="B2189" s="195"/>
    </row>
    <row r="2190" spans="1:2" x14ac:dyDescent="0.2">
      <c r="A2190" s="195"/>
      <c r="B2190" s="195"/>
    </row>
    <row r="2191" spans="1:2" x14ac:dyDescent="0.2">
      <c r="A2191" s="195"/>
      <c r="B2191" s="195"/>
    </row>
    <row r="2192" spans="1:2" x14ac:dyDescent="0.2">
      <c r="A2192" s="195"/>
      <c r="B2192" s="195"/>
    </row>
    <row r="2193" spans="1:2" x14ac:dyDescent="0.2">
      <c r="A2193" s="195"/>
      <c r="B2193" s="195"/>
    </row>
    <row r="2194" spans="1:2" x14ac:dyDescent="0.2">
      <c r="A2194" s="195"/>
      <c r="B2194" s="195"/>
    </row>
    <row r="2195" spans="1:2" x14ac:dyDescent="0.2">
      <c r="A2195" s="195"/>
      <c r="B2195" s="195"/>
    </row>
    <row r="2196" spans="1:2" x14ac:dyDescent="0.2">
      <c r="A2196" s="195"/>
      <c r="B2196" s="195"/>
    </row>
    <row r="2197" spans="1:2" x14ac:dyDescent="0.2">
      <c r="A2197" s="195"/>
      <c r="B2197" s="195"/>
    </row>
    <row r="2198" spans="1:2" x14ac:dyDescent="0.2">
      <c r="A2198" s="195"/>
      <c r="B2198" s="195"/>
    </row>
    <row r="2199" spans="1:2" x14ac:dyDescent="0.2">
      <c r="A2199" s="195"/>
      <c r="B2199" s="195"/>
    </row>
    <row r="2200" spans="1:2" x14ac:dyDescent="0.2">
      <c r="A2200" s="195"/>
      <c r="B2200" s="195"/>
    </row>
    <row r="2201" spans="1:2" x14ac:dyDescent="0.2">
      <c r="A2201" s="195"/>
      <c r="B2201" s="195"/>
    </row>
    <row r="2202" spans="1:2" x14ac:dyDescent="0.2">
      <c r="A2202" s="195"/>
      <c r="B2202" s="195"/>
    </row>
    <row r="2203" spans="1:2" x14ac:dyDescent="0.2">
      <c r="A2203" s="195"/>
      <c r="B2203" s="195"/>
    </row>
    <row r="2204" spans="1:2" x14ac:dyDescent="0.2">
      <c r="A2204" s="195"/>
      <c r="B2204" s="195"/>
    </row>
    <row r="2205" spans="1:2" x14ac:dyDescent="0.2">
      <c r="A2205" s="195"/>
      <c r="B2205" s="195"/>
    </row>
    <row r="2206" spans="1:2" x14ac:dyDescent="0.2">
      <c r="A2206" s="195"/>
      <c r="B2206" s="195"/>
    </row>
    <row r="2207" spans="1:2" x14ac:dyDescent="0.2">
      <c r="A2207" s="195"/>
      <c r="B2207" s="195"/>
    </row>
    <row r="2208" spans="1:2" x14ac:dyDescent="0.2">
      <c r="A2208" s="195"/>
      <c r="B2208" s="195"/>
    </row>
    <row r="2209" spans="1:2" x14ac:dyDescent="0.2">
      <c r="A2209" s="195"/>
      <c r="B2209" s="195"/>
    </row>
    <row r="2210" spans="1:2" x14ac:dyDescent="0.2">
      <c r="A2210" s="195"/>
      <c r="B2210" s="195"/>
    </row>
    <row r="2211" spans="1:2" x14ac:dyDescent="0.2">
      <c r="A2211" s="195"/>
      <c r="B2211" s="195"/>
    </row>
    <row r="2212" spans="1:2" x14ac:dyDescent="0.2">
      <c r="A2212" s="195"/>
      <c r="B2212" s="195"/>
    </row>
    <row r="2213" spans="1:2" x14ac:dyDescent="0.2">
      <c r="A2213" s="195"/>
      <c r="B2213" s="195"/>
    </row>
    <row r="2214" spans="1:2" x14ac:dyDescent="0.2">
      <c r="A2214" s="195"/>
      <c r="B2214" s="195"/>
    </row>
    <row r="2215" spans="1:2" x14ac:dyDescent="0.2">
      <c r="A2215" s="195"/>
      <c r="B2215" s="195"/>
    </row>
    <row r="2216" spans="1:2" x14ac:dyDescent="0.2">
      <c r="A2216" s="195"/>
      <c r="B2216" s="195"/>
    </row>
    <row r="2217" spans="1:2" x14ac:dyDescent="0.2">
      <c r="A2217" s="195"/>
      <c r="B2217" s="195"/>
    </row>
    <row r="2218" spans="1:2" x14ac:dyDescent="0.2">
      <c r="A2218" s="195"/>
      <c r="B2218" s="195"/>
    </row>
    <row r="2219" spans="1:2" x14ac:dyDescent="0.2">
      <c r="A2219" s="195"/>
      <c r="B2219" s="195"/>
    </row>
    <row r="2220" spans="1:2" x14ac:dyDescent="0.2">
      <c r="A2220" s="195"/>
      <c r="B2220" s="195"/>
    </row>
    <row r="2221" spans="1:2" x14ac:dyDescent="0.2">
      <c r="A2221" s="195"/>
      <c r="B2221" s="195"/>
    </row>
    <row r="2222" spans="1:2" x14ac:dyDescent="0.2">
      <c r="A2222" s="195"/>
      <c r="B2222" s="195"/>
    </row>
    <row r="2223" spans="1:2" x14ac:dyDescent="0.2">
      <c r="A2223" s="195"/>
      <c r="B2223" s="195"/>
    </row>
    <row r="2224" spans="1:2" x14ac:dyDescent="0.2">
      <c r="A2224" s="195"/>
      <c r="B2224" s="195"/>
    </row>
    <row r="2225" spans="1:2" x14ac:dyDescent="0.2">
      <c r="A2225" s="195"/>
      <c r="B2225" s="195"/>
    </row>
    <row r="2226" spans="1:2" x14ac:dyDescent="0.2">
      <c r="A2226" s="195"/>
      <c r="B2226" s="195"/>
    </row>
    <row r="2227" spans="1:2" x14ac:dyDescent="0.2">
      <c r="A2227" s="195"/>
      <c r="B2227" s="195"/>
    </row>
    <row r="2228" spans="1:2" x14ac:dyDescent="0.2">
      <c r="A2228" s="195"/>
      <c r="B2228" s="195"/>
    </row>
    <row r="2229" spans="1:2" x14ac:dyDescent="0.2">
      <c r="A2229" s="195"/>
      <c r="B2229" s="195"/>
    </row>
    <row r="2230" spans="1:2" x14ac:dyDescent="0.2">
      <c r="A2230" s="195"/>
      <c r="B2230" s="195"/>
    </row>
    <row r="2231" spans="1:2" x14ac:dyDescent="0.2">
      <c r="A2231" s="195"/>
      <c r="B2231" s="195"/>
    </row>
    <row r="2232" spans="1:2" x14ac:dyDescent="0.2">
      <c r="A2232" s="195"/>
      <c r="B2232" s="195"/>
    </row>
    <row r="2233" spans="1:2" x14ac:dyDescent="0.2">
      <c r="A2233" s="195"/>
      <c r="B2233" s="195"/>
    </row>
    <row r="2234" spans="1:2" x14ac:dyDescent="0.2">
      <c r="A2234" s="195"/>
      <c r="B2234" s="195"/>
    </row>
    <row r="2235" spans="1:2" x14ac:dyDescent="0.2">
      <c r="A2235" s="195"/>
      <c r="B2235" s="195"/>
    </row>
    <row r="2236" spans="1:2" x14ac:dyDescent="0.2">
      <c r="A2236" s="195"/>
      <c r="B2236" s="195"/>
    </row>
    <row r="2237" spans="1:2" x14ac:dyDescent="0.2">
      <c r="A2237" s="195"/>
      <c r="B2237" s="195"/>
    </row>
    <row r="2238" spans="1:2" x14ac:dyDescent="0.2">
      <c r="A2238" s="195"/>
      <c r="B2238" s="195"/>
    </row>
    <row r="2239" spans="1:2" x14ac:dyDescent="0.2">
      <c r="A2239" s="195"/>
      <c r="B2239" s="195"/>
    </row>
    <row r="2240" spans="1:2" x14ac:dyDescent="0.2">
      <c r="A2240" s="195"/>
      <c r="B2240" s="195"/>
    </row>
    <row r="2241" spans="1:2" x14ac:dyDescent="0.2">
      <c r="A2241" s="195"/>
      <c r="B2241" s="195"/>
    </row>
    <row r="2242" spans="1:2" x14ac:dyDescent="0.2">
      <c r="A2242" s="195"/>
      <c r="B2242" s="195"/>
    </row>
    <row r="2243" spans="1:2" x14ac:dyDescent="0.2">
      <c r="A2243" s="195"/>
      <c r="B2243" s="195"/>
    </row>
    <row r="2244" spans="1:2" x14ac:dyDescent="0.2">
      <c r="A2244" s="195"/>
      <c r="B2244" s="195"/>
    </row>
    <row r="2245" spans="1:2" x14ac:dyDescent="0.2">
      <c r="A2245" s="195"/>
      <c r="B2245" s="195"/>
    </row>
    <row r="2246" spans="1:2" x14ac:dyDescent="0.2">
      <c r="A2246" s="195"/>
      <c r="B2246" s="195"/>
    </row>
    <row r="2247" spans="1:2" x14ac:dyDescent="0.2">
      <c r="A2247" s="195"/>
      <c r="B2247" s="195"/>
    </row>
    <row r="2248" spans="1:2" x14ac:dyDescent="0.2">
      <c r="A2248" s="195"/>
      <c r="B2248" s="195"/>
    </row>
    <row r="2249" spans="1:2" x14ac:dyDescent="0.2">
      <c r="A2249" s="195"/>
      <c r="B2249" s="195"/>
    </row>
    <row r="2250" spans="1:2" x14ac:dyDescent="0.2">
      <c r="A2250" s="195"/>
      <c r="B2250" s="195"/>
    </row>
    <row r="2251" spans="1:2" x14ac:dyDescent="0.2">
      <c r="A2251" s="195"/>
      <c r="B2251" s="195"/>
    </row>
    <row r="2252" spans="1:2" x14ac:dyDescent="0.2">
      <c r="A2252" s="195"/>
      <c r="B2252" s="195"/>
    </row>
    <row r="2253" spans="1:2" x14ac:dyDescent="0.2">
      <c r="A2253" s="195"/>
      <c r="B2253" s="195"/>
    </row>
    <row r="2254" spans="1:2" x14ac:dyDescent="0.2">
      <c r="A2254" s="195"/>
      <c r="B2254" s="195"/>
    </row>
    <row r="2255" spans="1:2" x14ac:dyDescent="0.2">
      <c r="A2255" s="195"/>
      <c r="B2255" s="195"/>
    </row>
    <row r="2256" spans="1:2" x14ac:dyDescent="0.2">
      <c r="A2256" s="195"/>
      <c r="B2256" s="195"/>
    </row>
    <row r="2257" spans="1:2" x14ac:dyDescent="0.2">
      <c r="A2257" s="195"/>
      <c r="B2257" s="195"/>
    </row>
    <row r="2258" spans="1:2" x14ac:dyDescent="0.2">
      <c r="A2258" s="195"/>
      <c r="B2258" s="195"/>
    </row>
    <row r="2259" spans="1:2" x14ac:dyDescent="0.2">
      <c r="A2259" s="195"/>
      <c r="B2259" s="195"/>
    </row>
    <row r="2260" spans="1:2" x14ac:dyDescent="0.2">
      <c r="A2260" s="195"/>
      <c r="B2260" s="195"/>
    </row>
    <row r="2261" spans="1:2" x14ac:dyDescent="0.2">
      <c r="A2261" s="195"/>
      <c r="B2261" s="195"/>
    </row>
    <row r="2262" spans="1:2" x14ac:dyDescent="0.2">
      <c r="A2262" s="195"/>
      <c r="B2262" s="195"/>
    </row>
    <row r="2263" spans="1:2" x14ac:dyDescent="0.2">
      <c r="A2263" s="195"/>
      <c r="B2263" s="195"/>
    </row>
    <row r="2264" spans="1:2" x14ac:dyDescent="0.2">
      <c r="A2264" s="195"/>
      <c r="B2264" s="195"/>
    </row>
    <row r="2265" spans="1:2" x14ac:dyDescent="0.2">
      <c r="A2265" s="195"/>
      <c r="B2265" s="195"/>
    </row>
    <row r="2266" spans="1:2" x14ac:dyDescent="0.2">
      <c r="A2266" s="195"/>
      <c r="B2266" s="195"/>
    </row>
    <row r="2267" spans="1:2" x14ac:dyDescent="0.2">
      <c r="A2267" s="195"/>
      <c r="B2267" s="195"/>
    </row>
    <row r="2268" spans="1:2" x14ac:dyDescent="0.2">
      <c r="A2268" s="195"/>
      <c r="B2268" s="195"/>
    </row>
    <row r="2269" spans="1:2" x14ac:dyDescent="0.2">
      <c r="A2269" s="195"/>
      <c r="B2269" s="195"/>
    </row>
    <row r="2270" spans="1:2" x14ac:dyDescent="0.2">
      <c r="A2270" s="195"/>
      <c r="B2270" s="195"/>
    </row>
    <row r="2271" spans="1:2" x14ac:dyDescent="0.2">
      <c r="A2271" s="195"/>
      <c r="B2271" s="195"/>
    </row>
    <row r="2272" spans="1:2" x14ac:dyDescent="0.2">
      <c r="A2272" s="195"/>
      <c r="B2272" s="195"/>
    </row>
    <row r="2273" spans="1:2" x14ac:dyDescent="0.2">
      <c r="A2273" s="195"/>
      <c r="B2273" s="195"/>
    </row>
    <row r="2274" spans="1:2" x14ac:dyDescent="0.2">
      <c r="A2274" s="195"/>
      <c r="B2274" s="195"/>
    </row>
    <row r="2275" spans="1:2" x14ac:dyDescent="0.2">
      <c r="A2275" s="195"/>
      <c r="B2275" s="195"/>
    </row>
    <row r="2276" spans="1:2" x14ac:dyDescent="0.2">
      <c r="A2276" s="195"/>
      <c r="B2276" s="195"/>
    </row>
    <row r="2277" spans="1:2" x14ac:dyDescent="0.2">
      <c r="A2277" s="195"/>
      <c r="B2277" s="195"/>
    </row>
    <row r="2278" spans="1:2" x14ac:dyDescent="0.2">
      <c r="A2278" s="195"/>
      <c r="B2278" s="195"/>
    </row>
    <row r="2279" spans="1:2" x14ac:dyDescent="0.2">
      <c r="A2279" s="195"/>
      <c r="B2279" s="195"/>
    </row>
    <row r="2280" spans="1:2" x14ac:dyDescent="0.2">
      <c r="A2280" s="195"/>
      <c r="B2280" s="195"/>
    </row>
    <row r="2281" spans="1:2" x14ac:dyDescent="0.2">
      <c r="A2281" s="195"/>
      <c r="B2281" s="195"/>
    </row>
    <row r="2282" spans="1:2" x14ac:dyDescent="0.2">
      <c r="A2282" s="195"/>
      <c r="B2282" s="195"/>
    </row>
    <row r="2283" spans="1:2" x14ac:dyDescent="0.2">
      <c r="A2283" s="195"/>
      <c r="B2283" s="195"/>
    </row>
    <row r="2284" spans="1:2" x14ac:dyDescent="0.2">
      <c r="A2284" s="195"/>
      <c r="B2284" s="195"/>
    </row>
    <row r="2285" spans="1:2" x14ac:dyDescent="0.2">
      <c r="A2285" s="195"/>
      <c r="B2285" s="195"/>
    </row>
    <row r="2286" spans="1:2" x14ac:dyDescent="0.2">
      <c r="A2286" s="195"/>
      <c r="B2286" s="195"/>
    </row>
    <row r="2287" spans="1:2" x14ac:dyDescent="0.2">
      <c r="A2287" s="195"/>
      <c r="B2287" s="195"/>
    </row>
    <row r="2288" spans="1:2" x14ac:dyDescent="0.2">
      <c r="A2288" s="195"/>
      <c r="B2288" s="195"/>
    </row>
    <row r="2289" spans="1:2" x14ac:dyDescent="0.2">
      <c r="A2289" s="195"/>
      <c r="B2289" s="195"/>
    </row>
    <row r="2290" spans="1:2" x14ac:dyDescent="0.2">
      <c r="A2290" s="195"/>
      <c r="B2290" s="195"/>
    </row>
    <row r="2291" spans="1:2" x14ac:dyDescent="0.2">
      <c r="A2291" s="195"/>
      <c r="B2291" s="195"/>
    </row>
    <row r="2292" spans="1:2" x14ac:dyDescent="0.2">
      <c r="A2292" s="195"/>
      <c r="B2292" s="195"/>
    </row>
    <row r="2293" spans="1:2" x14ac:dyDescent="0.2">
      <c r="A2293" s="195"/>
      <c r="B2293" s="195"/>
    </row>
    <row r="2294" spans="1:2" x14ac:dyDescent="0.2">
      <c r="A2294" s="195"/>
      <c r="B2294" s="195"/>
    </row>
    <row r="2295" spans="1:2" x14ac:dyDescent="0.2">
      <c r="A2295" s="195"/>
      <c r="B2295" s="195"/>
    </row>
    <row r="2296" spans="1:2" x14ac:dyDescent="0.2">
      <c r="A2296" s="195"/>
      <c r="B2296" s="195"/>
    </row>
    <row r="2297" spans="1:2" x14ac:dyDescent="0.2">
      <c r="A2297" s="195"/>
      <c r="B2297" s="195"/>
    </row>
    <row r="2298" spans="1:2" x14ac:dyDescent="0.2">
      <c r="A2298" s="195"/>
      <c r="B2298" s="195"/>
    </row>
    <row r="2299" spans="1:2" x14ac:dyDescent="0.2">
      <c r="A2299" s="195"/>
      <c r="B2299" s="195"/>
    </row>
    <row r="2300" spans="1:2" x14ac:dyDescent="0.2">
      <c r="A2300" s="195"/>
      <c r="B2300" s="195"/>
    </row>
    <row r="2301" spans="1:2" x14ac:dyDescent="0.2">
      <c r="A2301" s="195"/>
      <c r="B2301" s="195"/>
    </row>
    <row r="2302" spans="1:2" x14ac:dyDescent="0.2">
      <c r="A2302" s="195"/>
      <c r="B2302" s="195"/>
    </row>
    <row r="2303" spans="1:2" x14ac:dyDescent="0.2">
      <c r="A2303" s="195"/>
      <c r="B2303" s="195"/>
    </row>
    <row r="2304" spans="1:2" x14ac:dyDescent="0.2">
      <c r="A2304" s="195"/>
      <c r="B2304" s="195"/>
    </row>
    <row r="2305" spans="1:2" x14ac:dyDescent="0.2">
      <c r="A2305" s="195"/>
      <c r="B2305" s="195"/>
    </row>
    <row r="2306" spans="1:2" x14ac:dyDescent="0.2">
      <c r="A2306" s="195"/>
      <c r="B2306" s="195"/>
    </row>
    <row r="2307" spans="1:2" x14ac:dyDescent="0.2">
      <c r="A2307" s="195"/>
      <c r="B2307" s="195"/>
    </row>
    <row r="2308" spans="1:2" x14ac:dyDescent="0.2">
      <c r="A2308" s="195"/>
      <c r="B2308" s="195"/>
    </row>
    <row r="2309" spans="1:2" x14ac:dyDescent="0.2">
      <c r="A2309" s="195"/>
      <c r="B2309" s="195"/>
    </row>
    <row r="2310" spans="1:2" x14ac:dyDescent="0.2">
      <c r="A2310" s="195"/>
      <c r="B2310" s="195"/>
    </row>
    <row r="2311" spans="1:2" x14ac:dyDescent="0.2">
      <c r="A2311" s="195"/>
      <c r="B2311" s="195"/>
    </row>
    <row r="2312" spans="1:2" x14ac:dyDescent="0.2">
      <c r="A2312" s="195"/>
      <c r="B2312" s="195"/>
    </row>
    <row r="2313" spans="1:2" x14ac:dyDescent="0.2">
      <c r="A2313" s="195"/>
      <c r="B2313" s="195"/>
    </row>
    <row r="2314" spans="1:2" x14ac:dyDescent="0.2">
      <c r="A2314" s="195"/>
      <c r="B2314" s="195"/>
    </row>
    <row r="2315" spans="1:2" x14ac:dyDescent="0.2">
      <c r="A2315" s="195"/>
      <c r="B2315" s="195"/>
    </row>
    <row r="2316" spans="1:2" x14ac:dyDescent="0.2">
      <c r="A2316" s="195"/>
      <c r="B2316" s="195"/>
    </row>
    <row r="2317" spans="1:2" x14ac:dyDescent="0.2">
      <c r="A2317" s="195"/>
      <c r="B2317" s="195"/>
    </row>
    <row r="2318" spans="1:2" x14ac:dyDescent="0.2">
      <c r="A2318" s="195"/>
      <c r="B2318" s="195"/>
    </row>
    <row r="2319" spans="1:2" x14ac:dyDescent="0.2">
      <c r="A2319" s="195"/>
      <c r="B2319" s="195"/>
    </row>
    <row r="2320" spans="1:2" x14ac:dyDescent="0.2">
      <c r="A2320" s="195"/>
      <c r="B2320" s="195"/>
    </row>
    <row r="2321" spans="1:2" x14ac:dyDescent="0.2">
      <c r="A2321" s="195"/>
      <c r="B2321" s="195"/>
    </row>
    <row r="2322" spans="1:2" x14ac:dyDescent="0.2">
      <c r="A2322" s="195"/>
      <c r="B2322" s="195"/>
    </row>
    <row r="2323" spans="1:2" x14ac:dyDescent="0.2">
      <c r="A2323" s="195"/>
      <c r="B2323" s="195"/>
    </row>
    <row r="2324" spans="1:2" x14ac:dyDescent="0.2">
      <c r="A2324" s="195"/>
      <c r="B2324" s="195"/>
    </row>
    <row r="2325" spans="1:2" x14ac:dyDescent="0.2">
      <c r="A2325" s="195"/>
      <c r="B2325" s="195"/>
    </row>
    <row r="2326" spans="1:2" x14ac:dyDescent="0.2">
      <c r="A2326" s="195"/>
      <c r="B2326" s="195"/>
    </row>
    <row r="2327" spans="1:2" x14ac:dyDescent="0.2">
      <c r="A2327" s="195"/>
      <c r="B2327" s="195"/>
    </row>
    <row r="2328" spans="1:2" x14ac:dyDescent="0.2">
      <c r="A2328" s="195"/>
      <c r="B2328" s="195"/>
    </row>
    <row r="2329" spans="1:2" x14ac:dyDescent="0.2">
      <c r="A2329" s="195"/>
      <c r="B2329" s="195"/>
    </row>
    <row r="2330" spans="1:2" x14ac:dyDescent="0.2">
      <c r="A2330" s="195"/>
      <c r="B2330" s="195"/>
    </row>
    <row r="2331" spans="1:2" x14ac:dyDescent="0.2">
      <c r="A2331" s="195"/>
      <c r="B2331" s="195"/>
    </row>
    <row r="2332" spans="1:2" x14ac:dyDescent="0.2">
      <c r="A2332" s="195"/>
      <c r="B2332" s="195"/>
    </row>
    <row r="2333" spans="1:2" x14ac:dyDescent="0.2">
      <c r="A2333" s="195"/>
      <c r="B2333" s="195"/>
    </row>
    <row r="2334" spans="1:2" x14ac:dyDescent="0.2">
      <c r="A2334" s="195"/>
      <c r="B2334" s="195"/>
    </row>
    <row r="2335" spans="1:2" x14ac:dyDescent="0.2">
      <c r="A2335" s="195"/>
      <c r="B2335" s="195"/>
    </row>
    <row r="2336" spans="1:2" x14ac:dyDescent="0.2">
      <c r="A2336" s="195"/>
      <c r="B2336" s="195"/>
    </row>
    <row r="2337" spans="1:2" x14ac:dyDescent="0.2">
      <c r="A2337" s="195"/>
      <c r="B2337" s="195"/>
    </row>
    <row r="2338" spans="1:2" x14ac:dyDescent="0.2">
      <c r="A2338" s="195"/>
      <c r="B2338" s="195"/>
    </row>
    <row r="2339" spans="1:2" x14ac:dyDescent="0.2">
      <c r="A2339" s="195"/>
      <c r="B2339" s="195"/>
    </row>
    <row r="2340" spans="1:2" x14ac:dyDescent="0.2">
      <c r="A2340" s="195"/>
      <c r="B2340" s="195"/>
    </row>
    <row r="2341" spans="1:2" x14ac:dyDescent="0.2">
      <c r="A2341" s="195"/>
      <c r="B2341" s="195"/>
    </row>
    <row r="2342" spans="1:2" x14ac:dyDescent="0.2">
      <c r="A2342" s="195"/>
      <c r="B2342" s="195"/>
    </row>
    <row r="2343" spans="1:2" x14ac:dyDescent="0.2">
      <c r="A2343" s="195"/>
      <c r="B2343" s="195"/>
    </row>
    <row r="2344" spans="1:2" x14ac:dyDescent="0.2">
      <c r="A2344" s="195"/>
      <c r="B2344" s="195"/>
    </row>
    <row r="2345" spans="1:2" x14ac:dyDescent="0.2">
      <c r="A2345" s="195"/>
      <c r="B2345" s="195"/>
    </row>
    <row r="2346" spans="1:2" x14ac:dyDescent="0.2">
      <c r="A2346" s="195"/>
      <c r="B2346" s="195"/>
    </row>
    <row r="2347" spans="1:2" x14ac:dyDescent="0.2">
      <c r="A2347" s="195"/>
      <c r="B2347" s="195"/>
    </row>
    <row r="2348" spans="1:2" x14ac:dyDescent="0.2">
      <c r="A2348" s="195"/>
      <c r="B2348" s="195"/>
    </row>
    <row r="2349" spans="1:2" x14ac:dyDescent="0.2">
      <c r="A2349" s="195"/>
      <c r="B2349" s="195"/>
    </row>
    <row r="2350" spans="1:2" x14ac:dyDescent="0.2">
      <c r="A2350" s="195"/>
      <c r="B2350" s="195"/>
    </row>
    <row r="2351" spans="1:2" x14ac:dyDescent="0.2">
      <c r="A2351" s="195"/>
      <c r="B2351" s="195"/>
    </row>
    <row r="2352" spans="1:2" x14ac:dyDescent="0.2">
      <c r="A2352" s="195"/>
      <c r="B2352" s="195"/>
    </row>
    <row r="2353" spans="1:2" x14ac:dyDescent="0.2">
      <c r="A2353" s="195"/>
      <c r="B2353" s="195"/>
    </row>
    <row r="2354" spans="1:2" x14ac:dyDescent="0.2">
      <c r="A2354" s="195"/>
      <c r="B2354" s="195"/>
    </row>
    <row r="2355" spans="1:2" x14ac:dyDescent="0.2">
      <c r="A2355" s="195"/>
      <c r="B2355" s="195"/>
    </row>
    <row r="2356" spans="1:2" x14ac:dyDescent="0.2">
      <c r="A2356" s="195"/>
      <c r="B2356" s="195"/>
    </row>
    <row r="2357" spans="1:2" x14ac:dyDescent="0.2">
      <c r="A2357" s="195"/>
      <c r="B2357" s="195"/>
    </row>
    <row r="2358" spans="1:2" x14ac:dyDescent="0.2">
      <c r="A2358" s="195"/>
      <c r="B2358" s="195"/>
    </row>
    <row r="2359" spans="1:2" x14ac:dyDescent="0.2">
      <c r="A2359" s="195"/>
      <c r="B2359" s="195"/>
    </row>
    <row r="2360" spans="1:2" x14ac:dyDescent="0.2">
      <c r="A2360" s="195"/>
      <c r="B2360" s="195"/>
    </row>
    <row r="2361" spans="1:2" x14ac:dyDescent="0.2">
      <c r="A2361" s="195"/>
      <c r="B2361" s="195"/>
    </row>
    <row r="2362" spans="1:2" x14ac:dyDescent="0.2">
      <c r="A2362" s="195"/>
      <c r="B2362" s="195"/>
    </row>
    <row r="2363" spans="1:2" x14ac:dyDescent="0.2">
      <c r="A2363" s="195"/>
      <c r="B2363" s="195"/>
    </row>
    <row r="2364" spans="1:2" x14ac:dyDescent="0.2">
      <c r="A2364" s="195"/>
      <c r="B2364" s="195"/>
    </row>
    <row r="2365" spans="1:2" x14ac:dyDescent="0.2">
      <c r="A2365" s="195"/>
      <c r="B2365" s="195"/>
    </row>
    <row r="2366" spans="1:2" x14ac:dyDescent="0.2">
      <c r="A2366" s="195"/>
      <c r="B2366" s="195"/>
    </row>
    <row r="2367" spans="1:2" x14ac:dyDescent="0.2">
      <c r="A2367" s="195"/>
      <c r="B2367" s="195"/>
    </row>
    <row r="2368" spans="1:2" x14ac:dyDescent="0.2">
      <c r="A2368" s="195"/>
      <c r="B2368" s="195"/>
    </row>
    <row r="2369" spans="1:2" x14ac:dyDescent="0.2">
      <c r="A2369" s="195"/>
      <c r="B2369" s="195"/>
    </row>
    <row r="2370" spans="1:2" x14ac:dyDescent="0.2">
      <c r="A2370" s="195"/>
      <c r="B2370" s="195"/>
    </row>
    <row r="2371" spans="1:2" x14ac:dyDescent="0.2">
      <c r="A2371" s="195"/>
      <c r="B2371" s="195"/>
    </row>
    <row r="2372" spans="1:2" x14ac:dyDescent="0.2">
      <c r="A2372" s="195"/>
      <c r="B2372" s="195"/>
    </row>
    <row r="2373" spans="1:2" x14ac:dyDescent="0.2">
      <c r="A2373" s="195"/>
      <c r="B2373" s="195"/>
    </row>
    <row r="2374" spans="1:2" x14ac:dyDescent="0.2">
      <c r="A2374" s="195"/>
      <c r="B2374" s="195"/>
    </row>
    <row r="2375" spans="1:2" x14ac:dyDescent="0.2">
      <c r="A2375" s="195"/>
      <c r="B2375" s="195"/>
    </row>
    <row r="2376" spans="1:2" x14ac:dyDescent="0.2">
      <c r="A2376" s="195"/>
      <c r="B2376" s="195"/>
    </row>
    <row r="2377" spans="1:2" x14ac:dyDescent="0.2">
      <c r="A2377" s="195"/>
      <c r="B2377" s="195"/>
    </row>
    <row r="2378" spans="1:2" x14ac:dyDescent="0.2">
      <c r="A2378" s="195"/>
      <c r="B2378" s="195"/>
    </row>
    <row r="2379" spans="1:2" x14ac:dyDescent="0.2">
      <c r="A2379" s="195"/>
      <c r="B2379" s="195"/>
    </row>
    <row r="2380" spans="1:2" x14ac:dyDescent="0.2">
      <c r="A2380" s="195"/>
      <c r="B2380" s="195"/>
    </row>
    <row r="2381" spans="1:2" x14ac:dyDescent="0.2">
      <c r="A2381" s="195"/>
      <c r="B2381" s="195"/>
    </row>
    <row r="2382" spans="1:2" x14ac:dyDescent="0.2">
      <c r="A2382" s="195"/>
      <c r="B2382" s="195"/>
    </row>
    <row r="2383" spans="1:2" x14ac:dyDescent="0.2">
      <c r="A2383" s="195"/>
      <c r="B2383" s="195"/>
    </row>
    <row r="2384" spans="1:2" x14ac:dyDescent="0.2">
      <c r="A2384" s="195"/>
      <c r="B2384" s="195"/>
    </row>
    <row r="2385" spans="1:2" x14ac:dyDescent="0.2">
      <c r="A2385" s="195"/>
      <c r="B2385" s="195"/>
    </row>
    <row r="2386" spans="1:2" x14ac:dyDescent="0.2">
      <c r="A2386" s="195"/>
      <c r="B2386" s="195"/>
    </row>
    <row r="2387" spans="1:2" x14ac:dyDescent="0.2">
      <c r="A2387" s="195"/>
      <c r="B2387" s="195"/>
    </row>
    <row r="2388" spans="1:2" x14ac:dyDescent="0.2">
      <c r="A2388" s="195"/>
      <c r="B2388" s="195"/>
    </row>
    <row r="2389" spans="1:2" x14ac:dyDescent="0.2">
      <c r="A2389" s="195"/>
      <c r="B2389" s="195"/>
    </row>
    <row r="2390" spans="1:2" x14ac:dyDescent="0.2">
      <c r="A2390" s="195"/>
      <c r="B2390" s="195"/>
    </row>
    <row r="2391" spans="1:2" x14ac:dyDescent="0.2">
      <c r="A2391" s="195"/>
      <c r="B2391" s="195"/>
    </row>
    <row r="2392" spans="1:2" x14ac:dyDescent="0.2">
      <c r="A2392" s="195"/>
      <c r="B2392" s="195"/>
    </row>
    <row r="2393" spans="1:2" x14ac:dyDescent="0.2">
      <c r="A2393" s="195"/>
      <c r="B2393" s="195"/>
    </row>
    <row r="2394" spans="1:2" x14ac:dyDescent="0.2">
      <c r="A2394" s="195"/>
      <c r="B2394" s="195"/>
    </row>
    <row r="2395" spans="1:2" x14ac:dyDescent="0.2">
      <c r="A2395" s="195"/>
      <c r="B2395" s="195"/>
    </row>
    <row r="2396" spans="1:2" x14ac:dyDescent="0.2">
      <c r="A2396" s="195"/>
      <c r="B2396" s="195"/>
    </row>
    <row r="2397" spans="1:2" x14ac:dyDescent="0.2">
      <c r="A2397" s="195"/>
      <c r="B2397" s="195"/>
    </row>
    <row r="2398" spans="1:2" x14ac:dyDescent="0.2">
      <c r="A2398" s="195"/>
      <c r="B2398" s="195"/>
    </row>
    <row r="2399" spans="1:2" x14ac:dyDescent="0.2">
      <c r="A2399" s="195"/>
      <c r="B2399" s="195"/>
    </row>
    <row r="2400" spans="1:2" x14ac:dyDescent="0.2">
      <c r="A2400" s="195"/>
      <c r="B2400" s="195"/>
    </row>
    <row r="2401" spans="1:2" x14ac:dyDescent="0.2">
      <c r="A2401" s="195"/>
      <c r="B2401" s="195"/>
    </row>
    <row r="2402" spans="1:2" x14ac:dyDescent="0.2">
      <c r="A2402" s="195"/>
      <c r="B2402" s="195"/>
    </row>
    <row r="2403" spans="1:2" x14ac:dyDescent="0.2">
      <c r="A2403" s="195"/>
      <c r="B2403" s="195"/>
    </row>
    <row r="2404" spans="1:2" x14ac:dyDescent="0.2">
      <c r="A2404" s="195"/>
      <c r="B2404" s="195"/>
    </row>
    <row r="2405" spans="1:2" x14ac:dyDescent="0.2">
      <c r="A2405" s="195"/>
      <c r="B2405" s="195"/>
    </row>
    <row r="2406" spans="1:2" x14ac:dyDescent="0.2">
      <c r="A2406" s="195"/>
      <c r="B2406" s="195"/>
    </row>
    <row r="2407" spans="1:2" x14ac:dyDescent="0.2">
      <c r="A2407" s="195"/>
      <c r="B2407" s="195"/>
    </row>
    <row r="2408" spans="1:2" x14ac:dyDescent="0.2">
      <c r="A2408" s="195"/>
      <c r="B2408" s="195"/>
    </row>
    <row r="2409" spans="1:2" x14ac:dyDescent="0.2">
      <c r="A2409" s="195"/>
      <c r="B2409" s="195"/>
    </row>
    <row r="2410" spans="1:2" x14ac:dyDescent="0.2">
      <c r="A2410" s="195"/>
      <c r="B2410" s="195"/>
    </row>
    <row r="2411" spans="1:2" x14ac:dyDescent="0.2">
      <c r="A2411" s="195"/>
      <c r="B2411" s="195"/>
    </row>
    <row r="2412" spans="1:2" x14ac:dyDescent="0.2">
      <c r="A2412" s="195"/>
      <c r="B2412" s="195"/>
    </row>
    <row r="2413" spans="1:2" x14ac:dyDescent="0.2">
      <c r="A2413" s="195"/>
      <c r="B2413" s="195"/>
    </row>
    <row r="2414" spans="1:2" x14ac:dyDescent="0.2">
      <c r="A2414" s="195"/>
      <c r="B2414" s="195"/>
    </row>
    <row r="2415" spans="1:2" x14ac:dyDescent="0.2">
      <c r="A2415" s="195"/>
      <c r="B2415" s="195"/>
    </row>
    <row r="2416" spans="1:2" x14ac:dyDescent="0.2">
      <c r="A2416" s="195"/>
      <c r="B2416" s="195"/>
    </row>
    <row r="2417" spans="1:2" x14ac:dyDescent="0.2">
      <c r="A2417" s="195"/>
      <c r="B2417" s="195"/>
    </row>
    <row r="2418" spans="1:2" x14ac:dyDescent="0.2">
      <c r="A2418" s="195"/>
      <c r="B2418" s="195"/>
    </row>
    <row r="2419" spans="1:2" x14ac:dyDescent="0.2">
      <c r="A2419" s="195"/>
      <c r="B2419" s="195"/>
    </row>
    <row r="2420" spans="1:2" x14ac:dyDescent="0.2">
      <c r="A2420" s="195"/>
      <c r="B2420" s="195"/>
    </row>
    <row r="2421" spans="1:2" x14ac:dyDescent="0.2">
      <c r="A2421" s="195"/>
      <c r="B2421" s="195"/>
    </row>
    <row r="2422" spans="1:2" x14ac:dyDescent="0.2">
      <c r="A2422" s="195"/>
      <c r="B2422" s="195"/>
    </row>
    <row r="2423" spans="1:2" x14ac:dyDescent="0.2">
      <c r="A2423" s="195"/>
      <c r="B2423" s="195"/>
    </row>
    <row r="2424" spans="1:2" x14ac:dyDescent="0.2">
      <c r="A2424" s="195"/>
      <c r="B2424" s="195"/>
    </row>
    <row r="2425" spans="1:2" x14ac:dyDescent="0.2">
      <c r="A2425" s="195"/>
      <c r="B2425" s="195"/>
    </row>
    <row r="2426" spans="1:2" x14ac:dyDescent="0.2">
      <c r="A2426" s="195"/>
      <c r="B2426" s="195"/>
    </row>
    <row r="2427" spans="1:2" x14ac:dyDescent="0.2">
      <c r="A2427" s="195"/>
      <c r="B2427" s="195"/>
    </row>
    <row r="2428" spans="1:2" x14ac:dyDescent="0.2">
      <c r="A2428" s="195"/>
      <c r="B2428" s="195"/>
    </row>
    <row r="2429" spans="1:2" x14ac:dyDescent="0.2">
      <c r="A2429" s="195"/>
      <c r="B2429" s="195"/>
    </row>
    <row r="2430" spans="1:2" x14ac:dyDescent="0.2">
      <c r="A2430" s="195"/>
      <c r="B2430" s="195"/>
    </row>
    <row r="2431" spans="1:2" x14ac:dyDescent="0.2">
      <c r="A2431" s="195"/>
      <c r="B2431" s="195"/>
    </row>
    <row r="2432" spans="1:2" x14ac:dyDescent="0.2">
      <c r="A2432" s="195"/>
      <c r="B2432" s="195"/>
    </row>
    <row r="2433" spans="1:2" x14ac:dyDescent="0.2">
      <c r="A2433" s="195"/>
      <c r="B2433" s="195"/>
    </row>
    <row r="2434" spans="1:2" x14ac:dyDescent="0.2">
      <c r="A2434" s="195"/>
      <c r="B2434" s="195"/>
    </row>
    <row r="2435" spans="1:2" x14ac:dyDescent="0.2">
      <c r="A2435" s="195"/>
      <c r="B2435" s="195"/>
    </row>
    <row r="2436" spans="1:2" x14ac:dyDescent="0.2">
      <c r="A2436" s="195"/>
      <c r="B2436" s="195"/>
    </row>
    <row r="2437" spans="1:2" x14ac:dyDescent="0.2">
      <c r="A2437" s="195"/>
      <c r="B2437" s="195"/>
    </row>
    <row r="2438" spans="1:2" x14ac:dyDescent="0.2">
      <c r="A2438" s="195"/>
      <c r="B2438" s="195"/>
    </row>
    <row r="2439" spans="1:2" x14ac:dyDescent="0.2">
      <c r="A2439" s="195"/>
      <c r="B2439" s="195"/>
    </row>
    <row r="2440" spans="1:2" x14ac:dyDescent="0.2">
      <c r="A2440" s="195"/>
      <c r="B2440" s="195"/>
    </row>
    <row r="2441" spans="1:2" x14ac:dyDescent="0.2">
      <c r="A2441" s="195"/>
      <c r="B2441" s="195"/>
    </row>
    <row r="2442" spans="1:2" x14ac:dyDescent="0.2">
      <c r="A2442" s="195"/>
      <c r="B2442" s="195"/>
    </row>
    <row r="2443" spans="1:2" x14ac:dyDescent="0.2">
      <c r="A2443" s="195"/>
      <c r="B2443" s="195"/>
    </row>
    <row r="2444" spans="1:2" x14ac:dyDescent="0.2">
      <c r="A2444" s="195"/>
      <c r="B2444" s="195"/>
    </row>
    <row r="2445" spans="1:2" x14ac:dyDescent="0.2">
      <c r="A2445" s="195"/>
      <c r="B2445" s="195"/>
    </row>
    <row r="2446" spans="1:2" x14ac:dyDescent="0.2">
      <c r="A2446" s="195"/>
      <c r="B2446" s="195"/>
    </row>
    <row r="2447" spans="1:2" x14ac:dyDescent="0.2">
      <c r="A2447" s="195"/>
      <c r="B2447" s="195"/>
    </row>
    <row r="2448" spans="1:2" x14ac:dyDescent="0.2">
      <c r="A2448" s="195"/>
      <c r="B2448" s="195"/>
    </row>
    <row r="2449" spans="1:2" x14ac:dyDescent="0.2">
      <c r="A2449" s="195"/>
      <c r="B2449" s="195"/>
    </row>
    <row r="2450" spans="1:2" x14ac:dyDescent="0.2">
      <c r="A2450" s="195"/>
      <c r="B2450" s="195"/>
    </row>
    <row r="2451" spans="1:2" x14ac:dyDescent="0.2">
      <c r="A2451" s="195"/>
      <c r="B2451" s="195"/>
    </row>
    <row r="2452" spans="1:2" x14ac:dyDescent="0.2">
      <c r="A2452" s="195"/>
      <c r="B2452" s="195"/>
    </row>
    <row r="2453" spans="1:2" x14ac:dyDescent="0.2">
      <c r="A2453" s="195"/>
      <c r="B2453" s="195"/>
    </row>
    <row r="2454" spans="1:2" x14ac:dyDescent="0.2">
      <c r="A2454" s="195"/>
      <c r="B2454" s="195"/>
    </row>
    <row r="2455" spans="1:2" x14ac:dyDescent="0.2">
      <c r="A2455" s="195"/>
      <c r="B2455" s="195"/>
    </row>
    <row r="2456" spans="1:2" x14ac:dyDescent="0.2">
      <c r="A2456" s="195"/>
      <c r="B2456" s="195"/>
    </row>
    <row r="2457" spans="1:2" x14ac:dyDescent="0.2">
      <c r="A2457" s="195"/>
      <c r="B2457" s="195"/>
    </row>
    <row r="2458" spans="1:2" x14ac:dyDescent="0.2">
      <c r="A2458" s="195"/>
      <c r="B2458" s="195"/>
    </row>
    <row r="2459" spans="1:2" x14ac:dyDescent="0.2">
      <c r="A2459" s="195"/>
      <c r="B2459" s="195"/>
    </row>
    <row r="2460" spans="1:2" x14ac:dyDescent="0.2">
      <c r="A2460" s="195"/>
      <c r="B2460" s="195"/>
    </row>
    <row r="2461" spans="1:2" x14ac:dyDescent="0.2">
      <c r="A2461" s="195"/>
      <c r="B2461" s="195"/>
    </row>
    <row r="2462" spans="1:2" x14ac:dyDescent="0.2">
      <c r="A2462" s="195"/>
      <c r="B2462" s="195"/>
    </row>
    <row r="2463" spans="1:2" x14ac:dyDescent="0.2">
      <c r="A2463" s="195"/>
      <c r="B2463" s="195"/>
    </row>
    <row r="2464" spans="1:2" x14ac:dyDescent="0.2">
      <c r="A2464" s="195"/>
      <c r="B2464" s="195"/>
    </row>
    <row r="2465" spans="1:2" x14ac:dyDescent="0.2">
      <c r="A2465" s="195"/>
      <c r="B2465" s="195"/>
    </row>
    <row r="2466" spans="1:2" x14ac:dyDescent="0.2">
      <c r="A2466" s="195"/>
      <c r="B2466" s="195"/>
    </row>
    <row r="2467" spans="1:2" x14ac:dyDescent="0.2">
      <c r="A2467" s="195"/>
      <c r="B2467" s="195"/>
    </row>
    <row r="2468" spans="1:2" x14ac:dyDescent="0.2">
      <c r="A2468" s="195"/>
      <c r="B2468" s="195"/>
    </row>
    <row r="2469" spans="1:2" x14ac:dyDescent="0.2">
      <c r="A2469" s="195"/>
      <c r="B2469" s="195"/>
    </row>
    <row r="2470" spans="1:2" x14ac:dyDescent="0.2">
      <c r="A2470" s="195"/>
      <c r="B2470" s="195"/>
    </row>
    <row r="2471" spans="1:2" x14ac:dyDescent="0.2">
      <c r="A2471" s="195"/>
      <c r="B2471" s="195"/>
    </row>
    <row r="2472" spans="1:2" x14ac:dyDescent="0.2">
      <c r="A2472" s="195"/>
      <c r="B2472" s="195"/>
    </row>
    <row r="2473" spans="1:2" x14ac:dyDescent="0.2">
      <c r="A2473" s="195"/>
      <c r="B2473" s="195"/>
    </row>
    <row r="2474" spans="1:2" x14ac:dyDescent="0.2">
      <c r="A2474" s="195"/>
      <c r="B2474" s="195"/>
    </row>
    <row r="2475" spans="1:2" x14ac:dyDescent="0.2">
      <c r="A2475" s="195"/>
      <c r="B2475" s="195"/>
    </row>
    <row r="2476" spans="1:2" x14ac:dyDescent="0.2">
      <c r="A2476" s="195"/>
      <c r="B2476" s="195"/>
    </row>
    <row r="2477" spans="1:2" x14ac:dyDescent="0.2">
      <c r="A2477" s="195"/>
      <c r="B2477" s="195"/>
    </row>
    <row r="2478" spans="1:2" x14ac:dyDescent="0.2">
      <c r="A2478" s="195"/>
      <c r="B2478" s="195"/>
    </row>
    <row r="2479" spans="1:2" x14ac:dyDescent="0.2">
      <c r="A2479" s="195"/>
      <c r="B2479" s="195"/>
    </row>
    <row r="2480" spans="1:2" x14ac:dyDescent="0.2">
      <c r="A2480" s="195"/>
      <c r="B2480" s="195"/>
    </row>
    <row r="2481" spans="1:2" x14ac:dyDescent="0.2">
      <c r="A2481" s="195"/>
      <c r="B2481" s="195"/>
    </row>
    <row r="2482" spans="1:2" x14ac:dyDescent="0.2">
      <c r="A2482" s="195"/>
      <c r="B2482" s="195"/>
    </row>
    <row r="2483" spans="1:2" x14ac:dyDescent="0.2">
      <c r="A2483" s="195"/>
      <c r="B2483" s="195"/>
    </row>
    <row r="2484" spans="1:2" x14ac:dyDescent="0.2">
      <c r="A2484" s="195"/>
      <c r="B2484" s="195"/>
    </row>
    <row r="2485" spans="1:2" x14ac:dyDescent="0.2">
      <c r="A2485" s="195"/>
      <c r="B2485" s="195"/>
    </row>
    <row r="2486" spans="1:2" x14ac:dyDescent="0.2">
      <c r="A2486" s="195"/>
      <c r="B2486" s="195"/>
    </row>
    <row r="2487" spans="1:2" x14ac:dyDescent="0.2">
      <c r="A2487" s="195"/>
      <c r="B2487" s="195"/>
    </row>
    <row r="2488" spans="1:2" x14ac:dyDescent="0.2">
      <c r="A2488" s="195"/>
      <c r="B2488" s="195"/>
    </row>
    <row r="2489" spans="1:2" x14ac:dyDescent="0.2">
      <c r="A2489" s="195"/>
      <c r="B2489" s="195"/>
    </row>
    <row r="2490" spans="1:2" x14ac:dyDescent="0.2">
      <c r="A2490" s="195"/>
      <c r="B2490" s="195"/>
    </row>
    <row r="2491" spans="1:2" x14ac:dyDescent="0.2">
      <c r="A2491" s="195"/>
      <c r="B2491" s="195"/>
    </row>
    <row r="2492" spans="1:2" x14ac:dyDescent="0.2">
      <c r="A2492" s="195"/>
      <c r="B2492" s="195"/>
    </row>
    <row r="2493" spans="1:2" x14ac:dyDescent="0.2">
      <c r="A2493" s="195"/>
      <c r="B2493" s="195"/>
    </row>
    <row r="2494" spans="1:2" x14ac:dyDescent="0.2">
      <c r="A2494" s="195"/>
      <c r="B2494" s="195"/>
    </row>
    <row r="2495" spans="1:2" x14ac:dyDescent="0.2">
      <c r="A2495" s="195"/>
      <c r="B2495" s="195"/>
    </row>
    <row r="2496" spans="1:2" x14ac:dyDescent="0.2">
      <c r="A2496" s="195"/>
      <c r="B2496" s="195"/>
    </row>
    <row r="2497" spans="1:2" x14ac:dyDescent="0.2">
      <c r="A2497" s="195"/>
      <c r="B2497" s="195"/>
    </row>
    <row r="2498" spans="1:2" x14ac:dyDescent="0.2">
      <c r="A2498" s="195"/>
      <c r="B2498" s="195"/>
    </row>
    <row r="2499" spans="1:2" x14ac:dyDescent="0.2">
      <c r="A2499" s="195"/>
      <c r="B2499" s="195"/>
    </row>
    <row r="2500" spans="1:2" x14ac:dyDescent="0.2">
      <c r="A2500" s="195"/>
      <c r="B2500" s="195"/>
    </row>
    <row r="2501" spans="1:2" x14ac:dyDescent="0.2">
      <c r="A2501" s="195"/>
      <c r="B2501" s="195"/>
    </row>
    <row r="2502" spans="1:2" x14ac:dyDescent="0.2">
      <c r="A2502" s="195"/>
      <c r="B2502" s="195"/>
    </row>
    <row r="2503" spans="1:2" x14ac:dyDescent="0.2">
      <c r="A2503" s="195"/>
      <c r="B2503" s="195"/>
    </row>
    <row r="2504" spans="1:2" x14ac:dyDescent="0.2">
      <c r="A2504" s="195"/>
      <c r="B2504" s="195"/>
    </row>
    <row r="2505" spans="1:2" x14ac:dyDescent="0.2">
      <c r="A2505" s="195"/>
      <c r="B2505" s="195"/>
    </row>
    <row r="2506" spans="1:2" x14ac:dyDescent="0.2">
      <c r="A2506" s="195"/>
      <c r="B2506" s="195"/>
    </row>
    <row r="2507" spans="1:2" x14ac:dyDescent="0.2">
      <c r="A2507" s="195"/>
      <c r="B2507" s="195"/>
    </row>
    <row r="2508" spans="1:2" x14ac:dyDescent="0.2">
      <c r="A2508" s="195"/>
      <c r="B2508" s="195"/>
    </row>
    <row r="2509" spans="1:2" x14ac:dyDescent="0.2">
      <c r="A2509" s="195"/>
      <c r="B2509" s="195"/>
    </row>
    <row r="2510" spans="1:2" x14ac:dyDescent="0.2">
      <c r="A2510" s="195"/>
      <c r="B2510" s="195"/>
    </row>
    <row r="2511" spans="1:2" x14ac:dyDescent="0.2">
      <c r="A2511" s="195"/>
      <c r="B2511" s="195"/>
    </row>
    <row r="2512" spans="1:2" x14ac:dyDescent="0.2">
      <c r="A2512" s="195"/>
      <c r="B2512" s="195"/>
    </row>
    <row r="2513" spans="1:2" x14ac:dyDescent="0.2">
      <c r="A2513" s="195"/>
      <c r="B2513" s="195"/>
    </row>
    <row r="2514" spans="1:2" x14ac:dyDescent="0.2">
      <c r="A2514" s="195"/>
      <c r="B2514" s="195"/>
    </row>
    <row r="2515" spans="1:2" x14ac:dyDescent="0.2">
      <c r="A2515" s="195"/>
      <c r="B2515" s="195"/>
    </row>
    <row r="2516" spans="1:2" x14ac:dyDescent="0.2">
      <c r="A2516" s="195"/>
      <c r="B2516" s="195"/>
    </row>
    <row r="2517" spans="1:2" x14ac:dyDescent="0.2">
      <c r="A2517" s="195"/>
      <c r="B2517" s="195"/>
    </row>
    <row r="2518" spans="1:2" x14ac:dyDescent="0.2">
      <c r="A2518" s="195"/>
      <c r="B2518" s="195"/>
    </row>
    <row r="2519" spans="1:2" x14ac:dyDescent="0.2">
      <c r="A2519" s="195"/>
      <c r="B2519" s="195"/>
    </row>
    <row r="2520" spans="1:2" x14ac:dyDescent="0.2">
      <c r="A2520" s="195"/>
      <c r="B2520" s="195"/>
    </row>
    <row r="2521" spans="1:2" x14ac:dyDescent="0.2">
      <c r="A2521" s="195"/>
      <c r="B2521" s="195"/>
    </row>
    <row r="2522" spans="1:2" x14ac:dyDescent="0.2">
      <c r="A2522" s="195"/>
      <c r="B2522" s="195"/>
    </row>
    <row r="2523" spans="1:2" x14ac:dyDescent="0.2">
      <c r="A2523" s="195"/>
      <c r="B2523" s="195"/>
    </row>
    <row r="2524" spans="1:2" x14ac:dyDescent="0.2">
      <c r="A2524" s="195"/>
      <c r="B2524" s="195"/>
    </row>
    <row r="2525" spans="1:2" x14ac:dyDescent="0.2">
      <c r="A2525" s="195"/>
      <c r="B2525" s="195"/>
    </row>
    <row r="2526" spans="1:2" x14ac:dyDescent="0.2">
      <c r="A2526" s="195"/>
      <c r="B2526" s="195"/>
    </row>
    <row r="2527" spans="1:2" x14ac:dyDescent="0.2">
      <c r="A2527" s="195"/>
      <c r="B2527" s="195"/>
    </row>
    <row r="2528" spans="1:2" x14ac:dyDescent="0.2">
      <c r="A2528" s="195"/>
      <c r="B2528" s="195"/>
    </row>
    <row r="2529" spans="1:2" x14ac:dyDescent="0.2">
      <c r="A2529" s="195"/>
      <c r="B2529" s="195"/>
    </row>
    <row r="2530" spans="1:2" x14ac:dyDescent="0.2">
      <c r="A2530" s="195"/>
      <c r="B2530" s="195"/>
    </row>
    <row r="2531" spans="1:2" x14ac:dyDescent="0.2">
      <c r="A2531" s="195"/>
      <c r="B2531" s="195"/>
    </row>
    <row r="2532" spans="1:2" x14ac:dyDescent="0.2">
      <c r="A2532" s="195"/>
      <c r="B2532" s="195"/>
    </row>
    <row r="2533" spans="1:2" x14ac:dyDescent="0.2">
      <c r="A2533" s="195"/>
      <c r="B2533" s="195"/>
    </row>
    <row r="2534" spans="1:2" x14ac:dyDescent="0.2">
      <c r="A2534" s="195"/>
      <c r="B2534" s="195"/>
    </row>
    <row r="2535" spans="1:2" x14ac:dyDescent="0.2">
      <c r="A2535" s="195"/>
      <c r="B2535" s="195"/>
    </row>
    <row r="2536" spans="1:2" x14ac:dyDescent="0.2">
      <c r="A2536" s="195"/>
      <c r="B2536" s="195"/>
    </row>
    <row r="2537" spans="1:2" x14ac:dyDescent="0.2">
      <c r="A2537" s="195"/>
      <c r="B2537" s="195"/>
    </row>
    <row r="2538" spans="1:2" x14ac:dyDescent="0.2">
      <c r="A2538" s="195"/>
      <c r="B2538" s="195"/>
    </row>
    <row r="2539" spans="1:2" x14ac:dyDescent="0.2">
      <c r="A2539" s="195"/>
      <c r="B2539" s="195"/>
    </row>
    <row r="2540" spans="1:2" x14ac:dyDescent="0.2">
      <c r="A2540" s="195"/>
      <c r="B2540" s="195"/>
    </row>
    <row r="2541" spans="1:2" x14ac:dyDescent="0.2">
      <c r="A2541" s="195"/>
      <c r="B2541" s="195"/>
    </row>
    <row r="2542" spans="1:2" x14ac:dyDescent="0.2">
      <c r="A2542" s="195"/>
      <c r="B2542" s="195"/>
    </row>
    <row r="2543" spans="1:2" x14ac:dyDescent="0.2">
      <c r="A2543" s="195"/>
      <c r="B2543" s="195"/>
    </row>
    <row r="2544" spans="1:2" x14ac:dyDescent="0.2">
      <c r="A2544" s="195"/>
      <c r="B2544" s="195"/>
    </row>
    <row r="2545" spans="1:2" x14ac:dyDescent="0.2">
      <c r="A2545" s="195"/>
      <c r="B2545" s="195"/>
    </row>
    <row r="2546" spans="1:2" x14ac:dyDescent="0.2">
      <c r="A2546" s="195"/>
      <c r="B2546" s="195"/>
    </row>
    <row r="2547" spans="1:2" x14ac:dyDescent="0.2">
      <c r="A2547" s="195"/>
      <c r="B2547" s="195"/>
    </row>
    <row r="2548" spans="1:2" x14ac:dyDescent="0.2">
      <c r="A2548" s="195"/>
      <c r="B2548" s="195"/>
    </row>
    <row r="2549" spans="1:2" x14ac:dyDescent="0.2">
      <c r="A2549" s="195"/>
      <c r="B2549" s="195"/>
    </row>
    <row r="2550" spans="1:2" x14ac:dyDescent="0.2">
      <c r="A2550" s="195"/>
      <c r="B2550" s="195"/>
    </row>
    <row r="2551" spans="1:2" x14ac:dyDescent="0.2">
      <c r="A2551" s="195"/>
      <c r="B2551" s="195"/>
    </row>
    <row r="2552" spans="1:2" x14ac:dyDescent="0.2">
      <c r="A2552" s="195"/>
      <c r="B2552" s="195"/>
    </row>
    <row r="2553" spans="1:2" x14ac:dyDescent="0.2">
      <c r="A2553" s="195"/>
      <c r="B2553" s="195"/>
    </row>
    <row r="2554" spans="1:2" x14ac:dyDescent="0.2">
      <c r="A2554" s="195"/>
      <c r="B2554" s="195"/>
    </row>
    <row r="2555" spans="1:2" x14ac:dyDescent="0.2">
      <c r="A2555" s="195"/>
      <c r="B2555" s="195"/>
    </row>
    <row r="2556" spans="1:2" x14ac:dyDescent="0.2">
      <c r="A2556" s="195"/>
      <c r="B2556" s="195"/>
    </row>
    <row r="2557" spans="1:2" x14ac:dyDescent="0.2">
      <c r="A2557" s="195"/>
      <c r="B2557" s="195"/>
    </row>
    <row r="2558" spans="1:2" x14ac:dyDescent="0.2">
      <c r="A2558" s="195"/>
      <c r="B2558" s="195"/>
    </row>
    <row r="2559" spans="1:2" x14ac:dyDescent="0.2">
      <c r="A2559" s="195"/>
      <c r="B2559" s="195"/>
    </row>
    <row r="2560" spans="1:2" x14ac:dyDescent="0.2">
      <c r="A2560" s="195"/>
      <c r="B2560" s="195"/>
    </row>
    <row r="2561" spans="1:2" x14ac:dyDescent="0.2">
      <c r="A2561" s="195"/>
      <c r="B2561" s="195"/>
    </row>
    <row r="2562" spans="1:2" x14ac:dyDescent="0.2">
      <c r="A2562" s="195"/>
      <c r="B2562" s="195"/>
    </row>
    <row r="2563" spans="1:2" x14ac:dyDescent="0.2">
      <c r="A2563" s="195"/>
      <c r="B2563" s="195"/>
    </row>
    <row r="2564" spans="1:2" x14ac:dyDescent="0.2">
      <c r="A2564" s="195"/>
      <c r="B2564" s="195"/>
    </row>
    <row r="2565" spans="1:2" x14ac:dyDescent="0.2">
      <c r="A2565" s="195"/>
      <c r="B2565" s="195"/>
    </row>
    <row r="2566" spans="1:2" x14ac:dyDescent="0.2">
      <c r="A2566" s="195"/>
      <c r="B2566" s="195"/>
    </row>
    <row r="2567" spans="1:2" x14ac:dyDescent="0.2">
      <c r="A2567" s="195"/>
      <c r="B2567" s="195"/>
    </row>
    <row r="2568" spans="1:2" x14ac:dyDescent="0.2">
      <c r="A2568" s="195"/>
      <c r="B2568" s="195"/>
    </row>
    <row r="2569" spans="1:2" x14ac:dyDescent="0.2">
      <c r="A2569" s="195"/>
      <c r="B2569" s="195"/>
    </row>
    <row r="2570" spans="1:2" x14ac:dyDescent="0.2">
      <c r="A2570" s="195"/>
      <c r="B2570" s="195"/>
    </row>
    <row r="2571" spans="1:2" x14ac:dyDescent="0.2">
      <c r="A2571" s="195"/>
      <c r="B2571" s="195"/>
    </row>
    <row r="2572" spans="1:2" x14ac:dyDescent="0.2">
      <c r="A2572" s="195"/>
      <c r="B2572" s="195"/>
    </row>
    <row r="2573" spans="1:2" x14ac:dyDescent="0.2">
      <c r="A2573" s="195"/>
      <c r="B2573" s="195"/>
    </row>
    <row r="2574" spans="1:2" x14ac:dyDescent="0.2">
      <c r="A2574" s="195"/>
      <c r="B2574" s="195"/>
    </row>
    <row r="2575" spans="1:2" x14ac:dyDescent="0.2">
      <c r="A2575" s="195"/>
      <c r="B2575" s="195"/>
    </row>
    <row r="2576" spans="1:2" x14ac:dyDescent="0.2">
      <c r="A2576" s="195"/>
      <c r="B2576" s="195"/>
    </row>
    <row r="2577" spans="1:2" x14ac:dyDescent="0.2">
      <c r="A2577" s="195"/>
      <c r="B2577" s="195"/>
    </row>
    <row r="2578" spans="1:2" x14ac:dyDescent="0.2">
      <c r="A2578" s="195"/>
      <c r="B2578" s="195"/>
    </row>
    <row r="2579" spans="1:2" x14ac:dyDescent="0.2">
      <c r="A2579" s="195"/>
      <c r="B2579" s="195"/>
    </row>
    <row r="2580" spans="1:2" x14ac:dyDescent="0.2">
      <c r="A2580" s="195"/>
      <c r="B2580" s="195"/>
    </row>
    <row r="2581" spans="1:2" x14ac:dyDescent="0.2">
      <c r="A2581" s="195"/>
      <c r="B2581" s="195"/>
    </row>
    <row r="2582" spans="1:2" x14ac:dyDescent="0.2">
      <c r="A2582" s="195"/>
      <c r="B2582" s="195"/>
    </row>
    <row r="2583" spans="1:2" x14ac:dyDescent="0.2">
      <c r="A2583" s="195"/>
      <c r="B2583" s="195"/>
    </row>
    <row r="2584" spans="1:2" x14ac:dyDescent="0.2">
      <c r="A2584" s="195"/>
      <c r="B2584" s="195"/>
    </row>
    <row r="2585" spans="1:2" x14ac:dyDescent="0.2">
      <c r="A2585" s="195"/>
      <c r="B2585" s="195"/>
    </row>
    <row r="2586" spans="1:2" x14ac:dyDescent="0.2">
      <c r="A2586" s="195"/>
      <c r="B2586" s="195"/>
    </row>
    <row r="2587" spans="1:2" x14ac:dyDescent="0.2">
      <c r="A2587" s="195"/>
      <c r="B2587" s="195"/>
    </row>
    <row r="2588" spans="1:2" x14ac:dyDescent="0.2">
      <c r="A2588" s="195"/>
      <c r="B2588" s="195"/>
    </row>
    <row r="2589" spans="1:2" x14ac:dyDescent="0.2">
      <c r="A2589" s="195"/>
      <c r="B2589" s="195"/>
    </row>
    <row r="2590" spans="1:2" x14ac:dyDescent="0.2">
      <c r="A2590" s="195"/>
      <c r="B2590" s="195"/>
    </row>
    <row r="2591" spans="1:2" x14ac:dyDescent="0.2">
      <c r="A2591" s="195"/>
      <c r="B2591" s="195"/>
    </row>
    <row r="2592" spans="1:2" x14ac:dyDescent="0.2">
      <c r="A2592" s="195"/>
      <c r="B2592" s="195"/>
    </row>
    <row r="2593" spans="1:2" x14ac:dyDescent="0.2">
      <c r="A2593" s="195"/>
      <c r="B2593" s="195"/>
    </row>
    <row r="2594" spans="1:2" x14ac:dyDescent="0.2">
      <c r="A2594" s="195"/>
      <c r="B2594" s="195"/>
    </row>
    <row r="2595" spans="1:2" x14ac:dyDescent="0.2">
      <c r="A2595" s="195"/>
      <c r="B2595" s="195"/>
    </row>
    <row r="2596" spans="1:2" x14ac:dyDescent="0.2">
      <c r="A2596" s="195"/>
      <c r="B2596" s="195"/>
    </row>
    <row r="2597" spans="1:2" x14ac:dyDescent="0.2">
      <c r="A2597" s="195"/>
      <c r="B2597" s="195"/>
    </row>
    <row r="2598" spans="1:2" x14ac:dyDescent="0.2">
      <c r="A2598" s="195"/>
      <c r="B2598" s="195"/>
    </row>
    <row r="2599" spans="1:2" x14ac:dyDescent="0.2">
      <c r="A2599" s="195"/>
      <c r="B2599" s="195"/>
    </row>
    <row r="2600" spans="1:2" x14ac:dyDescent="0.2">
      <c r="A2600" s="195"/>
      <c r="B2600" s="195"/>
    </row>
    <row r="2601" spans="1:2" x14ac:dyDescent="0.2">
      <c r="A2601" s="195"/>
      <c r="B2601" s="195"/>
    </row>
    <row r="2602" spans="1:2" x14ac:dyDescent="0.2">
      <c r="A2602" s="195"/>
      <c r="B2602" s="195"/>
    </row>
    <row r="2603" spans="1:2" x14ac:dyDescent="0.2">
      <c r="A2603" s="195"/>
      <c r="B2603" s="195"/>
    </row>
    <row r="2604" spans="1:2" x14ac:dyDescent="0.2">
      <c r="A2604" s="195"/>
      <c r="B2604" s="195"/>
    </row>
    <row r="2605" spans="1:2" x14ac:dyDescent="0.2">
      <c r="A2605" s="195"/>
      <c r="B2605" s="195"/>
    </row>
    <row r="2606" spans="1:2" x14ac:dyDescent="0.2">
      <c r="A2606" s="195"/>
      <c r="B2606" s="195"/>
    </row>
    <row r="2607" spans="1:2" x14ac:dyDescent="0.2">
      <c r="A2607" s="195"/>
      <c r="B2607" s="195"/>
    </row>
    <row r="2608" spans="1:2" x14ac:dyDescent="0.2">
      <c r="A2608" s="195"/>
      <c r="B2608" s="195"/>
    </row>
    <row r="2609" spans="1:2" x14ac:dyDescent="0.2">
      <c r="A2609" s="195"/>
      <c r="B2609" s="195"/>
    </row>
    <row r="2610" spans="1:2" x14ac:dyDescent="0.2">
      <c r="A2610" s="195"/>
      <c r="B2610" s="195"/>
    </row>
    <row r="2611" spans="1:2" x14ac:dyDescent="0.2">
      <c r="A2611" s="195"/>
      <c r="B2611" s="195"/>
    </row>
    <row r="2612" spans="1:2" x14ac:dyDescent="0.2">
      <c r="A2612" s="195"/>
      <c r="B2612" s="195"/>
    </row>
    <row r="2613" spans="1:2" x14ac:dyDescent="0.2">
      <c r="A2613" s="195"/>
      <c r="B2613" s="195"/>
    </row>
    <row r="2614" spans="1:2" x14ac:dyDescent="0.2">
      <c r="A2614" s="195"/>
      <c r="B2614" s="195"/>
    </row>
    <row r="2615" spans="1:2" x14ac:dyDescent="0.2">
      <c r="A2615" s="195"/>
      <c r="B2615" s="195"/>
    </row>
    <row r="2616" spans="1:2" x14ac:dyDescent="0.2">
      <c r="A2616" s="195"/>
      <c r="B2616" s="195"/>
    </row>
    <row r="2617" spans="1:2" x14ac:dyDescent="0.2">
      <c r="A2617" s="195"/>
      <c r="B2617" s="195"/>
    </row>
    <row r="2618" spans="1:2" x14ac:dyDescent="0.2">
      <c r="A2618" s="195"/>
      <c r="B2618" s="195"/>
    </row>
    <row r="2619" spans="1:2" x14ac:dyDescent="0.2">
      <c r="A2619" s="195"/>
      <c r="B2619" s="195"/>
    </row>
    <row r="2620" spans="1:2" x14ac:dyDescent="0.2">
      <c r="A2620" s="195"/>
      <c r="B2620" s="195"/>
    </row>
    <row r="2621" spans="1:2" x14ac:dyDescent="0.2">
      <c r="A2621" s="195"/>
      <c r="B2621" s="195"/>
    </row>
    <row r="2622" spans="1:2" x14ac:dyDescent="0.2">
      <c r="A2622" s="195"/>
      <c r="B2622" s="195"/>
    </row>
    <row r="2623" spans="1:2" x14ac:dyDescent="0.2">
      <c r="A2623" s="195"/>
      <c r="B2623" s="195"/>
    </row>
    <row r="2624" spans="1:2" x14ac:dyDescent="0.2">
      <c r="A2624" s="195"/>
      <c r="B2624" s="195"/>
    </row>
    <row r="2625" spans="1:2" x14ac:dyDescent="0.2">
      <c r="A2625" s="195"/>
      <c r="B2625" s="195"/>
    </row>
    <row r="2626" spans="1:2" x14ac:dyDescent="0.2">
      <c r="A2626" s="195"/>
      <c r="B2626" s="195"/>
    </row>
    <row r="2627" spans="1:2" x14ac:dyDescent="0.2">
      <c r="A2627" s="195"/>
      <c r="B2627" s="195"/>
    </row>
    <row r="2628" spans="1:2" x14ac:dyDescent="0.2">
      <c r="A2628" s="195"/>
      <c r="B2628" s="195"/>
    </row>
    <row r="2629" spans="1:2" x14ac:dyDescent="0.2">
      <c r="A2629" s="195"/>
      <c r="B2629" s="195"/>
    </row>
    <row r="2630" spans="1:2" x14ac:dyDescent="0.2">
      <c r="A2630" s="195"/>
      <c r="B2630" s="195"/>
    </row>
    <row r="2631" spans="1:2" x14ac:dyDescent="0.2">
      <c r="A2631" s="195"/>
      <c r="B2631" s="195"/>
    </row>
    <row r="2632" spans="1:2" x14ac:dyDescent="0.2">
      <c r="A2632" s="195"/>
      <c r="B2632" s="195"/>
    </row>
    <row r="2633" spans="1:2" x14ac:dyDescent="0.2">
      <c r="A2633" s="195"/>
      <c r="B2633" s="195"/>
    </row>
    <row r="2634" spans="1:2" x14ac:dyDescent="0.2">
      <c r="A2634" s="195"/>
      <c r="B2634" s="195"/>
    </row>
    <row r="2635" spans="1:2" x14ac:dyDescent="0.2">
      <c r="A2635" s="195"/>
      <c r="B2635" s="195"/>
    </row>
    <row r="2636" spans="1:2" x14ac:dyDescent="0.2">
      <c r="A2636" s="195"/>
      <c r="B2636" s="195"/>
    </row>
    <row r="2637" spans="1:2" x14ac:dyDescent="0.2">
      <c r="A2637" s="195"/>
      <c r="B2637" s="195"/>
    </row>
    <row r="2638" spans="1:2" x14ac:dyDescent="0.2">
      <c r="A2638" s="195"/>
      <c r="B2638" s="195"/>
    </row>
    <row r="2639" spans="1:2" x14ac:dyDescent="0.2">
      <c r="A2639" s="195"/>
      <c r="B2639" s="195"/>
    </row>
    <row r="2640" spans="1:2" x14ac:dyDescent="0.2">
      <c r="A2640" s="195"/>
      <c r="B2640" s="195"/>
    </row>
    <row r="2641" spans="1:2" x14ac:dyDescent="0.2">
      <c r="A2641" s="195"/>
      <c r="B2641" s="195"/>
    </row>
    <row r="2642" spans="1:2" x14ac:dyDescent="0.2">
      <c r="A2642" s="195"/>
      <c r="B2642" s="195"/>
    </row>
    <row r="2643" spans="1:2" x14ac:dyDescent="0.2">
      <c r="A2643" s="195"/>
      <c r="B2643" s="195"/>
    </row>
    <row r="2644" spans="1:2" x14ac:dyDescent="0.2">
      <c r="A2644" s="195"/>
      <c r="B2644" s="195"/>
    </row>
    <row r="2645" spans="1:2" x14ac:dyDescent="0.2">
      <c r="A2645" s="195"/>
      <c r="B2645" s="195"/>
    </row>
    <row r="2646" spans="1:2" x14ac:dyDescent="0.2">
      <c r="A2646" s="195"/>
      <c r="B2646" s="195"/>
    </row>
    <row r="2647" spans="1:2" x14ac:dyDescent="0.2">
      <c r="A2647" s="195"/>
      <c r="B2647" s="195"/>
    </row>
    <row r="2648" spans="1:2" x14ac:dyDescent="0.2">
      <c r="A2648" s="195"/>
      <c r="B2648" s="195"/>
    </row>
    <row r="2649" spans="1:2" x14ac:dyDescent="0.2">
      <c r="A2649" s="195"/>
      <c r="B2649" s="195"/>
    </row>
    <row r="2650" spans="1:2" x14ac:dyDescent="0.2">
      <c r="A2650" s="195"/>
      <c r="B2650" s="195"/>
    </row>
    <row r="2651" spans="1:2" x14ac:dyDescent="0.2">
      <c r="A2651" s="195"/>
      <c r="B2651" s="195"/>
    </row>
    <row r="2652" spans="1:2" x14ac:dyDescent="0.2">
      <c r="A2652" s="195"/>
      <c r="B2652" s="195"/>
    </row>
    <row r="2653" spans="1:2" x14ac:dyDescent="0.2">
      <c r="A2653" s="195"/>
      <c r="B2653" s="195"/>
    </row>
    <row r="2654" spans="1:2" x14ac:dyDescent="0.2">
      <c r="A2654" s="195"/>
      <c r="B2654" s="195"/>
    </row>
    <row r="2655" spans="1:2" x14ac:dyDescent="0.2">
      <c r="A2655" s="195"/>
      <c r="B2655" s="195"/>
    </row>
    <row r="2656" spans="1:2" x14ac:dyDescent="0.2">
      <c r="A2656" s="195"/>
      <c r="B2656" s="195"/>
    </row>
    <row r="2657" spans="1:2" x14ac:dyDescent="0.2">
      <c r="A2657" s="195"/>
      <c r="B2657" s="195"/>
    </row>
    <row r="2658" spans="1:2" x14ac:dyDescent="0.2">
      <c r="A2658" s="195"/>
      <c r="B2658" s="195"/>
    </row>
    <row r="2659" spans="1:2" x14ac:dyDescent="0.2">
      <c r="A2659" s="195"/>
      <c r="B2659" s="195"/>
    </row>
    <row r="2660" spans="1:2" x14ac:dyDescent="0.2">
      <c r="A2660" s="195"/>
      <c r="B2660" s="195"/>
    </row>
    <row r="2661" spans="1:2" x14ac:dyDescent="0.2">
      <c r="A2661" s="195"/>
      <c r="B2661" s="195"/>
    </row>
    <row r="2662" spans="1:2" x14ac:dyDescent="0.2">
      <c r="A2662" s="195"/>
      <c r="B2662" s="195"/>
    </row>
    <row r="2663" spans="1:2" x14ac:dyDescent="0.2">
      <c r="A2663" s="195"/>
      <c r="B2663" s="195"/>
    </row>
    <row r="2664" spans="1:2" x14ac:dyDescent="0.2">
      <c r="A2664" s="195"/>
      <c r="B2664" s="195"/>
    </row>
    <row r="2665" spans="1:2" x14ac:dyDescent="0.2">
      <c r="A2665" s="195"/>
      <c r="B2665" s="195"/>
    </row>
    <row r="2666" spans="1:2" x14ac:dyDescent="0.2">
      <c r="A2666" s="195"/>
      <c r="B2666" s="195"/>
    </row>
    <row r="2667" spans="1:2" x14ac:dyDescent="0.2">
      <c r="A2667" s="195"/>
      <c r="B2667" s="195"/>
    </row>
    <row r="2668" spans="1:2" x14ac:dyDescent="0.2">
      <c r="A2668" s="195"/>
      <c r="B2668" s="195"/>
    </row>
    <row r="2669" spans="1:2" x14ac:dyDescent="0.2">
      <c r="A2669" s="195"/>
      <c r="B2669" s="195"/>
    </row>
    <row r="2670" spans="1:2" x14ac:dyDescent="0.2">
      <c r="A2670" s="195"/>
      <c r="B2670" s="195"/>
    </row>
    <row r="2671" spans="1:2" x14ac:dyDescent="0.2">
      <c r="A2671" s="195"/>
      <c r="B2671" s="195"/>
    </row>
    <row r="2672" spans="1:2" x14ac:dyDescent="0.2">
      <c r="A2672" s="195"/>
      <c r="B2672" s="195"/>
    </row>
    <row r="2673" spans="1:2" x14ac:dyDescent="0.2">
      <c r="A2673" s="195"/>
      <c r="B2673" s="195"/>
    </row>
    <row r="2674" spans="1:2" x14ac:dyDescent="0.2">
      <c r="A2674" s="195"/>
      <c r="B2674" s="195"/>
    </row>
    <row r="2675" spans="1:2" x14ac:dyDescent="0.2">
      <c r="A2675" s="195"/>
      <c r="B2675" s="195"/>
    </row>
    <row r="2676" spans="1:2" x14ac:dyDescent="0.2">
      <c r="A2676" s="195"/>
      <c r="B2676" s="195"/>
    </row>
    <row r="2677" spans="1:2" x14ac:dyDescent="0.2">
      <c r="A2677" s="195"/>
      <c r="B2677" s="195"/>
    </row>
    <row r="2678" spans="1:2" x14ac:dyDescent="0.2">
      <c r="A2678" s="195"/>
      <c r="B2678" s="195"/>
    </row>
    <row r="2679" spans="1:2" x14ac:dyDescent="0.2">
      <c r="A2679" s="195"/>
      <c r="B2679" s="195"/>
    </row>
    <row r="2680" spans="1:2" x14ac:dyDescent="0.2">
      <c r="A2680" s="195"/>
      <c r="B2680" s="195"/>
    </row>
    <row r="2681" spans="1:2" x14ac:dyDescent="0.2">
      <c r="A2681" s="195"/>
      <c r="B2681" s="195"/>
    </row>
    <row r="2682" spans="1:2" x14ac:dyDescent="0.2">
      <c r="A2682" s="195"/>
      <c r="B2682" s="195"/>
    </row>
    <row r="2683" spans="1:2" x14ac:dyDescent="0.2">
      <c r="A2683" s="195"/>
      <c r="B2683" s="195"/>
    </row>
    <row r="2684" spans="1:2" x14ac:dyDescent="0.2">
      <c r="A2684" s="195"/>
      <c r="B2684" s="195"/>
    </row>
    <row r="2685" spans="1:2" x14ac:dyDescent="0.2">
      <c r="A2685" s="195"/>
      <c r="B2685" s="195"/>
    </row>
    <row r="2686" spans="1:2" x14ac:dyDescent="0.2">
      <c r="A2686" s="195"/>
      <c r="B2686" s="195"/>
    </row>
    <row r="2687" spans="1:2" x14ac:dyDescent="0.2">
      <c r="A2687" s="195"/>
      <c r="B2687" s="195"/>
    </row>
    <row r="2688" spans="1:2" x14ac:dyDescent="0.2">
      <c r="A2688" s="195"/>
      <c r="B2688" s="195"/>
    </row>
    <row r="2689" spans="1:2" x14ac:dyDescent="0.2">
      <c r="A2689" s="195"/>
      <c r="B2689" s="195"/>
    </row>
    <row r="2690" spans="1:2" x14ac:dyDescent="0.2">
      <c r="A2690" s="195"/>
      <c r="B2690" s="195"/>
    </row>
    <row r="2691" spans="1:2" x14ac:dyDescent="0.2">
      <c r="A2691" s="195"/>
      <c r="B2691" s="195"/>
    </row>
    <row r="2692" spans="1:2" x14ac:dyDescent="0.2">
      <c r="A2692" s="195"/>
      <c r="B2692" s="195"/>
    </row>
    <row r="2693" spans="1:2" x14ac:dyDescent="0.2">
      <c r="A2693" s="195"/>
      <c r="B2693" s="195"/>
    </row>
    <row r="2694" spans="1:2" x14ac:dyDescent="0.2">
      <c r="A2694" s="195"/>
      <c r="B2694" s="195"/>
    </row>
    <row r="2695" spans="1:2" x14ac:dyDescent="0.2">
      <c r="A2695" s="195"/>
      <c r="B2695" s="195"/>
    </row>
    <row r="2696" spans="1:2" x14ac:dyDescent="0.2">
      <c r="A2696" s="195"/>
      <c r="B2696" s="195"/>
    </row>
    <row r="2697" spans="1:2" x14ac:dyDescent="0.2">
      <c r="A2697" s="195"/>
      <c r="B2697" s="195"/>
    </row>
    <row r="2698" spans="1:2" x14ac:dyDescent="0.2">
      <c r="A2698" s="195"/>
      <c r="B2698" s="195"/>
    </row>
    <row r="2699" spans="1:2" x14ac:dyDescent="0.2">
      <c r="A2699" s="195"/>
      <c r="B2699" s="195"/>
    </row>
    <row r="2700" spans="1:2" x14ac:dyDescent="0.2">
      <c r="A2700" s="195"/>
      <c r="B2700" s="195"/>
    </row>
    <row r="2701" spans="1:2" x14ac:dyDescent="0.2">
      <c r="A2701" s="195"/>
      <c r="B2701" s="195"/>
    </row>
    <row r="2702" spans="1:2" x14ac:dyDescent="0.2">
      <c r="A2702" s="195"/>
      <c r="B2702" s="195"/>
    </row>
    <row r="2703" spans="1:2" x14ac:dyDescent="0.2">
      <c r="A2703" s="195"/>
      <c r="B2703" s="195"/>
    </row>
    <row r="2704" spans="1:2" x14ac:dyDescent="0.2">
      <c r="A2704" s="195"/>
      <c r="B2704" s="195"/>
    </row>
    <row r="2705" spans="1:2" x14ac:dyDescent="0.2">
      <c r="A2705" s="195"/>
      <c r="B2705" s="195"/>
    </row>
    <row r="2706" spans="1:2" x14ac:dyDescent="0.2">
      <c r="A2706" s="195"/>
      <c r="B2706" s="195"/>
    </row>
    <row r="2707" spans="1:2" x14ac:dyDescent="0.2">
      <c r="A2707" s="195"/>
      <c r="B2707" s="195"/>
    </row>
    <row r="2708" spans="1:2" x14ac:dyDescent="0.2">
      <c r="A2708" s="195"/>
      <c r="B2708" s="195"/>
    </row>
    <row r="2709" spans="1:2" x14ac:dyDescent="0.2">
      <c r="A2709" s="195"/>
      <c r="B2709" s="195"/>
    </row>
    <row r="2710" spans="1:2" x14ac:dyDescent="0.2">
      <c r="A2710" s="195"/>
      <c r="B2710" s="195"/>
    </row>
    <row r="2711" spans="1:2" x14ac:dyDescent="0.2">
      <c r="A2711" s="195"/>
      <c r="B2711" s="195"/>
    </row>
    <row r="2712" spans="1:2" x14ac:dyDescent="0.2">
      <c r="A2712" s="195"/>
      <c r="B2712" s="195"/>
    </row>
    <row r="2713" spans="1:2" x14ac:dyDescent="0.2">
      <c r="A2713" s="195"/>
      <c r="B2713" s="195"/>
    </row>
    <row r="2714" spans="1:2" x14ac:dyDescent="0.2">
      <c r="A2714" s="195"/>
      <c r="B2714" s="195"/>
    </row>
    <row r="2715" spans="1:2" x14ac:dyDescent="0.2">
      <c r="A2715" s="195"/>
      <c r="B2715" s="195"/>
    </row>
    <row r="2716" spans="1:2" x14ac:dyDescent="0.2">
      <c r="A2716" s="195"/>
      <c r="B2716" s="195"/>
    </row>
    <row r="2717" spans="1:2" x14ac:dyDescent="0.2">
      <c r="A2717" s="195"/>
      <c r="B2717" s="195"/>
    </row>
    <row r="2718" spans="1:2" x14ac:dyDescent="0.2">
      <c r="A2718" s="195"/>
      <c r="B2718" s="195"/>
    </row>
    <row r="2719" spans="1:2" x14ac:dyDescent="0.2">
      <c r="A2719" s="195"/>
      <c r="B2719" s="195"/>
    </row>
    <row r="2720" spans="1:2" x14ac:dyDescent="0.2">
      <c r="A2720" s="195"/>
      <c r="B2720" s="195"/>
    </row>
    <row r="2721" spans="1:2" x14ac:dyDescent="0.2">
      <c r="A2721" s="195"/>
      <c r="B2721" s="195"/>
    </row>
    <row r="2722" spans="1:2" x14ac:dyDescent="0.2">
      <c r="A2722" s="195"/>
      <c r="B2722" s="195"/>
    </row>
    <row r="2723" spans="1:2" x14ac:dyDescent="0.2">
      <c r="A2723" s="195"/>
      <c r="B2723" s="195"/>
    </row>
    <row r="2724" spans="1:2" x14ac:dyDescent="0.2">
      <c r="A2724" s="195"/>
      <c r="B2724" s="195"/>
    </row>
    <row r="2725" spans="1:2" x14ac:dyDescent="0.2">
      <c r="A2725" s="195"/>
      <c r="B2725" s="195"/>
    </row>
    <row r="2726" spans="1:2" x14ac:dyDescent="0.2">
      <c r="A2726" s="195"/>
      <c r="B2726" s="195"/>
    </row>
    <row r="2727" spans="1:2" x14ac:dyDescent="0.2">
      <c r="A2727" s="195"/>
      <c r="B2727" s="195"/>
    </row>
    <row r="2728" spans="1:2" x14ac:dyDescent="0.2">
      <c r="A2728" s="195"/>
      <c r="B2728" s="195"/>
    </row>
    <row r="2729" spans="1:2" x14ac:dyDescent="0.2">
      <c r="A2729" s="195"/>
      <c r="B2729" s="195"/>
    </row>
    <row r="2730" spans="1:2" x14ac:dyDescent="0.2">
      <c r="A2730" s="195"/>
      <c r="B2730" s="195"/>
    </row>
    <row r="2731" spans="1:2" x14ac:dyDescent="0.2">
      <c r="A2731" s="195"/>
      <c r="B2731" s="195"/>
    </row>
    <row r="2732" spans="1:2" x14ac:dyDescent="0.2">
      <c r="A2732" s="195"/>
      <c r="B2732" s="195"/>
    </row>
    <row r="2733" spans="1:2" x14ac:dyDescent="0.2">
      <c r="A2733" s="195"/>
      <c r="B2733" s="195"/>
    </row>
    <row r="2734" spans="1:2" x14ac:dyDescent="0.2">
      <c r="A2734" s="195"/>
      <c r="B2734" s="195"/>
    </row>
    <row r="2735" spans="1:2" x14ac:dyDescent="0.2">
      <c r="A2735" s="195"/>
      <c r="B2735" s="195"/>
    </row>
    <row r="2736" spans="1:2" x14ac:dyDescent="0.2">
      <c r="A2736" s="195"/>
      <c r="B2736" s="195"/>
    </row>
    <row r="2737" spans="1:2" x14ac:dyDescent="0.2">
      <c r="A2737" s="195"/>
      <c r="B2737" s="195"/>
    </row>
    <row r="2738" spans="1:2" x14ac:dyDescent="0.2">
      <c r="A2738" s="195"/>
      <c r="B2738" s="195"/>
    </row>
    <row r="2739" spans="1:2" x14ac:dyDescent="0.2">
      <c r="A2739" s="195"/>
      <c r="B2739" s="195"/>
    </row>
    <row r="2740" spans="1:2" x14ac:dyDescent="0.2">
      <c r="A2740" s="195"/>
      <c r="B2740" s="195"/>
    </row>
    <row r="2741" spans="1:2" x14ac:dyDescent="0.2">
      <c r="A2741" s="195"/>
      <c r="B2741" s="195"/>
    </row>
    <row r="2742" spans="1:2" x14ac:dyDescent="0.2">
      <c r="A2742" s="195"/>
      <c r="B2742" s="195"/>
    </row>
    <row r="2743" spans="1:2" x14ac:dyDescent="0.2">
      <c r="A2743" s="195"/>
      <c r="B2743" s="195"/>
    </row>
    <row r="2744" spans="1:2" x14ac:dyDescent="0.2">
      <c r="A2744" s="195"/>
      <c r="B2744" s="195"/>
    </row>
    <row r="2745" spans="1:2" x14ac:dyDescent="0.2">
      <c r="A2745" s="195"/>
      <c r="B2745" s="195"/>
    </row>
    <row r="2746" spans="1:2" x14ac:dyDescent="0.2">
      <c r="A2746" s="195"/>
      <c r="B2746" s="195"/>
    </row>
    <row r="2747" spans="1:2" x14ac:dyDescent="0.2">
      <c r="A2747" s="195"/>
      <c r="B2747" s="195"/>
    </row>
    <row r="2748" spans="1:2" x14ac:dyDescent="0.2">
      <c r="A2748" s="195"/>
      <c r="B2748" s="195"/>
    </row>
    <row r="2749" spans="1:2" x14ac:dyDescent="0.2">
      <c r="A2749" s="195"/>
      <c r="B2749" s="195"/>
    </row>
    <row r="2750" spans="1:2" x14ac:dyDescent="0.2">
      <c r="A2750" s="195"/>
      <c r="B2750" s="195"/>
    </row>
    <row r="2751" spans="1:2" x14ac:dyDescent="0.2">
      <c r="A2751" s="195"/>
      <c r="B2751" s="195"/>
    </row>
    <row r="2752" spans="1:2" x14ac:dyDescent="0.2">
      <c r="A2752" s="195"/>
      <c r="B2752" s="195"/>
    </row>
    <row r="2753" spans="1:2" x14ac:dyDescent="0.2">
      <c r="A2753" s="195"/>
      <c r="B2753" s="195"/>
    </row>
    <row r="2754" spans="1:2" x14ac:dyDescent="0.2">
      <c r="A2754" s="195"/>
      <c r="B2754" s="195"/>
    </row>
    <row r="2755" spans="1:2" x14ac:dyDescent="0.2">
      <c r="A2755" s="195"/>
      <c r="B2755" s="195"/>
    </row>
    <row r="2756" spans="1:2" x14ac:dyDescent="0.2">
      <c r="A2756" s="195"/>
      <c r="B2756" s="195"/>
    </row>
    <row r="2757" spans="1:2" x14ac:dyDescent="0.2">
      <c r="A2757" s="195"/>
      <c r="B2757" s="195"/>
    </row>
    <row r="2758" spans="1:2" x14ac:dyDescent="0.2">
      <c r="A2758" s="195"/>
      <c r="B2758" s="195"/>
    </row>
    <row r="2759" spans="1:2" x14ac:dyDescent="0.2">
      <c r="A2759" s="195"/>
      <c r="B2759" s="195"/>
    </row>
    <row r="2760" spans="1:2" x14ac:dyDescent="0.2">
      <c r="A2760" s="195"/>
      <c r="B2760" s="195"/>
    </row>
    <row r="2761" spans="1:2" x14ac:dyDescent="0.2">
      <c r="A2761" s="195"/>
      <c r="B2761" s="195"/>
    </row>
    <row r="2762" spans="1:2" x14ac:dyDescent="0.2">
      <c r="A2762" s="195"/>
      <c r="B2762" s="195"/>
    </row>
    <row r="2763" spans="1:2" x14ac:dyDescent="0.2">
      <c r="A2763" s="195"/>
      <c r="B2763" s="195"/>
    </row>
    <row r="2764" spans="1:2" x14ac:dyDescent="0.2">
      <c r="A2764" s="195"/>
      <c r="B2764" s="195"/>
    </row>
    <row r="2765" spans="1:2" x14ac:dyDescent="0.2">
      <c r="A2765" s="195"/>
      <c r="B2765" s="195"/>
    </row>
    <row r="2766" spans="1:2" x14ac:dyDescent="0.2">
      <c r="A2766" s="195"/>
      <c r="B2766" s="195"/>
    </row>
    <row r="2767" spans="1:2" x14ac:dyDescent="0.2">
      <c r="A2767" s="195"/>
      <c r="B2767" s="195"/>
    </row>
    <row r="2768" spans="1:2" x14ac:dyDescent="0.2">
      <c r="A2768" s="195"/>
      <c r="B2768" s="195"/>
    </row>
    <row r="2769" spans="1:2" x14ac:dyDescent="0.2">
      <c r="A2769" s="195"/>
      <c r="B2769" s="195"/>
    </row>
    <row r="2770" spans="1:2" x14ac:dyDescent="0.2">
      <c r="A2770" s="195"/>
      <c r="B2770" s="195"/>
    </row>
    <row r="2771" spans="1:2" x14ac:dyDescent="0.2">
      <c r="A2771" s="195"/>
      <c r="B2771" s="195"/>
    </row>
    <row r="2772" spans="1:2" x14ac:dyDescent="0.2">
      <c r="A2772" s="195"/>
      <c r="B2772" s="195"/>
    </row>
    <row r="2773" spans="1:2" x14ac:dyDescent="0.2">
      <c r="A2773" s="195"/>
      <c r="B2773" s="195"/>
    </row>
    <row r="2774" spans="1:2" x14ac:dyDescent="0.2">
      <c r="A2774" s="195"/>
      <c r="B2774" s="195"/>
    </row>
    <row r="2775" spans="1:2" x14ac:dyDescent="0.2">
      <c r="A2775" s="195"/>
      <c r="B2775" s="195"/>
    </row>
    <row r="2776" spans="1:2" x14ac:dyDescent="0.2">
      <c r="A2776" s="195"/>
      <c r="B2776" s="195"/>
    </row>
    <row r="2777" spans="1:2" x14ac:dyDescent="0.2">
      <c r="A2777" s="195"/>
      <c r="B2777" s="195"/>
    </row>
    <row r="2778" spans="1:2" x14ac:dyDescent="0.2">
      <c r="A2778" s="195"/>
      <c r="B2778" s="195"/>
    </row>
    <row r="2779" spans="1:2" x14ac:dyDescent="0.2">
      <c r="A2779" s="195"/>
      <c r="B2779" s="195"/>
    </row>
    <row r="2780" spans="1:2" x14ac:dyDescent="0.2">
      <c r="A2780" s="195"/>
      <c r="B2780" s="195"/>
    </row>
    <row r="2781" spans="1:2" x14ac:dyDescent="0.2">
      <c r="A2781" s="195"/>
      <c r="B2781" s="195"/>
    </row>
    <row r="2782" spans="1:2" x14ac:dyDescent="0.2">
      <c r="A2782" s="195"/>
      <c r="B2782" s="195"/>
    </row>
    <row r="2783" spans="1:2" x14ac:dyDescent="0.2">
      <c r="A2783" s="195"/>
      <c r="B2783" s="195"/>
    </row>
    <row r="2784" spans="1:2" x14ac:dyDescent="0.2">
      <c r="A2784" s="195"/>
      <c r="B2784" s="195"/>
    </row>
    <row r="2785" spans="1:2" x14ac:dyDescent="0.2">
      <c r="A2785" s="195"/>
      <c r="B2785" s="195"/>
    </row>
    <row r="2786" spans="1:2" x14ac:dyDescent="0.2">
      <c r="A2786" s="195"/>
      <c r="B2786" s="195"/>
    </row>
    <row r="2787" spans="1:2" x14ac:dyDescent="0.2">
      <c r="A2787" s="195"/>
      <c r="B2787" s="195"/>
    </row>
    <row r="2788" spans="1:2" x14ac:dyDescent="0.2">
      <c r="A2788" s="195"/>
      <c r="B2788" s="195"/>
    </row>
    <row r="2789" spans="1:2" x14ac:dyDescent="0.2">
      <c r="A2789" s="195"/>
      <c r="B2789" s="195"/>
    </row>
    <row r="2790" spans="1:2" x14ac:dyDescent="0.2">
      <c r="A2790" s="195"/>
      <c r="B2790" s="195"/>
    </row>
    <row r="2791" spans="1:2" x14ac:dyDescent="0.2">
      <c r="A2791" s="195"/>
      <c r="B2791" s="195"/>
    </row>
    <row r="2792" spans="1:2" x14ac:dyDescent="0.2">
      <c r="A2792" s="195"/>
      <c r="B2792" s="195"/>
    </row>
    <row r="2793" spans="1:2" x14ac:dyDescent="0.2">
      <c r="A2793" s="195"/>
      <c r="B2793" s="195"/>
    </row>
    <row r="2794" spans="1:2" x14ac:dyDescent="0.2">
      <c r="A2794" s="195"/>
      <c r="B2794" s="195"/>
    </row>
    <row r="2795" spans="1:2" x14ac:dyDescent="0.2">
      <c r="A2795" s="195"/>
      <c r="B2795" s="195"/>
    </row>
    <row r="2796" spans="1:2" x14ac:dyDescent="0.2">
      <c r="A2796" s="195"/>
      <c r="B2796" s="195"/>
    </row>
    <row r="2797" spans="1:2" x14ac:dyDescent="0.2">
      <c r="A2797" s="195"/>
      <c r="B2797" s="195"/>
    </row>
    <row r="2798" spans="1:2" x14ac:dyDescent="0.2">
      <c r="A2798" s="195"/>
      <c r="B2798" s="195"/>
    </row>
    <row r="2799" spans="1:2" x14ac:dyDescent="0.2">
      <c r="A2799" s="195"/>
      <c r="B2799" s="195"/>
    </row>
    <row r="2800" spans="1:2" x14ac:dyDescent="0.2">
      <c r="A2800" s="195"/>
      <c r="B2800" s="195"/>
    </row>
    <row r="2801" spans="1:2" x14ac:dyDescent="0.2">
      <c r="A2801" s="195"/>
      <c r="B2801" s="195"/>
    </row>
    <row r="2802" spans="1:2" x14ac:dyDescent="0.2">
      <c r="A2802" s="195"/>
      <c r="B2802" s="195"/>
    </row>
    <row r="2803" spans="1:2" x14ac:dyDescent="0.2">
      <c r="A2803" s="195"/>
      <c r="B2803" s="195"/>
    </row>
    <row r="2804" spans="1:2" x14ac:dyDescent="0.2">
      <c r="A2804" s="195"/>
      <c r="B2804" s="195"/>
    </row>
    <row r="2805" spans="1:2" x14ac:dyDescent="0.2">
      <c r="A2805" s="195"/>
      <c r="B2805" s="195"/>
    </row>
    <row r="2806" spans="1:2" x14ac:dyDescent="0.2">
      <c r="A2806" s="195"/>
      <c r="B2806" s="195"/>
    </row>
    <row r="2807" spans="1:2" x14ac:dyDescent="0.2">
      <c r="A2807" s="195"/>
      <c r="B2807" s="195"/>
    </row>
    <row r="2808" spans="1:2" x14ac:dyDescent="0.2">
      <c r="A2808" s="195"/>
      <c r="B2808" s="195"/>
    </row>
    <row r="2809" spans="1:2" x14ac:dyDescent="0.2">
      <c r="A2809" s="195"/>
      <c r="B2809" s="195"/>
    </row>
    <row r="2810" spans="1:2" x14ac:dyDescent="0.2">
      <c r="A2810" s="195"/>
      <c r="B2810" s="195"/>
    </row>
    <row r="2811" spans="1:2" x14ac:dyDescent="0.2">
      <c r="A2811" s="195"/>
      <c r="B2811" s="195"/>
    </row>
    <row r="2812" spans="1:2" x14ac:dyDescent="0.2">
      <c r="A2812" s="195"/>
      <c r="B2812" s="195"/>
    </row>
    <row r="2813" spans="1:2" x14ac:dyDescent="0.2">
      <c r="A2813" s="195"/>
      <c r="B2813" s="195"/>
    </row>
    <row r="2814" spans="1:2" x14ac:dyDescent="0.2">
      <c r="A2814" s="195"/>
      <c r="B2814" s="195"/>
    </row>
    <row r="2815" spans="1:2" x14ac:dyDescent="0.2">
      <c r="A2815" s="195"/>
      <c r="B2815" s="195"/>
    </row>
    <row r="2816" spans="1:2" x14ac:dyDescent="0.2">
      <c r="A2816" s="195"/>
      <c r="B2816" s="195"/>
    </row>
    <row r="2817" spans="1:2" x14ac:dyDescent="0.2">
      <c r="A2817" s="195"/>
      <c r="B2817" s="195"/>
    </row>
    <row r="2818" spans="1:2" x14ac:dyDescent="0.2">
      <c r="A2818" s="195"/>
      <c r="B2818" s="195"/>
    </row>
    <row r="2819" spans="1:2" x14ac:dyDescent="0.2">
      <c r="A2819" s="195"/>
      <c r="B2819" s="195"/>
    </row>
    <row r="2820" spans="1:2" x14ac:dyDescent="0.2">
      <c r="A2820" s="195"/>
      <c r="B2820" s="195"/>
    </row>
    <row r="2821" spans="1:2" x14ac:dyDescent="0.2">
      <c r="A2821" s="195"/>
      <c r="B2821" s="195"/>
    </row>
    <row r="2822" spans="1:2" x14ac:dyDescent="0.2">
      <c r="A2822" s="195"/>
      <c r="B2822" s="195"/>
    </row>
    <row r="2823" spans="1:2" x14ac:dyDescent="0.2">
      <c r="A2823" s="195"/>
      <c r="B2823" s="195"/>
    </row>
    <row r="2824" spans="1:2" x14ac:dyDescent="0.2">
      <c r="A2824" s="195"/>
      <c r="B2824" s="195"/>
    </row>
    <row r="2825" spans="1:2" x14ac:dyDescent="0.2">
      <c r="A2825" s="195"/>
      <c r="B2825" s="195"/>
    </row>
    <row r="2826" spans="1:2" x14ac:dyDescent="0.2">
      <c r="A2826" s="195"/>
      <c r="B2826" s="195"/>
    </row>
    <row r="2827" spans="1:2" x14ac:dyDescent="0.2">
      <c r="A2827" s="195"/>
      <c r="B2827" s="195"/>
    </row>
    <row r="2828" spans="1:2" x14ac:dyDescent="0.2">
      <c r="A2828" s="195"/>
      <c r="B2828" s="195"/>
    </row>
    <row r="2829" spans="1:2" x14ac:dyDescent="0.2">
      <c r="A2829" s="195"/>
      <c r="B2829" s="195"/>
    </row>
    <row r="2830" spans="1:2" x14ac:dyDescent="0.2">
      <c r="A2830" s="195"/>
      <c r="B2830" s="195"/>
    </row>
    <row r="2831" spans="1:2" x14ac:dyDescent="0.2">
      <c r="A2831" s="195"/>
      <c r="B2831" s="195"/>
    </row>
    <row r="2832" spans="1:2" x14ac:dyDescent="0.2">
      <c r="A2832" s="195"/>
      <c r="B2832" s="195"/>
    </row>
    <row r="2833" spans="1:2" x14ac:dyDescent="0.2">
      <c r="A2833" s="195"/>
      <c r="B2833" s="195"/>
    </row>
    <row r="2834" spans="1:2" x14ac:dyDescent="0.2">
      <c r="A2834" s="195"/>
      <c r="B2834" s="195"/>
    </row>
    <row r="2835" spans="1:2" x14ac:dyDescent="0.2">
      <c r="A2835" s="195"/>
      <c r="B2835" s="195"/>
    </row>
    <row r="2836" spans="1:2" x14ac:dyDescent="0.2">
      <c r="A2836" s="195"/>
      <c r="B2836" s="195"/>
    </row>
    <row r="2837" spans="1:2" x14ac:dyDescent="0.2">
      <c r="A2837" s="195"/>
      <c r="B2837" s="195"/>
    </row>
    <row r="2838" spans="1:2" x14ac:dyDescent="0.2">
      <c r="A2838" s="195"/>
      <c r="B2838" s="195"/>
    </row>
    <row r="2839" spans="1:2" x14ac:dyDescent="0.2">
      <c r="A2839" s="195"/>
      <c r="B2839" s="195"/>
    </row>
    <row r="2840" spans="1:2" x14ac:dyDescent="0.2">
      <c r="A2840" s="195"/>
      <c r="B2840" s="195"/>
    </row>
    <row r="2841" spans="1:2" x14ac:dyDescent="0.2">
      <c r="A2841" s="195"/>
      <c r="B2841" s="195"/>
    </row>
    <row r="2842" spans="1:2" x14ac:dyDescent="0.2">
      <c r="A2842" s="195"/>
      <c r="B2842" s="195"/>
    </row>
    <row r="2843" spans="1:2" x14ac:dyDescent="0.2">
      <c r="A2843" s="195"/>
      <c r="B2843" s="195"/>
    </row>
    <row r="2844" spans="1:2" x14ac:dyDescent="0.2">
      <c r="A2844" s="195"/>
      <c r="B2844" s="195"/>
    </row>
    <row r="2845" spans="1:2" x14ac:dyDescent="0.2">
      <c r="A2845" s="195"/>
      <c r="B2845" s="195"/>
    </row>
    <row r="2846" spans="1:2" x14ac:dyDescent="0.2">
      <c r="A2846" s="195"/>
      <c r="B2846" s="195"/>
    </row>
    <row r="2847" spans="1:2" x14ac:dyDescent="0.2">
      <c r="A2847" s="195"/>
      <c r="B2847" s="195"/>
    </row>
    <row r="2848" spans="1:2" x14ac:dyDescent="0.2">
      <c r="A2848" s="195"/>
      <c r="B2848" s="195"/>
    </row>
    <row r="2849" spans="1:2" x14ac:dyDescent="0.2">
      <c r="A2849" s="195"/>
      <c r="B2849" s="195"/>
    </row>
    <row r="2850" spans="1:2" x14ac:dyDescent="0.2">
      <c r="A2850" s="195"/>
      <c r="B2850" s="195"/>
    </row>
    <row r="2851" spans="1:2" x14ac:dyDescent="0.2">
      <c r="A2851" s="195"/>
      <c r="B2851" s="195"/>
    </row>
    <row r="2852" spans="1:2" x14ac:dyDescent="0.2">
      <c r="A2852" s="195"/>
      <c r="B2852" s="195"/>
    </row>
    <row r="2853" spans="1:2" x14ac:dyDescent="0.2">
      <c r="A2853" s="195"/>
      <c r="B2853" s="195"/>
    </row>
    <row r="2854" spans="1:2" x14ac:dyDescent="0.2">
      <c r="A2854" s="195"/>
      <c r="B2854" s="195"/>
    </row>
    <row r="2855" spans="1:2" x14ac:dyDescent="0.2">
      <c r="A2855" s="195"/>
      <c r="B2855" s="195"/>
    </row>
    <row r="2856" spans="1:2" x14ac:dyDescent="0.2">
      <c r="A2856" s="195"/>
      <c r="B2856" s="195"/>
    </row>
    <row r="2857" spans="1:2" x14ac:dyDescent="0.2">
      <c r="A2857" s="195"/>
      <c r="B2857" s="195"/>
    </row>
    <row r="2858" spans="1:2" x14ac:dyDescent="0.2">
      <c r="A2858" s="195"/>
      <c r="B2858" s="195"/>
    </row>
    <row r="2859" spans="1:2" x14ac:dyDescent="0.2">
      <c r="A2859" s="195"/>
      <c r="B2859" s="195"/>
    </row>
    <row r="2860" spans="1:2" x14ac:dyDescent="0.2">
      <c r="A2860" s="195"/>
      <c r="B2860" s="195"/>
    </row>
    <row r="2861" spans="1:2" x14ac:dyDescent="0.2">
      <c r="A2861" s="195"/>
      <c r="B2861" s="195"/>
    </row>
    <row r="2862" spans="1:2" x14ac:dyDescent="0.2">
      <c r="A2862" s="195"/>
      <c r="B2862" s="195"/>
    </row>
    <row r="2863" spans="1:2" x14ac:dyDescent="0.2">
      <c r="A2863" s="195"/>
      <c r="B2863" s="195"/>
    </row>
    <row r="2864" spans="1:2" x14ac:dyDescent="0.2">
      <c r="A2864" s="195"/>
      <c r="B2864" s="195"/>
    </row>
    <row r="2865" spans="1:2" x14ac:dyDescent="0.2">
      <c r="A2865" s="195"/>
      <c r="B2865" s="195"/>
    </row>
    <row r="2866" spans="1:2" x14ac:dyDescent="0.2">
      <c r="A2866" s="195"/>
      <c r="B2866" s="195"/>
    </row>
    <row r="2867" spans="1:2" x14ac:dyDescent="0.2">
      <c r="A2867" s="195"/>
      <c r="B2867" s="195"/>
    </row>
    <row r="2868" spans="1:2" x14ac:dyDescent="0.2">
      <c r="A2868" s="195"/>
      <c r="B2868" s="195"/>
    </row>
    <row r="2869" spans="1:2" x14ac:dyDescent="0.2">
      <c r="A2869" s="195"/>
      <c r="B2869" s="195"/>
    </row>
    <row r="2870" spans="1:2" x14ac:dyDescent="0.2">
      <c r="A2870" s="195"/>
      <c r="B2870" s="195"/>
    </row>
    <row r="2871" spans="1:2" x14ac:dyDescent="0.2">
      <c r="A2871" s="195"/>
      <c r="B2871" s="195"/>
    </row>
    <row r="2872" spans="1:2" x14ac:dyDescent="0.2">
      <c r="A2872" s="195"/>
      <c r="B2872" s="195"/>
    </row>
    <row r="2873" spans="1:2" x14ac:dyDescent="0.2">
      <c r="A2873" s="195"/>
      <c r="B2873" s="195"/>
    </row>
    <row r="2874" spans="1:2" x14ac:dyDescent="0.2">
      <c r="A2874" s="195"/>
      <c r="B2874" s="195"/>
    </row>
    <row r="2875" spans="1:2" x14ac:dyDescent="0.2">
      <c r="A2875" s="195"/>
      <c r="B2875" s="195"/>
    </row>
    <row r="2876" spans="1:2" x14ac:dyDescent="0.2">
      <c r="A2876" s="195"/>
      <c r="B2876" s="195"/>
    </row>
    <row r="2877" spans="1:2" x14ac:dyDescent="0.2">
      <c r="A2877" s="195"/>
      <c r="B2877" s="195"/>
    </row>
    <row r="2878" spans="1:2" x14ac:dyDescent="0.2">
      <c r="A2878" s="195"/>
      <c r="B2878" s="195"/>
    </row>
    <row r="2879" spans="1:2" x14ac:dyDescent="0.2">
      <c r="A2879" s="195"/>
      <c r="B2879" s="195"/>
    </row>
    <row r="2880" spans="1:2" x14ac:dyDescent="0.2">
      <c r="A2880" s="195"/>
      <c r="B2880" s="195"/>
    </row>
    <row r="2881" spans="1:2" x14ac:dyDescent="0.2">
      <c r="A2881" s="195"/>
      <c r="B2881" s="195"/>
    </row>
    <row r="2882" spans="1:2" x14ac:dyDescent="0.2">
      <c r="A2882" s="195"/>
      <c r="B2882" s="195"/>
    </row>
    <row r="2883" spans="1:2" x14ac:dyDescent="0.2">
      <c r="A2883" s="195"/>
      <c r="B2883" s="195"/>
    </row>
    <row r="2884" spans="1:2" x14ac:dyDescent="0.2">
      <c r="A2884" s="195"/>
      <c r="B2884" s="195"/>
    </row>
    <row r="2885" spans="1:2" x14ac:dyDescent="0.2">
      <c r="A2885" s="195"/>
      <c r="B2885" s="195"/>
    </row>
    <row r="2886" spans="1:2" x14ac:dyDescent="0.2">
      <c r="A2886" s="195"/>
      <c r="B2886" s="195"/>
    </row>
    <row r="2887" spans="1:2" x14ac:dyDescent="0.2">
      <c r="A2887" s="195"/>
      <c r="B2887" s="195"/>
    </row>
    <row r="2888" spans="1:2" x14ac:dyDescent="0.2">
      <c r="A2888" s="195"/>
      <c r="B2888" s="195"/>
    </row>
    <row r="2889" spans="1:2" x14ac:dyDescent="0.2">
      <c r="A2889" s="195"/>
      <c r="B2889" s="195"/>
    </row>
    <row r="2890" spans="1:2" x14ac:dyDescent="0.2">
      <c r="A2890" s="195"/>
      <c r="B2890" s="195"/>
    </row>
    <row r="2891" spans="1:2" x14ac:dyDescent="0.2">
      <c r="A2891" s="195"/>
      <c r="B2891" s="195"/>
    </row>
    <row r="2892" spans="1:2" x14ac:dyDescent="0.2">
      <c r="A2892" s="195"/>
      <c r="B2892" s="195"/>
    </row>
    <row r="2893" spans="1:2" x14ac:dyDescent="0.2">
      <c r="A2893" s="195"/>
      <c r="B2893" s="195"/>
    </row>
    <row r="2894" spans="1:2" x14ac:dyDescent="0.2">
      <c r="A2894" s="195"/>
      <c r="B2894" s="195"/>
    </row>
    <row r="2895" spans="1:2" x14ac:dyDescent="0.2">
      <c r="A2895" s="195"/>
      <c r="B2895" s="195"/>
    </row>
    <row r="2896" spans="1:2" x14ac:dyDescent="0.2">
      <c r="A2896" s="195"/>
      <c r="B2896" s="195"/>
    </row>
    <row r="2897" spans="1:2" x14ac:dyDescent="0.2">
      <c r="A2897" s="195"/>
      <c r="B2897" s="195"/>
    </row>
    <row r="2898" spans="1:2" x14ac:dyDescent="0.2">
      <c r="A2898" s="195"/>
      <c r="B2898" s="195"/>
    </row>
    <row r="2899" spans="1:2" x14ac:dyDescent="0.2">
      <c r="A2899" s="195"/>
      <c r="B2899" s="195"/>
    </row>
    <row r="2900" spans="1:2" x14ac:dyDescent="0.2">
      <c r="A2900" s="195"/>
      <c r="B2900" s="195"/>
    </row>
    <row r="2901" spans="1:2" x14ac:dyDescent="0.2">
      <c r="A2901" s="195"/>
      <c r="B2901" s="195"/>
    </row>
    <row r="2902" spans="1:2" x14ac:dyDescent="0.2">
      <c r="A2902" s="195"/>
      <c r="B2902" s="195"/>
    </row>
    <row r="2903" spans="1:2" x14ac:dyDescent="0.2">
      <c r="A2903" s="195"/>
      <c r="B2903" s="195"/>
    </row>
    <row r="2904" spans="1:2" x14ac:dyDescent="0.2">
      <c r="A2904" s="195"/>
      <c r="B2904" s="195"/>
    </row>
    <row r="2905" spans="1:2" x14ac:dyDescent="0.2">
      <c r="A2905" s="195"/>
      <c r="B2905" s="195"/>
    </row>
    <row r="2906" spans="1:2" x14ac:dyDescent="0.2">
      <c r="A2906" s="195"/>
      <c r="B2906" s="195"/>
    </row>
    <row r="2907" spans="1:2" x14ac:dyDescent="0.2">
      <c r="A2907" s="195"/>
      <c r="B2907" s="195"/>
    </row>
    <row r="2908" spans="1:2" x14ac:dyDescent="0.2">
      <c r="A2908" s="195"/>
      <c r="B2908" s="195"/>
    </row>
    <row r="2909" spans="1:2" x14ac:dyDescent="0.2">
      <c r="A2909" s="195"/>
      <c r="B2909" s="195"/>
    </row>
    <row r="2910" spans="1:2" x14ac:dyDescent="0.2">
      <c r="A2910" s="195"/>
      <c r="B2910" s="195"/>
    </row>
    <row r="2911" spans="1:2" x14ac:dyDescent="0.2">
      <c r="A2911" s="195"/>
      <c r="B2911" s="195"/>
    </row>
    <row r="2912" spans="1:2" x14ac:dyDescent="0.2">
      <c r="A2912" s="195"/>
      <c r="B2912" s="195"/>
    </row>
    <row r="2913" spans="1:2" x14ac:dyDescent="0.2">
      <c r="A2913" s="195"/>
      <c r="B2913" s="195"/>
    </row>
    <row r="2914" spans="1:2" x14ac:dyDescent="0.2">
      <c r="A2914" s="195"/>
      <c r="B2914" s="195"/>
    </row>
    <row r="2915" spans="1:2" x14ac:dyDescent="0.2">
      <c r="A2915" s="195"/>
      <c r="B2915" s="195"/>
    </row>
    <row r="2916" spans="1:2" x14ac:dyDescent="0.2">
      <c r="A2916" s="195"/>
      <c r="B2916" s="195"/>
    </row>
    <row r="2917" spans="1:2" x14ac:dyDescent="0.2">
      <c r="A2917" s="195"/>
      <c r="B2917" s="195"/>
    </row>
    <row r="2918" spans="1:2" x14ac:dyDescent="0.2">
      <c r="A2918" s="195"/>
      <c r="B2918" s="195"/>
    </row>
    <row r="2919" spans="1:2" x14ac:dyDescent="0.2">
      <c r="A2919" s="195"/>
      <c r="B2919" s="195"/>
    </row>
    <row r="2920" spans="1:2" x14ac:dyDescent="0.2">
      <c r="A2920" s="195"/>
      <c r="B2920" s="195"/>
    </row>
    <row r="2921" spans="1:2" x14ac:dyDescent="0.2">
      <c r="A2921" s="195"/>
      <c r="B2921" s="195"/>
    </row>
    <row r="2922" spans="1:2" x14ac:dyDescent="0.2">
      <c r="A2922" s="195"/>
      <c r="B2922" s="195"/>
    </row>
    <row r="2923" spans="1:2" x14ac:dyDescent="0.2">
      <c r="A2923" s="195"/>
      <c r="B2923" s="195"/>
    </row>
    <row r="2924" spans="1:2" x14ac:dyDescent="0.2">
      <c r="A2924" s="195"/>
      <c r="B2924" s="195"/>
    </row>
    <row r="2925" spans="1:2" x14ac:dyDescent="0.2">
      <c r="A2925" s="195"/>
      <c r="B2925" s="195"/>
    </row>
    <row r="2926" spans="1:2" x14ac:dyDescent="0.2">
      <c r="A2926" s="195"/>
      <c r="B2926" s="195"/>
    </row>
    <row r="2927" spans="1:2" x14ac:dyDescent="0.2">
      <c r="A2927" s="195"/>
      <c r="B2927" s="195"/>
    </row>
    <row r="2928" spans="1:2" x14ac:dyDescent="0.2">
      <c r="A2928" s="195"/>
      <c r="B2928" s="195"/>
    </row>
    <row r="2929" spans="1:2" x14ac:dyDescent="0.2">
      <c r="A2929" s="195"/>
      <c r="B2929" s="195"/>
    </row>
    <row r="2930" spans="1:2" x14ac:dyDescent="0.2">
      <c r="A2930" s="195"/>
      <c r="B2930" s="195"/>
    </row>
    <row r="2931" spans="1:2" x14ac:dyDescent="0.2">
      <c r="A2931" s="195"/>
      <c r="B2931" s="195"/>
    </row>
    <row r="2932" spans="1:2" x14ac:dyDescent="0.2">
      <c r="A2932" s="195"/>
      <c r="B2932" s="195"/>
    </row>
    <row r="2933" spans="1:2" x14ac:dyDescent="0.2">
      <c r="A2933" s="195"/>
      <c r="B2933" s="195"/>
    </row>
    <row r="2934" spans="1:2" x14ac:dyDescent="0.2">
      <c r="A2934" s="195"/>
      <c r="B2934" s="195"/>
    </row>
    <row r="2935" spans="1:2" x14ac:dyDescent="0.2">
      <c r="A2935" s="195"/>
      <c r="B2935" s="195"/>
    </row>
    <row r="2936" spans="1:2" x14ac:dyDescent="0.2">
      <c r="A2936" s="195"/>
      <c r="B2936" s="195"/>
    </row>
    <row r="2937" spans="1:2" x14ac:dyDescent="0.2">
      <c r="A2937" s="195"/>
      <c r="B2937" s="195"/>
    </row>
    <row r="2938" spans="1:2" x14ac:dyDescent="0.2">
      <c r="A2938" s="195"/>
      <c r="B2938" s="195"/>
    </row>
    <row r="2939" spans="1:2" x14ac:dyDescent="0.2">
      <c r="A2939" s="195"/>
      <c r="B2939" s="195"/>
    </row>
    <row r="2940" spans="1:2" x14ac:dyDescent="0.2">
      <c r="A2940" s="195"/>
      <c r="B2940" s="195"/>
    </row>
    <row r="2941" spans="1:2" x14ac:dyDescent="0.2">
      <c r="A2941" s="195"/>
      <c r="B2941" s="195"/>
    </row>
    <row r="2942" spans="1:2" x14ac:dyDescent="0.2">
      <c r="A2942" s="195"/>
      <c r="B2942" s="195"/>
    </row>
    <row r="2943" spans="1:2" x14ac:dyDescent="0.2">
      <c r="A2943" s="195"/>
      <c r="B2943" s="195"/>
    </row>
    <row r="2944" spans="1:2" x14ac:dyDescent="0.2">
      <c r="A2944" s="195"/>
      <c r="B2944" s="195"/>
    </row>
    <row r="2945" spans="1:2" x14ac:dyDescent="0.2">
      <c r="A2945" s="195"/>
      <c r="B2945" s="195"/>
    </row>
    <row r="2946" spans="1:2" x14ac:dyDescent="0.2">
      <c r="A2946" s="195"/>
      <c r="B2946" s="195"/>
    </row>
    <row r="2947" spans="1:2" x14ac:dyDescent="0.2">
      <c r="A2947" s="195"/>
      <c r="B2947" s="195"/>
    </row>
    <row r="2948" spans="1:2" x14ac:dyDescent="0.2">
      <c r="A2948" s="195"/>
      <c r="B2948" s="195"/>
    </row>
    <row r="2949" spans="1:2" x14ac:dyDescent="0.2">
      <c r="A2949" s="195"/>
      <c r="B2949" s="195"/>
    </row>
    <row r="2950" spans="1:2" x14ac:dyDescent="0.2">
      <c r="A2950" s="195"/>
      <c r="B2950" s="195"/>
    </row>
    <row r="2951" spans="1:2" x14ac:dyDescent="0.2">
      <c r="A2951" s="195"/>
      <c r="B2951" s="195"/>
    </row>
    <row r="2952" spans="1:2" x14ac:dyDescent="0.2">
      <c r="A2952" s="195"/>
      <c r="B2952" s="195"/>
    </row>
    <row r="2953" spans="1:2" x14ac:dyDescent="0.2">
      <c r="A2953" s="195"/>
      <c r="B2953" s="195"/>
    </row>
    <row r="2954" spans="1:2" x14ac:dyDescent="0.2">
      <c r="A2954" s="195"/>
      <c r="B2954" s="195"/>
    </row>
    <row r="2955" spans="1:2" x14ac:dyDescent="0.2">
      <c r="A2955" s="195"/>
      <c r="B2955" s="195"/>
    </row>
    <row r="2956" spans="1:2" x14ac:dyDescent="0.2">
      <c r="A2956" s="195"/>
      <c r="B2956" s="195"/>
    </row>
    <row r="2957" spans="1:2" x14ac:dyDescent="0.2">
      <c r="A2957" s="195"/>
      <c r="B2957" s="195"/>
    </row>
    <row r="2958" spans="1:2" x14ac:dyDescent="0.2">
      <c r="A2958" s="195"/>
      <c r="B2958" s="195"/>
    </row>
    <row r="2959" spans="1:2" x14ac:dyDescent="0.2">
      <c r="A2959" s="195"/>
      <c r="B2959" s="195"/>
    </row>
    <row r="2960" spans="1:2" x14ac:dyDescent="0.2">
      <c r="A2960" s="195"/>
      <c r="B2960" s="195"/>
    </row>
    <row r="2961" spans="1:2" x14ac:dyDescent="0.2">
      <c r="A2961" s="195"/>
      <c r="B2961" s="195"/>
    </row>
    <row r="2962" spans="1:2" x14ac:dyDescent="0.2">
      <c r="A2962" s="195"/>
      <c r="B2962" s="195"/>
    </row>
    <row r="2963" spans="1:2" x14ac:dyDescent="0.2">
      <c r="A2963" s="195"/>
      <c r="B2963" s="195"/>
    </row>
    <row r="2964" spans="1:2" x14ac:dyDescent="0.2">
      <c r="A2964" s="195"/>
      <c r="B2964" s="195"/>
    </row>
    <row r="2965" spans="1:2" x14ac:dyDescent="0.2">
      <c r="A2965" s="195"/>
      <c r="B2965" s="195"/>
    </row>
    <row r="2966" spans="1:2" x14ac:dyDescent="0.2">
      <c r="A2966" s="195"/>
      <c r="B2966" s="195"/>
    </row>
    <row r="2967" spans="1:2" x14ac:dyDescent="0.2">
      <c r="A2967" s="195"/>
      <c r="B2967" s="195"/>
    </row>
    <row r="2968" spans="1:2" x14ac:dyDescent="0.2">
      <c r="A2968" s="195"/>
      <c r="B2968" s="195"/>
    </row>
    <row r="2969" spans="1:2" x14ac:dyDescent="0.2">
      <c r="A2969" s="195"/>
      <c r="B2969" s="195"/>
    </row>
    <row r="2970" spans="1:2" x14ac:dyDescent="0.2">
      <c r="A2970" s="195"/>
      <c r="B2970" s="195"/>
    </row>
    <row r="2971" spans="1:2" x14ac:dyDescent="0.2">
      <c r="A2971" s="195"/>
      <c r="B2971" s="195"/>
    </row>
    <row r="2972" spans="1:2" x14ac:dyDescent="0.2">
      <c r="A2972" s="195"/>
      <c r="B2972" s="195"/>
    </row>
    <row r="2973" spans="1:2" x14ac:dyDescent="0.2">
      <c r="A2973" s="195"/>
      <c r="B2973" s="195"/>
    </row>
    <row r="2974" spans="1:2" x14ac:dyDescent="0.2">
      <c r="A2974" s="195"/>
      <c r="B2974" s="195"/>
    </row>
    <row r="2975" spans="1:2" x14ac:dyDescent="0.2">
      <c r="A2975" s="195"/>
      <c r="B2975" s="195"/>
    </row>
    <row r="2976" spans="1:2" x14ac:dyDescent="0.2">
      <c r="A2976" s="195"/>
      <c r="B2976" s="195"/>
    </row>
    <row r="2977" spans="1:2" x14ac:dyDescent="0.2">
      <c r="A2977" s="195"/>
      <c r="B2977" s="195"/>
    </row>
    <row r="2978" spans="1:2" x14ac:dyDescent="0.2">
      <c r="A2978" s="195"/>
      <c r="B2978" s="195"/>
    </row>
    <row r="2979" spans="1:2" x14ac:dyDescent="0.2">
      <c r="A2979" s="195"/>
      <c r="B2979" s="195"/>
    </row>
    <row r="2980" spans="1:2" x14ac:dyDescent="0.2">
      <c r="A2980" s="195"/>
      <c r="B2980" s="195"/>
    </row>
    <row r="2981" spans="1:2" x14ac:dyDescent="0.2">
      <c r="A2981" s="195"/>
      <c r="B2981" s="195"/>
    </row>
    <row r="2982" spans="1:2" x14ac:dyDescent="0.2">
      <c r="A2982" s="195"/>
      <c r="B2982" s="195"/>
    </row>
    <row r="2983" spans="1:2" x14ac:dyDescent="0.2">
      <c r="A2983" s="195"/>
      <c r="B2983" s="195"/>
    </row>
    <row r="2984" spans="1:2" x14ac:dyDescent="0.2">
      <c r="A2984" s="195"/>
      <c r="B2984" s="195"/>
    </row>
    <row r="2985" spans="1:2" x14ac:dyDescent="0.2">
      <c r="A2985" s="195"/>
      <c r="B2985" s="195"/>
    </row>
    <row r="2986" spans="1:2" x14ac:dyDescent="0.2">
      <c r="A2986" s="195"/>
      <c r="B2986" s="195"/>
    </row>
    <row r="2987" spans="1:2" x14ac:dyDescent="0.2">
      <c r="A2987" s="195"/>
      <c r="B2987" s="195"/>
    </row>
    <row r="2988" spans="1:2" x14ac:dyDescent="0.2">
      <c r="A2988" s="195"/>
      <c r="B2988" s="195"/>
    </row>
    <row r="2989" spans="1:2" x14ac:dyDescent="0.2">
      <c r="A2989" s="195"/>
      <c r="B2989" s="195"/>
    </row>
    <row r="2990" spans="1:2" x14ac:dyDescent="0.2">
      <c r="A2990" s="195"/>
      <c r="B2990" s="195"/>
    </row>
    <row r="2991" spans="1:2" x14ac:dyDescent="0.2">
      <c r="A2991" s="195"/>
      <c r="B2991" s="195"/>
    </row>
    <row r="2992" spans="1:2" x14ac:dyDescent="0.2">
      <c r="A2992" s="195"/>
      <c r="B2992" s="195"/>
    </row>
    <row r="2993" spans="1:2" x14ac:dyDescent="0.2">
      <c r="A2993" s="195"/>
      <c r="B2993" s="195"/>
    </row>
    <row r="2994" spans="1:2" x14ac:dyDescent="0.2">
      <c r="A2994" s="195"/>
      <c r="B2994" s="195"/>
    </row>
    <row r="2995" spans="1:2" x14ac:dyDescent="0.2">
      <c r="A2995" s="195"/>
      <c r="B2995" s="195"/>
    </row>
    <row r="2996" spans="1:2" x14ac:dyDescent="0.2">
      <c r="A2996" s="195"/>
      <c r="B2996" s="195"/>
    </row>
    <row r="2997" spans="1:2" x14ac:dyDescent="0.2">
      <c r="A2997" s="195"/>
      <c r="B2997" s="195"/>
    </row>
    <row r="2998" spans="1:2" x14ac:dyDescent="0.2">
      <c r="A2998" s="195"/>
      <c r="B2998" s="195"/>
    </row>
    <row r="2999" spans="1:2" x14ac:dyDescent="0.2">
      <c r="A2999" s="195"/>
      <c r="B2999" s="195"/>
    </row>
    <row r="3000" spans="1:2" x14ac:dyDescent="0.2">
      <c r="A3000" s="195"/>
      <c r="B3000" s="195"/>
    </row>
    <row r="3001" spans="1:2" x14ac:dyDescent="0.2">
      <c r="A3001" s="195"/>
      <c r="B3001" s="195"/>
    </row>
    <row r="3002" spans="1:2" x14ac:dyDescent="0.2">
      <c r="A3002" s="195"/>
      <c r="B3002" s="195"/>
    </row>
    <row r="3003" spans="1:2" x14ac:dyDescent="0.2">
      <c r="A3003" s="195"/>
      <c r="B3003" s="195"/>
    </row>
    <row r="3004" spans="1:2" x14ac:dyDescent="0.2">
      <c r="A3004" s="195"/>
      <c r="B3004" s="195"/>
    </row>
    <row r="3005" spans="1:2" x14ac:dyDescent="0.2">
      <c r="A3005" s="195"/>
      <c r="B3005" s="195"/>
    </row>
    <row r="3006" spans="1:2" x14ac:dyDescent="0.2">
      <c r="A3006" s="195"/>
      <c r="B3006" s="195"/>
    </row>
    <row r="3007" spans="1:2" x14ac:dyDescent="0.2">
      <c r="A3007" s="195"/>
      <c r="B3007" s="195"/>
    </row>
    <row r="3008" spans="1:2" x14ac:dyDescent="0.2">
      <c r="A3008" s="195"/>
      <c r="B3008" s="195"/>
    </row>
    <row r="3009" spans="1:2" x14ac:dyDescent="0.2">
      <c r="A3009" s="195"/>
      <c r="B3009" s="195"/>
    </row>
    <row r="3010" spans="1:2" x14ac:dyDescent="0.2">
      <c r="A3010" s="195"/>
      <c r="B3010" s="195"/>
    </row>
    <row r="3011" spans="1:2" x14ac:dyDescent="0.2">
      <c r="A3011" s="195"/>
      <c r="B3011" s="195"/>
    </row>
    <row r="3012" spans="1:2" x14ac:dyDescent="0.2">
      <c r="A3012" s="195"/>
      <c r="B3012" s="195"/>
    </row>
    <row r="3013" spans="1:2" x14ac:dyDescent="0.2">
      <c r="A3013" s="195"/>
      <c r="B3013" s="195"/>
    </row>
    <row r="3014" spans="1:2" x14ac:dyDescent="0.2">
      <c r="A3014" s="195"/>
      <c r="B3014" s="195"/>
    </row>
    <row r="3015" spans="1:2" x14ac:dyDescent="0.2">
      <c r="A3015" s="195"/>
      <c r="B3015" s="195"/>
    </row>
    <row r="3016" spans="1:2" x14ac:dyDescent="0.2">
      <c r="A3016" s="195"/>
      <c r="B3016" s="195"/>
    </row>
    <row r="3017" spans="1:2" x14ac:dyDescent="0.2">
      <c r="A3017" s="195"/>
      <c r="B3017" s="195"/>
    </row>
    <row r="3018" spans="1:2" x14ac:dyDescent="0.2">
      <c r="A3018" s="195"/>
      <c r="B3018" s="195"/>
    </row>
    <row r="3019" spans="1:2" x14ac:dyDescent="0.2">
      <c r="A3019" s="195"/>
      <c r="B3019" s="195"/>
    </row>
    <row r="3020" spans="1:2" x14ac:dyDescent="0.2">
      <c r="A3020" s="195"/>
      <c r="B3020" s="195"/>
    </row>
    <row r="3021" spans="1:2" x14ac:dyDescent="0.2">
      <c r="A3021" s="195"/>
      <c r="B3021" s="195"/>
    </row>
    <row r="3022" spans="1:2" x14ac:dyDescent="0.2">
      <c r="A3022" s="195"/>
      <c r="B3022" s="195"/>
    </row>
    <row r="3023" spans="1:2" x14ac:dyDescent="0.2">
      <c r="A3023" s="195"/>
      <c r="B3023" s="195"/>
    </row>
    <row r="3024" spans="1:2" x14ac:dyDescent="0.2">
      <c r="A3024" s="195"/>
      <c r="B3024" s="195"/>
    </row>
    <row r="3025" spans="1:2" x14ac:dyDescent="0.2">
      <c r="A3025" s="195"/>
      <c r="B3025" s="195"/>
    </row>
    <row r="3026" spans="1:2" x14ac:dyDescent="0.2">
      <c r="A3026" s="195"/>
      <c r="B3026" s="195"/>
    </row>
    <row r="3027" spans="1:2" x14ac:dyDescent="0.2">
      <c r="A3027" s="195"/>
      <c r="B3027" s="195"/>
    </row>
    <row r="3028" spans="1:2" x14ac:dyDescent="0.2">
      <c r="A3028" s="195"/>
      <c r="B3028" s="195"/>
    </row>
    <row r="3029" spans="1:2" x14ac:dyDescent="0.2">
      <c r="A3029" s="195"/>
      <c r="B3029" s="195"/>
    </row>
    <row r="3030" spans="1:2" x14ac:dyDescent="0.2">
      <c r="A3030" s="195"/>
      <c r="B3030" s="195"/>
    </row>
    <row r="3031" spans="1:2" x14ac:dyDescent="0.2">
      <c r="A3031" s="195"/>
      <c r="B3031" s="195"/>
    </row>
    <row r="3032" spans="1:2" x14ac:dyDescent="0.2">
      <c r="A3032" s="195"/>
      <c r="B3032" s="195"/>
    </row>
    <row r="3033" spans="1:2" x14ac:dyDescent="0.2">
      <c r="A3033" s="195"/>
      <c r="B3033" s="195"/>
    </row>
    <row r="3034" spans="1:2" x14ac:dyDescent="0.2">
      <c r="A3034" s="195"/>
      <c r="B3034" s="195"/>
    </row>
    <row r="3035" spans="1:2" x14ac:dyDescent="0.2">
      <c r="A3035" s="195"/>
      <c r="B3035" s="195"/>
    </row>
    <row r="3036" spans="1:2" x14ac:dyDescent="0.2">
      <c r="A3036" s="195"/>
      <c r="B3036" s="195"/>
    </row>
    <row r="3037" spans="1:2" x14ac:dyDescent="0.2">
      <c r="A3037" s="195"/>
      <c r="B3037" s="195"/>
    </row>
    <row r="3038" spans="1:2" x14ac:dyDescent="0.2">
      <c r="A3038" s="195"/>
      <c r="B3038" s="195"/>
    </row>
    <row r="3039" spans="1:2" x14ac:dyDescent="0.2">
      <c r="A3039" s="195"/>
      <c r="B3039" s="195"/>
    </row>
    <row r="3040" spans="1:2" x14ac:dyDescent="0.2">
      <c r="A3040" s="195"/>
      <c r="B3040" s="195"/>
    </row>
    <row r="3041" spans="1:2" x14ac:dyDescent="0.2">
      <c r="A3041" s="195"/>
      <c r="B3041" s="195"/>
    </row>
    <row r="3042" spans="1:2" x14ac:dyDescent="0.2">
      <c r="A3042" s="195"/>
      <c r="B3042" s="195"/>
    </row>
    <row r="3043" spans="1:2" x14ac:dyDescent="0.2">
      <c r="A3043" s="195"/>
      <c r="B3043" s="195"/>
    </row>
    <row r="3044" spans="1:2" x14ac:dyDescent="0.2">
      <c r="A3044" s="195"/>
      <c r="B3044" s="195"/>
    </row>
    <row r="3045" spans="1:2" x14ac:dyDescent="0.2">
      <c r="A3045" s="195"/>
      <c r="B3045" s="195"/>
    </row>
    <row r="3046" spans="1:2" x14ac:dyDescent="0.2">
      <c r="A3046" s="195"/>
      <c r="B3046" s="195"/>
    </row>
    <row r="3047" spans="1:2" x14ac:dyDescent="0.2">
      <c r="A3047" s="195"/>
      <c r="B3047" s="195"/>
    </row>
    <row r="3048" spans="1:2" x14ac:dyDescent="0.2">
      <c r="A3048" s="195"/>
      <c r="B3048" s="195"/>
    </row>
    <row r="3049" spans="1:2" x14ac:dyDescent="0.2">
      <c r="A3049" s="195"/>
      <c r="B3049" s="195"/>
    </row>
    <row r="3050" spans="1:2" x14ac:dyDescent="0.2">
      <c r="A3050" s="195"/>
      <c r="B3050" s="195"/>
    </row>
    <row r="3051" spans="1:2" x14ac:dyDescent="0.2">
      <c r="A3051" s="195"/>
      <c r="B3051" s="195"/>
    </row>
    <row r="3052" spans="1:2" x14ac:dyDescent="0.2">
      <c r="A3052" s="195"/>
      <c r="B3052" s="195"/>
    </row>
    <row r="3053" spans="1:2" x14ac:dyDescent="0.2">
      <c r="A3053" s="195"/>
      <c r="B3053" s="195"/>
    </row>
    <row r="3054" spans="1:2" x14ac:dyDescent="0.2">
      <c r="A3054" s="195"/>
      <c r="B3054" s="195"/>
    </row>
    <row r="3055" spans="1:2" x14ac:dyDescent="0.2">
      <c r="A3055" s="195"/>
      <c r="B3055" s="195"/>
    </row>
    <row r="3056" spans="1:2" x14ac:dyDescent="0.2">
      <c r="A3056" s="195"/>
      <c r="B3056" s="195"/>
    </row>
    <row r="3057" spans="1:2" x14ac:dyDescent="0.2">
      <c r="A3057" s="195"/>
      <c r="B3057" s="195"/>
    </row>
    <row r="3058" spans="1:2" x14ac:dyDescent="0.2">
      <c r="A3058" s="195"/>
      <c r="B3058" s="195"/>
    </row>
    <row r="3059" spans="1:2" x14ac:dyDescent="0.2">
      <c r="A3059" s="195"/>
      <c r="B3059" s="195"/>
    </row>
    <row r="3060" spans="1:2" x14ac:dyDescent="0.2">
      <c r="A3060" s="195"/>
      <c r="B3060" s="195"/>
    </row>
    <row r="3061" spans="1:2" x14ac:dyDescent="0.2">
      <c r="A3061" s="195"/>
      <c r="B3061" s="195"/>
    </row>
    <row r="3062" spans="1:2" x14ac:dyDescent="0.2">
      <c r="A3062" s="195"/>
      <c r="B3062" s="195"/>
    </row>
    <row r="3063" spans="1:2" x14ac:dyDescent="0.2">
      <c r="A3063" s="195"/>
      <c r="B3063" s="195"/>
    </row>
    <row r="3064" spans="1:2" x14ac:dyDescent="0.2">
      <c r="A3064" s="195"/>
      <c r="B3064" s="195"/>
    </row>
    <row r="3065" spans="1:2" x14ac:dyDescent="0.2">
      <c r="A3065" s="195"/>
      <c r="B3065" s="195"/>
    </row>
    <row r="3066" spans="1:2" x14ac:dyDescent="0.2">
      <c r="A3066" s="195"/>
      <c r="B3066" s="195"/>
    </row>
    <row r="3067" spans="1:2" x14ac:dyDescent="0.2">
      <c r="A3067" s="195"/>
      <c r="B3067" s="195"/>
    </row>
    <row r="3068" spans="1:2" x14ac:dyDescent="0.2">
      <c r="A3068" s="195"/>
      <c r="B3068" s="195"/>
    </row>
    <row r="3069" spans="1:2" x14ac:dyDescent="0.2">
      <c r="A3069" s="195"/>
      <c r="B3069" s="195"/>
    </row>
    <row r="3070" spans="1:2" x14ac:dyDescent="0.2">
      <c r="A3070" s="195"/>
      <c r="B3070" s="195"/>
    </row>
    <row r="3071" spans="1:2" x14ac:dyDescent="0.2">
      <c r="A3071" s="195"/>
      <c r="B3071" s="195"/>
    </row>
    <row r="3072" spans="1:2" x14ac:dyDescent="0.2">
      <c r="A3072" s="195"/>
      <c r="B3072" s="195"/>
    </row>
    <row r="3073" spans="1:2" x14ac:dyDescent="0.2">
      <c r="A3073" s="195"/>
      <c r="B3073" s="195"/>
    </row>
    <row r="3074" spans="1:2" x14ac:dyDescent="0.2">
      <c r="A3074" s="195"/>
      <c r="B3074" s="195"/>
    </row>
    <row r="3075" spans="1:2" x14ac:dyDescent="0.2">
      <c r="A3075" s="195"/>
      <c r="B3075" s="195"/>
    </row>
    <row r="3076" spans="1:2" x14ac:dyDescent="0.2">
      <c r="A3076" s="195"/>
      <c r="B3076" s="195"/>
    </row>
    <row r="3077" spans="1:2" x14ac:dyDescent="0.2">
      <c r="A3077" s="195"/>
      <c r="B3077" s="195"/>
    </row>
    <row r="3078" spans="1:2" x14ac:dyDescent="0.2">
      <c r="A3078" s="195"/>
      <c r="B3078" s="195"/>
    </row>
    <row r="3079" spans="1:2" x14ac:dyDescent="0.2">
      <c r="A3079" s="195"/>
      <c r="B3079" s="195"/>
    </row>
    <row r="3080" spans="1:2" x14ac:dyDescent="0.2">
      <c r="A3080" s="195"/>
      <c r="B3080" s="195"/>
    </row>
    <row r="3081" spans="1:2" x14ac:dyDescent="0.2">
      <c r="A3081" s="195"/>
      <c r="B3081" s="195"/>
    </row>
    <row r="3082" spans="1:2" x14ac:dyDescent="0.2">
      <c r="A3082" s="195"/>
      <c r="B3082" s="195"/>
    </row>
    <row r="3083" spans="1:2" x14ac:dyDescent="0.2">
      <c r="A3083" s="195"/>
      <c r="B3083" s="195"/>
    </row>
    <row r="3084" spans="1:2" x14ac:dyDescent="0.2">
      <c r="A3084" s="195"/>
      <c r="B3084" s="195"/>
    </row>
    <row r="3085" spans="1:2" x14ac:dyDescent="0.2">
      <c r="A3085" s="195"/>
      <c r="B3085" s="195"/>
    </row>
    <row r="3086" spans="1:2" x14ac:dyDescent="0.2">
      <c r="A3086" s="195"/>
      <c r="B3086" s="195"/>
    </row>
    <row r="3087" spans="1:2" x14ac:dyDescent="0.2">
      <c r="A3087" s="195"/>
      <c r="B3087" s="195"/>
    </row>
    <row r="3088" spans="1:2" x14ac:dyDescent="0.2">
      <c r="A3088" s="195"/>
      <c r="B3088" s="195"/>
    </row>
    <row r="3089" spans="1:2" x14ac:dyDescent="0.2">
      <c r="A3089" s="195"/>
      <c r="B3089" s="195"/>
    </row>
    <row r="3090" spans="1:2" x14ac:dyDescent="0.2">
      <c r="A3090" s="195"/>
      <c r="B3090" s="195"/>
    </row>
    <row r="3091" spans="1:2" x14ac:dyDescent="0.2">
      <c r="A3091" s="195"/>
      <c r="B3091" s="195"/>
    </row>
    <row r="3092" spans="1:2" x14ac:dyDescent="0.2">
      <c r="A3092" s="195"/>
      <c r="B3092" s="195"/>
    </row>
    <row r="3093" spans="1:2" x14ac:dyDescent="0.2">
      <c r="A3093" s="195"/>
      <c r="B3093" s="195"/>
    </row>
    <row r="3094" spans="1:2" x14ac:dyDescent="0.2">
      <c r="A3094" s="195"/>
      <c r="B3094" s="195"/>
    </row>
    <row r="3095" spans="1:2" x14ac:dyDescent="0.2">
      <c r="A3095" s="195"/>
      <c r="B3095" s="195"/>
    </row>
    <row r="3096" spans="1:2" x14ac:dyDescent="0.2">
      <c r="A3096" s="195"/>
      <c r="B3096" s="195"/>
    </row>
    <row r="3097" spans="1:2" x14ac:dyDescent="0.2">
      <c r="A3097" s="195"/>
      <c r="B3097" s="195"/>
    </row>
    <row r="3098" spans="1:2" x14ac:dyDescent="0.2">
      <c r="A3098" s="195"/>
      <c r="B3098" s="195"/>
    </row>
    <row r="3099" spans="1:2" x14ac:dyDescent="0.2">
      <c r="A3099" s="195"/>
      <c r="B3099" s="195"/>
    </row>
    <row r="3100" spans="1:2" x14ac:dyDescent="0.2">
      <c r="A3100" s="195"/>
      <c r="B3100" s="195"/>
    </row>
    <row r="3101" spans="1:2" x14ac:dyDescent="0.2">
      <c r="A3101" s="195"/>
      <c r="B3101" s="195"/>
    </row>
    <row r="3102" spans="1:2" x14ac:dyDescent="0.2">
      <c r="A3102" s="195"/>
      <c r="B3102" s="195"/>
    </row>
    <row r="3103" spans="1:2" x14ac:dyDescent="0.2">
      <c r="A3103" s="195"/>
      <c r="B3103" s="195"/>
    </row>
    <row r="3104" spans="1:2" x14ac:dyDescent="0.2">
      <c r="A3104" s="195"/>
      <c r="B3104" s="195"/>
    </row>
    <row r="3105" spans="1:2" x14ac:dyDescent="0.2">
      <c r="A3105" s="195"/>
      <c r="B3105" s="195"/>
    </row>
    <row r="3106" spans="1:2" x14ac:dyDescent="0.2">
      <c r="A3106" s="195"/>
      <c r="B3106" s="195"/>
    </row>
    <row r="3107" spans="1:2" x14ac:dyDescent="0.2">
      <c r="A3107" s="195"/>
      <c r="B3107" s="195"/>
    </row>
    <row r="3108" spans="1:2" x14ac:dyDescent="0.2">
      <c r="A3108" s="195"/>
      <c r="B3108" s="195"/>
    </row>
    <row r="3109" spans="1:2" x14ac:dyDescent="0.2">
      <c r="A3109" s="195"/>
      <c r="B3109" s="195"/>
    </row>
    <row r="3110" spans="1:2" x14ac:dyDescent="0.2">
      <c r="A3110" s="195"/>
      <c r="B3110" s="195"/>
    </row>
    <row r="3111" spans="1:2" x14ac:dyDescent="0.2">
      <c r="A3111" s="195"/>
      <c r="B3111" s="195"/>
    </row>
    <row r="3112" spans="1:2" x14ac:dyDescent="0.2">
      <c r="A3112" s="195"/>
      <c r="B3112" s="195"/>
    </row>
    <row r="3113" spans="1:2" x14ac:dyDescent="0.2">
      <c r="A3113" s="195"/>
      <c r="B3113" s="195"/>
    </row>
    <row r="3114" spans="1:2" x14ac:dyDescent="0.2">
      <c r="A3114" s="195"/>
      <c r="B3114" s="195"/>
    </row>
    <row r="3115" spans="1:2" x14ac:dyDescent="0.2">
      <c r="A3115" s="195"/>
      <c r="B3115" s="195"/>
    </row>
    <row r="3116" spans="1:2" x14ac:dyDescent="0.2">
      <c r="A3116" s="195"/>
      <c r="B3116" s="195"/>
    </row>
    <row r="3117" spans="1:2" x14ac:dyDescent="0.2">
      <c r="A3117" s="195"/>
      <c r="B3117" s="195"/>
    </row>
    <row r="3118" spans="1:2" x14ac:dyDescent="0.2">
      <c r="A3118" s="195"/>
      <c r="B3118" s="195"/>
    </row>
    <row r="3119" spans="1:2" x14ac:dyDescent="0.2">
      <c r="A3119" s="195"/>
      <c r="B3119" s="195"/>
    </row>
    <row r="3120" spans="1:2" x14ac:dyDescent="0.2">
      <c r="A3120" s="195"/>
      <c r="B3120" s="195"/>
    </row>
    <row r="3121" spans="1:2" x14ac:dyDescent="0.2">
      <c r="A3121" s="195"/>
      <c r="B3121" s="195"/>
    </row>
    <row r="3122" spans="1:2" x14ac:dyDescent="0.2">
      <c r="A3122" s="195"/>
      <c r="B3122" s="195"/>
    </row>
    <row r="3123" spans="1:2" x14ac:dyDescent="0.2">
      <c r="A3123" s="195"/>
      <c r="B3123" s="195"/>
    </row>
    <row r="3124" spans="1:2" x14ac:dyDescent="0.2">
      <c r="A3124" s="195"/>
      <c r="B3124" s="195"/>
    </row>
    <row r="3125" spans="1:2" x14ac:dyDescent="0.2">
      <c r="A3125" s="195"/>
      <c r="B3125" s="195"/>
    </row>
    <row r="3126" spans="1:2" x14ac:dyDescent="0.2">
      <c r="A3126" s="195"/>
      <c r="B3126" s="195"/>
    </row>
    <row r="3127" spans="1:2" x14ac:dyDescent="0.2">
      <c r="A3127" s="195"/>
      <c r="B3127" s="195"/>
    </row>
    <row r="3128" spans="1:2" x14ac:dyDescent="0.2">
      <c r="A3128" s="195"/>
      <c r="B3128" s="195"/>
    </row>
    <row r="3129" spans="1:2" x14ac:dyDescent="0.2">
      <c r="A3129" s="195"/>
      <c r="B3129" s="195"/>
    </row>
    <row r="3130" spans="1:2" x14ac:dyDescent="0.2">
      <c r="A3130" s="195"/>
      <c r="B3130" s="195"/>
    </row>
    <row r="3131" spans="1:2" x14ac:dyDescent="0.2">
      <c r="A3131" s="195"/>
      <c r="B3131" s="195"/>
    </row>
    <row r="3132" spans="1:2" x14ac:dyDescent="0.2">
      <c r="A3132" s="195"/>
      <c r="B3132" s="195"/>
    </row>
    <row r="3133" spans="1:2" x14ac:dyDescent="0.2">
      <c r="A3133" s="195"/>
      <c r="B3133" s="195"/>
    </row>
    <row r="3134" spans="1:2" x14ac:dyDescent="0.2">
      <c r="A3134" s="195"/>
      <c r="B3134" s="195"/>
    </row>
    <row r="3135" spans="1:2" x14ac:dyDescent="0.2">
      <c r="A3135" s="195"/>
      <c r="B3135" s="195"/>
    </row>
    <row r="3136" spans="1:2" x14ac:dyDescent="0.2">
      <c r="A3136" s="195"/>
      <c r="B3136" s="195"/>
    </row>
    <row r="3137" spans="1:2" x14ac:dyDescent="0.2">
      <c r="A3137" s="195"/>
      <c r="B3137" s="195"/>
    </row>
    <row r="3138" spans="1:2" x14ac:dyDescent="0.2">
      <c r="A3138" s="195"/>
      <c r="B3138" s="195"/>
    </row>
    <row r="3139" spans="1:2" x14ac:dyDescent="0.2">
      <c r="A3139" s="195"/>
      <c r="B3139" s="195"/>
    </row>
    <row r="3140" spans="1:2" x14ac:dyDescent="0.2">
      <c r="A3140" s="195"/>
      <c r="B3140" s="195"/>
    </row>
    <row r="3141" spans="1:2" x14ac:dyDescent="0.2">
      <c r="A3141" s="195"/>
      <c r="B3141" s="195"/>
    </row>
    <row r="3142" spans="1:2" x14ac:dyDescent="0.2">
      <c r="A3142" s="195"/>
      <c r="B3142" s="195"/>
    </row>
    <row r="3143" spans="1:2" x14ac:dyDescent="0.2">
      <c r="A3143" s="195"/>
      <c r="B3143" s="195"/>
    </row>
    <row r="3144" spans="1:2" x14ac:dyDescent="0.2">
      <c r="A3144" s="195"/>
      <c r="B3144" s="195"/>
    </row>
    <row r="3145" spans="1:2" x14ac:dyDescent="0.2">
      <c r="A3145" s="195"/>
      <c r="B3145" s="195"/>
    </row>
    <row r="3146" spans="1:2" x14ac:dyDescent="0.2">
      <c r="A3146" s="195"/>
      <c r="B3146" s="195"/>
    </row>
    <row r="3147" spans="1:2" x14ac:dyDescent="0.2">
      <c r="A3147" s="195"/>
      <c r="B3147" s="195"/>
    </row>
    <row r="3148" spans="1:2" x14ac:dyDescent="0.2">
      <c r="A3148" s="195"/>
      <c r="B3148" s="195"/>
    </row>
    <row r="3149" spans="1:2" x14ac:dyDescent="0.2">
      <c r="A3149" s="195"/>
      <c r="B3149" s="195"/>
    </row>
    <row r="3150" spans="1:2" x14ac:dyDescent="0.2">
      <c r="A3150" s="195"/>
      <c r="B3150" s="195"/>
    </row>
    <row r="3151" spans="1:2" x14ac:dyDescent="0.2">
      <c r="A3151" s="195"/>
      <c r="B3151" s="195"/>
    </row>
    <row r="3152" spans="1:2" x14ac:dyDescent="0.2">
      <c r="A3152" s="195"/>
      <c r="B3152" s="195"/>
    </row>
    <row r="3153" spans="1:2" x14ac:dyDescent="0.2">
      <c r="A3153" s="195"/>
      <c r="B3153" s="195"/>
    </row>
    <row r="3154" spans="1:2" x14ac:dyDescent="0.2">
      <c r="A3154" s="195"/>
      <c r="B3154" s="195"/>
    </row>
    <row r="3155" spans="1:2" x14ac:dyDescent="0.2">
      <c r="A3155" s="195"/>
      <c r="B3155" s="195"/>
    </row>
    <row r="3156" spans="1:2" x14ac:dyDescent="0.2">
      <c r="A3156" s="195"/>
      <c r="B3156" s="195"/>
    </row>
    <row r="3157" spans="1:2" x14ac:dyDescent="0.2">
      <c r="A3157" s="195"/>
      <c r="B3157" s="195"/>
    </row>
    <row r="3158" spans="1:2" x14ac:dyDescent="0.2">
      <c r="A3158" s="195"/>
      <c r="B3158" s="195"/>
    </row>
    <row r="3159" spans="1:2" x14ac:dyDescent="0.2">
      <c r="A3159" s="195"/>
      <c r="B3159" s="195"/>
    </row>
    <row r="3160" spans="1:2" x14ac:dyDescent="0.2">
      <c r="A3160" s="195"/>
      <c r="B3160" s="195"/>
    </row>
    <row r="3161" spans="1:2" x14ac:dyDescent="0.2">
      <c r="A3161" s="195"/>
      <c r="B3161" s="195"/>
    </row>
    <row r="3162" spans="1:2" x14ac:dyDescent="0.2">
      <c r="A3162" s="195"/>
      <c r="B3162" s="195"/>
    </row>
    <row r="3163" spans="1:2" x14ac:dyDescent="0.2">
      <c r="A3163" s="195"/>
      <c r="B3163" s="195"/>
    </row>
    <row r="3164" spans="1:2" x14ac:dyDescent="0.2">
      <c r="A3164" s="195"/>
      <c r="B3164" s="195"/>
    </row>
    <row r="3165" spans="1:2" x14ac:dyDescent="0.2">
      <c r="A3165" s="195"/>
      <c r="B3165" s="195"/>
    </row>
    <row r="3166" spans="1:2" x14ac:dyDescent="0.2">
      <c r="A3166" s="195"/>
      <c r="B3166" s="195"/>
    </row>
    <row r="3167" spans="1:2" x14ac:dyDescent="0.2">
      <c r="A3167" s="195"/>
      <c r="B3167" s="195"/>
    </row>
    <row r="3168" spans="1:2" x14ac:dyDescent="0.2">
      <c r="A3168" s="195"/>
      <c r="B3168" s="195"/>
    </row>
    <row r="3169" spans="1:2" x14ac:dyDescent="0.2">
      <c r="A3169" s="195"/>
      <c r="B3169" s="195"/>
    </row>
    <row r="3170" spans="1:2" x14ac:dyDescent="0.2">
      <c r="A3170" s="195"/>
      <c r="B3170" s="195"/>
    </row>
    <row r="3171" spans="1:2" x14ac:dyDescent="0.2">
      <c r="A3171" s="195"/>
      <c r="B3171" s="195"/>
    </row>
    <row r="3172" spans="1:2" x14ac:dyDescent="0.2">
      <c r="A3172" s="195"/>
      <c r="B3172" s="195"/>
    </row>
    <row r="3173" spans="1:2" x14ac:dyDescent="0.2">
      <c r="A3173" s="195"/>
      <c r="B3173" s="195"/>
    </row>
    <row r="3174" spans="1:2" x14ac:dyDescent="0.2">
      <c r="A3174" s="195"/>
      <c r="B3174" s="195"/>
    </row>
    <row r="3175" spans="1:2" x14ac:dyDescent="0.2">
      <c r="A3175" s="195"/>
      <c r="B3175" s="195"/>
    </row>
    <row r="3176" spans="1:2" x14ac:dyDescent="0.2">
      <c r="A3176" s="195"/>
      <c r="B3176" s="195"/>
    </row>
    <row r="3177" spans="1:2" x14ac:dyDescent="0.2">
      <c r="A3177" s="195"/>
      <c r="B3177" s="195"/>
    </row>
    <row r="3178" spans="1:2" x14ac:dyDescent="0.2">
      <c r="A3178" s="195"/>
      <c r="B3178" s="195"/>
    </row>
    <row r="3179" spans="1:2" x14ac:dyDescent="0.2">
      <c r="A3179" s="195"/>
      <c r="B3179" s="195"/>
    </row>
    <row r="3180" spans="1:2" x14ac:dyDescent="0.2">
      <c r="A3180" s="195"/>
      <c r="B3180" s="195"/>
    </row>
    <row r="3181" spans="1:2" x14ac:dyDescent="0.2">
      <c r="A3181" s="195"/>
      <c r="B3181" s="195"/>
    </row>
    <row r="3182" spans="1:2" x14ac:dyDescent="0.2">
      <c r="A3182" s="195"/>
      <c r="B3182" s="195"/>
    </row>
    <row r="3183" spans="1:2" x14ac:dyDescent="0.2">
      <c r="A3183" s="195"/>
      <c r="B3183" s="195"/>
    </row>
    <row r="3184" spans="1:2" x14ac:dyDescent="0.2">
      <c r="A3184" s="195"/>
      <c r="B3184" s="195"/>
    </row>
    <row r="3185" spans="1:2" x14ac:dyDescent="0.2">
      <c r="A3185" s="195"/>
      <c r="B3185" s="195"/>
    </row>
    <row r="3186" spans="1:2" x14ac:dyDescent="0.2">
      <c r="A3186" s="195"/>
      <c r="B3186" s="195"/>
    </row>
    <row r="3187" spans="1:2" x14ac:dyDescent="0.2">
      <c r="A3187" s="195"/>
      <c r="B3187" s="195"/>
    </row>
    <row r="3188" spans="1:2" x14ac:dyDescent="0.2">
      <c r="A3188" s="195"/>
      <c r="B3188" s="195"/>
    </row>
    <row r="3189" spans="1:2" x14ac:dyDescent="0.2">
      <c r="A3189" s="195"/>
      <c r="B3189" s="195"/>
    </row>
    <row r="3190" spans="1:2" x14ac:dyDescent="0.2">
      <c r="A3190" s="195"/>
      <c r="B3190" s="195"/>
    </row>
    <row r="3191" spans="1:2" x14ac:dyDescent="0.2">
      <c r="A3191" s="195"/>
      <c r="B3191" s="195"/>
    </row>
    <row r="3192" spans="1:2" x14ac:dyDescent="0.2">
      <c r="A3192" s="195"/>
      <c r="B3192" s="195"/>
    </row>
    <row r="3193" spans="1:2" x14ac:dyDescent="0.2">
      <c r="A3193" s="195"/>
      <c r="B3193" s="195"/>
    </row>
    <row r="3194" spans="1:2" x14ac:dyDescent="0.2">
      <c r="A3194" s="195"/>
      <c r="B3194" s="195"/>
    </row>
    <row r="3195" spans="1:2" x14ac:dyDescent="0.2">
      <c r="A3195" s="195"/>
      <c r="B3195" s="195"/>
    </row>
    <row r="3196" spans="1:2" x14ac:dyDescent="0.2">
      <c r="A3196" s="195"/>
      <c r="B3196" s="195"/>
    </row>
    <row r="3197" spans="1:2" x14ac:dyDescent="0.2">
      <c r="A3197" s="195"/>
      <c r="B3197" s="195"/>
    </row>
    <row r="3198" spans="1:2" x14ac:dyDescent="0.2">
      <c r="A3198" s="195"/>
      <c r="B3198" s="195"/>
    </row>
    <row r="3199" spans="1:2" x14ac:dyDescent="0.2">
      <c r="A3199" s="195"/>
      <c r="B3199" s="195"/>
    </row>
    <row r="3200" spans="1:2" x14ac:dyDescent="0.2">
      <c r="A3200" s="195"/>
      <c r="B3200" s="195"/>
    </row>
    <row r="3201" spans="1:2" x14ac:dyDescent="0.2">
      <c r="A3201" s="195"/>
      <c r="B3201" s="195"/>
    </row>
    <row r="3202" spans="1:2" x14ac:dyDescent="0.2">
      <c r="A3202" s="195"/>
      <c r="B3202" s="195"/>
    </row>
    <row r="3203" spans="1:2" x14ac:dyDescent="0.2">
      <c r="A3203" s="195"/>
      <c r="B3203" s="195"/>
    </row>
    <row r="3204" spans="1:2" x14ac:dyDescent="0.2">
      <c r="A3204" s="195"/>
      <c r="B3204" s="195"/>
    </row>
    <row r="3205" spans="1:2" x14ac:dyDescent="0.2">
      <c r="A3205" s="195"/>
      <c r="B3205" s="195"/>
    </row>
    <row r="3206" spans="1:2" x14ac:dyDescent="0.2">
      <c r="A3206" s="195"/>
      <c r="B3206" s="195"/>
    </row>
    <row r="3207" spans="1:2" x14ac:dyDescent="0.2">
      <c r="A3207" s="195"/>
      <c r="B3207" s="195"/>
    </row>
    <row r="3208" spans="1:2" x14ac:dyDescent="0.2">
      <c r="A3208" s="195"/>
      <c r="B3208" s="195"/>
    </row>
    <row r="3209" spans="1:2" x14ac:dyDescent="0.2">
      <c r="A3209" s="195"/>
      <c r="B3209" s="195"/>
    </row>
    <row r="3210" spans="1:2" x14ac:dyDescent="0.2">
      <c r="A3210" s="195"/>
      <c r="B3210" s="195"/>
    </row>
    <row r="3211" spans="1:2" x14ac:dyDescent="0.2">
      <c r="A3211" s="195"/>
      <c r="B3211" s="195"/>
    </row>
    <row r="3212" spans="1:2" x14ac:dyDescent="0.2">
      <c r="A3212" s="195"/>
      <c r="B3212" s="195"/>
    </row>
    <row r="3213" spans="1:2" x14ac:dyDescent="0.2">
      <c r="A3213" s="195"/>
      <c r="B3213" s="195"/>
    </row>
    <row r="3214" spans="1:2" x14ac:dyDescent="0.2">
      <c r="A3214" s="195"/>
      <c r="B3214" s="195"/>
    </row>
    <row r="3215" spans="1:2" x14ac:dyDescent="0.2">
      <c r="A3215" s="195"/>
      <c r="B3215" s="195"/>
    </row>
    <row r="3216" spans="1:2" x14ac:dyDescent="0.2">
      <c r="A3216" s="195"/>
      <c r="B3216" s="195"/>
    </row>
    <row r="3217" spans="1:2" x14ac:dyDescent="0.2">
      <c r="A3217" s="195"/>
      <c r="B3217" s="195"/>
    </row>
    <row r="3218" spans="1:2" x14ac:dyDescent="0.2">
      <c r="A3218" s="195"/>
      <c r="B3218" s="195"/>
    </row>
    <row r="3219" spans="1:2" x14ac:dyDescent="0.2">
      <c r="A3219" s="195"/>
      <c r="B3219" s="195"/>
    </row>
    <row r="3220" spans="1:2" x14ac:dyDescent="0.2">
      <c r="A3220" s="195"/>
      <c r="B3220" s="195"/>
    </row>
    <row r="3221" spans="1:2" x14ac:dyDescent="0.2">
      <c r="A3221" s="195"/>
      <c r="B3221" s="195"/>
    </row>
    <row r="3222" spans="1:2" x14ac:dyDescent="0.2">
      <c r="A3222" s="195"/>
      <c r="B3222" s="195"/>
    </row>
    <row r="3223" spans="1:2" x14ac:dyDescent="0.2">
      <c r="A3223" s="195"/>
      <c r="B3223" s="195"/>
    </row>
    <row r="3224" spans="1:2" x14ac:dyDescent="0.2">
      <c r="A3224" s="195"/>
      <c r="B3224" s="195"/>
    </row>
    <row r="3225" spans="1:2" x14ac:dyDescent="0.2">
      <c r="A3225" s="195"/>
      <c r="B3225" s="195"/>
    </row>
    <row r="3226" spans="1:2" x14ac:dyDescent="0.2">
      <c r="A3226" s="195"/>
      <c r="B3226" s="195"/>
    </row>
    <row r="3227" spans="1:2" x14ac:dyDescent="0.2">
      <c r="A3227" s="195"/>
      <c r="B3227" s="195"/>
    </row>
    <row r="3228" spans="1:2" x14ac:dyDescent="0.2">
      <c r="A3228" s="195"/>
      <c r="B3228" s="195"/>
    </row>
    <row r="3229" spans="1:2" x14ac:dyDescent="0.2">
      <c r="A3229" s="195"/>
      <c r="B3229" s="195"/>
    </row>
    <row r="3230" spans="1:2" x14ac:dyDescent="0.2">
      <c r="A3230" s="195"/>
      <c r="B3230" s="195"/>
    </row>
    <row r="3231" spans="1:2" x14ac:dyDescent="0.2">
      <c r="A3231" s="195"/>
      <c r="B3231" s="195"/>
    </row>
    <row r="3232" spans="1:2" x14ac:dyDescent="0.2">
      <c r="A3232" s="195"/>
      <c r="B3232" s="195"/>
    </row>
    <row r="3233" spans="1:2" x14ac:dyDescent="0.2">
      <c r="A3233" s="195"/>
      <c r="B3233" s="195"/>
    </row>
    <row r="3234" spans="1:2" x14ac:dyDescent="0.2">
      <c r="A3234" s="195"/>
      <c r="B3234" s="195"/>
    </row>
    <row r="3235" spans="1:2" x14ac:dyDescent="0.2">
      <c r="A3235" s="195"/>
      <c r="B3235" s="195"/>
    </row>
    <row r="3236" spans="1:2" x14ac:dyDescent="0.2">
      <c r="A3236" s="195"/>
      <c r="B3236" s="195"/>
    </row>
    <row r="3237" spans="1:2" x14ac:dyDescent="0.2">
      <c r="A3237" s="195"/>
      <c r="B3237" s="195"/>
    </row>
    <row r="3238" spans="1:2" x14ac:dyDescent="0.2">
      <c r="A3238" s="195"/>
      <c r="B3238" s="195"/>
    </row>
    <row r="3239" spans="1:2" x14ac:dyDescent="0.2">
      <c r="A3239" s="195"/>
      <c r="B3239" s="195"/>
    </row>
    <row r="3240" spans="1:2" x14ac:dyDescent="0.2">
      <c r="A3240" s="195"/>
      <c r="B3240" s="195"/>
    </row>
    <row r="3241" spans="1:2" x14ac:dyDescent="0.2">
      <c r="A3241" s="195"/>
      <c r="B3241" s="195"/>
    </row>
    <row r="3242" spans="1:2" x14ac:dyDescent="0.2">
      <c r="A3242" s="195"/>
      <c r="B3242" s="195"/>
    </row>
    <row r="3243" spans="1:2" x14ac:dyDescent="0.2">
      <c r="A3243" s="195"/>
      <c r="B3243" s="195"/>
    </row>
    <row r="3244" spans="1:2" x14ac:dyDescent="0.2">
      <c r="A3244" s="195"/>
      <c r="B3244" s="195"/>
    </row>
    <row r="3245" spans="1:2" x14ac:dyDescent="0.2">
      <c r="A3245" s="195"/>
      <c r="B3245" s="195"/>
    </row>
    <row r="3246" spans="1:2" x14ac:dyDescent="0.2">
      <c r="A3246" s="195"/>
      <c r="B3246" s="195"/>
    </row>
    <row r="3247" spans="1:2" x14ac:dyDescent="0.2">
      <c r="A3247" s="195"/>
      <c r="B3247" s="195"/>
    </row>
    <row r="3248" spans="1:2" x14ac:dyDescent="0.2">
      <c r="A3248" s="195"/>
      <c r="B3248" s="195"/>
    </row>
    <row r="3249" spans="1:2" x14ac:dyDescent="0.2">
      <c r="A3249" s="195"/>
      <c r="B3249" s="195"/>
    </row>
    <row r="3250" spans="1:2" x14ac:dyDescent="0.2">
      <c r="A3250" s="195"/>
      <c r="B3250" s="195"/>
    </row>
    <row r="3251" spans="1:2" x14ac:dyDescent="0.2">
      <c r="A3251" s="195"/>
      <c r="B3251" s="195"/>
    </row>
    <row r="3252" spans="1:2" x14ac:dyDescent="0.2">
      <c r="A3252" s="195"/>
      <c r="B3252" s="195"/>
    </row>
    <row r="3253" spans="1:2" x14ac:dyDescent="0.2">
      <c r="A3253" s="195"/>
      <c r="B3253" s="195"/>
    </row>
    <row r="3254" spans="1:2" x14ac:dyDescent="0.2">
      <c r="A3254" s="195"/>
      <c r="B3254" s="195"/>
    </row>
    <row r="3255" spans="1:2" x14ac:dyDescent="0.2">
      <c r="A3255" s="195"/>
      <c r="B3255" s="195"/>
    </row>
    <row r="3256" spans="1:2" x14ac:dyDescent="0.2">
      <c r="A3256" s="195"/>
      <c r="B3256" s="195"/>
    </row>
    <row r="3257" spans="1:2" x14ac:dyDescent="0.2">
      <c r="A3257" s="195"/>
      <c r="B3257" s="195"/>
    </row>
    <row r="3258" spans="1:2" x14ac:dyDescent="0.2">
      <c r="A3258" s="195"/>
      <c r="B3258" s="195"/>
    </row>
    <row r="3259" spans="1:2" x14ac:dyDescent="0.2">
      <c r="A3259" s="195"/>
      <c r="B3259" s="195"/>
    </row>
    <row r="3260" spans="1:2" x14ac:dyDescent="0.2">
      <c r="A3260" s="195"/>
      <c r="B3260" s="195"/>
    </row>
    <row r="3261" spans="1:2" x14ac:dyDescent="0.2">
      <c r="A3261" s="195"/>
      <c r="B3261" s="195"/>
    </row>
    <row r="3262" spans="1:2" x14ac:dyDescent="0.2">
      <c r="A3262" s="195"/>
      <c r="B3262" s="195"/>
    </row>
    <row r="3263" spans="1:2" x14ac:dyDescent="0.2">
      <c r="A3263" s="195"/>
      <c r="B3263" s="195"/>
    </row>
    <row r="3264" spans="1:2" x14ac:dyDescent="0.2">
      <c r="A3264" s="195"/>
      <c r="B3264" s="195"/>
    </row>
    <row r="3265" spans="1:2" x14ac:dyDescent="0.2">
      <c r="A3265" s="195"/>
      <c r="B3265" s="195"/>
    </row>
    <row r="3266" spans="1:2" x14ac:dyDescent="0.2">
      <c r="A3266" s="195"/>
      <c r="B3266" s="195"/>
    </row>
    <row r="3267" spans="1:2" x14ac:dyDescent="0.2">
      <c r="A3267" s="195"/>
      <c r="B3267" s="195"/>
    </row>
    <row r="3268" spans="1:2" x14ac:dyDescent="0.2">
      <c r="A3268" s="195"/>
      <c r="B3268" s="195"/>
    </row>
    <row r="3269" spans="1:2" x14ac:dyDescent="0.2">
      <c r="A3269" s="195"/>
      <c r="B3269" s="195"/>
    </row>
    <row r="3270" spans="1:2" x14ac:dyDescent="0.2">
      <c r="A3270" s="195"/>
      <c r="B3270" s="195"/>
    </row>
    <row r="3271" spans="1:2" x14ac:dyDescent="0.2">
      <c r="A3271" s="195"/>
      <c r="B3271" s="195"/>
    </row>
    <row r="3272" spans="1:2" x14ac:dyDescent="0.2">
      <c r="A3272" s="195"/>
      <c r="B3272" s="195"/>
    </row>
    <row r="3273" spans="1:2" x14ac:dyDescent="0.2">
      <c r="A3273" s="195"/>
      <c r="B3273" s="195"/>
    </row>
    <row r="3274" spans="1:2" x14ac:dyDescent="0.2">
      <c r="A3274" s="195"/>
      <c r="B3274" s="195"/>
    </row>
    <row r="3275" spans="1:2" x14ac:dyDescent="0.2">
      <c r="A3275" s="195"/>
      <c r="B3275" s="195"/>
    </row>
    <row r="3276" spans="1:2" x14ac:dyDescent="0.2">
      <c r="A3276" s="195"/>
      <c r="B3276" s="195"/>
    </row>
    <row r="3277" spans="1:2" x14ac:dyDescent="0.2">
      <c r="A3277" s="195"/>
      <c r="B3277" s="195"/>
    </row>
    <row r="3278" spans="1:2" x14ac:dyDescent="0.2">
      <c r="A3278" s="195"/>
      <c r="B3278" s="195"/>
    </row>
    <row r="3279" spans="1:2" x14ac:dyDescent="0.2">
      <c r="A3279" s="195"/>
      <c r="B3279" s="195"/>
    </row>
    <row r="3280" spans="1:2" x14ac:dyDescent="0.2">
      <c r="A3280" s="195"/>
      <c r="B3280" s="195"/>
    </row>
    <row r="3281" spans="1:2" x14ac:dyDescent="0.2">
      <c r="A3281" s="195"/>
      <c r="B3281" s="195"/>
    </row>
    <row r="3282" spans="1:2" x14ac:dyDescent="0.2">
      <c r="A3282" s="195"/>
      <c r="B3282" s="195"/>
    </row>
    <row r="3283" spans="1:2" x14ac:dyDescent="0.2">
      <c r="A3283" s="195"/>
      <c r="B3283" s="195"/>
    </row>
    <row r="3284" spans="1:2" x14ac:dyDescent="0.2">
      <c r="A3284" s="195"/>
      <c r="B3284" s="195"/>
    </row>
    <row r="3285" spans="1:2" x14ac:dyDescent="0.2">
      <c r="A3285" s="195"/>
      <c r="B3285" s="195"/>
    </row>
    <row r="3286" spans="1:2" x14ac:dyDescent="0.2">
      <c r="A3286" s="195"/>
      <c r="B3286" s="195"/>
    </row>
    <row r="3287" spans="1:2" x14ac:dyDescent="0.2">
      <c r="A3287" s="195"/>
      <c r="B3287" s="195"/>
    </row>
    <row r="3288" spans="1:2" x14ac:dyDescent="0.2">
      <c r="A3288" s="195"/>
      <c r="B3288" s="195"/>
    </row>
    <row r="3289" spans="1:2" x14ac:dyDescent="0.2">
      <c r="A3289" s="195"/>
      <c r="B3289" s="195"/>
    </row>
    <row r="3290" spans="1:2" x14ac:dyDescent="0.2">
      <c r="A3290" s="195"/>
      <c r="B3290" s="195"/>
    </row>
    <row r="3291" spans="1:2" x14ac:dyDescent="0.2">
      <c r="A3291" s="195"/>
      <c r="B3291" s="195"/>
    </row>
    <row r="3292" spans="1:2" x14ac:dyDescent="0.2">
      <c r="A3292" s="195"/>
      <c r="B3292" s="195"/>
    </row>
    <row r="3293" spans="1:2" x14ac:dyDescent="0.2">
      <c r="A3293" s="195"/>
      <c r="B3293" s="195"/>
    </row>
    <row r="3294" spans="1:2" x14ac:dyDescent="0.2">
      <c r="A3294" s="195"/>
      <c r="B3294" s="195"/>
    </row>
    <row r="3295" spans="1:2" x14ac:dyDescent="0.2">
      <c r="A3295" s="195"/>
      <c r="B3295" s="195"/>
    </row>
    <row r="3296" spans="1:2" x14ac:dyDescent="0.2">
      <c r="A3296" s="195"/>
      <c r="B3296" s="195"/>
    </row>
    <row r="3297" spans="1:2" x14ac:dyDescent="0.2">
      <c r="A3297" s="195"/>
      <c r="B3297" s="195"/>
    </row>
    <row r="3298" spans="1:2" x14ac:dyDescent="0.2">
      <c r="A3298" s="195"/>
      <c r="B3298" s="195"/>
    </row>
    <row r="3299" spans="1:2" x14ac:dyDescent="0.2">
      <c r="A3299" s="195"/>
      <c r="B3299" s="195"/>
    </row>
    <row r="3300" spans="1:2" x14ac:dyDescent="0.2">
      <c r="A3300" s="195"/>
      <c r="B3300" s="195"/>
    </row>
    <row r="3301" spans="1:2" x14ac:dyDescent="0.2">
      <c r="A3301" s="195"/>
      <c r="B3301" s="195"/>
    </row>
    <row r="3302" spans="1:2" x14ac:dyDescent="0.2">
      <c r="A3302" s="195"/>
      <c r="B3302" s="195"/>
    </row>
    <row r="3303" spans="1:2" x14ac:dyDescent="0.2">
      <c r="A3303" s="195"/>
      <c r="B3303" s="195"/>
    </row>
    <row r="3304" spans="1:2" x14ac:dyDescent="0.2">
      <c r="A3304" s="195"/>
      <c r="B3304" s="195"/>
    </row>
    <row r="3305" spans="1:2" x14ac:dyDescent="0.2">
      <c r="A3305" s="195"/>
      <c r="B3305" s="195"/>
    </row>
    <row r="3306" spans="1:2" x14ac:dyDescent="0.2">
      <c r="A3306" s="195"/>
      <c r="B3306" s="195"/>
    </row>
    <row r="3307" spans="1:2" x14ac:dyDescent="0.2">
      <c r="A3307" s="195"/>
      <c r="B3307" s="195"/>
    </row>
    <row r="3308" spans="1:2" x14ac:dyDescent="0.2">
      <c r="A3308" s="195"/>
      <c r="B3308" s="195"/>
    </row>
    <row r="3309" spans="1:2" x14ac:dyDescent="0.2">
      <c r="A3309" s="195"/>
      <c r="B3309" s="195"/>
    </row>
    <row r="3310" spans="1:2" x14ac:dyDescent="0.2">
      <c r="A3310" s="195"/>
      <c r="B3310" s="195"/>
    </row>
    <row r="3311" spans="1:2" x14ac:dyDescent="0.2">
      <c r="A3311" s="195"/>
      <c r="B3311" s="195"/>
    </row>
    <row r="3312" spans="1:2" x14ac:dyDescent="0.2">
      <c r="A3312" s="195"/>
      <c r="B3312" s="195"/>
    </row>
    <row r="3313" spans="1:2" x14ac:dyDescent="0.2">
      <c r="A3313" s="195"/>
      <c r="B3313" s="195"/>
    </row>
    <row r="3314" spans="1:2" x14ac:dyDescent="0.2">
      <c r="A3314" s="195"/>
      <c r="B3314" s="195"/>
    </row>
    <row r="3315" spans="1:2" x14ac:dyDescent="0.2">
      <c r="A3315" s="195"/>
      <c r="B3315" s="195"/>
    </row>
    <row r="3316" spans="1:2" x14ac:dyDescent="0.2">
      <c r="A3316" s="195"/>
      <c r="B3316" s="195"/>
    </row>
    <row r="3317" spans="1:2" x14ac:dyDescent="0.2">
      <c r="A3317" s="195"/>
      <c r="B3317" s="195"/>
    </row>
    <row r="3318" spans="1:2" x14ac:dyDescent="0.2">
      <c r="A3318" s="195"/>
      <c r="B3318" s="195"/>
    </row>
    <row r="3319" spans="1:2" x14ac:dyDescent="0.2">
      <c r="A3319" s="195"/>
      <c r="B3319" s="195"/>
    </row>
    <row r="3320" spans="1:2" x14ac:dyDescent="0.2">
      <c r="A3320" s="195"/>
      <c r="B3320" s="195"/>
    </row>
    <row r="3321" spans="1:2" x14ac:dyDescent="0.2">
      <c r="A3321" s="195"/>
      <c r="B3321" s="195"/>
    </row>
    <row r="3322" spans="1:2" x14ac:dyDescent="0.2">
      <c r="A3322" s="195"/>
      <c r="B3322" s="195"/>
    </row>
    <row r="3323" spans="1:2" x14ac:dyDescent="0.2">
      <c r="A3323" s="195"/>
      <c r="B3323" s="195"/>
    </row>
    <row r="3324" spans="1:2" x14ac:dyDescent="0.2">
      <c r="A3324" s="195"/>
      <c r="B3324" s="195"/>
    </row>
    <row r="3325" spans="1:2" x14ac:dyDescent="0.2">
      <c r="A3325" s="195"/>
      <c r="B3325" s="195"/>
    </row>
    <row r="3326" spans="1:2" x14ac:dyDescent="0.2">
      <c r="A3326" s="195"/>
      <c r="B3326" s="195"/>
    </row>
    <row r="3327" spans="1:2" x14ac:dyDescent="0.2">
      <c r="A3327" s="195"/>
      <c r="B3327" s="195"/>
    </row>
    <row r="3328" spans="1:2" x14ac:dyDescent="0.2">
      <c r="A3328" s="195"/>
      <c r="B3328" s="195"/>
    </row>
    <row r="3329" spans="1:2" x14ac:dyDescent="0.2">
      <c r="A3329" s="195"/>
      <c r="B3329" s="195"/>
    </row>
    <row r="3330" spans="1:2" x14ac:dyDescent="0.2">
      <c r="A3330" s="195"/>
      <c r="B3330" s="195"/>
    </row>
    <row r="3331" spans="1:2" x14ac:dyDescent="0.2">
      <c r="A3331" s="195"/>
      <c r="B3331" s="195"/>
    </row>
    <row r="3332" spans="1:2" x14ac:dyDescent="0.2">
      <c r="A3332" s="195"/>
      <c r="B3332" s="195"/>
    </row>
    <row r="3333" spans="1:2" x14ac:dyDescent="0.2">
      <c r="A3333" s="195"/>
      <c r="B3333" s="195"/>
    </row>
    <row r="3334" spans="1:2" x14ac:dyDescent="0.2">
      <c r="A3334" s="195"/>
      <c r="B3334" s="195"/>
    </row>
    <row r="3335" spans="1:2" x14ac:dyDescent="0.2">
      <c r="A3335" s="195"/>
      <c r="B3335" s="195"/>
    </row>
    <row r="3336" spans="1:2" x14ac:dyDescent="0.2">
      <c r="A3336" s="195"/>
      <c r="B3336" s="195"/>
    </row>
    <row r="3337" spans="1:2" x14ac:dyDescent="0.2">
      <c r="A3337" s="195"/>
      <c r="B3337" s="195"/>
    </row>
    <row r="3338" spans="1:2" x14ac:dyDescent="0.2">
      <c r="A3338" s="195"/>
      <c r="B3338" s="195"/>
    </row>
    <row r="3339" spans="1:2" x14ac:dyDescent="0.2">
      <c r="A3339" s="195"/>
      <c r="B3339" s="195"/>
    </row>
    <row r="3340" spans="1:2" x14ac:dyDescent="0.2">
      <c r="A3340" s="195"/>
      <c r="B3340" s="195"/>
    </row>
    <row r="3341" spans="1:2" x14ac:dyDescent="0.2">
      <c r="A3341" s="195"/>
      <c r="B3341" s="195"/>
    </row>
    <row r="3342" spans="1:2" x14ac:dyDescent="0.2">
      <c r="A3342" s="195"/>
      <c r="B3342" s="195"/>
    </row>
    <row r="3343" spans="1:2" x14ac:dyDescent="0.2">
      <c r="A3343" s="195"/>
      <c r="B3343" s="195"/>
    </row>
    <row r="3344" spans="1:2" x14ac:dyDescent="0.2">
      <c r="A3344" s="195"/>
      <c r="B3344" s="195"/>
    </row>
    <row r="3345" spans="1:2" x14ac:dyDescent="0.2">
      <c r="A3345" s="195"/>
      <c r="B3345" s="195"/>
    </row>
    <row r="3346" spans="1:2" x14ac:dyDescent="0.2">
      <c r="A3346" s="195"/>
      <c r="B3346" s="195"/>
    </row>
    <row r="3347" spans="1:2" x14ac:dyDescent="0.2">
      <c r="A3347" s="195"/>
      <c r="B3347" s="195"/>
    </row>
    <row r="3348" spans="1:2" x14ac:dyDescent="0.2">
      <c r="A3348" s="195"/>
      <c r="B3348" s="195"/>
    </row>
    <row r="3349" spans="1:2" x14ac:dyDescent="0.2">
      <c r="A3349" s="195"/>
      <c r="B3349" s="195"/>
    </row>
    <row r="3350" spans="1:2" x14ac:dyDescent="0.2">
      <c r="A3350" s="195"/>
      <c r="B3350" s="195"/>
    </row>
    <row r="3351" spans="1:2" x14ac:dyDescent="0.2">
      <c r="A3351" s="195"/>
      <c r="B3351" s="195"/>
    </row>
    <row r="3352" spans="1:2" x14ac:dyDescent="0.2">
      <c r="A3352" s="195"/>
      <c r="B3352" s="195"/>
    </row>
    <row r="3353" spans="1:2" x14ac:dyDescent="0.2">
      <c r="A3353" s="195"/>
      <c r="B3353" s="195"/>
    </row>
    <row r="3354" spans="1:2" x14ac:dyDescent="0.2">
      <c r="A3354" s="195"/>
      <c r="B3354" s="195"/>
    </row>
    <row r="3355" spans="1:2" x14ac:dyDescent="0.2">
      <c r="A3355" s="195"/>
      <c r="B3355" s="195"/>
    </row>
    <row r="3356" spans="1:2" x14ac:dyDescent="0.2">
      <c r="A3356" s="195"/>
      <c r="B3356" s="195"/>
    </row>
    <row r="3357" spans="1:2" x14ac:dyDescent="0.2">
      <c r="A3357" s="195"/>
      <c r="B3357" s="195"/>
    </row>
    <row r="3358" spans="1:2" x14ac:dyDescent="0.2">
      <c r="A3358" s="195"/>
      <c r="B3358" s="195"/>
    </row>
    <row r="3359" spans="1:2" x14ac:dyDescent="0.2">
      <c r="A3359" s="195"/>
      <c r="B3359" s="195"/>
    </row>
    <row r="3360" spans="1:2" x14ac:dyDescent="0.2">
      <c r="A3360" s="195"/>
      <c r="B3360" s="195"/>
    </row>
    <row r="3361" spans="1:2" x14ac:dyDescent="0.2">
      <c r="A3361" s="195"/>
      <c r="B3361" s="195"/>
    </row>
    <row r="3362" spans="1:2" x14ac:dyDescent="0.2">
      <c r="A3362" s="195"/>
      <c r="B3362" s="195"/>
    </row>
    <row r="3363" spans="1:2" x14ac:dyDescent="0.2">
      <c r="A3363" s="195"/>
      <c r="B3363" s="195"/>
    </row>
    <row r="3364" spans="1:2" x14ac:dyDescent="0.2">
      <c r="A3364" s="195"/>
      <c r="B3364" s="195"/>
    </row>
    <row r="3365" spans="1:2" x14ac:dyDescent="0.2">
      <c r="A3365" s="195"/>
      <c r="B3365" s="195"/>
    </row>
    <row r="3366" spans="1:2" x14ac:dyDescent="0.2">
      <c r="A3366" s="195"/>
      <c r="B3366" s="195"/>
    </row>
    <row r="3367" spans="1:2" x14ac:dyDescent="0.2">
      <c r="A3367" s="195"/>
      <c r="B3367" s="195"/>
    </row>
    <row r="3368" spans="1:2" x14ac:dyDescent="0.2">
      <c r="A3368" s="195"/>
      <c r="B3368" s="195"/>
    </row>
    <row r="3369" spans="1:2" x14ac:dyDescent="0.2">
      <c r="A3369" s="195"/>
      <c r="B3369" s="195"/>
    </row>
    <row r="3370" spans="1:2" x14ac:dyDescent="0.2">
      <c r="A3370" s="195"/>
      <c r="B3370" s="195"/>
    </row>
    <row r="3371" spans="1:2" x14ac:dyDescent="0.2">
      <c r="A3371" s="195"/>
      <c r="B3371" s="195"/>
    </row>
    <row r="3372" spans="1:2" x14ac:dyDescent="0.2">
      <c r="A3372" s="195"/>
      <c r="B3372" s="195"/>
    </row>
    <row r="3373" spans="1:2" x14ac:dyDescent="0.2">
      <c r="A3373" s="195"/>
      <c r="B3373" s="195"/>
    </row>
    <row r="3374" spans="1:2" x14ac:dyDescent="0.2">
      <c r="A3374" s="195"/>
      <c r="B3374" s="195"/>
    </row>
    <row r="3375" spans="1:2" x14ac:dyDescent="0.2">
      <c r="A3375" s="195"/>
      <c r="B3375" s="195"/>
    </row>
    <row r="3376" spans="1:2" x14ac:dyDescent="0.2">
      <c r="A3376" s="195"/>
      <c r="B3376" s="195"/>
    </row>
    <row r="3377" spans="1:2" x14ac:dyDescent="0.2">
      <c r="A3377" s="195"/>
      <c r="B3377" s="195"/>
    </row>
    <row r="3378" spans="1:2" x14ac:dyDescent="0.2">
      <c r="A3378" s="195"/>
      <c r="B3378" s="195"/>
    </row>
    <row r="3379" spans="1:2" x14ac:dyDescent="0.2">
      <c r="A3379" s="195"/>
      <c r="B3379" s="195"/>
    </row>
    <row r="3380" spans="1:2" x14ac:dyDescent="0.2">
      <c r="A3380" s="195"/>
      <c r="B3380" s="195"/>
    </row>
    <row r="3381" spans="1:2" x14ac:dyDescent="0.2">
      <c r="A3381" s="195"/>
      <c r="B3381" s="195"/>
    </row>
    <row r="3382" spans="1:2" x14ac:dyDescent="0.2">
      <c r="A3382" s="195"/>
      <c r="B3382" s="195"/>
    </row>
    <row r="3383" spans="1:2" x14ac:dyDescent="0.2">
      <c r="A3383" s="195"/>
      <c r="B3383" s="195"/>
    </row>
    <row r="3384" spans="1:2" x14ac:dyDescent="0.2">
      <c r="A3384" s="195"/>
      <c r="B3384" s="195"/>
    </row>
    <row r="3385" spans="1:2" x14ac:dyDescent="0.2">
      <c r="A3385" s="195"/>
      <c r="B3385" s="195"/>
    </row>
    <row r="3386" spans="1:2" x14ac:dyDescent="0.2">
      <c r="A3386" s="195"/>
      <c r="B3386" s="195"/>
    </row>
    <row r="3387" spans="1:2" x14ac:dyDescent="0.2">
      <c r="A3387" s="195"/>
      <c r="B3387" s="195"/>
    </row>
    <row r="3388" spans="1:2" x14ac:dyDescent="0.2">
      <c r="A3388" s="195"/>
      <c r="B3388" s="195"/>
    </row>
    <row r="3389" spans="1:2" x14ac:dyDescent="0.2">
      <c r="A3389" s="195"/>
      <c r="B3389" s="195"/>
    </row>
    <row r="3390" spans="1:2" x14ac:dyDescent="0.2">
      <c r="A3390" s="195"/>
      <c r="B3390" s="195"/>
    </row>
    <row r="3391" spans="1:2" x14ac:dyDescent="0.2">
      <c r="A3391" s="195"/>
      <c r="B3391" s="195"/>
    </row>
    <row r="3392" spans="1:2" x14ac:dyDescent="0.2">
      <c r="A3392" s="195"/>
      <c r="B3392" s="195"/>
    </row>
    <row r="3393" spans="1:2" x14ac:dyDescent="0.2">
      <c r="A3393" s="195"/>
      <c r="B3393" s="195"/>
    </row>
    <row r="3394" spans="1:2" x14ac:dyDescent="0.2">
      <c r="A3394" s="195"/>
      <c r="B3394" s="195"/>
    </row>
    <row r="3395" spans="1:2" x14ac:dyDescent="0.2">
      <c r="A3395" s="195"/>
      <c r="B3395" s="195"/>
    </row>
    <row r="3396" spans="1:2" x14ac:dyDescent="0.2">
      <c r="A3396" s="195"/>
      <c r="B3396" s="195"/>
    </row>
    <row r="3397" spans="1:2" x14ac:dyDescent="0.2">
      <c r="A3397" s="195"/>
      <c r="B3397" s="195"/>
    </row>
    <row r="3398" spans="1:2" x14ac:dyDescent="0.2">
      <c r="A3398" s="195"/>
      <c r="B3398" s="195"/>
    </row>
    <row r="3399" spans="1:2" x14ac:dyDescent="0.2">
      <c r="A3399" s="195"/>
      <c r="B3399" s="195"/>
    </row>
    <row r="3400" spans="1:2" x14ac:dyDescent="0.2">
      <c r="A3400" s="195"/>
      <c r="B3400" s="195"/>
    </row>
    <row r="3401" spans="1:2" x14ac:dyDescent="0.2">
      <c r="A3401" s="195"/>
      <c r="B3401" s="195"/>
    </row>
    <row r="3402" spans="1:2" x14ac:dyDescent="0.2">
      <c r="A3402" s="195"/>
      <c r="B3402" s="195"/>
    </row>
    <row r="3403" spans="1:2" x14ac:dyDescent="0.2">
      <c r="A3403" s="195"/>
      <c r="B3403" s="195"/>
    </row>
    <row r="3404" spans="1:2" x14ac:dyDescent="0.2">
      <c r="A3404" s="195"/>
      <c r="B3404" s="195"/>
    </row>
    <row r="3405" spans="1:2" x14ac:dyDescent="0.2">
      <c r="A3405" s="195"/>
      <c r="B3405" s="195"/>
    </row>
    <row r="3406" spans="1:2" x14ac:dyDescent="0.2">
      <c r="A3406" s="195"/>
      <c r="B3406" s="195"/>
    </row>
    <row r="3407" spans="1:2" x14ac:dyDescent="0.2">
      <c r="A3407" s="195"/>
      <c r="B3407" s="195"/>
    </row>
    <row r="3408" spans="1:2" x14ac:dyDescent="0.2">
      <c r="A3408" s="195"/>
      <c r="B3408" s="195"/>
    </row>
    <row r="3409" spans="1:2" x14ac:dyDescent="0.2">
      <c r="A3409" s="195"/>
      <c r="B3409" s="195"/>
    </row>
    <row r="3410" spans="1:2" x14ac:dyDescent="0.2">
      <c r="A3410" s="195"/>
      <c r="B3410" s="195"/>
    </row>
    <row r="3411" spans="1:2" x14ac:dyDescent="0.2">
      <c r="A3411" s="195"/>
      <c r="B3411" s="195"/>
    </row>
    <row r="3412" spans="1:2" x14ac:dyDescent="0.2">
      <c r="A3412" s="195"/>
      <c r="B3412" s="195"/>
    </row>
    <row r="3413" spans="1:2" x14ac:dyDescent="0.2">
      <c r="A3413" s="195"/>
      <c r="B3413" s="195"/>
    </row>
    <row r="3414" spans="1:2" x14ac:dyDescent="0.2">
      <c r="A3414" s="195"/>
      <c r="B3414" s="195"/>
    </row>
    <row r="3415" spans="1:2" x14ac:dyDescent="0.2">
      <c r="A3415" s="195"/>
      <c r="B3415" s="195"/>
    </row>
    <row r="3416" spans="1:2" x14ac:dyDescent="0.2">
      <c r="A3416" s="195"/>
      <c r="B3416" s="195"/>
    </row>
    <row r="3417" spans="1:2" x14ac:dyDescent="0.2">
      <c r="A3417" s="195"/>
      <c r="B3417" s="195"/>
    </row>
    <row r="3418" spans="1:2" x14ac:dyDescent="0.2">
      <c r="A3418" s="195"/>
      <c r="B3418" s="195"/>
    </row>
    <row r="3419" spans="1:2" x14ac:dyDescent="0.2">
      <c r="A3419" s="195"/>
      <c r="B3419" s="195"/>
    </row>
    <row r="3420" spans="1:2" x14ac:dyDescent="0.2">
      <c r="A3420" s="195"/>
      <c r="B3420" s="195"/>
    </row>
    <row r="3421" spans="1:2" x14ac:dyDescent="0.2">
      <c r="A3421" s="195"/>
      <c r="B3421" s="195"/>
    </row>
    <row r="3422" spans="1:2" x14ac:dyDescent="0.2">
      <c r="A3422" s="195"/>
      <c r="B3422" s="195"/>
    </row>
    <row r="3423" spans="1:2" x14ac:dyDescent="0.2">
      <c r="A3423" s="195"/>
      <c r="B3423" s="195"/>
    </row>
    <row r="3424" spans="1:2" x14ac:dyDescent="0.2">
      <c r="A3424" s="195"/>
      <c r="B3424" s="195"/>
    </row>
    <row r="3425" spans="1:2" x14ac:dyDescent="0.2">
      <c r="A3425" s="195"/>
      <c r="B3425" s="195"/>
    </row>
    <row r="3426" spans="1:2" x14ac:dyDescent="0.2">
      <c r="A3426" s="195"/>
      <c r="B3426" s="195"/>
    </row>
    <row r="3427" spans="1:2" x14ac:dyDescent="0.2">
      <c r="A3427" s="195"/>
      <c r="B3427" s="195"/>
    </row>
    <row r="3428" spans="1:2" x14ac:dyDescent="0.2">
      <c r="A3428" s="195"/>
      <c r="B3428" s="195"/>
    </row>
    <row r="3429" spans="1:2" x14ac:dyDescent="0.2">
      <c r="A3429" s="195"/>
      <c r="B3429" s="195"/>
    </row>
    <row r="3430" spans="1:2" x14ac:dyDescent="0.2">
      <c r="A3430" s="195"/>
      <c r="B3430" s="195"/>
    </row>
    <row r="3431" spans="1:2" x14ac:dyDescent="0.2">
      <c r="A3431" s="195"/>
      <c r="B3431" s="195"/>
    </row>
    <row r="3432" spans="1:2" x14ac:dyDescent="0.2">
      <c r="A3432" s="195"/>
      <c r="B3432" s="195"/>
    </row>
    <row r="3433" spans="1:2" x14ac:dyDescent="0.2">
      <c r="A3433" s="195"/>
      <c r="B3433" s="195"/>
    </row>
    <row r="3434" spans="1:2" x14ac:dyDescent="0.2">
      <c r="A3434" s="195"/>
      <c r="B3434" s="195"/>
    </row>
    <row r="3435" spans="1:2" x14ac:dyDescent="0.2">
      <c r="A3435" s="195"/>
      <c r="B3435" s="195"/>
    </row>
    <row r="3436" spans="1:2" x14ac:dyDescent="0.2">
      <c r="A3436" s="195"/>
      <c r="B3436" s="195"/>
    </row>
    <row r="3437" spans="1:2" x14ac:dyDescent="0.2">
      <c r="A3437" s="195"/>
      <c r="B3437" s="195"/>
    </row>
    <row r="3438" spans="1:2" x14ac:dyDescent="0.2">
      <c r="A3438" s="195"/>
      <c r="B3438" s="195"/>
    </row>
    <row r="3439" spans="1:2" x14ac:dyDescent="0.2">
      <c r="A3439" s="195"/>
      <c r="B3439" s="195"/>
    </row>
    <row r="3440" spans="1:2" x14ac:dyDescent="0.2">
      <c r="A3440" s="195"/>
      <c r="B3440" s="195"/>
    </row>
    <row r="3441" spans="1:2" x14ac:dyDescent="0.2">
      <c r="A3441" s="195"/>
      <c r="B3441" s="195"/>
    </row>
    <row r="3442" spans="1:2" x14ac:dyDescent="0.2">
      <c r="A3442" s="195"/>
      <c r="B3442" s="195"/>
    </row>
    <row r="3443" spans="1:2" x14ac:dyDescent="0.2">
      <c r="A3443" s="195"/>
      <c r="B3443" s="195"/>
    </row>
    <row r="3444" spans="1:2" x14ac:dyDescent="0.2">
      <c r="A3444" s="195"/>
      <c r="B3444" s="195"/>
    </row>
    <row r="3445" spans="1:2" x14ac:dyDescent="0.2">
      <c r="A3445" s="195"/>
      <c r="B3445" s="195"/>
    </row>
    <row r="3446" spans="1:2" x14ac:dyDescent="0.2">
      <c r="A3446" s="195"/>
      <c r="B3446" s="195"/>
    </row>
    <row r="3447" spans="1:2" x14ac:dyDescent="0.2">
      <c r="A3447" s="195"/>
      <c r="B3447" s="195"/>
    </row>
    <row r="3448" spans="1:2" x14ac:dyDescent="0.2">
      <c r="A3448" s="195"/>
      <c r="B3448" s="195"/>
    </row>
    <row r="3449" spans="1:2" x14ac:dyDescent="0.2">
      <c r="A3449" s="195"/>
      <c r="B3449" s="195"/>
    </row>
    <row r="3450" spans="1:2" x14ac:dyDescent="0.2">
      <c r="A3450" s="195"/>
      <c r="B3450" s="195"/>
    </row>
    <row r="3451" spans="1:2" x14ac:dyDescent="0.2">
      <c r="A3451" s="195"/>
      <c r="B3451" s="195"/>
    </row>
    <row r="3452" spans="1:2" x14ac:dyDescent="0.2">
      <c r="A3452" s="195"/>
      <c r="B3452" s="195"/>
    </row>
    <row r="3453" spans="1:2" x14ac:dyDescent="0.2">
      <c r="A3453" s="195"/>
      <c r="B3453" s="195"/>
    </row>
    <row r="3454" spans="1:2" x14ac:dyDescent="0.2">
      <c r="A3454" s="195"/>
      <c r="B3454" s="195"/>
    </row>
    <row r="3455" spans="1:2" x14ac:dyDescent="0.2">
      <c r="A3455" s="195"/>
      <c r="B3455" s="195"/>
    </row>
    <row r="3456" spans="1:2" x14ac:dyDescent="0.2">
      <c r="A3456" s="195"/>
      <c r="B3456" s="195"/>
    </row>
    <row r="3457" spans="1:2" x14ac:dyDescent="0.2">
      <c r="A3457" s="195"/>
      <c r="B3457" s="195"/>
    </row>
    <row r="3458" spans="1:2" x14ac:dyDescent="0.2">
      <c r="A3458" s="195"/>
      <c r="B3458" s="195"/>
    </row>
    <row r="3459" spans="1:2" x14ac:dyDescent="0.2">
      <c r="A3459" s="195"/>
      <c r="B3459" s="195"/>
    </row>
    <row r="3460" spans="1:2" x14ac:dyDescent="0.2">
      <c r="A3460" s="195"/>
      <c r="B3460" s="195"/>
    </row>
    <row r="3461" spans="1:2" x14ac:dyDescent="0.2">
      <c r="A3461" s="195"/>
      <c r="B3461" s="195"/>
    </row>
    <row r="3462" spans="1:2" x14ac:dyDescent="0.2">
      <c r="A3462" s="195"/>
      <c r="B3462" s="195"/>
    </row>
    <row r="3463" spans="1:2" x14ac:dyDescent="0.2">
      <c r="A3463" s="195"/>
      <c r="B3463" s="195"/>
    </row>
    <row r="3464" spans="1:2" x14ac:dyDescent="0.2">
      <c r="A3464" s="195"/>
      <c r="B3464" s="195"/>
    </row>
    <row r="3465" spans="1:2" x14ac:dyDescent="0.2">
      <c r="A3465" s="195"/>
      <c r="B3465" s="195"/>
    </row>
    <row r="3466" spans="1:2" x14ac:dyDescent="0.2">
      <c r="A3466" s="195"/>
      <c r="B3466" s="195"/>
    </row>
    <row r="3467" spans="1:2" x14ac:dyDescent="0.2">
      <c r="A3467" s="195"/>
      <c r="B3467" s="195"/>
    </row>
    <row r="3468" spans="1:2" x14ac:dyDescent="0.2">
      <c r="A3468" s="195"/>
      <c r="B3468" s="195"/>
    </row>
    <row r="3469" spans="1:2" x14ac:dyDescent="0.2">
      <c r="A3469" s="195"/>
      <c r="B3469" s="195"/>
    </row>
    <row r="3470" spans="1:2" x14ac:dyDescent="0.2">
      <c r="A3470" s="195"/>
      <c r="B3470" s="195"/>
    </row>
    <row r="3471" spans="1:2" x14ac:dyDescent="0.2">
      <c r="A3471" s="195"/>
      <c r="B3471" s="195"/>
    </row>
    <row r="3472" spans="1:2" x14ac:dyDescent="0.2">
      <c r="A3472" s="195"/>
      <c r="B3472" s="195"/>
    </row>
    <row r="3473" spans="1:2" x14ac:dyDescent="0.2">
      <c r="A3473" s="195"/>
      <c r="B3473" s="195"/>
    </row>
    <row r="3474" spans="1:2" x14ac:dyDescent="0.2">
      <c r="A3474" s="195"/>
      <c r="B3474" s="195"/>
    </row>
    <row r="3475" spans="1:2" x14ac:dyDescent="0.2">
      <c r="A3475" s="195"/>
      <c r="B3475" s="195"/>
    </row>
    <row r="3476" spans="1:2" x14ac:dyDescent="0.2">
      <c r="A3476" s="195"/>
      <c r="B3476" s="195"/>
    </row>
    <row r="3477" spans="1:2" x14ac:dyDescent="0.2">
      <c r="A3477" s="195"/>
      <c r="B3477" s="195"/>
    </row>
    <row r="3478" spans="1:2" x14ac:dyDescent="0.2">
      <c r="A3478" s="195"/>
      <c r="B3478" s="195"/>
    </row>
    <row r="3479" spans="1:2" x14ac:dyDescent="0.2">
      <c r="A3479" s="195"/>
      <c r="B3479" s="195"/>
    </row>
    <row r="3480" spans="1:2" x14ac:dyDescent="0.2">
      <c r="A3480" s="195"/>
      <c r="B3480" s="195"/>
    </row>
    <row r="3481" spans="1:2" x14ac:dyDescent="0.2">
      <c r="A3481" s="195"/>
      <c r="B3481" s="195"/>
    </row>
    <row r="3482" spans="1:2" x14ac:dyDescent="0.2">
      <c r="A3482" s="195"/>
      <c r="B3482" s="195"/>
    </row>
    <row r="3483" spans="1:2" x14ac:dyDescent="0.2">
      <c r="A3483" s="195"/>
      <c r="B3483" s="195"/>
    </row>
    <row r="3484" spans="1:2" x14ac:dyDescent="0.2">
      <c r="A3484" s="195"/>
      <c r="B3484" s="195"/>
    </row>
    <row r="3485" spans="1:2" x14ac:dyDescent="0.2">
      <c r="A3485" s="195"/>
      <c r="B3485" s="195"/>
    </row>
    <row r="3486" spans="1:2" x14ac:dyDescent="0.2">
      <c r="A3486" s="195"/>
      <c r="B3486" s="195"/>
    </row>
    <row r="3487" spans="1:2" x14ac:dyDescent="0.2">
      <c r="A3487" s="195"/>
      <c r="B3487" s="195"/>
    </row>
    <row r="3488" spans="1:2" x14ac:dyDescent="0.2">
      <c r="A3488" s="195"/>
      <c r="B3488" s="195"/>
    </row>
    <row r="3489" spans="1:2" x14ac:dyDescent="0.2">
      <c r="A3489" s="195"/>
      <c r="B3489" s="195"/>
    </row>
    <row r="3490" spans="1:2" x14ac:dyDescent="0.2">
      <c r="A3490" s="195"/>
      <c r="B3490" s="195"/>
    </row>
    <row r="3491" spans="1:2" x14ac:dyDescent="0.2">
      <c r="A3491" s="195"/>
      <c r="B3491" s="195"/>
    </row>
    <row r="3492" spans="1:2" x14ac:dyDescent="0.2">
      <c r="A3492" s="195"/>
      <c r="B3492" s="195"/>
    </row>
    <row r="3493" spans="1:2" x14ac:dyDescent="0.2">
      <c r="A3493" s="195"/>
      <c r="B3493" s="195"/>
    </row>
    <row r="3494" spans="1:2" x14ac:dyDescent="0.2">
      <c r="A3494" s="195"/>
      <c r="B3494" s="195"/>
    </row>
    <row r="3495" spans="1:2" x14ac:dyDescent="0.2">
      <c r="A3495" s="195"/>
      <c r="B3495" s="195"/>
    </row>
    <row r="3496" spans="1:2" x14ac:dyDescent="0.2">
      <c r="A3496" s="195"/>
      <c r="B3496" s="195"/>
    </row>
    <row r="3497" spans="1:2" x14ac:dyDescent="0.2">
      <c r="A3497" s="195"/>
      <c r="B3497" s="195"/>
    </row>
    <row r="3498" spans="1:2" x14ac:dyDescent="0.2">
      <c r="A3498" s="195"/>
      <c r="B3498" s="195"/>
    </row>
    <row r="3499" spans="1:2" x14ac:dyDescent="0.2">
      <c r="A3499" s="195"/>
      <c r="B3499" s="195"/>
    </row>
    <row r="3500" spans="1:2" x14ac:dyDescent="0.2">
      <c r="A3500" s="195"/>
      <c r="B3500" s="195"/>
    </row>
    <row r="3501" spans="1:2" x14ac:dyDescent="0.2">
      <c r="A3501" s="195"/>
      <c r="B3501" s="195"/>
    </row>
    <row r="3502" spans="1:2" x14ac:dyDescent="0.2">
      <c r="A3502" s="195"/>
      <c r="B3502" s="195"/>
    </row>
    <row r="3503" spans="1:2" x14ac:dyDescent="0.2">
      <c r="A3503" s="195"/>
      <c r="B3503" s="195"/>
    </row>
    <row r="3504" spans="1:2" x14ac:dyDescent="0.2">
      <c r="A3504" s="195"/>
      <c r="B3504" s="195"/>
    </row>
    <row r="3505" spans="1:2" x14ac:dyDescent="0.2">
      <c r="A3505" s="195"/>
      <c r="B3505" s="195"/>
    </row>
    <row r="3506" spans="1:2" x14ac:dyDescent="0.2">
      <c r="A3506" s="195"/>
      <c r="B3506" s="195"/>
    </row>
    <row r="3507" spans="1:2" x14ac:dyDescent="0.2">
      <c r="A3507" s="195"/>
      <c r="B3507" s="195"/>
    </row>
    <row r="3508" spans="1:2" x14ac:dyDescent="0.2">
      <c r="A3508" s="195"/>
      <c r="B3508" s="195"/>
    </row>
    <row r="3509" spans="1:2" x14ac:dyDescent="0.2">
      <c r="A3509" s="195"/>
      <c r="B3509" s="195"/>
    </row>
    <row r="3510" spans="1:2" x14ac:dyDescent="0.2">
      <c r="A3510" s="195"/>
      <c r="B3510" s="195"/>
    </row>
    <row r="3511" spans="1:2" x14ac:dyDescent="0.2">
      <c r="A3511" s="195"/>
      <c r="B3511" s="195"/>
    </row>
    <row r="3512" spans="1:2" x14ac:dyDescent="0.2">
      <c r="A3512" s="195"/>
      <c r="B3512" s="195"/>
    </row>
    <row r="3513" spans="1:2" x14ac:dyDescent="0.2">
      <c r="A3513" s="195"/>
      <c r="B3513" s="195"/>
    </row>
    <row r="3514" spans="1:2" x14ac:dyDescent="0.2">
      <c r="A3514" s="195"/>
      <c r="B3514" s="195"/>
    </row>
    <row r="3515" spans="1:2" x14ac:dyDescent="0.2">
      <c r="A3515" s="195"/>
      <c r="B3515" s="195"/>
    </row>
    <row r="3516" spans="1:2" x14ac:dyDescent="0.2">
      <c r="A3516" s="195"/>
      <c r="B3516" s="195"/>
    </row>
    <row r="3517" spans="1:2" x14ac:dyDescent="0.2">
      <c r="A3517" s="195"/>
      <c r="B3517" s="195"/>
    </row>
    <row r="3518" spans="1:2" x14ac:dyDescent="0.2">
      <c r="A3518" s="195"/>
      <c r="B3518" s="195"/>
    </row>
    <row r="3519" spans="1:2" x14ac:dyDescent="0.2">
      <c r="A3519" s="195"/>
      <c r="B3519" s="195"/>
    </row>
    <row r="3520" spans="1:2" x14ac:dyDescent="0.2">
      <c r="A3520" s="195"/>
      <c r="B3520" s="195"/>
    </row>
    <row r="3521" spans="1:2" x14ac:dyDescent="0.2">
      <c r="A3521" s="195"/>
      <c r="B3521" s="195"/>
    </row>
    <row r="3522" spans="1:2" x14ac:dyDescent="0.2">
      <c r="A3522" s="195"/>
      <c r="B3522" s="195"/>
    </row>
    <row r="3523" spans="1:2" x14ac:dyDescent="0.2">
      <c r="A3523" s="195"/>
      <c r="B3523" s="195"/>
    </row>
    <row r="3524" spans="1:2" x14ac:dyDescent="0.2">
      <c r="A3524" s="195"/>
      <c r="B3524" s="195"/>
    </row>
    <row r="3525" spans="1:2" x14ac:dyDescent="0.2">
      <c r="A3525" s="195"/>
      <c r="B3525" s="195"/>
    </row>
    <row r="3526" spans="1:2" x14ac:dyDescent="0.2">
      <c r="A3526" s="195"/>
      <c r="B3526" s="195"/>
    </row>
    <row r="3527" spans="1:2" x14ac:dyDescent="0.2">
      <c r="A3527" s="195"/>
      <c r="B3527" s="195"/>
    </row>
    <row r="3528" spans="1:2" x14ac:dyDescent="0.2">
      <c r="A3528" s="195"/>
      <c r="B3528" s="195"/>
    </row>
    <row r="3529" spans="1:2" x14ac:dyDescent="0.2">
      <c r="A3529" s="195"/>
      <c r="B3529" s="195"/>
    </row>
    <row r="3530" spans="1:2" x14ac:dyDescent="0.2">
      <c r="A3530" s="195"/>
      <c r="B3530" s="195"/>
    </row>
    <row r="3531" spans="1:2" x14ac:dyDescent="0.2">
      <c r="A3531" s="195"/>
      <c r="B3531" s="195"/>
    </row>
    <row r="3532" spans="1:2" x14ac:dyDescent="0.2">
      <c r="A3532" s="195"/>
      <c r="B3532" s="195"/>
    </row>
    <row r="3533" spans="1:2" x14ac:dyDescent="0.2">
      <c r="A3533" s="195"/>
      <c r="B3533" s="195"/>
    </row>
    <row r="3534" spans="1:2" x14ac:dyDescent="0.2">
      <c r="A3534" s="195"/>
      <c r="B3534" s="195"/>
    </row>
    <row r="3535" spans="1:2" x14ac:dyDescent="0.2">
      <c r="A3535" s="195"/>
      <c r="B3535" s="195"/>
    </row>
    <row r="3536" spans="1:2" x14ac:dyDescent="0.2">
      <c r="A3536" s="195"/>
      <c r="B3536" s="195"/>
    </row>
    <row r="3537" spans="1:2" x14ac:dyDescent="0.2">
      <c r="A3537" s="195"/>
      <c r="B3537" s="195"/>
    </row>
    <row r="3538" spans="1:2" x14ac:dyDescent="0.2">
      <c r="A3538" s="195"/>
      <c r="B3538" s="195"/>
    </row>
    <row r="3539" spans="1:2" x14ac:dyDescent="0.2">
      <c r="A3539" s="195"/>
      <c r="B3539" s="195"/>
    </row>
    <row r="3540" spans="1:2" x14ac:dyDescent="0.2">
      <c r="A3540" s="195"/>
      <c r="B3540" s="195"/>
    </row>
    <row r="3541" spans="1:2" x14ac:dyDescent="0.2">
      <c r="A3541" s="195"/>
      <c r="B3541" s="195"/>
    </row>
    <row r="3542" spans="1:2" x14ac:dyDescent="0.2">
      <c r="A3542" s="195"/>
      <c r="B3542" s="195"/>
    </row>
    <row r="3543" spans="1:2" x14ac:dyDescent="0.2">
      <c r="A3543" s="195"/>
      <c r="B3543" s="195"/>
    </row>
    <row r="3544" spans="1:2" x14ac:dyDescent="0.2">
      <c r="A3544" s="195"/>
      <c r="B3544" s="195"/>
    </row>
    <row r="3545" spans="1:2" x14ac:dyDescent="0.2">
      <c r="A3545" s="195"/>
      <c r="B3545" s="195"/>
    </row>
    <row r="3546" spans="1:2" x14ac:dyDescent="0.2">
      <c r="A3546" s="195"/>
      <c r="B3546" s="195"/>
    </row>
    <row r="3547" spans="1:2" x14ac:dyDescent="0.2">
      <c r="A3547" s="195"/>
      <c r="B3547" s="195"/>
    </row>
    <row r="3548" spans="1:2" x14ac:dyDescent="0.2">
      <c r="A3548" s="195"/>
      <c r="B3548" s="195"/>
    </row>
    <row r="3549" spans="1:2" x14ac:dyDescent="0.2">
      <c r="A3549" s="195"/>
      <c r="B3549" s="195"/>
    </row>
    <row r="3550" spans="1:2" x14ac:dyDescent="0.2">
      <c r="A3550" s="195"/>
      <c r="B3550" s="195"/>
    </row>
    <row r="3551" spans="1:2" x14ac:dyDescent="0.2">
      <c r="A3551" s="195"/>
      <c r="B3551" s="195"/>
    </row>
    <row r="3552" spans="1:2" x14ac:dyDescent="0.2">
      <c r="A3552" s="195"/>
      <c r="B3552" s="195"/>
    </row>
    <row r="3553" spans="1:2" x14ac:dyDescent="0.2">
      <c r="A3553" s="195"/>
      <c r="B3553" s="195"/>
    </row>
    <row r="3554" spans="1:2" x14ac:dyDescent="0.2">
      <c r="A3554" s="195"/>
      <c r="B3554" s="195"/>
    </row>
    <row r="3555" spans="1:2" x14ac:dyDescent="0.2">
      <c r="A3555" s="195"/>
      <c r="B3555" s="195"/>
    </row>
    <row r="3556" spans="1:2" x14ac:dyDescent="0.2">
      <c r="A3556" s="195"/>
      <c r="B3556" s="195"/>
    </row>
    <row r="3557" spans="1:2" x14ac:dyDescent="0.2">
      <c r="A3557" s="195"/>
      <c r="B3557" s="195"/>
    </row>
    <row r="3558" spans="1:2" x14ac:dyDescent="0.2">
      <c r="A3558" s="195"/>
      <c r="B3558" s="195"/>
    </row>
    <row r="3559" spans="1:2" x14ac:dyDescent="0.2">
      <c r="A3559" s="195"/>
      <c r="B3559" s="195"/>
    </row>
    <row r="3560" spans="1:2" x14ac:dyDescent="0.2">
      <c r="A3560" s="195"/>
      <c r="B3560" s="195"/>
    </row>
    <row r="3561" spans="1:2" x14ac:dyDescent="0.2">
      <c r="A3561" s="195"/>
      <c r="B3561" s="195"/>
    </row>
    <row r="3562" spans="1:2" x14ac:dyDescent="0.2">
      <c r="A3562" s="195"/>
      <c r="B3562" s="195"/>
    </row>
    <row r="3563" spans="1:2" x14ac:dyDescent="0.2">
      <c r="A3563" s="195"/>
      <c r="B3563" s="195"/>
    </row>
    <row r="3564" spans="1:2" x14ac:dyDescent="0.2">
      <c r="A3564" s="195"/>
      <c r="B3564" s="195"/>
    </row>
    <row r="3565" spans="1:2" x14ac:dyDescent="0.2">
      <c r="A3565" s="195"/>
      <c r="B3565" s="195"/>
    </row>
    <row r="3566" spans="1:2" x14ac:dyDescent="0.2">
      <c r="A3566" s="195"/>
      <c r="B3566" s="195"/>
    </row>
    <row r="3567" spans="1:2" x14ac:dyDescent="0.2">
      <c r="A3567" s="195"/>
      <c r="B3567" s="195"/>
    </row>
    <row r="3568" spans="1:2" x14ac:dyDescent="0.2">
      <c r="A3568" s="195"/>
      <c r="B3568" s="195"/>
    </row>
    <row r="3569" spans="1:2" x14ac:dyDescent="0.2">
      <c r="A3569" s="195"/>
      <c r="B3569" s="195"/>
    </row>
    <row r="3570" spans="1:2" x14ac:dyDescent="0.2">
      <c r="A3570" s="195"/>
      <c r="B3570" s="195"/>
    </row>
    <row r="3571" spans="1:2" x14ac:dyDescent="0.2">
      <c r="A3571" s="195"/>
      <c r="B3571" s="195"/>
    </row>
    <row r="3572" spans="1:2" x14ac:dyDescent="0.2">
      <c r="A3572" s="195"/>
      <c r="B3572" s="195"/>
    </row>
    <row r="3573" spans="1:2" x14ac:dyDescent="0.2">
      <c r="A3573" s="195"/>
      <c r="B3573" s="195"/>
    </row>
    <row r="3574" spans="1:2" x14ac:dyDescent="0.2">
      <c r="A3574" s="195"/>
      <c r="B3574" s="195"/>
    </row>
    <row r="3575" spans="1:2" x14ac:dyDescent="0.2">
      <c r="A3575" s="195"/>
      <c r="B3575" s="195"/>
    </row>
    <row r="3576" spans="1:2" x14ac:dyDescent="0.2">
      <c r="A3576" s="195"/>
      <c r="B3576" s="195"/>
    </row>
    <row r="3577" spans="1:2" x14ac:dyDescent="0.2">
      <c r="A3577" s="195"/>
      <c r="B3577" s="195"/>
    </row>
    <row r="3578" spans="1:2" x14ac:dyDescent="0.2">
      <c r="A3578" s="195"/>
      <c r="B3578" s="195"/>
    </row>
    <row r="3579" spans="1:2" x14ac:dyDescent="0.2">
      <c r="A3579" s="195"/>
      <c r="B3579" s="195"/>
    </row>
    <row r="3580" spans="1:2" x14ac:dyDescent="0.2">
      <c r="A3580" s="195"/>
      <c r="B3580" s="195"/>
    </row>
    <row r="3581" spans="1:2" x14ac:dyDescent="0.2">
      <c r="A3581" s="195"/>
      <c r="B3581" s="195"/>
    </row>
    <row r="3582" spans="1:2" x14ac:dyDescent="0.2">
      <c r="A3582" s="195"/>
      <c r="B3582" s="195"/>
    </row>
    <row r="3583" spans="1:2" x14ac:dyDescent="0.2">
      <c r="A3583" s="195"/>
      <c r="B3583" s="195"/>
    </row>
    <row r="3584" spans="1:2" x14ac:dyDescent="0.2">
      <c r="A3584" s="195"/>
      <c r="B3584" s="195"/>
    </row>
    <row r="3585" spans="1:2" x14ac:dyDescent="0.2">
      <c r="A3585" s="195"/>
      <c r="B3585" s="195"/>
    </row>
    <row r="3586" spans="1:2" x14ac:dyDescent="0.2">
      <c r="A3586" s="195"/>
      <c r="B3586" s="195"/>
    </row>
    <row r="3587" spans="1:2" x14ac:dyDescent="0.2">
      <c r="A3587" s="195"/>
      <c r="B3587" s="195"/>
    </row>
    <row r="3588" spans="1:2" x14ac:dyDescent="0.2">
      <c r="A3588" s="195"/>
      <c r="B3588" s="195"/>
    </row>
    <row r="3589" spans="1:2" x14ac:dyDescent="0.2">
      <c r="A3589" s="195"/>
      <c r="B3589" s="195"/>
    </row>
    <row r="3590" spans="1:2" x14ac:dyDescent="0.2">
      <c r="A3590" s="195"/>
      <c r="B3590" s="195"/>
    </row>
    <row r="3591" spans="1:2" x14ac:dyDescent="0.2">
      <c r="A3591" s="195"/>
      <c r="B3591" s="195"/>
    </row>
    <row r="3592" spans="1:2" x14ac:dyDescent="0.2">
      <c r="A3592" s="195"/>
      <c r="B3592" s="195"/>
    </row>
    <row r="3593" spans="1:2" x14ac:dyDescent="0.2">
      <c r="A3593" s="195"/>
      <c r="B3593" s="195"/>
    </row>
    <row r="3594" spans="1:2" x14ac:dyDescent="0.2">
      <c r="A3594" s="195"/>
      <c r="B3594" s="195"/>
    </row>
    <row r="3595" spans="1:2" x14ac:dyDescent="0.2">
      <c r="A3595" s="195"/>
      <c r="B3595" s="195"/>
    </row>
    <row r="3596" spans="1:2" x14ac:dyDescent="0.2">
      <c r="A3596" s="195"/>
      <c r="B3596" s="195"/>
    </row>
    <row r="3597" spans="1:2" x14ac:dyDescent="0.2">
      <c r="A3597" s="195"/>
      <c r="B3597" s="195"/>
    </row>
    <row r="3598" spans="1:2" x14ac:dyDescent="0.2">
      <c r="A3598" s="195"/>
      <c r="B3598" s="195"/>
    </row>
    <row r="3599" spans="1:2" x14ac:dyDescent="0.2">
      <c r="A3599" s="195"/>
      <c r="B3599" s="195"/>
    </row>
    <row r="3600" spans="1:2" x14ac:dyDescent="0.2">
      <c r="A3600" s="195"/>
      <c r="B3600" s="195"/>
    </row>
    <row r="3601" spans="1:2" x14ac:dyDescent="0.2">
      <c r="A3601" s="195"/>
      <c r="B3601" s="195"/>
    </row>
    <row r="3602" spans="1:2" x14ac:dyDescent="0.2">
      <c r="A3602" s="195"/>
      <c r="B3602" s="195"/>
    </row>
    <row r="3603" spans="1:2" x14ac:dyDescent="0.2">
      <c r="A3603" s="195"/>
      <c r="B3603" s="195"/>
    </row>
    <row r="3604" spans="1:2" x14ac:dyDescent="0.2">
      <c r="A3604" s="195"/>
      <c r="B3604" s="195"/>
    </row>
    <row r="3605" spans="1:2" x14ac:dyDescent="0.2">
      <c r="A3605" s="195"/>
      <c r="B3605" s="195"/>
    </row>
    <row r="3606" spans="1:2" x14ac:dyDescent="0.2">
      <c r="A3606" s="195"/>
      <c r="B3606" s="195"/>
    </row>
    <row r="3607" spans="1:2" x14ac:dyDescent="0.2">
      <c r="A3607" s="195"/>
      <c r="B3607" s="195"/>
    </row>
    <row r="3608" spans="1:2" x14ac:dyDescent="0.2">
      <c r="A3608" s="195"/>
      <c r="B3608" s="195"/>
    </row>
    <row r="3609" spans="1:2" x14ac:dyDescent="0.2">
      <c r="A3609" s="195"/>
      <c r="B3609" s="195"/>
    </row>
    <row r="3610" spans="1:2" x14ac:dyDescent="0.2">
      <c r="A3610" s="195"/>
      <c r="B3610" s="195"/>
    </row>
    <row r="3611" spans="1:2" x14ac:dyDescent="0.2">
      <c r="A3611" s="195"/>
      <c r="B3611" s="195"/>
    </row>
    <row r="3612" spans="1:2" x14ac:dyDescent="0.2">
      <c r="A3612" s="195"/>
      <c r="B3612" s="195"/>
    </row>
    <row r="3613" spans="1:2" x14ac:dyDescent="0.2">
      <c r="A3613" s="195"/>
      <c r="B3613" s="195"/>
    </row>
    <row r="3614" spans="1:2" x14ac:dyDescent="0.2">
      <c r="A3614" s="195"/>
      <c r="B3614" s="195"/>
    </row>
    <row r="3615" spans="1:2" x14ac:dyDescent="0.2">
      <c r="A3615" s="195"/>
      <c r="B3615" s="195"/>
    </row>
    <row r="3616" spans="1:2" x14ac:dyDescent="0.2">
      <c r="A3616" s="195"/>
      <c r="B3616" s="195"/>
    </row>
    <row r="3617" spans="1:2" x14ac:dyDescent="0.2">
      <c r="A3617" s="195"/>
      <c r="B3617" s="195"/>
    </row>
    <row r="3618" spans="1:2" x14ac:dyDescent="0.2">
      <c r="A3618" s="195"/>
      <c r="B3618" s="195"/>
    </row>
    <row r="3619" spans="1:2" x14ac:dyDescent="0.2">
      <c r="A3619" s="195"/>
      <c r="B3619" s="195"/>
    </row>
    <row r="3620" spans="1:2" x14ac:dyDescent="0.2">
      <c r="A3620" s="195"/>
      <c r="B3620" s="195"/>
    </row>
    <row r="3621" spans="1:2" x14ac:dyDescent="0.2">
      <c r="A3621" s="195"/>
      <c r="B3621" s="195"/>
    </row>
    <row r="3622" spans="1:2" x14ac:dyDescent="0.2">
      <c r="A3622" s="195"/>
      <c r="B3622" s="195"/>
    </row>
    <row r="3623" spans="1:2" x14ac:dyDescent="0.2">
      <c r="A3623" s="195"/>
      <c r="B3623" s="195"/>
    </row>
    <row r="3624" spans="1:2" x14ac:dyDescent="0.2">
      <c r="A3624" s="195"/>
      <c r="B3624" s="195"/>
    </row>
    <row r="3625" spans="1:2" x14ac:dyDescent="0.2">
      <c r="A3625" s="195"/>
      <c r="B3625" s="195"/>
    </row>
    <row r="3626" spans="1:2" x14ac:dyDescent="0.2">
      <c r="A3626" s="195"/>
      <c r="B3626" s="195"/>
    </row>
    <row r="3627" spans="1:2" x14ac:dyDescent="0.2">
      <c r="A3627" s="195"/>
      <c r="B3627" s="195"/>
    </row>
    <row r="3628" spans="1:2" x14ac:dyDescent="0.2">
      <c r="A3628" s="195"/>
      <c r="B3628" s="195"/>
    </row>
    <row r="3629" spans="1:2" x14ac:dyDescent="0.2">
      <c r="A3629" s="195"/>
      <c r="B3629" s="195"/>
    </row>
    <row r="3630" spans="1:2" x14ac:dyDescent="0.2">
      <c r="A3630" s="195"/>
      <c r="B3630" s="195"/>
    </row>
    <row r="3631" spans="1:2" x14ac:dyDescent="0.2">
      <c r="A3631" s="195"/>
      <c r="B3631" s="195"/>
    </row>
    <row r="3632" spans="1:2" x14ac:dyDescent="0.2">
      <c r="A3632" s="195"/>
      <c r="B3632" s="195"/>
    </row>
    <row r="3633" spans="1:2" x14ac:dyDescent="0.2">
      <c r="A3633" s="195"/>
      <c r="B3633" s="195"/>
    </row>
    <row r="3634" spans="1:2" x14ac:dyDescent="0.2">
      <c r="A3634" s="195"/>
      <c r="B3634" s="195"/>
    </row>
    <row r="3635" spans="1:2" x14ac:dyDescent="0.2">
      <c r="A3635" s="195"/>
      <c r="B3635" s="195"/>
    </row>
    <row r="3636" spans="1:2" x14ac:dyDescent="0.2">
      <c r="A3636" s="195"/>
      <c r="B3636" s="195"/>
    </row>
    <row r="3637" spans="1:2" x14ac:dyDescent="0.2">
      <c r="A3637" s="195"/>
      <c r="B3637" s="195"/>
    </row>
    <row r="3638" spans="1:2" x14ac:dyDescent="0.2">
      <c r="A3638" s="195"/>
      <c r="B3638" s="195"/>
    </row>
    <row r="3639" spans="1:2" x14ac:dyDescent="0.2">
      <c r="A3639" s="195"/>
      <c r="B3639" s="195"/>
    </row>
    <row r="3640" spans="1:2" x14ac:dyDescent="0.2">
      <c r="A3640" s="195"/>
      <c r="B3640" s="195"/>
    </row>
    <row r="3641" spans="1:2" x14ac:dyDescent="0.2">
      <c r="A3641" s="195"/>
      <c r="B3641" s="195"/>
    </row>
    <row r="3642" spans="1:2" x14ac:dyDescent="0.2">
      <c r="A3642" s="195"/>
      <c r="B3642" s="195"/>
    </row>
    <row r="3643" spans="1:2" x14ac:dyDescent="0.2">
      <c r="A3643" s="195"/>
      <c r="B3643" s="195"/>
    </row>
    <row r="3644" spans="1:2" x14ac:dyDescent="0.2">
      <c r="A3644" s="195"/>
      <c r="B3644" s="195"/>
    </row>
    <row r="3645" spans="1:2" x14ac:dyDescent="0.2">
      <c r="A3645" s="195"/>
      <c r="B3645" s="195"/>
    </row>
    <row r="3646" spans="1:2" x14ac:dyDescent="0.2">
      <c r="A3646" s="195"/>
      <c r="B3646" s="195"/>
    </row>
    <row r="3647" spans="1:2" x14ac:dyDescent="0.2">
      <c r="A3647" s="195"/>
      <c r="B3647" s="195"/>
    </row>
    <row r="3648" spans="1:2" x14ac:dyDescent="0.2">
      <c r="A3648" s="195"/>
      <c r="B3648" s="195"/>
    </row>
    <row r="3649" spans="1:2" x14ac:dyDescent="0.2">
      <c r="A3649" s="195"/>
      <c r="B3649" s="195"/>
    </row>
    <row r="3650" spans="1:2" x14ac:dyDescent="0.2">
      <c r="A3650" s="195"/>
      <c r="B3650" s="195"/>
    </row>
    <row r="3651" spans="1:2" x14ac:dyDescent="0.2">
      <c r="A3651" s="195"/>
      <c r="B3651" s="195"/>
    </row>
    <row r="3652" spans="1:2" x14ac:dyDescent="0.2">
      <c r="A3652" s="195"/>
      <c r="B3652" s="195"/>
    </row>
    <row r="3653" spans="1:2" x14ac:dyDescent="0.2">
      <c r="A3653" s="195"/>
      <c r="B3653" s="195"/>
    </row>
    <row r="3654" spans="1:2" x14ac:dyDescent="0.2">
      <c r="A3654" s="195"/>
      <c r="B3654" s="195"/>
    </row>
    <row r="3655" spans="1:2" x14ac:dyDescent="0.2">
      <c r="A3655" s="195"/>
      <c r="B3655" s="195"/>
    </row>
    <row r="3656" spans="1:2" x14ac:dyDescent="0.2">
      <c r="A3656" s="195"/>
      <c r="B3656" s="195"/>
    </row>
    <row r="3657" spans="1:2" x14ac:dyDescent="0.2">
      <c r="A3657" s="195"/>
      <c r="B3657" s="195"/>
    </row>
    <row r="3658" spans="1:2" x14ac:dyDescent="0.2">
      <c r="A3658" s="195"/>
      <c r="B3658" s="195"/>
    </row>
    <row r="3659" spans="1:2" x14ac:dyDescent="0.2">
      <c r="A3659" s="195"/>
      <c r="B3659" s="195"/>
    </row>
    <row r="3660" spans="1:2" x14ac:dyDescent="0.2">
      <c r="A3660" s="195"/>
      <c r="B3660" s="195"/>
    </row>
    <row r="3661" spans="1:2" x14ac:dyDescent="0.2">
      <c r="A3661" s="195"/>
      <c r="B3661" s="195"/>
    </row>
    <row r="3662" spans="1:2" x14ac:dyDescent="0.2">
      <c r="A3662" s="195"/>
      <c r="B3662" s="195"/>
    </row>
    <row r="3663" spans="1:2" x14ac:dyDescent="0.2">
      <c r="A3663" s="195"/>
      <c r="B3663" s="195"/>
    </row>
    <row r="3664" spans="1:2" x14ac:dyDescent="0.2">
      <c r="A3664" s="195"/>
      <c r="B3664" s="195"/>
    </row>
    <row r="3665" spans="1:2" x14ac:dyDescent="0.2">
      <c r="A3665" s="195"/>
      <c r="B3665" s="195"/>
    </row>
    <row r="3666" spans="1:2" x14ac:dyDescent="0.2">
      <c r="A3666" s="195"/>
      <c r="B3666" s="195"/>
    </row>
    <row r="3667" spans="1:2" x14ac:dyDescent="0.2">
      <c r="A3667" s="195"/>
      <c r="B3667" s="195"/>
    </row>
    <row r="3668" spans="1:2" x14ac:dyDescent="0.2">
      <c r="A3668" s="195"/>
      <c r="B3668" s="195"/>
    </row>
    <row r="3669" spans="1:2" x14ac:dyDescent="0.2">
      <c r="A3669" s="195"/>
      <c r="B3669" s="195"/>
    </row>
    <row r="3670" spans="1:2" x14ac:dyDescent="0.2">
      <c r="A3670" s="195"/>
      <c r="B3670" s="195"/>
    </row>
    <row r="3671" spans="1:2" x14ac:dyDescent="0.2">
      <c r="A3671" s="195"/>
      <c r="B3671" s="195"/>
    </row>
    <row r="3672" spans="1:2" x14ac:dyDescent="0.2">
      <c r="A3672" s="195"/>
      <c r="B3672" s="195"/>
    </row>
    <row r="3673" spans="1:2" x14ac:dyDescent="0.2">
      <c r="A3673" s="195"/>
      <c r="B3673" s="195"/>
    </row>
    <row r="3674" spans="1:2" x14ac:dyDescent="0.2">
      <c r="A3674" s="195"/>
      <c r="B3674" s="195"/>
    </row>
    <row r="3675" spans="1:2" x14ac:dyDescent="0.2">
      <c r="A3675" s="195"/>
      <c r="B3675" s="195"/>
    </row>
    <row r="3676" spans="1:2" x14ac:dyDescent="0.2">
      <c r="A3676" s="195"/>
      <c r="B3676" s="195"/>
    </row>
    <row r="3677" spans="1:2" x14ac:dyDescent="0.2">
      <c r="A3677" s="195"/>
      <c r="B3677" s="195"/>
    </row>
    <row r="3678" spans="1:2" x14ac:dyDescent="0.2">
      <c r="A3678" s="195"/>
      <c r="B3678" s="195"/>
    </row>
    <row r="3679" spans="1:2" x14ac:dyDescent="0.2">
      <c r="A3679" s="195"/>
      <c r="B3679" s="195"/>
    </row>
    <row r="3680" spans="1:2" x14ac:dyDescent="0.2">
      <c r="A3680" s="195"/>
      <c r="B3680" s="195"/>
    </row>
    <row r="3681" spans="1:2" x14ac:dyDescent="0.2">
      <c r="A3681" s="195"/>
      <c r="B3681" s="195"/>
    </row>
    <row r="3682" spans="1:2" x14ac:dyDescent="0.2">
      <c r="A3682" s="195"/>
      <c r="B3682" s="195"/>
    </row>
    <row r="3683" spans="1:2" x14ac:dyDescent="0.2">
      <c r="A3683" s="195"/>
      <c r="B3683" s="195"/>
    </row>
    <row r="3684" spans="1:2" x14ac:dyDescent="0.2">
      <c r="A3684" s="195"/>
      <c r="B3684" s="195"/>
    </row>
    <row r="3685" spans="1:2" x14ac:dyDescent="0.2">
      <c r="A3685" s="195"/>
      <c r="B3685" s="195"/>
    </row>
    <row r="3686" spans="1:2" x14ac:dyDescent="0.2">
      <c r="A3686" s="195"/>
      <c r="B3686" s="195"/>
    </row>
    <row r="3687" spans="1:2" x14ac:dyDescent="0.2">
      <c r="A3687" s="195"/>
      <c r="B3687" s="195"/>
    </row>
    <row r="3688" spans="1:2" x14ac:dyDescent="0.2">
      <c r="A3688" s="195"/>
      <c r="B3688" s="195"/>
    </row>
    <row r="3689" spans="1:2" x14ac:dyDescent="0.2">
      <c r="A3689" s="195"/>
      <c r="B3689" s="195"/>
    </row>
    <row r="3690" spans="1:2" x14ac:dyDescent="0.2">
      <c r="A3690" s="195"/>
      <c r="B3690" s="195"/>
    </row>
    <row r="3691" spans="1:2" x14ac:dyDescent="0.2">
      <c r="A3691" s="195"/>
      <c r="B3691" s="195"/>
    </row>
    <row r="3692" spans="1:2" x14ac:dyDescent="0.2">
      <c r="A3692" s="195"/>
      <c r="B3692" s="195"/>
    </row>
    <row r="3693" spans="1:2" x14ac:dyDescent="0.2">
      <c r="A3693" s="195"/>
      <c r="B3693" s="195"/>
    </row>
    <row r="3694" spans="1:2" x14ac:dyDescent="0.2">
      <c r="A3694" s="195"/>
      <c r="B3694" s="195"/>
    </row>
    <row r="3695" spans="1:2" x14ac:dyDescent="0.2">
      <c r="A3695" s="195"/>
      <c r="B3695" s="195"/>
    </row>
    <row r="3696" spans="1:2" x14ac:dyDescent="0.2">
      <c r="A3696" s="195"/>
      <c r="B3696" s="195"/>
    </row>
    <row r="3697" spans="1:2" x14ac:dyDescent="0.2">
      <c r="A3697" s="195"/>
      <c r="B3697" s="195"/>
    </row>
    <row r="3698" spans="1:2" x14ac:dyDescent="0.2">
      <c r="A3698" s="195"/>
      <c r="B3698" s="195"/>
    </row>
    <row r="3699" spans="1:2" x14ac:dyDescent="0.2">
      <c r="A3699" s="195"/>
      <c r="B3699" s="195"/>
    </row>
    <row r="3700" spans="1:2" x14ac:dyDescent="0.2">
      <c r="A3700" s="195"/>
      <c r="B3700" s="195"/>
    </row>
    <row r="3701" spans="1:2" x14ac:dyDescent="0.2">
      <c r="A3701" s="195"/>
      <c r="B3701" s="195"/>
    </row>
    <row r="3702" spans="1:2" x14ac:dyDescent="0.2">
      <c r="A3702" s="195"/>
      <c r="B3702" s="195"/>
    </row>
    <row r="3703" spans="1:2" x14ac:dyDescent="0.2">
      <c r="A3703" s="195"/>
      <c r="B3703" s="195"/>
    </row>
    <row r="3704" spans="1:2" x14ac:dyDescent="0.2">
      <c r="A3704" s="195"/>
      <c r="B3704" s="195"/>
    </row>
    <row r="3705" spans="1:2" x14ac:dyDescent="0.2">
      <c r="A3705" s="195"/>
      <c r="B3705" s="195"/>
    </row>
    <row r="3706" spans="1:2" x14ac:dyDescent="0.2">
      <c r="A3706" s="195"/>
      <c r="B3706" s="195"/>
    </row>
    <row r="3707" spans="1:2" x14ac:dyDescent="0.2">
      <c r="A3707" s="195"/>
      <c r="B3707" s="195"/>
    </row>
    <row r="3708" spans="1:2" x14ac:dyDescent="0.2">
      <c r="A3708" s="195"/>
      <c r="B3708" s="195"/>
    </row>
    <row r="3709" spans="1:2" x14ac:dyDescent="0.2">
      <c r="A3709" s="195"/>
      <c r="B3709" s="195"/>
    </row>
    <row r="3710" spans="1:2" x14ac:dyDescent="0.2">
      <c r="A3710" s="195"/>
      <c r="B3710" s="195"/>
    </row>
    <row r="3711" spans="1:2" x14ac:dyDescent="0.2">
      <c r="A3711" s="195"/>
      <c r="B3711" s="195"/>
    </row>
    <row r="3712" spans="1:2" x14ac:dyDescent="0.2">
      <c r="A3712" s="195"/>
      <c r="B3712" s="195"/>
    </row>
    <row r="3713" spans="1:2" x14ac:dyDescent="0.2">
      <c r="A3713" s="195"/>
      <c r="B3713" s="195"/>
    </row>
    <row r="3714" spans="1:2" x14ac:dyDescent="0.2">
      <c r="A3714" s="195"/>
      <c r="B3714" s="195"/>
    </row>
    <row r="3715" spans="1:2" x14ac:dyDescent="0.2">
      <c r="A3715" s="195"/>
      <c r="B3715" s="195"/>
    </row>
    <row r="3716" spans="1:2" x14ac:dyDescent="0.2">
      <c r="A3716" s="195"/>
      <c r="B3716" s="195"/>
    </row>
    <row r="3717" spans="1:2" x14ac:dyDescent="0.2">
      <c r="A3717" s="195"/>
      <c r="B3717" s="195"/>
    </row>
    <row r="3718" spans="1:2" x14ac:dyDescent="0.2">
      <c r="A3718" s="195"/>
      <c r="B3718" s="195"/>
    </row>
    <row r="3719" spans="1:2" x14ac:dyDescent="0.2">
      <c r="A3719" s="195"/>
      <c r="B3719" s="195"/>
    </row>
    <row r="3720" spans="1:2" x14ac:dyDescent="0.2">
      <c r="A3720" s="195"/>
      <c r="B3720" s="195"/>
    </row>
    <row r="3721" spans="1:2" x14ac:dyDescent="0.2">
      <c r="A3721" s="195"/>
      <c r="B3721" s="195"/>
    </row>
    <row r="3722" spans="1:2" x14ac:dyDescent="0.2">
      <c r="A3722" s="195"/>
      <c r="B3722" s="195"/>
    </row>
    <row r="3723" spans="1:2" x14ac:dyDescent="0.2">
      <c r="A3723" s="195"/>
      <c r="B3723" s="195"/>
    </row>
    <row r="3724" spans="1:2" x14ac:dyDescent="0.2">
      <c r="A3724" s="195"/>
      <c r="B3724" s="195"/>
    </row>
    <row r="3725" spans="1:2" x14ac:dyDescent="0.2">
      <c r="A3725" s="195"/>
      <c r="B3725" s="195"/>
    </row>
    <row r="3726" spans="1:2" x14ac:dyDescent="0.2">
      <c r="A3726" s="195"/>
      <c r="B3726" s="195"/>
    </row>
    <row r="3727" spans="1:2" x14ac:dyDescent="0.2">
      <c r="A3727" s="195"/>
      <c r="B3727" s="195"/>
    </row>
    <row r="3728" spans="1:2" x14ac:dyDescent="0.2">
      <c r="A3728" s="195"/>
      <c r="B3728" s="195"/>
    </row>
    <row r="3729" spans="1:2" x14ac:dyDescent="0.2">
      <c r="A3729" s="195"/>
      <c r="B3729" s="195"/>
    </row>
    <row r="3730" spans="1:2" x14ac:dyDescent="0.2">
      <c r="A3730" s="195"/>
      <c r="B3730" s="195"/>
    </row>
    <row r="3731" spans="1:2" x14ac:dyDescent="0.2">
      <c r="A3731" s="195"/>
      <c r="B3731" s="195"/>
    </row>
    <row r="3732" spans="1:2" x14ac:dyDescent="0.2">
      <c r="A3732" s="195"/>
      <c r="B3732" s="195"/>
    </row>
    <row r="3733" spans="1:2" x14ac:dyDescent="0.2">
      <c r="A3733" s="195"/>
      <c r="B3733" s="195"/>
    </row>
    <row r="3734" spans="1:2" x14ac:dyDescent="0.2">
      <c r="A3734" s="195"/>
      <c r="B3734" s="195"/>
    </row>
    <row r="3735" spans="1:2" x14ac:dyDescent="0.2">
      <c r="A3735" s="195"/>
      <c r="B3735" s="195"/>
    </row>
    <row r="3736" spans="1:2" x14ac:dyDescent="0.2">
      <c r="A3736" s="195"/>
      <c r="B3736" s="195"/>
    </row>
    <row r="3737" spans="1:2" x14ac:dyDescent="0.2">
      <c r="A3737" s="195"/>
      <c r="B3737" s="195"/>
    </row>
    <row r="3738" spans="1:2" x14ac:dyDescent="0.2">
      <c r="A3738" s="195"/>
      <c r="B3738" s="195"/>
    </row>
    <row r="3739" spans="1:2" x14ac:dyDescent="0.2">
      <c r="A3739" s="195"/>
      <c r="B3739" s="195"/>
    </row>
    <row r="3740" spans="1:2" x14ac:dyDescent="0.2">
      <c r="A3740" s="195"/>
      <c r="B3740" s="195"/>
    </row>
    <row r="3741" spans="1:2" x14ac:dyDescent="0.2">
      <c r="A3741" s="195"/>
      <c r="B3741" s="195"/>
    </row>
    <row r="3742" spans="1:2" x14ac:dyDescent="0.2">
      <c r="A3742" s="195"/>
      <c r="B3742" s="195"/>
    </row>
    <row r="3743" spans="1:2" x14ac:dyDescent="0.2">
      <c r="A3743" s="195"/>
      <c r="B3743" s="195"/>
    </row>
    <row r="3744" spans="1:2" x14ac:dyDescent="0.2">
      <c r="A3744" s="195"/>
      <c r="B3744" s="195"/>
    </row>
    <row r="3745" spans="1:2" x14ac:dyDescent="0.2">
      <c r="A3745" s="195"/>
      <c r="B3745" s="195"/>
    </row>
    <row r="3746" spans="1:2" x14ac:dyDescent="0.2">
      <c r="A3746" s="195"/>
      <c r="B3746" s="195"/>
    </row>
    <row r="3747" spans="1:2" x14ac:dyDescent="0.2">
      <c r="A3747" s="195"/>
      <c r="B3747" s="195"/>
    </row>
    <row r="3748" spans="1:2" x14ac:dyDescent="0.2">
      <c r="A3748" s="195"/>
      <c r="B3748" s="195"/>
    </row>
    <row r="3749" spans="1:2" x14ac:dyDescent="0.2">
      <c r="A3749" s="195"/>
      <c r="B3749" s="195"/>
    </row>
    <row r="3750" spans="1:2" x14ac:dyDescent="0.2">
      <c r="A3750" s="195"/>
      <c r="B3750" s="195"/>
    </row>
    <row r="3751" spans="1:2" x14ac:dyDescent="0.2">
      <c r="A3751" s="195"/>
      <c r="B3751" s="195"/>
    </row>
    <row r="3752" spans="1:2" x14ac:dyDescent="0.2">
      <c r="A3752" s="195"/>
      <c r="B3752" s="195"/>
    </row>
    <row r="3753" spans="1:2" x14ac:dyDescent="0.2">
      <c r="A3753" s="195"/>
      <c r="B3753" s="195"/>
    </row>
    <row r="3754" spans="1:2" x14ac:dyDescent="0.2">
      <c r="A3754" s="195"/>
      <c r="B3754" s="195"/>
    </row>
    <row r="3755" spans="1:2" x14ac:dyDescent="0.2">
      <c r="A3755" s="195"/>
      <c r="B3755" s="195"/>
    </row>
    <row r="3756" spans="1:2" x14ac:dyDescent="0.2">
      <c r="A3756" s="195"/>
      <c r="B3756" s="195"/>
    </row>
    <row r="3757" spans="1:2" x14ac:dyDescent="0.2">
      <c r="A3757" s="195"/>
      <c r="B3757" s="195"/>
    </row>
    <row r="3758" spans="1:2" x14ac:dyDescent="0.2">
      <c r="A3758" s="195"/>
      <c r="B3758" s="195"/>
    </row>
    <row r="3759" spans="1:2" x14ac:dyDescent="0.2">
      <c r="A3759" s="195"/>
      <c r="B3759" s="195"/>
    </row>
    <row r="3760" spans="1:2" x14ac:dyDescent="0.2">
      <c r="A3760" s="195"/>
      <c r="B3760" s="195"/>
    </row>
    <row r="3761" spans="1:2" x14ac:dyDescent="0.2">
      <c r="A3761" s="195"/>
      <c r="B3761" s="195"/>
    </row>
    <row r="3762" spans="1:2" x14ac:dyDescent="0.2">
      <c r="A3762" s="195"/>
      <c r="B3762" s="195"/>
    </row>
    <row r="3763" spans="1:2" x14ac:dyDescent="0.2">
      <c r="A3763" s="195"/>
      <c r="B3763" s="195"/>
    </row>
    <row r="3764" spans="1:2" x14ac:dyDescent="0.2">
      <c r="A3764" s="195"/>
      <c r="B3764" s="195"/>
    </row>
    <row r="3765" spans="1:2" x14ac:dyDescent="0.2">
      <c r="A3765" s="195"/>
      <c r="B3765" s="195"/>
    </row>
    <row r="3766" spans="1:2" x14ac:dyDescent="0.2">
      <c r="A3766" s="195"/>
      <c r="B3766" s="195"/>
    </row>
    <row r="3767" spans="1:2" x14ac:dyDescent="0.2">
      <c r="A3767" s="195"/>
      <c r="B3767" s="195"/>
    </row>
    <row r="3768" spans="1:2" x14ac:dyDescent="0.2">
      <c r="A3768" s="195"/>
      <c r="B3768" s="195"/>
    </row>
    <row r="3769" spans="1:2" x14ac:dyDescent="0.2">
      <c r="A3769" s="195"/>
      <c r="B3769" s="195"/>
    </row>
    <row r="3770" spans="1:2" x14ac:dyDescent="0.2">
      <c r="A3770" s="195"/>
      <c r="B3770" s="195"/>
    </row>
    <row r="3771" spans="1:2" x14ac:dyDescent="0.2">
      <c r="A3771" s="195"/>
      <c r="B3771" s="195"/>
    </row>
    <row r="3772" spans="1:2" x14ac:dyDescent="0.2">
      <c r="A3772" s="195"/>
      <c r="B3772" s="195"/>
    </row>
    <row r="3773" spans="1:2" x14ac:dyDescent="0.2">
      <c r="A3773" s="195"/>
      <c r="B3773" s="195"/>
    </row>
    <row r="3774" spans="1:2" x14ac:dyDescent="0.2">
      <c r="A3774" s="195"/>
      <c r="B3774" s="195"/>
    </row>
    <row r="3775" spans="1:2" x14ac:dyDescent="0.2">
      <c r="A3775" s="195"/>
      <c r="B3775" s="195"/>
    </row>
    <row r="3776" spans="1:2" x14ac:dyDescent="0.2">
      <c r="A3776" s="195"/>
      <c r="B3776" s="195"/>
    </row>
    <row r="3777" spans="1:2" x14ac:dyDescent="0.2">
      <c r="A3777" s="195"/>
      <c r="B3777" s="195"/>
    </row>
    <row r="3778" spans="1:2" x14ac:dyDescent="0.2">
      <c r="A3778" s="195"/>
      <c r="B3778" s="195"/>
    </row>
    <row r="3779" spans="1:2" x14ac:dyDescent="0.2">
      <c r="A3779" s="195"/>
      <c r="B3779" s="195"/>
    </row>
    <row r="3780" spans="1:2" x14ac:dyDescent="0.2">
      <c r="A3780" s="195"/>
      <c r="B3780" s="195"/>
    </row>
    <row r="3781" spans="1:2" x14ac:dyDescent="0.2">
      <c r="A3781" s="195"/>
      <c r="B3781" s="195"/>
    </row>
    <row r="3782" spans="1:2" x14ac:dyDescent="0.2">
      <c r="A3782" s="195"/>
      <c r="B3782" s="195"/>
    </row>
    <row r="3783" spans="1:2" x14ac:dyDescent="0.2">
      <c r="A3783" s="195"/>
      <c r="B3783" s="195"/>
    </row>
    <row r="3784" spans="1:2" x14ac:dyDescent="0.2">
      <c r="A3784" s="195"/>
      <c r="B3784" s="195"/>
    </row>
    <row r="3785" spans="1:2" x14ac:dyDescent="0.2">
      <c r="A3785" s="195"/>
      <c r="B3785" s="195"/>
    </row>
    <row r="3786" spans="1:2" x14ac:dyDescent="0.2">
      <c r="A3786" s="195"/>
      <c r="B3786" s="195"/>
    </row>
    <row r="3787" spans="1:2" x14ac:dyDescent="0.2">
      <c r="A3787" s="195"/>
      <c r="B3787" s="195"/>
    </row>
    <row r="3788" spans="1:2" x14ac:dyDescent="0.2">
      <c r="A3788" s="195"/>
      <c r="B3788" s="195"/>
    </row>
    <row r="3789" spans="1:2" x14ac:dyDescent="0.2">
      <c r="A3789" s="195"/>
      <c r="B3789" s="195"/>
    </row>
    <row r="3790" spans="1:2" x14ac:dyDescent="0.2">
      <c r="A3790" s="195"/>
      <c r="B3790" s="195"/>
    </row>
    <row r="3791" spans="1:2" x14ac:dyDescent="0.2">
      <c r="A3791" s="195"/>
      <c r="B3791" s="195"/>
    </row>
    <row r="3792" spans="1:2" x14ac:dyDescent="0.2">
      <c r="A3792" s="195"/>
      <c r="B3792" s="195"/>
    </row>
    <row r="3793" spans="1:2" x14ac:dyDescent="0.2">
      <c r="A3793" s="195"/>
      <c r="B3793" s="195"/>
    </row>
    <row r="3794" spans="1:2" x14ac:dyDescent="0.2">
      <c r="A3794" s="195"/>
      <c r="B3794" s="195"/>
    </row>
    <row r="3795" spans="1:2" x14ac:dyDescent="0.2">
      <c r="A3795" s="195"/>
      <c r="B3795" s="195"/>
    </row>
    <row r="3796" spans="1:2" x14ac:dyDescent="0.2">
      <c r="A3796" s="195"/>
      <c r="B3796" s="195"/>
    </row>
    <row r="3797" spans="1:2" x14ac:dyDescent="0.2">
      <c r="A3797" s="195"/>
      <c r="B3797" s="195"/>
    </row>
    <row r="3798" spans="1:2" x14ac:dyDescent="0.2">
      <c r="A3798" s="195"/>
      <c r="B3798" s="195"/>
    </row>
    <row r="3799" spans="1:2" x14ac:dyDescent="0.2">
      <c r="A3799" s="195"/>
      <c r="B3799" s="195"/>
    </row>
    <row r="3800" spans="1:2" x14ac:dyDescent="0.2">
      <c r="A3800" s="195"/>
      <c r="B3800" s="195"/>
    </row>
    <row r="3801" spans="1:2" x14ac:dyDescent="0.2">
      <c r="A3801" s="195"/>
      <c r="B3801" s="195"/>
    </row>
    <row r="3802" spans="1:2" x14ac:dyDescent="0.2">
      <c r="A3802" s="195"/>
      <c r="B3802" s="195"/>
    </row>
    <row r="3803" spans="1:2" x14ac:dyDescent="0.2">
      <c r="A3803" s="195"/>
      <c r="B3803" s="195"/>
    </row>
    <row r="3804" spans="1:2" x14ac:dyDescent="0.2">
      <c r="A3804" s="195"/>
      <c r="B3804" s="195"/>
    </row>
    <row r="3805" spans="1:2" x14ac:dyDescent="0.2">
      <c r="A3805" s="195"/>
      <c r="B3805" s="195"/>
    </row>
    <row r="3806" spans="1:2" x14ac:dyDescent="0.2">
      <c r="A3806" s="195"/>
      <c r="B3806" s="195"/>
    </row>
    <row r="3807" spans="1:2" x14ac:dyDescent="0.2">
      <c r="A3807" s="195"/>
      <c r="B3807" s="195"/>
    </row>
    <row r="3808" spans="1:2" x14ac:dyDescent="0.2">
      <c r="A3808" s="195"/>
      <c r="B3808" s="195"/>
    </row>
    <row r="3809" spans="1:2" x14ac:dyDescent="0.2">
      <c r="A3809" s="195"/>
      <c r="B3809" s="195"/>
    </row>
    <row r="3810" spans="1:2" x14ac:dyDescent="0.2">
      <c r="A3810" s="195"/>
      <c r="B3810" s="195"/>
    </row>
    <row r="3811" spans="1:2" x14ac:dyDescent="0.2">
      <c r="A3811" s="195"/>
      <c r="B3811" s="195"/>
    </row>
    <row r="3812" spans="1:2" x14ac:dyDescent="0.2">
      <c r="A3812" s="195"/>
      <c r="B3812" s="195"/>
    </row>
    <row r="3813" spans="1:2" x14ac:dyDescent="0.2">
      <c r="A3813" s="195"/>
      <c r="B3813" s="195"/>
    </row>
    <row r="3814" spans="1:2" x14ac:dyDescent="0.2">
      <c r="A3814" s="195"/>
      <c r="B3814" s="195"/>
    </row>
    <row r="3815" spans="1:2" x14ac:dyDescent="0.2">
      <c r="A3815" s="195"/>
      <c r="B3815" s="195"/>
    </row>
    <row r="3816" spans="1:2" x14ac:dyDescent="0.2">
      <c r="A3816" s="195"/>
      <c r="B3816" s="195"/>
    </row>
    <row r="3817" spans="1:2" x14ac:dyDescent="0.2">
      <c r="A3817" s="195"/>
      <c r="B3817" s="195"/>
    </row>
    <row r="3818" spans="1:2" x14ac:dyDescent="0.2">
      <c r="A3818" s="195"/>
      <c r="B3818" s="195"/>
    </row>
    <row r="3819" spans="1:2" x14ac:dyDescent="0.2">
      <c r="A3819" s="195"/>
      <c r="B3819" s="195"/>
    </row>
    <row r="3820" spans="1:2" x14ac:dyDescent="0.2">
      <c r="A3820" s="195"/>
      <c r="B3820" s="195"/>
    </row>
    <row r="3821" spans="1:2" x14ac:dyDescent="0.2">
      <c r="A3821" s="195"/>
      <c r="B3821" s="195"/>
    </row>
    <row r="3822" spans="1:2" x14ac:dyDescent="0.2">
      <c r="A3822" s="195"/>
      <c r="B3822" s="195"/>
    </row>
    <row r="3823" spans="1:2" x14ac:dyDescent="0.2">
      <c r="A3823" s="195"/>
      <c r="B3823" s="195"/>
    </row>
    <row r="3824" spans="1:2" x14ac:dyDescent="0.2">
      <c r="A3824" s="195"/>
      <c r="B3824" s="195"/>
    </row>
    <row r="3825" spans="1:2" x14ac:dyDescent="0.2">
      <c r="A3825" s="195"/>
      <c r="B3825" s="195"/>
    </row>
    <row r="3826" spans="1:2" x14ac:dyDescent="0.2">
      <c r="A3826" s="195"/>
      <c r="B3826" s="195"/>
    </row>
    <row r="3827" spans="1:2" x14ac:dyDescent="0.2">
      <c r="A3827" s="195"/>
      <c r="B3827" s="195"/>
    </row>
    <row r="3828" spans="1:2" x14ac:dyDescent="0.2">
      <c r="A3828" s="195"/>
      <c r="B3828" s="195"/>
    </row>
    <row r="3829" spans="1:2" x14ac:dyDescent="0.2">
      <c r="A3829" s="195"/>
      <c r="B3829" s="195"/>
    </row>
    <row r="3830" spans="1:2" x14ac:dyDescent="0.2">
      <c r="A3830" s="195"/>
      <c r="B3830" s="195"/>
    </row>
    <row r="3831" spans="1:2" x14ac:dyDescent="0.2">
      <c r="A3831" s="195"/>
      <c r="B3831" s="195"/>
    </row>
    <row r="3832" spans="1:2" x14ac:dyDescent="0.2">
      <c r="A3832" s="195"/>
      <c r="B3832" s="195"/>
    </row>
    <row r="3833" spans="1:2" x14ac:dyDescent="0.2">
      <c r="A3833" s="195"/>
      <c r="B3833" s="195"/>
    </row>
    <row r="3834" spans="1:2" x14ac:dyDescent="0.2">
      <c r="A3834" s="195"/>
      <c r="B3834" s="195"/>
    </row>
    <row r="3835" spans="1:2" x14ac:dyDescent="0.2">
      <c r="A3835" s="195"/>
      <c r="B3835" s="195"/>
    </row>
    <row r="3836" spans="1:2" x14ac:dyDescent="0.2">
      <c r="A3836" s="195"/>
      <c r="B3836" s="195"/>
    </row>
    <row r="3837" spans="1:2" x14ac:dyDescent="0.2">
      <c r="A3837" s="195"/>
      <c r="B3837" s="195"/>
    </row>
    <row r="3838" spans="1:2" x14ac:dyDescent="0.2">
      <c r="A3838" s="195"/>
      <c r="B3838" s="195"/>
    </row>
    <row r="3839" spans="1:2" x14ac:dyDescent="0.2">
      <c r="A3839" s="195"/>
      <c r="B3839" s="195"/>
    </row>
    <row r="3840" spans="1:2" x14ac:dyDescent="0.2">
      <c r="A3840" s="195"/>
      <c r="B3840" s="195"/>
    </row>
    <row r="3841" spans="1:2" x14ac:dyDescent="0.2">
      <c r="A3841" s="195"/>
      <c r="B3841" s="195"/>
    </row>
    <row r="3842" spans="1:2" x14ac:dyDescent="0.2">
      <c r="A3842" s="195"/>
      <c r="B3842" s="195"/>
    </row>
    <row r="3843" spans="1:2" x14ac:dyDescent="0.2">
      <c r="A3843" s="195"/>
      <c r="B3843" s="195"/>
    </row>
    <row r="3844" spans="1:2" x14ac:dyDescent="0.2">
      <c r="A3844" s="195"/>
      <c r="B3844" s="195"/>
    </row>
    <row r="3845" spans="1:2" x14ac:dyDescent="0.2">
      <c r="A3845" s="195"/>
      <c r="B3845" s="195"/>
    </row>
    <row r="3846" spans="1:2" x14ac:dyDescent="0.2">
      <c r="A3846" s="195"/>
      <c r="B3846" s="195"/>
    </row>
    <row r="3847" spans="1:2" x14ac:dyDescent="0.2">
      <c r="A3847" s="195"/>
      <c r="B3847" s="195"/>
    </row>
    <row r="3848" spans="1:2" x14ac:dyDescent="0.2">
      <c r="A3848" s="195"/>
      <c r="B3848" s="195"/>
    </row>
    <row r="3849" spans="1:2" x14ac:dyDescent="0.2">
      <c r="A3849" s="195"/>
      <c r="B3849" s="195"/>
    </row>
    <row r="3850" spans="1:2" x14ac:dyDescent="0.2">
      <c r="A3850" s="195"/>
      <c r="B3850" s="195"/>
    </row>
    <row r="3851" spans="1:2" x14ac:dyDescent="0.2">
      <c r="A3851" s="195"/>
      <c r="B3851" s="195"/>
    </row>
    <row r="3852" spans="1:2" x14ac:dyDescent="0.2">
      <c r="A3852" s="195"/>
      <c r="B3852" s="195"/>
    </row>
    <row r="3853" spans="1:2" x14ac:dyDescent="0.2">
      <c r="A3853" s="195"/>
      <c r="B3853" s="195"/>
    </row>
    <row r="3854" spans="1:2" x14ac:dyDescent="0.2">
      <c r="A3854" s="195"/>
      <c r="B3854" s="195"/>
    </row>
    <row r="3855" spans="1:2" x14ac:dyDescent="0.2">
      <c r="A3855" s="195"/>
      <c r="B3855" s="195"/>
    </row>
    <row r="3856" spans="1:2" x14ac:dyDescent="0.2">
      <c r="A3856" s="195"/>
      <c r="B3856" s="195"/>
    </row>
    <row r="3857" spans="1:2" x14ac:dyDescent="0.2">
      <c r="A3857" s="195"/>
      <c r="B3857" s="195"/>
    </row>
    <row r="3858" spans="1:2" x14ac:dyDescent="0.2">
      <c r="A3858" s="195"/>
      <c r="B3858" s="195"/>
    </row>
    <row r="3859" spans="1:2" x14ac:dyDescent="0.2">
      <c r="A3859" s="195"/>
      <c r="B3859" s="195"/>
    </row>
    <row r="3860" spans="1:2" x14ac:dyDescent="0.2">
      <c r="A3860" s="195"/>
      <c r="B3860" s="195"/>
    </row>
    <row r="3861" spans="1:2" x14ac:dyDescent="0.2">
      <c r="A3861" s="195"/>
      <c r="B3861" s="195"/>
    </row>
    <row r="3862" spans="1:2" x14ac:dyDescent="0.2">
      <c r="A3862" s="195"/>
      <c r="B3862" s="195"/>
    </row>
    <row r="3863" spans="1:2" x14ac:dyDescent="0.2">
      <c r="A3863" s="195"/>
      <c r="B3863" s="195"/>
    </row>
    <row r="3864" spans="1:2" x14ac:dyDescent="0.2">
      <c r="A3864" s="195"/>
      <c r="B3864" s="195"/>
    </row>
    <row r="3865" spans="1:2" x14ac:dyDescent="0.2">
      <c r="A3865" s="195"/>
      <c r="B3865" s="195"/>
    </row>
    <row r="3866" spans="1:2" x14ac:dyDescent="0.2">
      <c r="A3866" s="195"/>
      <c r="B3866" s="195"/>
    </row>
    <row r="3867" spans="1:2" x14ac:dyDescent="0.2">
      <c r="A3867" s="195"/>
      <c r="B3867" s="195"/>
    </row>
    <row r="3868" spans="1:2" x14ac:dyDescent="0.2">
      <c r="A3868" s="195"/>
      <c r="B3868" s="195"/>
    </row>
    <row r="3869" spans="1:2" x14ac:dyDescent="0.2">
      <c r="A3869" s="195"/>
      <c r="B3869" s="195"/>
    </row>
    <row r="3870" spans="1:2" x14ac:dyDescent="0.2">
      <c r="A3870" s="195"/>
      <c r="B3870" s="195"/>
    </row>
    <row r="3871" spans="1:2" x14ac:dyDescent="0.2">
      <c r="A3871" s="195"/>
      <c r="B3871" s="195"/>
    </row>
    <row r="3872" spans="1:2" x14ac:dyDescent="0.2">
      <c r="A3872" s="195"/>
      <c r="B3872" s="195"/>
    </row>
    <row r="3873" spans="1:2" x14ac:dyDescent="0.2">
      <c r="A3873" s="195"/>
      <c r="B3873" s="195"/>
    </row>
    <row r="3874" spans="1:2" x14ac:dyDescent="0.2">
      <c r="A3874" s="195"/>
      <c r="B3874" s="195"/>
    </row>
    <row r="3875" spans="1:2" x14ac:dyDescent="0.2">
      <c r="A3875" s="195"/>
      <c r="B3875" s="195"/>
    </row>
    <row r="3876" spans="1:2" x14ac:dyDescent="0.2">
      <c r="A3876" s="195"/>
      <c r="B3876" s="195"/>
    </row>
    <row r="3877" spans="1:2" x14ac:dyDescent="0.2">
      <c r="A3877" s="195"/>
      <c r="B3877" s="195"/>
    </row>
    <row r="3878" spans="1:2" x14ac:dyDescent="0.2">
      <c r="A3878" s="195"/>
      <c r="B3878" s="195"/>
    </row>
    <row r="3879" spans="1:2" x14ac:dyDescent="0.2">
      <c r="A3879" s="195"/>
      <c r="B3879" s="195"/>
    </row>
    <row r="3880" spans="1:2" x14ac:dyDescent="0.2">
      <c r="A3880" s="195"/>
      <c r="B3880" s="195"/>
    </row>
    <row r="3881" spans="1:2" x14ac:dyDescent="0.2">
      <c r="A3881" s="195"/>
      <c r="B3881" s="195"/>
    </row>
    <row r="3882" spans="1:2" x14ac:dyDescent="0.2">
      <c r="A3882" s="195"/>
      <c r="B3882" s="195"/>
    </row>
    <row r="3883" spans="1:2" x14ac:dyDescent="0.2">
      <c r="A3883" s="195"/>
      <c r="B3883" s="195"/>
    </row>
    <row r="3884" spans="1:2" x14ac:dyDescent="0.2">
      <c r="A3884" s="195"/>
      <c r="B3884" s="195"/>
    </row>
    <row r="3885" spans="1:2" x14ac:dyDescent="0.2">
      <c r="A3885" s="195"/>
      <c r="B3885" s="195"/>
    </row>
    <row r="3886" spans="1:2" x14ac:dyDescent="0.2">
      <c r="A3886" s="195"/>
      <c r="B3886" s="195"/>
    </row>
    <row r="3887" spans="1:2" x14ac:dyDescent="0.2">
      <c r="A3887" s="195"/>
      <c r="B3887" s="195"/>
    </row>
    <row r="3888" spans="1:2" x14ac:dyDescent="0.2">
      <c r="A3888" s="195"/>
      <c r="B3888" s="195"/>
    </row>
    <row r="3889" spans="1:2" x14ac:dyDescent="0.2">
      <c r="A3889" s="195"/>
      <c r="B3889" s="195"/>
    </row>
    <row r="3890" spans="1:2" x14ac:dyDescent="0.2">
      <c r="A3890" s="195"/>
      <c r="B3890" s="195"/>
    </row>
    <row r="3891" spans="1:2" x14ac:dyDescent="0.2">
      <c r="A3891" s="195"/>
      <c r="B3891" s="195"/>
    </row>
    <row r="3892" spans="1:2" x14ac:dyDescent="0.2">
      <c r="A3892" s="195"/>
      <c r="B3892" s="195"/>
    </row>
    <row r="3893" spans="1:2" x14ac:dyDescent="0.2">
      <c r="A3893" s="195"/>
      <c r="B3893" s="195"/>
    </row>
    <row r="3894" spans="1:2" x14ac:dyDescent="0.2">
      <c r="A3894" s="195"/>
      <c r="B3894" s="195"/>
    </row>
    <row r="3895" spans="1:2" x14ac:dyDescent="0.2">
      <c r="A3895" s="195"/>
      <c r="B3895" s="195"/>
    </row>
    <row r="3896" spans="1:2" x14ac:dyDescent="0.2">
      <c r="A3896" s="195"/>
      <c r="B3896" s="195"/>
    </row>
    <row r="3897" spans="1:2" x14ac:dyDescent="0.2">
      <c r="A3897" s="195"/>
      <c r="B3897" s="195"/>
    </row>
    <row r="3898" spans="1:2" x14ac:dyDescent="0.2">
      <c r="A3898" s="195"/>
      <c r="B3898" s="195"/>
    </row>
    <row r="3899" spans="1:2" x14ac:dyDescent="0.2">
      <c r="A3899" s="195"/>
      <c r="B3899" s="195"/>
    </row>
    <row r="3900" spans="1:2" x14ac:dyDescent="0.2">
      <c r="A3900" s="195"/>
      <c r="B3900" s="195"/>
    </row>
    <row r="3901" spans="1:2" x14ac:dyDescent="0.2">
      <c r="A3901" s="195"/>
      <c r="B3901" s="195"/>
    </row>
    <row r="3902" spans="1:2" x14ac:dyDescent="0.2">
      <c r="A3902" s="195"/>
      <c r="B3902" s="195"/>
    </row>
    <row r="3903" spans="1:2" x14ac:dyDescent="0.2">
      <c r="A3903" s="195"/>
      <c r="B3903" s="195"/>
    </row>
    <row r="3904" spans="1:2" x14ac:dyDescent="0.2">
      <c r="A3904" s="195"/>
      <c r="B3904" s="195"/>
    </row>
    <row r="3905" spans="1:2" x14ac:dyDescent="0.2">
      <c r="A3905" s="195"/>
      <c r="B3905" s="195"/>
    </row>
    <row r="3906" spans="1:2" x14ac:dyDescent="0.2">
      <c r="A3906" s="195"/>
      <c r="B3906" s="195"/>
    </row>
    <row r="3907" spans="1:2" x14ac:dyDescent="0.2">
      <c r="A3907" s="195"/>
      <c r="B3907" s="195"/>
    </row>
    <row r="3908" spans="1:2" x14ac:dyDescent="0.2">
      <c r="A3908" s="195"/>
      <c r="B3908" s="195"/>
    </row>
    <row r="3909" spans="1:2" x14ac:dyDescent="0.2">
      <c r="A3909" s="195"/>
      <c r="B3909" s="195"/>
    </row>
    <row r="3910" spans="1:2" x14ac:dyDescent="0.2">
      <c r="A3910" s="195"/>
      <c r="B3910" s="195"/>
    </row>
    <row r="3911" spans="1:2" x14ac:dyDescent="0.2">
      <c r="A3911" s="195"/>
      <c r="B3911" s="195"/>
    </row>
    <row r="3912" spans="1:2" x14ac:dyDescent="0.2">
      <c r="A3912" s="195"/>
      <c r="B3912" s="195"/>
    </row>
    <row r="3913" spans="1:2" x14ac:dyDescent="0.2">
      <c r="A3913" s="195"/>
      <c r="B3913" s="195"/>
    </row>
    <row r="3914" spans="1:2" x14ac:dyDescent="0.2">
      <c r="A3914" s="195"/>
      <c r="B3914" s="195"/>
    </row>
    <row r="3915" spans="1:2" x14ac:dyDescent="0.2">
      <c r="A3915" s="195"/>
      <c r="B3915" s="195"/>
    </row>
    <row r="3916" spans="1:2" x14ac:dyDescent="0.2">
      <c r="A3916" s="195"/>
      <c r="B3916" s="195"/>
    </row>
    <row r="3917" spans="1:2" x14ac:dyDescent="0.2">
      <c r="A3917" s="195"/>
      <c r="B3917" s="195"/>
    </row>
    <row r="3918" spans="1:2" x14ac:dyDescent="0.2">
      <c r="A3918" s="195"/>
      <c r="B3918" s="195"/>
    </row>
    <row r="3919" spans="1:2" x14ac:dyDescent="0.2">
      <c r="A3919" s="195"/>
      <c r="B3919" s="195"/>
    </row>
    <row r="3920" spans="1:2" x14ac:dyDescent="0.2">
      <c r="A3920" s="195"/>
      <c r="B3920" s="195"/>
    </row>
    <row r="3921" spans="1:2" x14ac:dyDescent="0.2">
      <c r="A3921" s="195"/>
      <c r="B3921" s="195"/>
    </row>
    <row r="3922" spans="1:2" x14ac:dyDescent="0.2">
      <c r="A3922" s="195"/>
      <c r="B3922" s="195"/>
    </row>
    <row r="3923" spans="1:2" x14ac:dyDescent="0.2">
      <c r="A3923" s="195"/>
      <c r="B3923" s="195"/>
    </row>
    <row r="3924" spans="1:2" x14ac:dyDescent="0.2">
      <c r="A3924" s="195"/>
      <c r="B3924" s="195"/>
    </row>
    <row r="3925" spans="1:2" x14ac:dyDescent="0.2">
      <c r="A3925" s="195"/>
      <c r="B3925" s="195"/>
    </row>
    <row r="3926" spans="1:2" x14ac:dyDescent="0.2">
      <c r="A3926" s="195"/>
      <c r="B3926" s="195"/>
    </row>
    <row r="3927" spans="1:2" x14ac:dyDescent="0.2">
      <c r="A3927" s="195"/>
      <c r="B3927" s="195"/>
    </row>
    <row r="3928" spans="1:2" x14ac:dyDescent="0.2">
      <c r="A3928" s="195"/>
      <c r="B3928" s="195"/>
    </row>
    <row r="3929" spans="1:2" x14ac:dyDescent="0.2">
      <c r="A3929" s="195"/>
      <c r="B3929" s="195"/>
    </row>
    <row r="3930" spans="1:2" x14ac:dyDescent="0.2">
      <c r="A3930" s="195"/>
      <c r="B3930" s="195"/>
    </row>
    <row r="3931" spans="1:2" x14ac:dyDescent="0.2">
      <c r="A3931" s="195"/>
      <c r="B3931" s="195"/>
    </row>
    <row r="3932" spans="1:2" x14ac:dyDescent="0.2">
      <c r="A3932" s="195"/>
      <c r="B3932" s="195"/>
    </row>
    <row r="3933" spans="1:2" x14ac:dyDescent="0.2">
      <c r="A3933" s="195"/>
      <c r="B3933" s="195"/>
    </row>
    <row r="3934" spans="1:2" x14ac:dyDescent="0.2">
      <c r="A3934" s="195"/>
      <c r="B3934" s="195"/>
    </row>
    <row r="3935" spans="1:2" x14ac:dyDescent="0.2">
      <c r="A3935" s="195"/>
      <c r="B3935" s="195"/>
    </row>
    <row r="3936" spans="1:2" x14ac:dyDescent="0.2">
      <c r="A3936" s="195"/>
      <c r="B3936" s="195"/>
    </row>
    <row r="3937" spans="1:2" x14ac:dyDescent="0.2">
      <c r="A3937" s="195"/>
      <c r="B3937" s="195"/>
    </row>
    <row r="3938" spans="1:2" x14ac:dyDescent="0.2">
      <c r="A3938" s="195"/>
      <c r="B3938" s="195"/>
    </row>
    <row r="3939" spans="1:2" x14ac:dyDescent="0.2">
      <c r="A3939" s="195"/>
      <c r="B3939" s="195"/>
    </row>
    <row r="3940" spans="1:2" x14ac:dyDescent="0.2">
      <c r="A3940" s="195"/>
      <c r="B3940" s="195"/>
    </row>
    <row r="3941" spans="1:2" x14ac:dyDescent="0.2">
      <c r="A3941" s="195"/>
      <c r="B3941" s="195"/>
    </row>
    <row r="3942" spans="1:2" x14ac:dyDescent="0.2">
      <c r="A3942" s="195"/>
      <c r="B3942" s="195"/>
    </row>
    <row r="3943" spans="1:2" x14ac:dyDescent="0.2">
      <c r="A3943" s="195"/>
      <c r="B3943" s="195"/>
    </row>
    <row r="3944" spans="1:2" x14ac:dyDescent="0.2">
      <c r="A3944" s="195"/>
      <c r="B3944" s="195"/>
    </row>
    <row r="3945" spans="1:2" x14ac:dyDescent="0.2">
      <c r="A3945" s="195"/>
      <c r="B3945" s="195"/>
    </row>
    <row r="3946" spans="1:2" x14ac:dyDescent="0.2">
      <c r="A3946" s="195"/>
      <c r="B3946" s="195"/>
    </row>
    <row r="3947" spans="1:2" x14ac:dyDescent="0.2">
      <c r="A3947" s="195"/>
      <c r="B3947" s="195"/>
    </row>
    <row r="3948" spans="1:2" x14ac:dyDescent="0.2">
      <c r="A3948" s="195"/>
      <c r="B3948" s="195"/>
    </row>
    <row r="3949" spans="1:2" x14ac:dyDescent="0.2">
      <c r="A3949" s="195"/>
      <c r="B3949" s="195"/>
    </row>
  </sheetData>
  <mergeCells count="2">
    <mergeCell ref="C47:K47"/>
    <mergeCell ref="C49:K49"/>
  </mergeCells>
  <printOptions horizontalCentered="1"/>
  <pageMargins left="0" right="0.2" top="0.3" bottom="0.3" header="0.5" footer="0.1"/>
  <pageSetup scale="53" fitToHeight="0" orientation="landscape" r:id="rId1"/>
  <headerFooter alignWithMargins="0">
    <oddFooter>&amp;R&amp;F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2023-11-15T08:00:00+00:00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Props1.xml><?xml version="1.0" encoding="utf-8"?>
<ds:datastoreItem xmlns:ds="http://schemas.openxmlformats.org/officeDocument/2006/customXml" ds:itemID="{E753A440-49EE-426D-A6F9-A4D325EA1C14}"/>
</file>

<file path=customXml/itemProps2.xml><?xml version="1.0" encoding="utf-8"?>
<ds:datastoreItem xmlns:ds="http://schemas.openxmlformats.org/officeDocument/2006/customXml" ds:itemID="{869DBBE7-4AC2-44C2-B78B-D3AE0A8C29FA}"/>
</file>

<file path=customXml/itemProps3.xml><?xml version="1.0" encoding="utf-8"?>
<ds:datastoreItem xmlns:ds="http://schemas.openxmlformats.org/officeDocument/2006/customXml" ds:itemID="{0E3B9534-BBF0-4076-B092-A87976D05359}"/>
</file>

<file path=customXml/itemProps4.xml><?xml version="1.0" encoding="utf-8"?>
<ds:datastoreItem xmlns:ds="http://schemas.openxmlformats.org/officeDocument/2006/customXml" ds:itemID="{D1825BA7-5950-4B32-A574-5ABF979AD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Detailed</vt:lpstr>
      <vt:lpstr>Schedule_B</vt:lpstr>
      <vt:lpstr>Schedule_B!Print_Area</vt:lpstr>
      <vt:lpstr>'Summary- Detailed'!Print_Area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Kellogg, Anh</dc:creator>
  <cp:lastModifiedBy>Kellogg, Anh</cp:lastModifiedBy>
  <dcterms:created xsi:type="dcterms:W3CDTF">2023-10-11T18:40:05Z</dcterms:created>
  <dcterms:modified xsi:type="dcterms:W3CDTF">2023-10-17T23:47:59Z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ies>
</file>