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600" windowWidth="22500" windowHeight="13605"/>
  </bookViews>
  <sheets>
    <sheet name="App F Cost Documents" sheetId="1" r:id="rId1"/>
    <sheet name="F1" sheetId="3" r:id="rId2"/>
    <sheet name="F2" sheetId="4" r:id="rId3"/>
    <sheet name="F3" sheetId="5" r:id="rId4"/>
    <sheet name="F4" sheetId="6" r:id="rId5"/>
    <sheet name="F5" sheetId="7" r:id="rId6"/>
    <sheet name="F6" sheetId="8" r:id="rId7"/>
    <sheet name="F7"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9" l="1"/>
  <c r="C13" i="9" l="1"/>
</calcChain>
</file>

<file path=xl/sharedStrings.xml><?xml version="1.0" encoding="utf-8"?>
<sst xmlns="http://schemas.openxmlformats.org/spreadsheetml/2006/main" count="1291" uniqueCount="301">
  <si>
    <t>Energy Efficiency</t>
  </si>
  <si>
    <t>Appendix F:  Costs</t>
  </si>
  <si>
    <t>F1</t>
  </si>
  <si>
    <t>F2</t>
  </si>
  <si>
    <t>Section</t>
  </si>
  <si>
    <t>Demand Response</t>
  </si>
  <si>
    <t>F3</t>
  </si>
  <si>
    <t>Utility-Scale Generic Energy Resource Costs</t>
  </si>
  <si>
    <t>F4</t>
  </si>
  <si>
    <t>Distributed Energy Resource Program and Resource Costs</t>
  </si>
  <si>
    <t>F5</t>
  </si>
  <si>
    <t>F6</t>
  </si>
  <si>
    <t>F7</t>
  </si>
  <si>
    <t>Customer Education and Engagement Projected Costs</t>
  </si>
  <si>
    <t>Monitoring and Reporting Projected Costs</t>
  </si>
  <si>
    <t>Grid Modernization</t>
  </si>
  <si>
    <t>Volt-Var Optimization</t>
  </si>
  <si>
    <t>Resilience Enhancement</t>
  </si>
  <si>
    <t>Distributed Energy Resource Enablers Projected Costs and Grid Modernization Projected Costs</t>
  </si>
  <si>
    <t>Administration Costs</t>
  </si>
  <si>
    <t>Customer Eduction and Engagement Projected Costs</t>
  </si>
  <si>
    <t>Staffing</t>
  </si>
  <si>
    <t>Customer Benefit Indicator Baseline Measurement</t>
  </si>
  <si>
    <t>Includes</t>
  </si>
  <si>
    <t>Cost Estimate Basis</t>
  </si>
  <si>
    <t>Monitoring Plan Updates</t>
  </si>
  <si>
    <t>Internal Tracking, Preparation of External Reporting
Evaluation of Baseline Measurements of Energy Indicators
Evaluation of Non-Energy Indicators
Data Monitoring for Customer Benefit Indicators
Participation in Policy and Technical Forums
Communication with EAG and other Stakeholders on CBI baselines</t>
  </si>
  <si>
    <t>Estimated based on workload from similar efforts in other programs</t>
  </si>
  <si>
    <t>Estimated based on 2021 Initial Planning</t>
  </si>
  <si>
    <t>Estimated based on similar projects</t>
  </si>
  <si>
    <t>Total 2022 Estimate</t>
  </si>
  <si>
    <t>Documentation</t>
  </si>
  <si>
    <t>Editing and Publication</t>
  </si>
  <si>
    <t>2 Updates based on additional indicators and data</t>
  </si>
  <si>
    <t>Assumes 2 comprehensive research efforts</t>
  </si>
  <si>
    <t>IRP Modeling Assumptions (2020 $)</t>
  </si>
  <si>
    <t>Nameplate (MW)</t>
  </si>
  <si>
    <t>First year available</t>
  </si>
  <si>
    <t>Fixed O&amp;M ($/kw-yr)</t>
  </si>
  <si>
    <r>
      <t>Variable O&amp;M</t>
    </r>
    <r>
      <rPr>
        <b/>
        <vertAlign val="superscript"/>
        <sz val="9"/>
        <color rgb="FFFFFFFF"/>
        <rFont val="Arial Narrow"/>
        <family val="2"/>
      </rPr>
      <t>1</t>
    </r>
  </si>
  <si>
    <t>($/MWh)</t>
  </si>
  <si>
    <t>Capital Costs, Vintage 2021 ($/kw)</t>
  </si>
  <si>
    <t xml:space="preserve">Overnight Capital Cost </t>
  </si>
  <si>
    <r>
      <t>AFUDC</t>
    </r>
    <r>
      <rPr>
        <b/>
        <vertAlign val="superscript"/>
        <sz val="9"/>
        <color rgb="FFFFFFFF"/>
        <rFont val="Arial Narrow"/>
        <family val="2"/>
      </rPr>
      <t>2</t>
    </r>
    <r>
      <rPr>
        <b/>
        <sz val="9"/>
        <color rgb="FFFFFFFF"/>
        <rFont val="Arial Narrow"/>
        <family val="2"/>
      </rPr>
      <t xml:space="preserve"> </t>
    </r>
  </si>
  <si>
    <r>
      <t>Intercon-nection</t>
    </r>
    <r>
      <rPr>
        <b/>
        <vertAlign val="superscript"/>
        <sz val="9"/>
        <color rgb="FFFFFFFF"/>
        <rFont val="Arial Narrow"/>
        <family val="2"/>
      </rPr>
      <t>3</t>
    </r>
  </si>
  <si>
    <t>Total</t>
  </si>
  <si>
    <t>CCCT</t>
  </si>
  <si>
    <t>Frame Peaker</t>
  </si>
  <si>
    <t>Recip Peaker</t>
  </si>
  <si>
    <t>WA Solar - Utility Scale</t>
  </si>
  <si>
    <t>Idaho/Wyoming Solar – Utility Scale</t>
  </si>
  <si>
    <t>WA Solar - Residential Scale</t>
  </si>
  <si>
    <t>Washington Wind</t>
  </si>
  <si>
    <t>Montana Wind</t>
  </si>
  <si>
    <t>Idaho/Wyoming Wind</t>
  </si>
  <si>
    <t>Offshore Wind</t>
  </si>
  <si>
    <t>Pumped Storage</t>
  </si>
  <si>
    <t>Battery 2hr Li-Ion</t>
  </si>
  <si>
    <t>Battery 4hr Li-Ion</t>
  </si>
  <si>
    <t>Battery 4hr Flow</t>
  </si>
  <si>
    <t xml:space="preserve">Battery 6hr Flow </t>
  </si>
  <si>
    <t>Solar + battery</t>
  </si>
  <si>
    <t>100 solar + 25 battery</t>
  </si>
  <si>
    <t>Wind + battery</t>
  </si>
  <si>
    <t>100 wind + 25 battery</t>
  </si>
  <si>
    <t>Wind + pumped hydro</t>
  </si>
  <si>
    <t>200 wind + 100 PHES</t>
  </si>
  <si>
    <t>Biomass</t>
  </si>
  <si>
    <t>NOTES</t>
  </si>
  <si>
    <r>
      <t>1.</t>
    </r>
    <r>
      <rPr>
        <i/>
        <sz val="7"/>
        <color rgb="FF000000"/>
        <rFont val="Times New Roman"/>
        <family val="1"/>
      </rPr>
      <t xml:space="preserve">        </t>
    </r>
    <r>
      <rPr>
        <i/>
        <sz val="9"/>
        <color rgb="FF000000"/>
        <rFont val="Palatino"/>
      </rPr>
      <t>Variable O&amp;M costs do not include the cost of fuel for thermal resources</t>
    </r>
  </si>
  <si>
    <r>
      <t>2.</t>
    </r>
    <r>
      <rPr>
        <i/>
        <sz val="7"/>
        <color rgb="FF000000"/>
        <rFont val="Times New Roman"/>
        <family val="1"/>
      </rPr>
      <t xml:space="preserve">        </t>
    </r>
    <r>
      <rPr>
        <i/>
        <sz val="9"/>
        <color rgb="FF000000"/>
        <rFont val="Palatino"/>
      </rPr>
      <t>AFUDC (Allowance for funds used during construction) is assumed at 10 percent of overnight capital</t>
    </r>
  </si>
  <si>
    <r>
      <t>3.</t>
    </r>
    <r>
      <rPr>
        <i/>
        <sz val="7"/>
        <color rgb="FF000000"/>
        <rFont val="Times New Roman"/>
        <family val="1"/>
      </rPr>
      <t xml:space="preserve">        </t>
    </r>
    <r>
      <rPr>
        <i/>
        <sz val="9"/>
        <color rgb="FF000000"/>
        <rFont val="Palatino"/>
      </rPr>
      <t>Interconnection costs includes the transmission, substation and natural gas pipeline infrastructure. Interconnection cost of offshore wind only includes onshore interconnection and does not include the cost of the marine cable to shore.</t>
    </r>
  </si>
  <si>
    <t>Notes</t>
  </si>
  <si>
    <t>This cost was replaced with the program specific DER costs in CEIP modeling.  Please see Appendix F4 for details.</t>
  </si>
  <si>
    <t>Same as 2021 IRP</t>
  </si>
  <si>
    <t>Appendix F3:  New Resource Generic Cost Assumptions used in CEIP Modeling</t>
  </si>
  <si>
    <t>Citation Source:</t>
  </si>
  <si>
    <t xml:space="preserve">Citation Source: 2021 IRP Chapter 5 </t>
  </si>
  <si>
    <t>General Education and Engagement</t>
  </si>
  <si>
    <t>Work</t>
  </si>
  <si>
    <t>Assumptions</t>
  </si>
  <si>
    <t>Timing</t>
  </si>
  <si>
    <t>Unit Pricing</t>
  </si>
  <si>
    <t>Transcreation of relevant PSE.com webpages</t>
  </si>
  <si>
    <t>Limited pse.com transcreation and maintenance (~100 pages in 5 languages). Does not include transactional pages. [~$1,000 per language per page]. Will need to be coordinated with other pse.com multi-language web efforts.  Pilot 20 pages in 2022, add balance in 2023 and 2024.</t>
  </si>
  <si>
    <t>Pilot 10 pages in 5 languages in 2022.  Add additional 45 pages per year in 5 languages in 2023 and 2024.  Maintainenance and updates in 20225.</t>
  </si>
  <si>
    <t>$1,000 per page per language</t>
  </si>
  <si>
    <t>Transcreation of non-web Communication Materials</t>
  </si>
  <si>
    <t>Marketing materials/additional content development and transcreation [~$1,500 per piece per language]</t>
  </si>
  <si>
    <t>Establish program and test ~ 5 pieces in in 5 languages in 2022.  Add additional 10 pieces in 2023 and maintain in 2024 and 2025</t>
  </si>
  <si>
    <t>$1,500 per piece per language</t>
  </si>
  <si>
    <t>Establish in-language events on clean energy education and program enrollments</t>
  </si>
  <si>
    <t>In-language events (contractor staffing for ~20 annual in-language Tier II events, fees, materials at est. $75K each)</t>
  </si>
  <si>
    <t>2022 - identify plans, likely restricted due to COVID.  2023 - start with 20 events per year and evaluate reach.</t>
  </si>
  <si>
    <t>$75,000 per large community event</t>
  </si>
  <si>
    <t>Clean energy education and enrollment events for english-speaking audiences</t>
  </si>
  <si>
    <t>In-language advertising</t>
  </si>
  <si>
    <t>In-language advertising (Digital: 52 wks at ~$20,000 per week in 5 languages; Radio/some TV/outdoor [mass]: ~20 weeks as available in language in priority communities, audiences); English for named communities TBD. ~20 weeks in year 1 to allow for ramp up</t>
  </si>
  <si>
    <t>Estalish and test in 2022, scale up advertising in 2023.  Maintain in 2024 and 2025.  Includes digital, radio, TV, outdoor</t>
  </si>
  <si>
    <t>~$10,000/week/language</t>
  </si>
  <si>
    <t>Advertising in English as primary language</t>
  </si>
  <si>
    <t>Supplemental English mass advertising ( ~20 weeks in future years split radio, TV, digital).</t>
  </si>
  <si>
    <t>Add in 2023 after in-language development and content completed.  Includes digital, radio, TV, outdoor</t>
  </si>
  <si>
    <t>In-language marketing partnerships</t>
  </si>
  <si>
    <t>Promotional partnerships (e.g., In-language partnership content with Seattle Sounders or Kraken, or Univision); research/negotiation  in year 1 with execution in future years</t>
  </si>
  <si>
    <t>Start after final CEIP scope known</t>
  </si>
  <si>
    <t>In-language social media</t>
  </si>
  <si>
    <t>~$60,000 per language per year</t>
  </si>
  <si>
    <t xml:space="preserve">English social media and content for named communities. </t>
  </si>
  <si>
    <t>Add in 2023 after in-language development and content completed</t>
  </si>
  <si>
    <t xml:space="preserve">Establish in 2022 and measure limited </t>
  </si>
  <si>
    <t>$110,000 per year</t>
  </si>
  <si>
    <t>Outreach Personnel</t>
  </si>
  <si>
    <t>Employee salaries and overheads tied to adding in-person outreach</t>
  </si>
  <si>
    <t>Start in 2023 after program testing complete</t>
  </si>
  <si>
    <t>Materials Production</t>
  </si>
  <si>
    <t>Add with in-person efforts</t>
  </si>
  <si>
    <t>Miscellaneous expenses</t>
  </si>
  <si>
    <t>Communications Personnel</t>
  </si>
  <si>
    <t>Employee salaries and overheads tied to ramp up of effort</t>
  </si>
  <si>
    <t>Total Estimate</t>
  </si>
  <si>
    <t>Focused Education and Engagement</t>
  </si>
  <si>
    <t>Updated project messages</t>
  </si>
  <si>
    <t>Annual</t>
  </si>
  <si>
    <t>Start 2022 for Approved CEIP</t>
  </si>
  <si>
    <t>Project website updates</t>
  </si>
  <si>
    <t>Quarterly</t>
  </si>
  <si>
    <t>Website translations</t>
  </si>
  <si>
    <t>Fact sheets</t>
  </si>
  <si>
    <t>3 Fact Sheets</t>
  </si>
  <si>
    <t>Updated PPT template</t>
  </si>
  <si>
    <t>Transcreated fact sheets</t>
  </si>
  <si>
    <t>Three per language - Spanish, Russian, Vietnamese, Traditional Chinese, Hindi</t>
  </si>
  <si>
    <t>Misc. translation needs</t>
  </si>
  <si>
    <t>E-newsletters</t>
  </si>
  <si>
    <t>7/year</t>
  </si>
  <si>
    <t>Bill insert</t>
  </si>
  <si>
    <t>Informal surveys</t>
  </si>
  <si>
    <t xml:space="preserve">Collect input for next round of CBIs; include cash incentive for chance to win. </t>
  </si>
  <si>
    <t>Informal survey translation</t>
  </si>
  <si>
    <t>5 languages</t>
  </si>
  <si>
    <t>Informal survey analysis and summary</t>
  </si>
  <si>
    <t>Focus groups</t>
  </si>
  <si>
    <t>online focus groups</t>
  </si>
  <si>
    <t>Newspaper advertising on feedback opportunities</t>
  </si>
  <si>
    <t>Start 2023</t>
  </si>
  <si>
    <t>Inquiry tracking</t>
  </si>
  <si>
    <t>Regular responding to website</t>
  </si>
  <si>
    <t>Quarterly communication reports</t>
  </si>
  <si>
    <t>Updates on progress</t>
  </si>
  <si>
    <t>Annual P2 Report</t>
  </si>
  <si>
    <t>Annual summary of activites</t>
  </si>
  <si>
    <t xml:space="preserve">Multilingual voicemail line </t>
  </si>
  <si>
    <t>Ongoing</t>
  </si>
  <si>
    <t>Multilingual phone tree recording</t>
  </si>
  <si>
    <t>Postcard engagement in 2023 CEIP update development</t>
  </si>
  <si>
    <t>Focus on highly-impacted communities/vulnerable populations</t>
  </si>
  <si>
    <t>CBO presentations - CBI input</t>
  </si>
  <si>
    <t>2/county</t>
  </si>
  <si>
    <t>CBO "working dinner" workshop - program design</t>
  </si>
  <si>
    <t>In 2022 to inform 2023 CEIP update</t>
  </si>
  <si>
    <t>General community meetings - CBI input</t>
  </si>
  <si>
    <t>8 per year, not available in 2022</t>
  </si>
  <si>
    <t>Virtual community meeting - CBI input</t>
  </si>
  <si>
    <t>2/year</t>
  </si>
  <si>
    <t>Multilingual sessions - CBI input and/or program design</t>
  </si>
  <si>
    <t>Online open house</t>
  </si>
  <si>
    <t>Train and coordinate ambassadors</t>
  </si>
  <si>
    <t>IRP meetings</t>
  </si>
  <si>
    <t>CEIP team coordination meetings</t>
  </si>
  <si>
    <t>Weekly</t>
  </si>
  <si>
    <t>Tribal outreach activities</t>
  </si>
  <si>
    <t>Develop Tribal outreach plan</t>
  </si>
  <si>
    <t>Equity Advisory Group Support</t>
  </si>
  <si>
    <t>Facilitation and Facilitation Support</t>
  </si>
  <si>
    <t>8 Meetings/Year</t>
  </si>
  <si>
    <t>8 Meetings/Year, includes meeting prep, facilitation, management, and summaries</t>
  </si>
  <si>
    <t>Meeting Space and Logistics</t>
  </si>
  <si>
    <t>10 virtual</t>
  </si>
  <si>
    <t>Virtual in 2022</t>
  </si>
  <si>
    <t>6 in person</t>
  </si>
  <si>
    <t>Starting in 2023</t>
  </si>
  <si>
    <t>Member Stipends</t>
  </si>
  <si>
    <t>Member recruitment and education, including advertising</t>
  </si>
  <si>
    <t>Miscellaneous</t>
  </si>
  <si>
    <t>Includes any travel expense</t>
  </si>
  <si>
    <t xml:space="preserve">In-language paid social media ($60K per language per year - establish in 2023; two languages in '23, three languages in '24, five languages in '25). Note that FTE labor to support this goes up YOY. </t>
  </si>
  <si>
    <t>Establish program in 2023: two languages in 2023, add one language per year</t>
  </si>
  <si>
    <t>Message testing and campaign performance measurement</t>
  </si>
  <si>
    <t>Vendor estimates</t>
  </si>
  <si>
    <t>Start Year</t>
  </si>
  <si>
    <t>Product/Scenario</t>
  </si>
  <si>
    <t>End Year</t>
  </si>
  <si>
    <t>Res CPP-No Enablement</t>
  </si>
  <si>
    <t>Setup Cost</t>
  </si>
  <si>
    <t>$</t>
  </si>
  <si>
    <t>Ramped MW</t>
  </si>
  <si>
    <t>O&amp;M Cost</t>
  </si>
  <si>
    <t>$ per year</t>
  </si>
  <si>
    <t>Ramped Incremental Participants</t>
  </si>
  <si>
    <t>Marketing Cost</t>
  </si>
  <si>
    <t>$ per new participant</t>
  </si>
  <si>
    <t>Inflation Rate</t>
  </si>
  <si>
    <t>O&amp;M Cost (Inflation rate applied)</t>
  </si>
  <si>
    <t>Marketing Cost (Inflation rate applied)</t>
  </si>
  <si>
    <t>Total Aurora Input</t>
  </si>
  <si>
    <t>Aurora Output (S)</t>
  </si>
  <si>
    <t>CPP requires that PSE first establish a TOU tariff; therefore, the study assumed zero CPP participation until 2025.</t>
  </si>
  <si>
    <t>Aurora Output (W)</t>
  </si>
  <si>
    <t>Incremental Cost</t>
  </si>
  <si>
    <t>MW (S)</t>
  </si>
  <si>
    <t>MW (W)</t>
  </si>
  <si>
    <t>Res CPP-With Enablement</t>
  </si>
  <si>
    <t>Res DLC Heat-Switch</t>
  </si>
  <si>
    <t>$ per participant per year</t>
  </si>
  <si>
    <t>Ramped Participants</t>
  </si>
  <si>
    <t>Equipment Cost</t>
  </si>
  <si>
    <t>Incentives (annual)</t>
  </si>
  <si>
    <t>Flex cost savings (annual)</t>
  </si>
  <si>
    <t>$ per mw-year</t>
  </si>
  <si>
    <t>Equipment Cost (Inflation rate applied)</t>
  </si>
  <si>
    <t>Incentives (annual) (Inflation rate applied)</t>
  </si>
  <si>
    <t>Flex Cost Savings (Inflation rate applied)</t>
  </si>
  <si>
    <t>Res DLC Heat-BYOT</t>
  </si>
  <si>
    <t>Res DLC ERWH-Switch</t>
  </si>
  <si>
    <t>Ramped Incremental MW</t>
  </si>
  <si>
    <t>Equipment  (Inflation rate applied)</t>
  </si>
  <si>
    <t>Res DLC ERWH-Grid-Enabled</t>
  </si>
  <si>
    <t>7</t>
  </si>
  <si>
    <t>Res DLC HPWH-Switch</t>
  </si>
  <si>
    <t>Not reported by Aurora</t>
  </si>
  <si>
    <t>Res DLC HPWH-Grid-Enabled</t>
  </si>
  <si>
    <t>9</t>
  </si>
  <si>
    <t>Small Com DLC Heat-Switch</t>
  </si>
  <si>
    <t>Medium Com DLC Heat-Switch</t>
  </si>
  <si>
    <t>C&amp;I Curtailment-Manual</t>
  </si>
  <si>
    <t>$ per kW pledged per year</t>
  </si>
  <si>
    <t>C&amp;I Curtailment-AutoDR</t>
  </si>
  <si>
    <t>C&amp;I CPP-No Enablement</t>
  </si>
  <si>
    <t>C&amp;I CPP-With Enablement</t>
  </si>
  <si>
    <t>Res EV DLC-</t>
  </si>
  <si>
    <t>Not reported in IRP</t>
  </si>
  <si>
    <t>Res Behavior DR-Winter</t>
  </si>
  <si>
    <t>Appendix F2:  Demand Response</t>
  </si>
  <si>
    <t>JFor full details on all Demand Response Potentials, see Appendix J.</t>
  </si>
  <si>
    <t>For Details of Distributed Energy Resource Potentials and Costs, see Appendix K</t>
  </si>
  <si>
    <t>INPUT</t>
  </si>
  <si>
    <t>CEIP DER Enablement Budget</t>
  </si>
  <si>
    <t>CEIP Enablement Milestone</t>
  </si>
  <si>
    <t>Swimlane</t>
  </si>
  <si>
    <t>Enablement Allocation %</t>
  </si>
  <si>
    <t>DER Enablement Milestones</t>
  </si>
  <si>
    <t>Procurement &amp; Vendor Management Strategy</t>
  </si>
  <si>
    <t>Procurement</t>
  </si>
  <si>
    <t>Capital</t>
  </si>
  <si>
    <t>Labor</t>
  </si>
  <si>
    <t>Services</t>
  </si>
  <si>
    <t>Materials</t>
  </si>
  <si>
    <t>IT</t>
  </si>
  <si>
    <t>Expense</t>
  </si>
  <si>
    <t>Market Engagement &amp; Benchmarking</t>
  </si>
  <si>
    <t>Regulatory &amp; Stakeholder Engagement Strategy</t>
  </si>
  <si>
    <t>Strategy &amp; Planning</t>
  </si>
  <si>
    <t>Portfolio Customer Care Strategy</t>
  </si>
  <si>
    <t>Customer</t>
  </si>
  <si>
    <t>Portfolio Marketing Strategy</t>
  </si>
  <si>
    <t>DER Customer Experience Strategy</t>
  </si>
  <si>
    <t>Customer Relationship Management (CRM) Platform</t>
  </si>
  <si>
    <t>Customer Enrollment &amp; Education Portal</t>
  </si>
  <si>
    <t>Customer Notification Platform</t>
  </si>
  <si>
    <t>Complex Billing Functionality</t>
  </si>
  <si>
    <t>Device Marketplace</t>
  </si>
  <si>
    <t>Marketing Platform</t>
  </si>
  <si>
    <t>Portfolio &amp; Product Management Strategy</t>
  </si>
  <si>
    <t>Innovation Project / Emerging Technology Process</t>
  </si>
  <si>
    <t>Asset Management Strategy &amp; Planning</t>
  </si>
  <si>
    <t>Operations</t>
  </si>
  <si>
    <t>Dispatch &amp; Operations Strategy</t>
  </si>
  <si>
    <t>DER IT/OT Strategy</t>
  </si>
  <si>
    <t>Virtual Power Plant (VPP)</t>
  </si>
  <si>
    <t>Total Enablement</t>
  </si>
  <si>
    <t>NWA Evaluation Tool &amp; Methodology</t>
  </si>
  <si>
    <t>Feeder-level Forecasting Tool</t>
  </si>
  <si>
    <t>Hosting Capacity Analysis</t>
  </si>
  <si>
    <t>Advanced Distribution Management System (ADMS)</t>
  </si>
  <si>
    <t>Interconnection Portal Enhancements (grouped with Hosting Capacity Analysis)</t>
  </si>
  <si>
    <t>ADMS-integrated DER Management System (DERMS)</t>
  </si>
  <si>
    <t>Substation SCADA</t>
  </si>
  <si>
    <t>Data Lake And Analytics</t>
  </si>
  <si>
    <t>Circuit Enablement - DER and Microgrids</t>
  </si>
  <si>
    <t>Property Acquisition - DER</t>
  </si>
  <si>
    <t>Oct 1 2021 Draft Biennial Conservation Plan; Full details included in Appendix B</t>
  </si>
  <si>
    <t>2021 Conservation Potential Assessment; Full details included in Appendix J</t>
  </si>
  <si>
    <t>Data Sources and Additional Details</t>
  </si>
  <si>
    <t>2021 IRP Generic Resource Costs</t>
  </si>
  <si>
    <t>Projected Costs to meet DER Enablers and Grid Mod</t>
  </si>
  <si>
    <t>Projected Costs based on Public Participation Plan</t>
  </si>
  <si>
    <t>Projected Monitoring and Reporting Costs</t>
  </si>
  <si>
    <t>2022 Distributed Energy Resource and Program Cost Report; Full details included in Appendix K</t>
  </si>
  <si>
    <t>Appendix F1: Energy Efficiency</t>
  </si>
  <si>
    <t>Reference: Full  details from the BCP is included in Appendix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</si>
</sst>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0.0%"/>
    <numFmt numFmtId="168" formatCode="_(* #,##0.0000_);_(* \(#,##0.0000\);_(* &quot;-&quot;??_);_(@_)"/>
  </numFmts>
  <fonts count="25">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i/>
      <sz val="10"/>
      <color theme="1"/>
      <name val="Arial"/>
      <family val="2"/>
    </font>
    <font>
      <b/>
      <sz val="9"/>
      <color rgb="FFFFFFFF"/>
      <name val="Arial Narrow"/>
      <family val="2"/>
    </font>
    <font>
      <b/>
      <vertAlign val="superscript"/>
      <sz val="9"/>
      <color rgb="FFFFFFFF"/>
      <name val="Arial Narrow"/>
      <family val="2"/>
    </font>
    <font>
      <b/>
      <sz val="9"/>
      <color rgb="FF000000"/>
      <name val="Arial Narrow"/>
      <family val="2"/>
    </font>
    <font>
      <sz val="9"/>
      <color rgb="FF000000"/>
      <name val="Arial Narrow"/>
      <family val="2"/>
    </font>
    <font>
      <i/>
      <sz val="9"/>
      <color rgb="FF000000"/>
      <name val="Palatino"/>
    </font>
    <font>
      <i/>
      <sz val="7"/>
      <color rgb="FF000000"/>
      <name val="Times New Roman"/>
      <family val="1"/>
    </font>
    <font>
      <sz val="10"/>
      <color theme="1"/>
      <name val="Arial"/>
      <family val="2"/>
    </font>
    <font>
      <b/>
      <i/>
      <sz val="11"/>
      <color theme="1"/>
      <name val="Calibri"/>
      <family val="2"/>
      <scheme val="minor"/>
    </font>
    <font>
      <b/>
      <sz val="10"/>
      <color rgb="FF5F6368"/>
      <name val="Arial"/>
      <family val="2"/>
    </font>
    <font>
      <sz val="10"/>
      <color rgb="FF5F6368"/>
      <name val="Arial"/>
      <family val="2"/>
    </font>
    <font>
      <b/>
      <sz val="10"/>
      <color rgb="FFFFFFFF"/>
      <name val="Calibri"/>
      <family val="2"/>
      <scheme val="minor"/>
    </font>
    <font>
      <sz val="11"/>
      <color theme="0" tint="-0.34998626667073579"/>
      <name val="Calibri"/>
      <family val="2"/>
      <scheme val="minor"/>
    </font>
    <font>
      <sz val="10"/>
      <color rgb="FF000000"/>
      <name val="Calibri"/>
      <family val="2"/>
    </font>
    <font>
      <sz val="11"/>
      <color rgb="FF000000"/>
      <name val="Calibri"/>
      <family val="2"/>
    </font>
    <font>
      <sz val="11"/>
      <color theme="0" tint="-0.249977111117893"/>
      <name val="Calibri"/>
      <family val="2"/>
      <scheme val="minor"/>
    </font>
    <font>
      <sz val="9"/>
      <color rgb="FF000000"/>
      <name val="Calibri"/>
      <family val="2"/>
    </font>
    <font>
      <sz val="9"/>
      <color theme="1"/>
      <name val="Calibri"/>
      <family val="2"/>
    </font>
    <font>
      <sz val="11"/>
      <color rgb="FF0000FF"/>
      <name val="Calibri"/>
      <family val="2"/>
      <scheme val="minor"/>
    </font>
    <font>
      <b/>
      <sz val="11"/>
      <color rgb="FF0000FF"/>
      <name val="Calibri"/>
      <family val="2"/>
      <scheme val="minor"/>
    </font>
    <font>
      <b/>
      <sz val="11"/>
      <name val="Calibri"/>
      <family val="2"/>
      <scheme val="minor"/>
    </font>
  </fonts>
  <fills count="14">
    <fill>
      <patternFill patternType="none"/>
    </fill>
    <fill>
      <patternFill patternType="gray125"/>
    </fill>
    <fill>
      <patternFill patternType="solid">
        <fgColor rgb="FF137883"/>
        <bgColor indexed="64"/>
      </patternFill>
    </fill>
    <fill>
      <patternFill patternType="solid">
        <fgColor rgb="FFC0D743"/>
        <bgColor indexed="64"/>
      </patternFill>
    </fill>
    <fill>
      <patternFill patternType="solid">
        <fgColor rgb="FF005DAA"/>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bgColor indexed="64"/>
      </patternFill>
    </fill>
  </fills>
  <borders count="47">
    <border>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right style="medium">
        <color rgb="FFBFBFBF"/>
      </right>
      <top style="medium">
        <color rgb="FFBFBFBF"/>
      </top>
      <bottom style="medium">
        <color rgb="FFBFBFBF"/>
      </bottom>
      <diagonal/>
    </border>
    <border>
      <left/>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indexed="64"/>
      </left>
      <right/>
      <top/>
      <bottom/>
      <diagonal/>
    </border>
    <border>
      <left style="medium">
        <color rgb="FFBFBFBF"/>
      </left>
      <right style="medium">
        <color rgb="FFBFBFBF"/>
      </right>
      <top style="medium">
        <color rgb="FFBFBFBF"/>
      </top>
      <bottom style="medium">
        <color rgb="FFBFBFBF"/>
      </bottom>
      <diagonal/>
    </border>
    <border>
      <left/>
      <right/>
      <top style="thin">
        <color auto="1"/>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9" fontId="17" fillId="0" borderId="40">
      <alignment horizontal="right" vertical="center" wrapText="1" readingOrder="1"/>
    </xf>
    <xf numFmtId="49" fontId="17" fillId="0" borderId="42">
      <alignment horizontal="left" vertical="center" wrapText="1" readingOrder="1"/>
    </xf>
  </cellStyleXfs>
  <cellXfs count="223">
    <xf numFmtId="0" fontId="0" fillId="0" borderId="0" xfId="0"/>
    <xf numFmtId="0" fontId="1" fillId="0" borderId="0" xfId="0" applyFont="1"/>
    <xf numFmtId="0" fontId="0" fillId="0" borderId="1" xfId="0" applyBorder="1"/>
    <xf numFmtId="0" fontId="0" fillId="0" borderId="2" xfId="0" applyBorder="1"/>
    <xf numFmtId="0" fontId="0" fillId="0" borderId="3" xfId="0" applyBorder="1"/>
    <xf numFmtId="0" fontId="2" fillId="0" borderId="0" xfId="0" applyFont="1"/>
    <xf numFmtId="0" fontId="0" fillId="0" borderId="0" xfId="0" applyAlignment="1">
      <alignment wrapText="1"/>
    </xf>
    <xf numFmtId="164" fontId="0" fillId="0" borderId="0" xfId="1" applyNumberFormat="1" applyFont="1"/>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9" xfId="0" applyFill="1" applyBorder="1" applyAlignment="1">
      <alignment vertical="center" wrapText="1"/>
    </xf>
    <xf numFmtId="0" fontId="7" fillId="3" borderId="6" xfId="0" applyFont="1" applyFill="1" applyBorder="1" applyAlignment="1">
      <alignment vertical="center" wrapText="1"/>
    </xf>
    <xf numFmtId="0" fontId="8" fillId="0" borderId="9"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indent="2"/>
    </xf>
    <xf numFmtId="0" fontId="11" fillId="0" borderId="0" xfId="0" applyFont="1" applyAlignment="1">
      <alignment vertical="center"/>
    </xf>
    <xf numFmtId="0" fontId="4" fillId="0" borderId="0" xfId="0" applyFont="1" applyAlignment="1">
      <alignment horizontal="left" vertical="center"/>
    </xf>
    <xf numFmtId="0" fontId="1" fillId="0" borderId="12" xfId="0" applyFont="1" applyBorder="1"/>
    <xf numFmtId="0" fontId="0" fillId="0" borderId="7" xfId="0" applyBorder="1"/>
    <xf numFmtId="0" fontId="1" fillId="0" borderId="13" xfId="0" applyFont="1" applyBorder="1"/>
    <xf numFmtId="0" fontId="0" fillId="0" borderId="8" xfId="0" applyBorder="1"/>
    <xf numFmtId="0" fontId="0" fillId="0" borderId="13" xfId="0" applyBorder="1"/>
    <xf numFmtId="0" fontId="0" fillId="0" borderId="14" xfId="0" applyBorder="1"/>
    <xf numFmtId="0" fontId="12" fillId="0" borderId="0" xfId="0" applyFont="1"/>
    <xf numFmtId="0" fontId="1" fillId="0" borderId="15" xfId="0" applyFont="1" applyBorder="1"/>
    <xf numFmtId="0" fontId="1" fillId="0" borderId="16" xfId="0" applyFont="1" applyBorder="1"/>
    <xf numFmtId="0" fontId="1" fillId="0" borderId="17" xfId="0" applyFont="1" applyBorder="1"/>
    <xf numFmtId="0" fontId="0" fillId="0" borderId="18" xfId="0" applyBorder="1"/>
    <xf numFmtId="0" fontId="0" fillId="0" borderId="19" xfId="0" applyBorder="1"/>
    <xf numFmtId="165" fontId="0" fillId="0" borderId="19" xfId="0" applyNumberFormat="1" applyBorder="1"/>
    <xf numFmtId="165" fontId="0" fillId="0" borderId="20" xfId="0" applyNumberFormat="1" applyBorder="1"/>
    <xf numFmtId="0" fontId="0" fillId="0" borderId="21" xfId="0" applyBorder="1"/>
    <xf numFmtId="0" fontId="0" fillId="0" borderId="22" xfId="0" applyBorder="1"/>
    <xf numFmtId="165" fontId="0" fillId="0" borderId="22" xfId="0" applyNumberFormat="1" applyBorder="1"/>
    <xf numFmtId="165" fontId="0" fillId="0" borderId="23" xfId="0" applyNumberFormat="1" applyBorder="1"/>
    <xf numFmtId="0" fontId="0" fillId="0" borderId="24" xfId="0" applyBorder="1"/>
    <xf numFmtId="0" fontId="0" fillId="0" borderId="25" xfId="0" applyBorder="1"/>
    <xf numFmtId="165" fontId="0" fillId="0" borderId="25" xfId="0" applyNumberFormat="1" applyBorder="1"/>
    <xf numFmtId="165" fontId="0" fillId="0" borderId="26" xfId="0" applyNumberFormat="1" applyBorder="1"/>
    <xf numFmtId="0" fontId="0" fillId="0" borderId="27" xfId="0" applyBorder="1"/>
    <xf numFmtId="0" fontId="0" fillId="0" borderId="28" xfId="0" applyBorder="1"/>
    <xf numFmtId="165" fontId="0" fillId="0" borderId="28" xfId="0" applyNumberFormat="1" applyBorder="1"/>
    <xf numFmtId="165" fontId="0" fillId="0" borderId="29" xfId="0" applyNumberFormat="1" applyBorder="1"/>
    <xf numFmtId="165" fontId="0" fillId="0" borderId="20" xfId="1" applyNumberFormat="1" applyFont="1" applyFill="1" applyBorder="1"/>
    <xf numFmtId="165" fontId="0" fillId="0" borderId="23" xfId="1" applyNumberFormat="1" applyFont="1" applyFill="1" applyBorder="1"/>
    <xf numFmtId="165" fontId="0" fillId="0" borderId="26" xfId="1" applyNumberFormat="1" applyFont="1" applyFill="1" applyBorder="1"/>
    <xf numFmtId="165" fontId="0" fillId="0" borderId="29" xfId="1" applyNumberFormat="1" applyFont="1" applyFill="1" applyBorder="1"/>
    <xf numFmtId="0" fontId="1" fillId="0" borderId="30" xfId="0" applyFont="1" applyBorder="1"/>
    <xf numFmtId="0" fontId="1" fillId="0" borderId="30" xfId="0" applyFont="1" applyFill="1" applyBorder="1"/>
    <xf numFmtId="0" fontId="0" fillId="0" borderId="31" xfId="0" applyBorder="1"/>
    <xf numFmtId="165" fontId="0" fillId="0" borderId="31" xfId="1" applyNumberFormat="1" applyFont="1" applyBorder="1"/>
    <xf numFmtId="0" fontId="0" fillId="0" borderId="32" xfId="0" applyBorder="1"/>
    <xf numFmtId="165" fontId="0" fillId="0" borderId="32" xfId="1" applyNumberFormat="1" applyFont="1" applyBorder="1"/>
    <xf numFmtId="0" fontId="0" fillId="0" borderId="33" xfId="0" applyBorder="1"/>
    <xf numFmtId="165" fontId="0" fillId="0" borderId="33" xfId="1" applyNumberFormat="1" applyFont="1" applyBorder="1"/>
    <xf numFmtId="0" fontId="13" fillId="0" borderId="34" xfId="0" applyFont="1" applyBorder="1"/>
    <xf numFmtId="165" fontId="13" fillId="0" borderId="34" xfId="1" applyNumberFormat="1" applyFont="1" applyBorder="1"/>
    <xf numFmtId="165" fontId="0" fillId="0" borderId="34" xfId="1" applyNumberFormat="1" applyFont="1" applyBorder="1"/>
    <xf numFmtId="0" fontId="1" fillId="0" borderId="16" xfId="0" applyFont="1" applyBorder="1" applyAlignment="1">
      <alignment wrapText="1"/>
    </xf>
    <xf numFmtId="0" fontId="0" fillId="0" borderId="19" xfId="0" applyBorder="1" applyAlignment="1">
      <alignment wrapText="1"/>
    </xf>
    <xf numFmtId="0" fontId="0" fillId="0" borderId="22" xfId="0" applyBorder="1" applyAlignment="1">
      <alignment wrapText="1"/>
    </xf>
    <xf numFmtId="0" fontId="0" fillId="0" borderId="25" xfId="0" applyBorder="1" applyAlignment="1">
      <alignment wrapText="1"/>
    </xf>
    <xf numFmtId="0" fontId="0" fillId="0" borderId="28" xfId="0" applyBorder="1" applyAlignment="1">
      <alignment wrapText="1"/>
    </xf>
    <xf numFmtId="0" fontId="0" fillId="0" borderId="2" xfId="0" applyBorder="1" applyAlignment="1">
      <alignment wrapText="1"/>
    </xf>
    <xf numFmtId="0" fontId="1"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13" fillId="0" borderId="34" xfId="0" applyFont="1" applyBorder="1" applyAlignment="1">
      <alignment wrapText="1"/>
    </xf>
    <xf numFmtId="0" fontId="14" fillId="0" borderId="30" xfId="0" applyFont="1" applyBorder="1"/>
    <xf numFmtId="0" fontId="14" fillId="0" borderId="30" xfId="0" applyFont="1" applyBorder="1" applyAlignment="1">
      <alignment wrapText="1"/>
    </xf>
    <xf numFmtId="165" fontId="14" fillId="0" borderId="30" xfId="1" applyNumberFormat="1" applyFont="1" applyBorder="1"/>
    <xf numFmtId="165" fontId="3" fillId="0" borderId="30" xfId="1" applyNumberFormat="1" applyFont="1" applyBorder="1"/>
    <xf numFmtId="0" fontId="0" fillId="0" borderId="0" xfId="0" applyAlignment="1">
      <alignment horizontal="left" wrapText="1"/>
    </xf>
    <xf numFmtId="0" fontId="1" fillId="0" borderId="16" xfId="0" applyFont="1" applyBorder="1" applyAlignment="1">
      <alignment horizontal="left" wrapText="1"/>
    </xf>
    <xf numFmtId="0" fontId="0" fillId="0" borderId="19" xfId="0" applyBorder="1" applyAlignment="1">
      <alignment horizontal="left" wrapText="1"/>
    </xf>
    <xf numFmtId="0" fontId="0" fillId="0" borderId="22" xfId="0" applyBorder="1" applyAlignment="1">
      <alignment horizontal="left" wrapText="1"/>
    </xf>
    <xf numFmtId="0" fontId="0" fillId="0" borderId="25" xfId="0" applyBorder="1" applyAlignment="1">
      <alignment horizontal="left" wrapText="1"/>
    </xf>
    <xf numFmtId="0" fontId="0" fillId="0" borderId="28" xfId="0" applyBorder="1" applyAlignment="1">
      <alignment horizontal="left" wrapText="1"/>
    </xf>
    <xf numFmtId="0" fontId="0" fillId="0" borderId="2" xfId="0" applyBorder="1" applyAlignment="1">
      <alignment horizontal="left" wrapText="1"/>
    </xf>
    <xf numFmtId="0" fontId="1" fillId="0" borderId="30" xfId="0" applyFont="1"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13" fillId="0" borderId="34" xfId="0" applyFont="1" applyBorder="1" applyAlignment="1">
      <alignment horizontal="left" wrapText="1"/>
    </xf>
    <xf numFmtId="0" fontId="14" fillId="0" borderId="30" xfId="0" applyFont="1" applyBorder="1" applyAlignment="1">
      <alignment horizontal="left" wrapText="1"/>
    </xf>
    <xf numFmtId="0" fontId="0" fillId="0" borderId="0" xfId="0" applyBorder="1"/>
    <xf numFmtId="164" fontId="0" fillId="0" borderId="0" xfId="1" applyNumberFormat="1" applyFont="1" applyBorder="1"/>
    <xf numFmtId="164" fontId="0" fillId="0" borderId="22" xfId="1" applyNumberFormat="1" applyFont="1" applyBorder="1"/>
    <xf numFmtId="0" fontId="2" fillId="0" borderId="19" xfId="0" applyFont="1" applyBorder="1"/>
    <xf numFmtId="0" fontId="2" fillId="0" borderId="20" xfId="0" applyFont="1" applyBorder="1"/>
    <xf numFmtId="0" fontId="0" fillId="0" borderId="23" xfId="0" applyBorder="1"/>
    <xf numFmtId="0" fontId="0" fillId="0" borderId="35" xfId="0" applyBorder="1"/>
    <xf numFmtId="0" fontId="0" fillId="0" borderId="36" xfId="0" applyBorder="1"/>
    <xf numFmtId="164" fontId="0" fillId="0" borderId="36" xfId="1" applyNumberFormat="1" applyFont="1" applyBorder="1"/>
    <xf numFmtId="0" fontId="0" fillId="0" borderId="37" xfId="0" applyBorder="1"/>
    <xf numFmtId="0" fontId="12" fillId="0" borderId="27" xfId="0" applyFont="1" applyBorder="1"/>
    <xf numFmtId="164" fontId="0" fillId="0" borderId="28" xfId="1" applyNumberFormat="1" applyFont="1" applyBorder="1"/>
    <xf numFmtId="0" fontId="0" fillId="0" borderId="29" xfId="0" applyBorder="1"/>
    <xf numFmtId="0" fontId="15" fillId="4" borderId="38" xfId="0" applyFont="1" applyFill="1" applyBorder="1" applyAlignment="1">
      <alignment horizontal="center" vertical="center" wrapText="1"/>
    </xf>
    <xf numFmtId="0" fontId="15" fillId="0" borderId="0" xfId="0" applyFont="1" applyFill="1" applyBorder="1" applyAlignment="1">
      <alignment horizontal="center" vertical="center" wrapText="1"/>
    </xf>
    <xf numFmtId="1" fontId="0" fillId="0" borderId="0" xfId="0" applyNumberFormat="1"/>
    <xf numFmtId="0" fontId="0" fillId="0" borderId="0" xfId="0" applyFill="1" applyBorder="1"/>
    <xf numFmtId="0" fontId="0" fillId="0" borderId="39" xfId="0" applyBorder="1"/>
    <xf numFmtId="0" fontId="0" fillId="5" borderId="0" xfId="0" applyFill="1"/>
    <xf numFmtId="0" fontId="0" fillId="0" borderId="0" xfId="0" applyFill="1"/>
    <xf numFmtId="0" fontId="16" fillId="0" borderId="0" xfId="0" applyFont="1"/>
    <xf numFmtId="164" fontId="0" fillId="0" borderId="0" xfId="1" applyNumberFormat="1" applyFont="1" applyFill="1" applyBorder="1"/>
    <xf numFmtId="0" fontId="0" fillId="6" borderId="0" xfId="0" applyFill="1" applyBorder="1"/>
    <xf numFmtId="166" fontId="0" fillId="6" borderId="0" xfId="0" applyNumberFormat="1" applyFill="1" applyBorder="1"/>
    <xf numFmtId="43" fontId="0" fillId="6" borderId="0" xfId="2" applyNumberFormat="1" applyFont="1" applyFill="1" applyBorder="1"/>
    <xf numFmtId="166" fontId="0" fillId="6" borderId="0" xfId="2" applyNumberFormat="1" applyFont="1" applyFill="1" applyBorder="1"/>
    <xf numFmtId="164" fontId="0" fillId="0" borderId="0" xfId="0" applyNumberFormat="1"/>
    <xf numFmtId="167" fontId="18" fillId="0" borderId="0" xfId="3" applyNumberFormat="1" applyFont="1" applyFill="1" applyBorder="1" applyAlignment="1">
      <alignment horizontal="right" vertical="center" wrapText="1" readingOrder="1"/>
    </xf>
    <xf numFmtId="164" fontId="0" fillId="0" borderId="39" xfId="0" applyNumberFormat="1" applyBorder="1"/>
    <xf numFmtId="164" fontId="0" fillId="0" borderId="0" xfId="0" applyNumberFormat="1" applyFill="1" applyBorder="1"/>
    <xf numFmtId="0" fontId="0" fillId="0" borderId="41" xfId="0" applyFill="1" applyBorder="1"/>
    <xf numFmtId="164" fontId="19" fillId="0" borderId="0" xfId="0" applyNumberFormat="1" applyFont="1" applyFill="1" applyBorder="1"/>
    <xf numFmtId="166" fontId="0" fillId="0" borderId="0" xfId="2" applyNumberFormat="1" applyFont="1" applyFill="1" applyBorder="1"/>
    <xf numFmtId="0" fontId="0" fillId="0" borderId="39" xfId="0" applyFill="1" applyBorder="1"/>
    <xf numFmtId="164" fontId="19" fillId="0" borderId="39" xfId="2" applyNumberFormat="1" applyFont="1" applyFill="1" applyBorder="1"/>
    <xf numFmtId="164" fontId="0" fillId="0" borderId="39" xfId="2" applyNumberFormat="1" applyFont="1" applyFill="1" applyBorder="1"/>
    <xf numFmtId="164" fontId="0" fillId="0" borderId="0" xfId="0" applyNumberFormat="1" applyFill="1"/>
    <xf numFmtId="0" fontId="0" fillId="7" borderId="0" xfId="0" applyFill="1" applyBorder="1"/>
    <xf numFmtId="164" fontId="0" fillId="7" borderId="0" xfId="0" applyNumberFormat="1" applyFill="1"/>
    <xf numFmtId="166" fontId="0" fillId="0" borderId="0" xfId="2" applyNumberFormat="1" applyFont="1" applyFill="1"/>
    <xf numFmtId="2" fontId="0" fillId="0" borderId="0" xfId="2" applyNumberFormat="1" applyFont="1" applyFill="1"/>
    <xf numFmtId="43" fontId="0" fillId="0" borderId="0" xfId="2" applyNumberFormat="1" applyFont="1" applyFill="1"/>
    <xf numFmtId="168" fontId="0" fillId="0" borderId="0" xfId="2" applyNumberFormat="1" applyFont="1" applyFill="1"/>
    <xf numFmtId="0" fontId="0" fillId="0" borderId="0" xfId="0" applyAlignment="1">
      <alignment horizontal="left"/>
    </xf>
    <xf numFmtId="0" fontId="15" fillId="4" borderId="42" xfId="0" applyFont="1" applyFill="1" applyBorder="1" applyAlignment="1">
      <alignment horizontal="center" vertical="center" wrapText="1"/>
    </xf>
    <xf numFmtId="44" fontId="0" fillId="0" borderId="0" xfId="0" applyNumberFormat="1"/>
    <xf numFmtId="164" fontId="0" fillId="0" borderId="0" xfId="1" applyNumberFormat="1" applyFont="1" applyFill="1"/>
    <xf numFmtId="164" fontId="0" fillId="0" borderId="0" xfId="2" applyNumberFormat="1" applyFont="1"/>
    <xf numFmtId="0" fontId="0" fillId="0" borderId="0" xfId="0" applyFill="1" applyAlignment="1">
      <alignment horizontal="left"/>
    </xf>
    <xf numFmtId="0" fontId="19" fillId="0" borderId="0" xfId="0" applyFont="1"/>
    <xf numFmtId="43" fontId="0" fillId="6" borderId="0" xfId="2" applyFont="1" applyFill="1"/>
    <xf numFmtId="0" fontId="0" fillId="6" borderId="0" xfId="0" applyFill="1"/>
    <xf numFmtId="164" fontId="0" fillId="0" borderId="0" xfId="0" applyNumberFormat="1" applyBorder="1"/>
    <xf numFmtId="44" fontId="0" fillId="0" borderId="0" xfId="0" applyNumberFormat="1" applyBorder="1"/>
    <xf numFmtId="164" fontId="19" fillId="0" borderId="39" xfId="2" applyNumberFormat="1" applyFont="1" applyBorder="1"/>
    <xf numFmtId="164" fontId="0" fillId="0" borderId="0" xfId="2" applyNumberFormat="1" applyFont="1" applyBorder="1"/>
    <xf numFmtId="2" fontId="0" fillId="0" borderId="0" xfId="2" applyNumberFormat="1" applyFont="1" applyBorder="1"/>
    <xf numFmtId="0" fontId="0" fillId="0" borderId="0" xfId="0" applyAlignment="1">
      <alignment horizontal="left" vertical="top"/>
    </xf>
    <xf numFmtId="164" fontId="0" fillId="7" borderId="43" xfId="2" applyNumberFormat="1" applyFont="1" applyFill="1" applyBorder="1"/>
    <xf numFmtId="164" fontId="0" fillId="0" borderId="0" xfId="2" applyNumberFormat="1" applyFont="1" applyFill="1" applyBorder="1"/>
    <xf numFmtId="2" fontId="0" fillId="0" borderId="0" xfId="0" applyNumberFormat="1"/>
    <xf numFmtId="2" fontId="0" fillId="0" borderId="0" xfId="0" applyNumberFormat="1" applyFill="1" applyBorder="1"/>
    <xf numFmtId="164" fontId="0" fillId="0" borderId="43" xfId="0" applyNumberFormat="1" applyBorder="1"/>
    <xf numFmtId="165" fontId="0" fillId="0" borderId="39" xfId="0" applyNumberFormat="1" applyBorder="1"/>
    <xf numFmtId="165" fontId="0" fillId="0" borderId="0" xfId="0" applyNumberFormat="1"/>
    <xf numFmtId="49" fontId="20" fillId="0" borderId="0" xfId="4" applyNumberFormat="1" applyFont="1" applyBorder="1">
      <alignment horizontal="left" vertical="center" wrapText="1" readingOrder="1"/>
    </xf>
    <xf numFmtId="164" fontId="19" fillId="0" borderId="0" xfId="2" applyNumberFormat="1" applyFont="1" applyBorder="1"/>
    <xf numFmtId="2" fontId="0" fillId="0" borderId="0" xfId="0" applyNumberFormat="1" applyFill="1"/>
    <xf numFmtId="49" fontId="20" fillId="8" borderId="0" xfId="4" applyNumberFormat="1" applyFont="1" applyFill="1" applyBorder="1">
      <alignment horizontal="left" vertical="center" wrapText="1" readingOrder="1"/>
    </xf>
    <xf numFmtId="0" fontId="21" fillId="0" borderId="0" xfId="0" applyFont="1" applyFill="1"/>
    <xf numFmtId="0" fontId="0" fillId="9" borderId="0" xfId="0" applyFill="1"/>
    <xf numFmtId="44" fontId="0" fillId="0" borderId="39" xfId="0" applyNumberFormat="1" applyBorder="1"/>
    <xf numFmtId="164" fontId="0" fillId="0" borderId="39" xfId="2" applyNumberFormat="1" applyFont="1" applyBorder="1"/>
    <xf numFmtId="164" fontId="0" fillId="0" borderId="43" xfId="2" applyNumberFormat="1" applyFont="1" applyBorder="1"/>
    <xf numFmtId="43" fontId="0" fillId="0" borderId="0" xfId="2" applyFont="1" applyFill="1"/>
    <xf numFmtId="164" fontId="0" fillId="0" borderId="39" xfId="0" applyNumberFormat="1" applyFill="1" applyBorder="1"/>
    <xf numFmtId="164" fontId="0" fillId="0" borderId="43" xfId="0" applyNumberFormat="1" applyFill="1" applyBorder="1"/>
    <xf numFmtId="44" fontId="0" fillId="0" borderId="39" xfId="0" applyNumberFormat="1" applyFill="1" applyBorder="1"/>
    <xf numFmtId="165" fontId="0" fillId="0" borderId="39" xfId="0" applyNumberFormat="1" applyFill="1" applyBorder="1"/>
    <xf numFmtId="164" fontId="0" fillId="0" borderId="43" xfId="2" applyNumberFormat="1" applyFont="1" applyFill="1" applyBorder="1"/>
    <xf numFmtId="2" fontId="0" fillId="0" borderId="0" xfId="2" applyNumberFormat="1" applyFont="1" applyFill="1" applyBorder="1"/>
    <xf numFmtId="0" fontId="0" fillId="10" borderId="0" xfId="0" applyFill="1" applyBorder="1"/>
    <xf numFmtId="164" fontId="0" fillId="10" borderId="43" xfId="2" applyNumberFormat="1" applyFont="1" applyFill="1" applyBorder="1"/>
    <xf numFmtId="0" fontId="0" fillId="11" borderId="0" xfId="0" applyFill="1" applyBorder="1"/>
    <xf numFmtId="0" fontId="0" fillId="12" borderId="0" xfId="0" applyFill="1"/>
    <xf numFmtId="0" fontId="0" fillId="13" borderId="0" xfId="0" applyFill="1"/>
    <xf numFmtId="0" fontId="1" fillId="13" borderId="0" xfId="0" applyFont="1" applyFill="1" applyAlignment="1">
      <alignment horizontal="center"/>
    </xf>
    <xf numFmtId="0" fontId="12" fillId="13" borderId="0" xfId="0" applyFont="1" applyFill="1" applyAlignment="1">
      <alignment horizontal="left"/>
    </xf>
    <xf numFmtId="0" fontId="1" fillId="13" borderId="0" xfId="0" applyFont="1" applyFill="1"/>
    <xf numFmtId="0" fontId="1" fillId="13" borderId="0" xfId="0" applyFont="1" applyFill="1" applyAlignment="1">
      <alignment horizontal="right"/>
    </xf>
    <xf numFmtId="0" fontId="0" fillId="13" borderId="0" xfId="0" applyFill="1" applyAlignment="1">
      <alignment horizontal="right"/>
    </xf>
    <xf numFmtId="0" fontId="0" fillId="0" borderId="0" xfId="0" applyFill="1" applyAlignment="1">
      <alignment horizontal="right"/>
    </xf>
    <xf numFmtId="0" fontId="1" fillId="13" borderId="44" xfId="0" applyFont="1" applyFill="1" applyBorder="1"/>
    <xf numFmtId="0" fontId="12" fillId="13" borderId="0" xfId="0" applyFont="1" applyFill="1"/>
    <xf numFmtId="0" fontId="1" fillId="13" borderId="0" xfId="0" applyFont="1" applyFill="1" applyAlignment="1">
      <alignment wrapText="1"/>
    </xf>
    <xf numFmtId="0" fontId="0" fillId="13" borderId="39" xfId="0" applyFill="1" applyBorder="1" applyAlignment="1">
      <alignment horizontal="right"/>
    </xf>
    <xf numFmtId="0" fontId="0" fillId="13" borderId="44" xfId="0" applyFill="1" applyBorder="1"/>
    <xf numFmtId="0" fontId="0" fillId="13" borderId="39" xfId="0" applyFill="1" applyBorder="1"/>
    <xf numFmtId="164" fontId="1" fillId="13" borderId="0" xfId="1" applyNumberFormat="1" applyFont="1" applyFill="1" applyAlignment="1">
      <alignment horizontal="center"/>
    </xf>
    <xf numFmtId="164" fontId="22" fillId="13" borderId="0" xfId="0" applyNumberFormat="1" applyFont="1" applyFill="1" applyAlignment="1">
      <alignment horizontal="center"/>
    </xf>
    <xf numFmtId="164" fontId="0" fillId="13" borderId="0" xfId="0" applyNumberFormat="1" applyFill="1" applyAlignment="1">
      <alignment horizontal="center"/>
    </xf>
    <xf numFmtId="164" fontId="0" fillId="13" borderId="0" xfId="1" applyNumberFormat="1" applyFont="1" applyFill="1" applyAlignment="1">
      <alignment horizontal="center"/>
    </xf>
    <xf numFmtId="164" fontId="23" fillId="13" borderId="0" xfId="1" applyNumberFormat="1" applyFont="1" applyFill="1" applyAlignment="1">
      <alignment horizontal="center"/>
    </xf>
    <xf numFmtId="164" fontId="23" fillId="13" borderId="0" xfId="0" applyNumberFormat="1" applyFont="1" applyFill="1" applyAlignment="1">
      <alignment horizontal="center"/>
    </xf>
    <xf numFmtId="164" fontId="24" fillId="13" borderId="44" xfId="0" applyNumberFormat="1" applyFont="1" applyFill="1" applyBorder="1" applyAlignment="1">
      <alignment horizontal="center"/>
    </xf>
    <xf numFmtId="164" fontId="24" fillId="13" borderId="0" xfId="0" applyNumberFormat="1" applyFont="1" applyFill="1" applyAlignment="1">
      <alignment horizontal="center"/>
    </xf>
    <xf numFmtId="164" fontId="0" fillId="13" borderId="0" xfId="1" applyNumberFormat="1" applyFont="1" applyFill="1"/>
    <xf numFmtId="164" fontId="22" fillId="13" borderId="39" xfId="0" applyNumberFormat="1" applyFont="1" applyFill="1" applyBorder="1" applyAlignment="1">
      <alignment horizontal="center"/>
    </xf>
    <xf numFmtId="164" fontId="1" fillId="0" borderId="0" xfId="1" applyNumberFormat="1" applyFont="1" applyFill="1" applyAlignment="1">
      <alignment horizontal="center"/>
    </xf>
    <xf numFmtId="164" fontId="1" fillId="13" borderId="0" xfId="0" applyNumberFormat="1" applyFont="1" applyFill="1"/>
    <xf numFmtId="164" fontId="0" fillId="13" borderId="0" xfId="0" applyNumberFormat="1" applyFill="1"/>
    <xf numFmtId="164" fontId="1" fillId="13" borderId="0" xfId="0" applyNumberFormat="1" applyFont="1" applyFill="1" applyAlignment="1">
      <alignment horizontal="center"/>
    </xf>
    <xf numFmtId="164" fontId="0" fillId="13" borderId="39" xfId="0" applyNumberFormat="1" applyFill="1" applyBorder="1"/>
    <xf numFmtId="164" fontId="1" fillId="0" borderId="0" xfId="0" applyNumberFormat="1" applyFont="1" applyFill="1"/>
    <xf numFmtId="0" fontId="1" fillId="13" borderId="0" xfId="0" applyFont="1" applyFill="1" applyAlignment="1">
      <alignment horizontal="center" wrapText="1"/>
    </xf>
    <xf numFmtId="9" fontId="22" fillId="13" borderId="0" xfId="0" applyNumberFormat="1" applyFont="1" applyFill="1" applyAlignment="1">
      <alignment horizontal="center"/>
    </xf>
    <xf numFmtId="0" fontId="0" fillId="13" borderId="0" xfId="0" applyFont="1" applyFill="1" applyAlignment="1">
      <alignment horizontal="center"/>
    </xf>
    <xf numFmtId="9" fontId="22" fillId="0" borderId="0" xfId="0" applyNumberFormat="1" applyFont="1" applyFill="1" applyAlignment="1">
      <alignment horizontal="center"/>
    </xf>
    <xf numFmtId="0" fontId="0" fillId="13" borderId="44" xfId="0" applyFont="1" applyFill="1" applyBorder="1" applyAlignment="1">
      <alignment horizontal="center"/>
    </xf>
    <xf numFmtId="9" fontId="23" fillId="13" borderId="0" xfId="0" applyNumberFormat="1" applyFont="1" applyFill="1" applyAlignment="1">
      <alignment horizontal="center"/>
    </xf>
    <xf numFmtId="9" fontId="23" fillId="0" borderId="0" xfId="0" applyNumberFormat="1" applyFont="1" applyFill="1" applyAlignment="1">
      <alignment horizontal="center"/>
    </xf>
    <xf numFmtId="0" fontId="0" fillId="13" borderId="39" xfId="0" applyFont="1" applyFill="1" applyBorder="1" applyAlignment="1">
      <alignment horizontal="center"/>
    </xf>
    <xf numFmtId="164" fontId="0" fillId="13" borderId="39" xfId="1" applyNumberFormat="1" applyFont="1" applyFill="1" applyBorder="1" applyAlignment="1">
      <alignment horizontal="center"/>
    </xf>
    <xf numFmtId="0" fontId="1" fillId="0" borderId="45" xfId="0" applyFont="1" applyBorder="1"/>
    <xf numFmtId="0" fontId="1" fillId="0" borderId="0" xfId="0" applyFont="1" applyBorder="1"/>
    <xf numFmtId="0" fontId="1" fillId="0" borderId="46" xfId="0" applyFont="1" applyBorder="1"/>
    <xf numFmtId="0" fontId="0" fillId="0" borderId="9" xfId="0" applyBorder="1"/>
    <xf numFmtId="0" fontId="2" fillId="0" borderId="8" xfId="0" applyFont="1" applyBorder="1"/>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13" borderId="0" xfId="0" applyFont="1" applyFill="1" applyAlignment="1">
      <alignment horizontal="center"/>
    </xf>
  </cellXfs>
  <cellStyles count="5">
    <cellStyle name="3_RowTitle" xfId="4"/>
    <cellStyle name="4_Percent" xfId="3"/>
    <cellStyle name="Comma" xfId="2" builtinId="3"/>
    <cellStyle name="Currency" xfId="1" builtinId="4"/>
    <cellStyle name="Normal" xfId="0" builtinId="0"/>
  </cellStyles>
  <dxfs count="7">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
  <sheetViews>
    <sheetView tabSelected="1" view="pageLayout" zoomScaleNormal="100" workbookViewId="0">
      <selection activeCell="B15" sqref="B15"/>
    </sheetView>
  </sheetViews>
  <sheetFormatPr defaultRowHeight="15"/>
  <cols>
    <col min="1" max="1" width="3.7109375" customWidth="1"/>
    <col min="2" max="2" width="80.85546875" customWidth="1"/>
    <col min="3" max="3" width="79.7109375" customWidth="1"/>
    <col min="4" max="4" width="49" customWidth="1"/>
  </cols>
  <sheetData>
    <row r="3" spans="1:3" ht="15.75" thickBot="1"/>
    <row r="4" spans="1:3">
      <c r="A4" s="17" t="s">
        <v>1</v>
      </c>
      <c r="B4" s="209"/>
      <c r="C4" s="18"/>
    </row>
    <row r="5" spans="1:3">
      <c r="A5" s="19" t="s">
        <v>4</v>
      </c>
      <c r="B5" s="210"/>
      <c r="C5" s="213" t="s">
        <v>293</v>
      </c>
    </row>
    <row r="6" spans="1:3">
      <c r="A6" s="21" t="s">
        <v>2</v>
      </c>
      <c r="B6" s="210" t="s">
        <v>0</v>
      </c>
      <c r="C6" s="20" t="s">
        <v>291</v>
      </c>
    </row>
    <row r="7" spans="1:3">
      <c r="A7" s="21" t="s">
        <v>3</v>
      </c>
      <c r="B7" s="210" t="s">
        <v>5</v>
      </c>
      <c r="C7" s="20" t="s">
        <v>292</v>
      </c>
    </row>
    <row r="8" spans="1:3">
      <c r="A8" s="21" t="s">
        <v>6</v>
      </c>
      <c r="B8" s="210" t="s">
        <v>7</v>
      </c>
      <c r="C8" s="20" t="s">
        <v>294</v>
      </c>
    </row>
    <row r="9" spans="1:3">
      <c r="A9" s="21" t="s">
        <v>8</v>
      </c>
      <c r="B9" s="210" t="s">
        <v>9</v>
      </c>
      <c r="C9" s="20" t="s">
        <v>298</v>
      </c>
    </row>
    <row r="10" spans="1:3">
      <c r="A10" s="21" t="s">
        <v>10</v>
      </c>
      <c r="B10" s="210" t="s">
        <v>18</v>
      </c>
      <c r="C10" s="20" t="s">
        <v>295</v>
      </c>
    </row>
    <row r="11" spans="1:3">
      <c r="A11" s="21" t="s">
        <v>11</v>
      </c>
      <c r="B11" s="210" t="s">
        <v>13</v>
      </c>
      <c r="C11" s="20" t="s">
        <v>296</v>
      </c>
    </row>
    <row r="12" spans="1:3" ht="15.75" thickBot="1">
      <c r="A12" s="22" t="s">
        <v>12</v>
      </c>
      <c r="B12" s="211" t="s">
        <v>14</v>
      </c>
      <c r="C12" s="212" t="s">
        <v>297</v>
      </c>
    </row>
  </sheetData>
  <pageMargins left="0.7" right="0.7" top="0.75" bottom="0.75" header="0.3" footer="0.3"/>
  <pageSetup orientation="landscape" horizontalDpi="90" verticalDpi="90" r:id="rId1"/>
  <headerFooter>
    <oddHeader>&amp;LAppendix F: Detailed Costs by Program Area&amp;RDraft Clean Energy Implementation Plan</oddHeader>
    <oddFooter>&amp;LOCTOBER 15,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Layout" zoomScaleNormal="100" workbookViewId="0">
      <selection activeCell="B4" sqref="B4"/>
    </sheetView>
  </sheetViews>
  <sheetFormatPr defaultRowHeight="15"/>
  <cols>
    <col min="1" max="1" width="14.85546875" customWidth="1"/>
  </cols>
  <sheetData>
    <row r="1" spans="1:1">
      <c r="A1" t="s">
        <v>299</v>
      </c>
    </row>
    <row r="2" spans="1:1">
      <c r="A2" t="s">
        <v>300</v>
      </c>
    </row>
  </sheetData>
  <pageMargins left="0.7" right="0.7" top="0.75" bottom="0.75" header="0.3" footer="0.3"/>
  <pageSetup orientation="portrait" horizontalDpi="90" verticalDpi="90" r:id="rId1"/>
  <headerFooter>
    <oddHeader>&amp;LAppendix F: Detailed Costs by Program Area&amp;RDraft Clean Energy Implementation Plan</oddHeader>
    <oddFooter>&amp;LOCTOBER 15, 2021&amp;C&amp;P of &amp;N&amp;RPuget Sound Energy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4"/>
  <sheetViews>
    <sheetView view="pageLayout" zoomScaleNormal="100" workbookViewId="0">
      <selection activeCell="B15" sqref="B15"/>
    </sheetView>
  </sheetViews>
  <sheetFormatPr defaultColWidth="8.85546875" defaultRowHeight="15"/>
  <cols>
    <col min="1" max="1" width="21.5703125" bestFit="1" customWidth="1"/>
    <col min="2" max="2" width="10" bestFit="1" customWidth="1"/>
    <col min="3" max="3" width="26.85546875" customWidth="1"/>
    <col min="4" max="4" width="2.140625" style="105" customWidth="1"/>
    <col min="5" max="5" width="46.28515625" customWidth="1"/>
    <col min="6" max="6" width="13.85546875" customWidth="1"/>
    <col min="7" max="7" width="15.85546875" customWidth="1"/>
    <col min="8" max="10" width="13.5703125" bestFit="1" customWidth="1"/>
    <col min="11" max="11" width="13.85546875" bestFit="1" customWidth="1"/>
    <col min="12" max="12" width="14.85546875" bestFit="1" customWidth="1"/>
    <col min="13" max="15" width="13.85546875" bestFit="1" customWidth="1"/>
    <col min="16" max="16" width="12.7109375" style="170" bestFit="1" customWidth="1"/>
    <col min="17" max="28" width="12.7109375" bestFit="1" customWidth="1"/>
    <col min="29" max="29" width="13.85546875" bestFit="1" customWidth="1"/>
    <col min="30" max="31" width="12.5703125" style="102" bestFit="1" customWidth="1"/>
    <col min="32" max="16384" width="8.85546875" style="102"/>
  </cols>
  <sheetData>
    <row r="1" spans="1:29">
      <c r="A1" t="s">
        <v>243</v>
      </c>
    </row>
    <row r="2" spans="1:29">
      <c r="A2" t="s">
        <v>244</v>
      </c>
    </row>
    <row r="6" spans="1:29" ht="15.75" thickBot="1"/>
    <row r="7" spans="1:29" ht="15.75" thickBot="1">
      <c r="A7" s="86" t="s">
        <v>190</v>
      </c>
      <c r="B7" s="86">
        <v>2022</v>
      </c>
      <c r="C7" s="99" t="s">
        <v>191</v>
      </c>
      <c r="D7" s="100"/>
      <c r="F7" s="101">
        <v>2022</v>
      </c>
      <c r="G7" s="101">
        <v>2023</v>
      </c>
      <c r="H7" s="101">
        <v>2024</v>
      </c>
      <c r="I7" s="101">
        <v>2025</v>
      </c>
      <c r="J7" s="101">
        <v>2026</v>
      </c>
      <c r="K7" s="101">
        <v>2027</v>
      </c>
      <c r="L7" s="101">
        <v>2028</v>
      </c>
      <c r="M7" s="101">
        <v>2029</v>
      </c>
      <c r="N7" s="101">
        <v>2030</v>
      </c>
      <c r="O7" s="101">
        <v>2031</v>
      </c>
      <c r="P7" s="101">
        <v>2032</v>
      </c>
      <c r="Q7" s="101">
        <v>2033</v>
      </c>
      <c r="R7" s="101">
        <v>2034</v>
      </c>
      <c r="S7" s="101">
        <v>2035</v>
      </c>
      <c r="T7" s="101">
        <v>2036</v>
      </c>
      <c r="U7" s="101">
        <v>2037</v>
      </c>
      <c r="V7" s="101">
        <v>2038</v>
      </c>
      <c r="W7" s="101">
        <v>2039</v>
      </c>
      <c r="X7" s="101">
        <v>2040</v>
      </c>
      <c r="Y7" s="101">
        <v>2041</v>
      </c>
      <c r="Z7" s="101">
        <v>2042</v>
      </c>
      <c r="AA7" s="101">
        <v>2043</v>
      </c>
      <c r="AB7" s="101">
        <v>2044</v>
      </c>
      <c r="AC7" s="101">
        <v>2045</v>
      </c>
    </row>
    <row r="8" spans="1:29">
      <c r="A8" s="103" t="s">
        <v>192</v>
      </c>
      <c r="B8" s="103">
        <v>2045</v>
      </c>
      <c r="C8" s="104" t="s">
        <v>193</v>
      </c>
      <c r="F8" s="106">
        <v>0</v>
      </c>
      <c r="G8" s="106">
        <v>1</v>
      </c>
      <c r="H8" s="106">
        <v>2</v>
      </c>
      <c r="I8" s="106">
        <v>3</v>
      </c>
      <c r="J8" s="106">
        <v>4</v>
      </c>
      <c r="K8" s="106">
        <v>5</v>
      </c>
      <c r="L8" s="106">
        <v>6</v>
      </c>
      <c r="M8" s="106">
        <v>7</v>
      </c>
      <c r="N8" s="106">
        <v>8</v>
      </c>
      <c r="O8" s="106">
        <v>9</v>
      </c>
      <c r="P8" s="106">
        <v>10</v>
      </c>
      <c r="Q8" s="106">
        <v>11</v>
      </c>
      <c r="R8" s="106">
        <v>12</v>
      </c>
      <c r="S8" s="106">
        <v>13</v>
      </c>
      <c r="T8" s="106">
        <v>14</v>
      </c>
      <c r="U8" s="106">
        <v>15</v>
      </c>
      <c r="V8" s="106">
        <v>16</v>
      </c>
      <c r="W8" s="106">
        <v>17</v>
      </c>
      <c r="X8" s="106">
        <v>18</v>
      </c>
      <c r="Y8" s="106">
        <v>19</v>
      </c>
      <c r="Z8" s="106">
        <v>20</v>
      </c>
      <c r="AA8" s="106">
        <v>21</v>
      </c>
      <c r="AB8" s="106">
        <v>22</v>
      </c>
      <c r="AC8" s="106">
        <v>23</v>
      </c>
    </row>
    <row r="9" spans="1:29" ht="13.7" customHeight="1">
      <c r="A9" s="86" t="s">
        <v>194</v>
      </c>
      <c r="B9" s="107">
        <v>145796.8542945385</v>
      </c>
      <c r="C9" t="s">
        <v>195</v>
      </c>
      <c r="E9" s="108" t="s">
        <v>196</v>
      </c>
      <c r="F9" s="109">
        <v>0</v>
      </c>
      <c r="G9" s="109">
        <v>0</v>
      </c>
      <c r="H9" s="109">
        <v>0</v>
      </c>
      <c r="I9" s="110">
        <v>4.8656833933042849</v>
      </c>
      <c r="J9" s="110">
        <v>4.86879671826342</v>
      </c>
      <c r="K9" s="110">
        <v>20.011698201241785</v>
      </c>
      <c r="L9" s="110">
        <v>30.418734899597872</v>
      </c>
      <c r="M9" s="110">
        <v>41.107396343944814</v>
      </c>
      <c r="N9" s="110">
        <v>52.0955099983004</v>
      </c>
      <c r="O9" s="110">
        <v>52.960588331292968</v>
      </c>
      <c r="P9" s="110">
        <v>53.726796716223404</v>
      </c>
      <c r="Q9" s="110">
        <v>54.409472327818101</v>
      </c>
      <c r="R9" s="110">
        <v>55.127945079361773</v>
      </c>
      <c r="S9" s="110">
        <v>56.047343149659199</v>
      </c>
      <c r="T9" s="110">
        <v>56.912447027769829</v>
      </c>
      <c r="U9" s="110">
        <v>57.821996086432421</v>
      </c>
      <c r="V9" s="110">
        <v>58.669139700761818</v>
      </c>
      <c r="W9" s="110">
        <v>59.539815524533026</v>
      </c>
      <c r="X9" s="110">
        <v>60.367077163318946</v>
      </c>
      <c r="Y9" s="110">
        <v>61.277521026078134</v>
      </c>
      <c r="Z9" s="110">
        <v>62.123858852339247</v>
      </c>
      <c r="AA9" s="110">
        <v>62.948419257557546</v>
      </c>
      <c r="AB9" s="110">
        <v>63.66938744310626</v>
      </c>
      <c r="AC9" s="110">
        <v>64.467003134736871</v>
      </c>
    </row>
    <row r="10" spans="1:29" ht="13.35" customHeight="1">
      <c r="A10" s="86" t="s">
        <v>197</v>
      </c>
      <c r="B10" s="87">
        <v>72898.427147269249</v>
      </c>
      <c r="C10" s="86" t="s">
        <v>198</v>
      </c>
      <c r="D10" s="102"/>
      <c r="E10" s="108" t="s">
        <v>199</v>
      </c>
      <c r="F10" s="109">
        <v>0</v>
      </c>
      <c r="G10" s="109">
        <v>0</v>
      </c>
      <c r="H10" s="109">
        <v>0</v>
      </c>
      <c r="I10" s="111">
        <v>16223.814129237244</v>
      </c>
      <c r="J10" s="111">
        <v>16604.32078211326</v>
      </c>
      <c r="K10" s="111">
        <v>33584.087377353215</v>
      </c>
      <c r="L10" s="111">
        <v>34333.764303510994</v>
      </c>
      <c r="M10" s="111">
        <v>35083.394415669158</v>
      </c>
      <c r="N10" s="111">
        <v>35839.89633019382</v>
      </c>
      <c r="O10" s="111">
        <v>1890.0166792162345</v>
      </c>
      <c r="P10" s="111">
        <v>1885.8773360912164</v>
      </c>
      <c r="Q10" s="111">
        <v>1876.8225230051321</v>
      </c>
      <c r="R10" s="111">
        <v>1873.6564182933944</v>
      </c>
      <c r="S10" s="111">
        <v>1863.3450189016003</v>
      </c>
      <c r="T10" s="111">
        <v>1841.5395506534551</v>
      </c>
      <c r="U10" s="111">
        <v>1817.5042576862033</v>
      </c>
      <c r="V10" s="111">
        <v>1796.2778046967869</v>
      </c>
      <c r="W10" s="111">
        <v>1778.981263781403</v>
      </c>
      <c r="X10" s="111">
        <v>1766.7357070363651</v>
      </c>
      <c r="Y10" s="111">
        <v>1753.9234545064392</v>
      </c>
      <c r="Z10" s="111">
        <v>1743.6982914296968</v>
      </c>
      <c r="AA10" s="111">
        <v>1732.918752041558</v>
      </c>
      <c r="AB10" s="111">
        <v>1720.1188189851819</v>
      </c>
      <c r="AC10" s="111">
        <v>1712.3575506256602</v>
      </c>
    </row>
    <row r="11" spans="1:29">
      <c r="A11" s="86" t="s">
        <v>200</v>
      </c>
      <c r="B11" s="87">
        <v>25</v>
      </c>
      <c r="C11" s="86" t="s">
        <v>201</v>
      </c>
      <c r="D11" s="102"/>
      <c r="E11" t="s">
        <v>194</v>
      </c>
      <c r="F11" s="112">
        <v>145796.8542945385</v>
      </c>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row>
    <row r="12" spans="1:29">
      <c r="A12" s="86" t="s">
        <v>202</v>
      </c>
      <c r="B12" s="113">
        <v>2.5000000000000001E-2</v>
      </c>
      <c r="E12" t="s">
        <v>203</v>
      </c>
      <c r="F12" s="112">
        <v>72898.427147269249</v>
      </c>
      <c r="G12" s="112">
        <v>74720.88782595098</v>
      </c>
      <c r="H12" s="112">
        <v>76588.910021599746</v>
      </c>
      <c r="I12" s="112">
        <v>78503.632772139739</v>
      </c>
      <c r="J12" s="112">
        <v>80466.223591443224</v>
      </c>
      <c r="K12" s="112">
        <v>82477.879181229291</v>
      </c>
      <c r="L12" s="112">
        <v>84539.826160760029</v>
      </c>
      <c r="M12" s="112">
        <v>86653.321814779032</v>
      </c>
      <c r="N12" s="112">
        <v>88819.654860148497</v>
      </c>
      <c r="O12" s="112">
        <v>91040.146231652194</v>
      </c>
      <c r="P12" s="112">
        <v>93316.149887443506</v>
      </c>
      <c r="Q12" s="112">
        <v>95649.053634629585</v>
      </c>
      <c r="R12" s="112">
        <v>98040.279975495316</v>
      </c>
      <c r="S12" s="112">
        <v>100491.28697488269</v>
      </c>
      <c r="T12" s="112">
        <v>103003.56914925475</v>
      </c>
      <c r="U12" s="112">
        <v>105578.65837798614</v>
      </c>
      <c r="V12" s="112">
        <v>108218.12483743578</v>
      </c>
      <c r="W12" s="112">
        <v>110923.57795837166</v>
      </c>
      <c r="X12" s="112">
        <v>113696.66740733096</v>
      </c>
      <c r="Y12" s="112">
        <v>116539.08409251423</v>
      </c>
      <c r="Z12" s="112">
        <v>119452.56119482707</v>
      </c>
      <c r="AA12" s="112">
        <v>122438.87522469774</v>
      </c>
      <c r="AB12" s="112">
        <v>125499.84710531517</v>
      </c>
      <c r="AC12" s="112">
        <v>128637.34328294806</v>
      </c>
    </row>
    <row r="13" spans="1:29">
      <c r="E13" s="103" t="s">
        <v>204</v>
      </c>
      <c r="F13" s="114">
        <v>0</v>
      </c>
      <c r="G13" s="114">
        <v>0</v>
      </c>
      <c r="H13" s="114">
        <v>0</v>
      </c>
      <c r="I13" s="114">
        <v>436781.83343795309</v>
      </c>
      <c r="J13" s="114">
        <v>458201.58298422984</v>
      </c>
      <c r="K13" s="114">
        <v>949932.80702934461</v>
      </c>
      <c r="L13" s="114">
        <v>995416.01213135943</v>
      </c>
      <c r="M13" s="114">
        <v>1042578.2783057212</v>
      </c>
      <c r="N13" s="114">
        <v>1091685.8383790804</v>
      </c>
      <c r="O13" s="114">
        <v>59009.296081415268</v>
      </c>
      <c r="P13" s="114">
        <v>60352.060754514125</v>
      </c>
      <c r="Q13" s="114">
        <v>61563.844787398586</v>
      </c>
      <c r="R13" s="114">
        <v>62996.489436003307</v>
      </c>
      <c r="S13" s="114">
        <v>64216.042223166558</v>
      </c>
      <c r="T13" s="114">
        <v>65051.179384028117</v>
      </c>
      <c r="U13" s="114">
        <v>65807.20210023594</v>
      </c>
      <c r="V13" s="114">
        <v>66664.612433504939</v>
      </c>
      <c r="W13" s="114">
        <v>67673.259431541432</v>
      </c>
      <c r="X13" s="114">
        <v>68887.618684065776</v>
      </c>
      <c r="Y13" s="114">
        <v>70097.751404028662</v>
      </c>
      <c r="Z13" s="114">
        <v>71431.317181074366</v>
      </c>
      <c r="AA13" s="114">
        <v>72764.472142559564</v>
      </c>
      <c r="AB13" s="114">
        <v>74032.683980103611</v>
      </c>
      <c r="AC13" s="114">
        <v>75541.110653178373</v>
      </c>
    </row>
    <row r="14" spans="1:29">
      <c r="A14" s="105"/>
      <c r="B14" s="102"/>
      <c r="C14" s="115"/>
      <c r="D14" s="115"/>
      <c r="E14" s="102" t="s">
        <v>205</v>
      </c>
      <c r="F14" s="115">
        <v>218695.28144180775</v>
      </c>
      <c r="G14" s="115">
        <v>74720.88782595098</v>
      </c>
      <c r="H14" s="115">
        <v>76588.910021599746</v>
      </c>
      <c r="I14" s="115">
        <v>515285.46621009283</v>
      </c>
      <c r="J14" s="115">
        <v>538667.80657567305</v>
      </c>
      <c r="K14" s="115">
        <v>1032410.6862105739</v>
      </c>
      <c r="L14" s="115">
        <v>1079955.8382921196</v>
      </c>
      <c r="M14" s="115">
        <v>1129231.6001205002</v>
      </c>
      <c r="N14" s="115">
        <v>1180505.4932392288</v>
      </c>
      <c r="O14" s="115">
        <v>150049.44231306747</v>
      </c>
      <c r="P14" s="115">
        <v>153668.21064195764</v>
      </c>
      <c r="Q14" s="115">
        <v>157212.89842202817</v>
      </c>
      <c r="R14" s="115">
        <v>161036.76941149862</v>
      </c>
      <c r="S14" s="115">
        <v>164707.32919804926</v>
      </c>
      <c r="T14" s="115">
        <v>168054.74853328287</v>
      </c>
      <c r="U14" s="115">
        <v>171385.86047822208</v>
      </c>
      <c r="V14" s="115">
        <v>174882.73727094074</v>
      </c>
      <c r="W14" s="115">
        <v>178596.8373899131</v>
      </c>
      <c r="X14" s="115">
        <v>182584.28609139673</v>
      </c>
      <c r="Y14" s="115">
        <v>186636.83549654289</v>
      </c>
      <c r="Z14" s="115">
        <v>190883.87837590143</v>
      </c>
      <c r="AA14" s="115">
        <v>195203.34736725729</v>
      </c>
      <c r="AB14" s="115">
        <v>199532.53108541877</v>
      </c>
      <c r="AC14" s="115">
        <v>204178.45393612643</v>
      </c>
    </row>
    <row r="15" spans="1:29">
      <c r="A15" s="116"/>
      <c r="B15" s="102"/>
      <c r="C15" s="115"/>
      <c r="D15" s="115"/>
      <c r="E15" s="102" t="s">
        <v>206</v>
      </c>
      <c r="F15" s="117"/>
      <c r="G15" s="117">
        <v>224162.66347785291</v>
      </c>
      <c r="H15" s="117">
        <v>76588.910021599746</v>
      </c>
      <c r="I15" s="117">
        <v>78503.632772139739</v>
      </c>
      <c r="J15" s="115">
        <v>530087.03613281203</v>
      </c>
      <c r="K15" s="115">
        <v>553717.95654296875</v>
      </c>
      <c r="L15" s="115">
        <v>1063950.805664062</v>
      </c>
      <c r="M15" s="115">
        <v>1110048.706054688</v>
      </c>
      <c r="N15" s="115">
        <v>1160717.651367188</v>
      </c>
      <c r="O15" s="115">
        <v>1213466.918945312</v>
      </c>
      <c r="P15" s="115">
        <v>154635.0402832031</v>
      </c>
      <c r="Q15" s="115">
        <v>157966.20178222659</v>
      </c>
      <c r="R15" s="115">
        <v>161571.2585449219</v>
      </c>
      <c r="S15" s="115">
        <v>165519.36340332031</v>
      </c>
      <c r="T15" s="115">
        <v>169780.71594238281</v>
      </c>
      <c r="U15" s="115">
        <v>172746.6735839844</v>
      </c>
      <c r="V15" s="115">
        <v>176172.66845703119</v>
      </c>
      <c r="W15" s="115">
        <v>179775.52795410159</v>
      </c>
      <c r="X15" s="115">
        <v>184096.3439941406</v>
      </c>
      <c r="Y15" s="115">
        <v>187327.9113769531</v>
      </c>
      <c r="Z15" s="115">
        <v>191286.14807128909</v>
      </c>
      <c r="AA15" s="115">
        <v>195134.58251953119</v>
      </c>
      <c r="AB15" s="115">
        <v>199541.42761230469</v>
      </c>
      <c r="AC15" s="115">
        <v>202554.45861816409</v>
      </c>
    </row>
    <row r="16" spans="1:29" s="118" customFormat="1">
      <c r="A16" s="105" t="s">
        <v>207</v>
      </c>
      <c r="C16" s="115"/>
      <c r="D16" s="115"/>
      <c r="E16" s="119" t="s">
        <v>208</v>
      </c>
      <c r="F16" s="120">
        <v>218695.28144180775</v>
      </c>
      <c r="G16" s="120">
        <v>74720.88782595098</v>
      </c>
      <c r="H16" s="120">
        <v>76588.910021599746</v>
      </c>
      <c r="I16" s="121">
        <v>517158.0810546875</v>
      </c>
      <c r="J16" s="121">
        <v>540212.646484375</v>
      </c>
      <c r="K16" s="121">
        <v>1035164.794921875</v>
      </c>
      <c r="L16" s="121">
        <v>1085941.40625</v>
      </c>
      <c r="M16" s="121">
        <v>1132407.470703125</v>
      </c>
      <c r="N16" s="121">
        <v>1183870.1171875</v>
      </c>
      <c r="O16" s="121">
        <v>150451.2634277344</v>
      </c>
      <c r="P16" s="121">
        <v>154535.59875488281</v>
      </c>
      <c r="Q16" s="121">
        <v>157630.4931640625</v>
      </c>
      <c r="R16" s="121">
        <v>161482.2998046875</v>
      </c>
      <c r="S16" s="121">
        <v>165187.1643066406</v>
      </c>
      <c r="T16" s="121">
        <v>168995.07141113281</v>
      </c>
      <c r="U16" s="121">
        <v>171875.77819824219</v>
      </c>
      <c r="V16" s="121">
        <v>175390.76232910159</v>
      </c>
      <c r="W16" s="121">
        <v>179115.46325683591</v>
      </c>
      <c r="X16" s="121">
        <v>183259.6435546875</v>
      </c>
      <c r="Y16" s="121">
        <v>186620.62072753909</v>
      </c>
      <c r="Z16" s="121">
        <v>190375.19836425781</v>
      </c>
      <c r="AA16" s="121">
        <v>194142.65441894531</v>
      </c>
      <c r="AB16" s="121">
        <v>198155.517578125</v>
      </c>
      <c r="AC16" s="121">
        <v>201378.72314453119</v>
      </c>
    </row>
    <row r="17" spans="1:29">
      <c r="A17" s="105"/>
      <c r="B17" s="105"/>
      <c r="C17" s="122"/>
      <c r="D17" s="122"/>
      <c r="E17" s="123" t="s">
        <v>209</v>
      </c>
      <c r="F17" s="124">
        <v>218695.28144180775</v>
      </c>
      <c r="G17" s="124">
        <v>-149441.77565190193</v>
      </c>
      <c r="H17" s="124">
        <v>0</v>
      </c>
      <c r="I17" s="124">
        <v>438654.44828254776</v>
      </c>
      <c r="J17" s="124">
        <v>10125.610351562966</v>
      </c>
      <c r="K17" s="124">
        <v>481446.83837890625</v>
      </c>
      <c r="L17" s="124">
        <v>21990.600585937966</v>
      </c>
      <c r="M17" s="124">
        <v>22358.764648437034</v>
      </c>
      <c r="N17" s="124">
        <v>23152.465820312034</v>
      </c>
      <c r="O17" s="124">
        <v>-1063015.6555175777</v>
      </c>
      <c r="P17" s="124">
        <v>-99.441528320283396</v>
      </c>
      <c r="Q17" s="124">
        <v>-335.7086181640916</v>
      </c>
      <c r="R17" s="124">
        <v>-88.958740234404104</v>
      </c>
      <c r="S17" s="124">
        <v>-332.1990966797166</v>
      </c>
      <c r="T17" s="124">
        <v>-785.64453125</v>
      </c>
      <c r="U17" s="124">
        <v>-870.8953857422166</v>
      </c>
      <c r="V17" s="124">
        <v>-781.90612792960019</v>
      </c>
      <c r="W17" s="124">
        <v>-660.06469726568321</v>
      </c>
      <c r="X17" s="124">
        <v>-836.7004394530959</v>
      </c>
      <c r="Y17" s="124">
        <v>-707.29064941400429</v>
      </c>
      <c r="Z17" s="124">
        <v>-910.9497070312791</v>
      </c>
      <c r="AA17" s="124">
        <v>-991.92810058587929</v>
      </c>
      <c r="AB17" s="124">
        <v>-1385.9100341796875</v>
      </c>
      <c r="AC17" s="124">
        <v>-1175.7354736328998</v>
      </c>
    </row>
    <row r="18" spans="1:29">
      <c r="A18" s="105"/>
      <c r="B18" s="105"/>
      <c r="C18" s="122"/>
      <c r="D18" s="122"/>
      <c r="E18" s="102" t="s">
        <v>210</v>
      </c>
      <c r="F18" s="125"/>
      <c r="G18" s="125"/>
      <c r="H18" s="125"/>
      <c r="I18" s="125"/>
      <c r="J18" s="126">
        <v>4.869999885559082</v>
      </c>
      <c r="K18" s="126">
        <v>9.869999885559082</v>
      </c>
      <c r="L18" s="126">
        <v>20.010000228881839</v>
      </c>
      <c r="M18" s="126">
        <v>30.420000076293949</v>
      </c>
      <c r="N18" s="126">
        <v>41.110000610351563</v>
      </c>
      <c r="O18" s="126">
        <v>52.099998474121087</v>
      </c>
      <c r="P18" s="126">
        <v>52.959999084472663</v>
      </c>
      <c r="Q18" s="126">
        <v>53.729999542236328</v>
      </c>
      <c r="R18" s="126">
        <v>54.409999847412109</v>
      </c>
      <c r="S18" s="126">
        <v>55.130001068115227</v>
      </c>
      <c r="T18" s="126">
        <v>56.049999237060547</v>
      </c>
      <c r="U18" s="126">
        <v>56.909999847412109</v>
      </c>
      <c r="V18" s="126">
        <v>57.819999694824219</v>
      </c>
      <c r="W18" s="126">
        <v>58.669998168945313</v>
      </c>
      <c r="X18" s="126">
        <v>59.540000915527337</v>
      </c>
      <c r="Y18" s="126">
        <v>60.369998931884773</v>
      </c>
      <c r="Z18" s="126">
        <v>61.279998779296882</v>
      </c>
      <c r="AA18" s="126">
        <v>62.119998931884773</v>
      </c>
      <c r="AB18" s="126">
        <v>62.950000762939453</v>
      </c>
      <c r="AC18" s="126">
        <v>63.669998168945313</v>
      </c>
    </row>
    <row r="19" spans="1:29">
      <c r="A19" s="105"/>
      <c r="B19" s="105"/>
      <c r="C19" s="122"/>
      <c r="D19" s="122"/>
      <c r="E19" s="102" t="s">
        <v>211</v>
      </c>
      <c r="F19" s="125"/>
      <c r="G19" s="125"/>
      <c r="H19" s="125"/>
      <c r="I19" s="127">
        <v>4.869999885559082</v>
      </c>
      <c r="J19" s="127">
        <v>9.869999885559082</v>
      </c>
      <c r="K19" s="127">
        <v>20.010000228881839</v>
      </c>
      <c r="L19" s="127">
        <v>30.420000076293949</v>
      </c>
      <c r="M19" s="127">
        <v>41.110000610351563</v>
      </c>
      <c r="N19" s="127">
        <v>52.099998474121087</v>
      </c>
      <c r="O19" s="127">
        <v>52.959999084472663</v>
      </c>
      <c r="P19" s="127">
        <v>53.729999542236328</v>
      </c>
      <c r="Q19" s="127">
        <v>54.409999847412109</v>
      </c>
      <c r="R19" s="127">
        <v>55.130001068115227</v>
      </c>
      <c r="S19" s="127">
        <v>56.049999237060547</v>
      </c>
      <c r="T19" s="127">
        <v>56.909999847412109</v>
      </c>
      <c r="U19" s="127">
        <v>57.819999694824219</v>
      </c>
      <c r="V19" s="127">
        <v>58.669998168945313</v>
      </c>
      <c r="W19" s="127">
        <v>59.540000915527337</v>
      </c>
      <c r="X19" s="127">
        <v>60.369998931884773</v>
      </c>
      <c r="Y19" s="127">
        <v>61.279998779296882</v>
      </c>
      <c r="Z19" s="127">
        <v>62.119998931884773</v>
      </c>
      <c r="AA19" s="127">
        <v>62.950000762939453</v>
      </c>
      <c r="AB19" s="127">
        <v>63.669998168945313</v>
      </c>
      <c r="AC19" s="127">
        <v>64.470001220703125</v>
      </c>
    </row>
    <row r="20" spans="1:29" ht="15.75" thickBot="1">
      <c r="A20" s="105"/>
      <c r="B20" s="105"/>
      <c r="C20" s="122"/>
      <c r="D20" s="122"/>
      <c r="E20" s="102"/>
      <c r="F20" s="125"/>
      <c r="G20" s="125"/>
      <c r="H20" s="125"/>
      <c r="I20" s="128"/>
      <c r="J20" s="128"/>
      <c r="K20" s="128"/>
      <c r="L20" s="128"/>
      <c r="M20" s="125"/>
      <c r="N20" s="125"/>
      <c r="O20" s="125"/>
      <c r="P20" s="125"/>
      <c r="Q20" s="125"/>
      <c r="R20" s="125"/>
      <c r="S20" s="125"/>
      <c r="T20" s="125"/>
      <c r="U20" s="125"/>
      <c r="V20" s="125"/>
      <c r="W20" s="125"/>
      <c r="X20" s="125"/>
      <c r="Y20" s="125"/>
      <c r="Z20" s="125"/>
      <c r="AA20" s="125"/>
      <c r="AB20" s="125"/>
      <c r="AC20" s="125"/>
    </row>
    <row r="21" spans="1:29" ht="15.75" thickBot="1">
      <c r="A21" s="129">
        <v>2</v>
      </c>
      <c r="C21" s="130" t="s">
        <v>191</v>
      </c>
      <c r="D21" s="100"/>
      <c r="J21" s="131"/>
      <c r="P21"/>
    </row>
    <row r="22" spans="1:29">
      <c r="C22" s="104" t="s">
        <v>212</v>
      </c>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row>
    <row r="23" spans="1:29">
      <c r="A23" t="s">
        <v>194</v>
      </c>
      <c r="B23" s="132">
        <v>4203.1457054615075</v>
      </c>
      <c r="C23" t="s">
        <v>195</v>
      </c>
      <c r="E23" s="108" t="s">
        <v>196</v>
      </c>
      <c r="F23" s="109">
        <v>0</v>
      </c>
      <c r="G23" s="109">
        <v>0</v>
      </c>
      <c r="H23" s="109">
        <v>0</v>
      </c>
      <c r="I23" s="110">
        <v>0.14027172504961496</v>
      </c>
      <c r="J23" s="110">
        <v>0.28450538761723715</v>
      </c>
      <c r="K23" s="110">
        <v>0.57691288169783217</v>
      </c>
      <c r="L23" s="110">
        <v>0.87693507227889667</v>
      </c>
      <c r="M23" s="110">
        <v>1.1850761612229654</v>
      </c>
      <c r="N23" s="110">
        <v>1.5018500926009739</v>
      </c>
      <c r="O23" s="110">
        <v>1.5267892471376006</v>
      </c>
      <c r="P23" s="110">
        <v>1.5488781015109807</v>
      </c>
      <c r="Q23" s="110">
        <v>1.5685588077853478</v>
      </c>
      <c r="R23" s="110">
        <v>1.589271501997811</v>
      </c>
      <c r="S23" s="110">
        <v>1.6157766283908237</v>
      </c>
      <c r="T23" s="110">
        <v>1.6407165193620852</v>
      </c>
      <c r="U23" s="110">
        <v>1.6669377107473333</v>
      </c>
      <c r="V23" s="110">
        <v>1.691359829192252</v>
      </c>
      <c r="W23" s="110">
        <v>1.7164603525693889</v>
      </c>
      <c r="X23" s="110">
        <v>1.7403092978788106</v>
      </c>
      <c r="Y23" s="110">
        <v>1.7665562853761489</v>
      </c>
      <c r="Z23" s="110">
        <v>1.7909551739326375</v>
      </c>
      <c r="AA23" s="110">
        <v>1.8147262459688378</v>
      </c>
      <c r="AB23" s="110">
        <v>1.8355108805038298</v>
      </c>
      <c r="AC23" s="110">
        <v>1.8585051692702608</v>
      </c>
    </row>
    <row r="24" spans="1:29">
      <c r="A24" t="s">
        <v>197</v>
      </c>
      <c r="B24" s="7">
        <v>2101.572852730751</v>
      </c>
      <c r="C24" s="86" t="s">
        <v>198</v>
      </c>
      <c r="D24" s="102"/>
      <c r="E24" s="108" t="s">
        <v>199</v>
      </c>
      <c r="F24" s="109">
        <v>0</v>
      </c>
      <c r="G24" s="109">
        <v>0</v>
      </c>
      <c r="H24" s="109">
        <v>0</v>
      </c>
      <c r="I24" s="111">
        <v>237.73962076275748</v>
      </c>
      <c r="J24" s="111">
        <v>243.31546788673487</v>
      </c>
      <c r="K24" s="111">
        <v>492.13262264677138</v>
      </c>
      <c r="L24" s="111">
        <v>503.11819648900007</v>
      </c>
      <c r="M24" s="111">
        <v>514.10308433085902</v>
      </c>
      <c r="N24" s="111">
        <v>525.18866980617963</v>
      </c>
      <c r="O24" s="111">
        <v>27.695820783745603</v>
      </c>
      <c r="P24" s="111">
        <v>27.635163908801132</v>
      </c>
      <c r="Q24" s="111">
        <v>27.502476994860899</v>
      </c>
      <c r="R24" s="111">
        <v>27.456081706584882</v>
      </c>
      <c r="S24" s="111">
        <v>27.30498109846485</v>
      </c>
      <c r="T24" s="111">
        <v>26.985449346525456</v>
      </c>
      <c r="U24" s="111">
        <v>26.633242313738265</v>
      </c>
      <c r="V24" s="111">
        <v>26.322195303235276</v>
      </c>
      <c r="W24" s="111">
        <v>26.068736218645881</v>
      </c>
      <c r="X24" s="111">
        <v>25.889292963603566</v>
      </c>
      <c r="Y24" s="111">
        <v>25.701545493535377</v>
      </c>
      <c r="Z24" s="111">
        <v>25.551708570311348</v>
      </c>
      <c r="AA24" s="111">
        <v>25.393747958476979</v>
      </c>
      <c r="AB24" s="111">
        <v>25.206181014823869</v>
      </c>
      <c r="AC24" s="111">
        <v>25.092449374304124</v>
      </c>
    </row>
    <row r="25" spans="1:29">
      <c r="A25" t="s">
        <v>200</v>
      </c>
      <c r="B25" s="7">
        <v>25</v>
      </c>
      <c r="C25" s="86" t="s">
        <v>201</v>
      </c>
      <c r="D25" s="102"/>
      <c r="E25" t="s">
        <v>194</v>
      </c>
      <c r="F25" s="112">
        <v>4203.1457054615075</v>
      </c>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row>
    <row r="26" spans="1:29">
      <c r="B26" s="113"/>
      <c r="E26" t="s">
        <v>203</v>
      </c>
      <c r="F26" s="112">
        <v>2101.572852730751</v>
      </c>
      <c r="G26" s="112">
        <v>2154.1121740490198</v>
      </c>
      <c r="H26" s="112">
        <v>2207.9649784002449</v>
      </c>
      <c r="I26" s="112">
        <v>2263.1641028602512</v>
      </c>
      <c r="J26" s="112">
        <v>2319.7432054317574</v>
      </c>
      <c r="K26" s="112">
        <v>2377.7367855675511</v>
      </c>
      <c r="L26" s="112">
        <v>2437.1802052067396</v>
      </c>
      <c r="M26" s="112">
        <v>2498.1097103369079</v>
      </c>
      <c r="N26" s="112">
        <v>2560.5624530953305</v>
      </c>
      <c r="O26" s="112">
        <v>2624.5765144227134</v>
      </c>
      <c r="P26" s="112">
        <v>2690.1909272832813</v>
      </c>
      <c r="Q26" s="112">
        <v>2757.4457004653632</v>
      </c>
      <c r="R26" s="112">
        <v>2826.3818429769972</v>
      </c>
      <c r="S26" s="112">
        <v>2897.0413890514219</v>
      </c>
      <c r="T26" s="112">
        <v>2969.4674237777072</v>
      </c>
      <c r="U26" s="112">
        <v>3043.7041093721505</v>
      </c>
      <c r="V26" s="112">
        <v>3119.7967121064539</v>
      </c>
      <c r="W26" s="112">
        <v>3197.7916299091148</v>
      </c>
      <c r="X26" s="112">
        <v>3277.7364206568427</v>
      </c>
      <c r="Y26" s="112">
        <v>3359.6798311732637</v>
      </c>
      <c r="Z26" s="112">
        <v>3443.671826952595</v>
      </c>
      <c r="AA26" s="112">
        <v>3529.7636226264094</v>
      </c>
      <c r="AB26" s="112">
        <v>3618.0077131920698</v>
      </c>
      <c r="AC26" s="112">
        <v>3708.4579060218716</v>
      </c>
    </row>
    <row r="27" spans="1:29">
      <c r="E27" s="103" t="s">
        <v>204</v>
      </c>
      <c r="F27" s="114">
        <v>0</v>
      </c>
      <c r="G27" s="114">
        <v>0</v>
      </c>
      <c r="H27" s="114">
        <v>0</v>
      </c>
      <c r="I27" s="114">
        <v>6400.489219761721</v>
      </c>
      <c r="J27" s="114">
        <v>6714.3687485457785</v>
      </c>
      <c r="K27" s="114">
        <v>13920.072277348994</v>
      </c>
      <c r="L27" s="114">
        <v>14586.571526285825</v>
      </c>
      <c r="M27" s="114">
        <v>15277.675306524492</v>
      </c>
      <c r="N27" s="114">
        <v>15997.284925780716</v>
      </c>
      <c r="O27" s="114">
        <v>864.70712497817033</v>
      </c>
      <c r="P27" s="114">
        <v>884.38365489973285</v>
      </c>
      <c r="Q27" s="114">
        <v>902.14082803608107</v>
      </c>
      <c r="R27" s="114">
        <v>923.13443611948048</v>
      </c>
      <c r="S27" s="114">
        <v>941.00545059303283</v>
      </c>
      <c r="T27" s="114">
        <v>953.24333684635235</v>
      </c>
      <c r="U27" s="114">
        <v>964.32190027217553</v>
      </c>
      <c r="V27" s="114">
        <v>976.88617189444608</v>
      </c>
      <c r="W27" s="114">
        <v>991.66662690249586</v>
      </c>
      <c r="X27" s="114">
        <v>1009.4615366485489</v>
      </c>
      <c r="Y27" s="114">
        <v>1027.1945118677709</v>
      </c>
      <c r="Z27" s="114">
        <v>1046.7362435205293</v>
      </c>
      <c r="AA27" s="114">
        <v>1066.2719551871205</v>
      </c>
      <c r="AB27" s="114">
        <v>1084.8560069336806</v>
      </c>
      <c r="AC27" s="114">
        <v>1106.9601054119821</v>
      </c>
    </row>
    <row r="28" spans="1:29">
      <c r="A28" s="105"/>
      <c r="B28" s="102"/>
      <c r="C28" s="115"/>
      <c r="D28" s="115"/>
      <c r="E28" s="102" t="s">
        <v>205</v>
      </c>
      <c r="F28" s="115">
        <v>6304.7185581922586</v>
      </c>
      <c r="G28" s="115">
        <v>2154.1121740490198</v>
      </c>
      <c r="H28" s="115">
        <v>2207.9649784002449</v>
      </c>
      <c r="I28" s="115">
        <v>8663.6533226219726</v>
      </c>
      <c r="J28" s="115">
        <v>9034.1119539775354</v>
      </c>
      <c r="K28" s="115">
        <v>16297.809062916545</v>
      </c>
      <c r="L28" s="115">
        <v>17023.751731492564</v>
      </c>
      <c r="M28" s="115">
        <v>17775.785016861399</v>
      </c>
      <c r="N28" s="115">
        <v>18557.847378876046</v>
      </c>
      <c r="O28" s="115">
        <v>3489.2836394008837</v>
      </c>
      <c r="P28" s="115">
        <v>3574.5745821830142</v>
      </c>
      <c r="Q28" s="115">
        <v>3659.5865285014443</v>
      </c>
      <c r="R28" s="115">
        <v>3749.5162790964778</v>
      </c>
      <c r="S28" s="115">
        <v>3838.0468396444548</v>
      </c>
      <c r="T28" s="115">
        <v>3922.7107606240597</v>
      </c>
      <c r="U28" s="115">
        <v>4008.0260096443262</v>
      </c>
      <c r="V28" s="115">
        <v>4096.6828840009002</v>
      </c>
      <c r="W28" s="115">
        <v>4189.4582568116111</v>
      </c>
      <c r="X28" s="115">
        <v>4287.1979573053914</v>
      </c>
      <c r="Y28" s="115">
        <v>4386.8743430410341</v>
      </c>
      <c r="Z28" s="115">
        <v>4490.4080704731241</v>
      </c>
      <c r="AA28" s="115">
        <v>4596.0355778135299</v>
      </c>
      <c r="AB28" s="115">
        <v>4702.8637201257507</v>
      </c>
      <c r="AC28" s="115">
        <v>4815.4180114338542</v>
      </c>
    </row>
    <row r="29" spans="1:29">
      <c r="A29" s="116"/>
      <c r="B29" s="102"/>
      <c r="C29" s="115"/>
      <c r="D29" s="115"/>
      <c r="E29" s="102" t="s">
        <v>206</v>
      </c>
      <c r="F29" s="115"/>
      <c r="G29" s="117">
        <v>6462.3365221470649</v>
      </c>
      <c r="H29" s="117">
        <v>2207.9649784002449</v>
      </c>
      <c r="I29" s="117">
        <v>2263.1641028602508</v>
      </c>
      <c r="J29" s="115">
        <v>8887.359619140625</v>
      </c>
      <c r="K29" s="115">
        <v>9138.300895690918</v>
      </c>
      <c r="L29" s="115">
        <v>16886.962890625</v>
      </c>
      <c r="M29" s="115">
        <v>17558.469772338871</v>
      </c>
      <c r="N29" s="115">
        <v>18345.981597900391</v>
      </c>
      <c r="O29" s="115">
        <v>19050.680160522461</v>
      </c>
      <c r="P29" s="115">
        <v>3603.516578674316</v>
      </c>
      <c r="Q29" s="115">
        <v>3676.0072708129878</v>
      </c>
      <c r="R29" s="115">
        <v>3764.379501342773</v>
      </c>
      <c r="S29" s="115">
        <v>3854.9742698669429</v>
      </c>
      <c r="T29" s="115">
        <v>3966.4580821990971</v>
      </c>
      <c r="U29" s="115">
        <v>4030.0540924072266</v>
      </c>
      <c r="V29" s="115">
        <v>4126.9407272338867</v>
      </c>
      <c r="W29" s="115">
        <v>4206.967830657959</v>
      </c>
      <c r="X29" s="115">
        <v>4327.0983695983887</v>
      </c>
      <c r="Y29" s="115">
        <v>4398.4661102294922</v>
      </c>
      <c r="Z29" s="115">
        <v>4508.7227821350098</v>
      </c>
      <c r="AA29" s="115">
        <v>4595.3984260559082</v>
      </c>
      <c r="AB29" s="115">
        <v>4694.6239471435547</v>
      </c>
      <c r="AC29" s="115">
        <v>4796.0271835327148</v>
      </c>
    </row>
    <row r="30" spans="1:29">
      <c r="A30" s="105" t="s">
        <v>207</v>
      </c>
      <c r="B30" s="118"/>
      <c r="C30" s="115"/>
      <c r="D30" s="115"/>
      <c r="E30" s="119" t="s">
        <v>208</v>
      </c>
      <c r="F30" s="120">
        <v>6304.7185581922586</v>
      </c>
      <c r="G30" s="120">
        <v>2154.1121740490198</v>
      </c>
      <c r="H30" s="120">
        <v>2207.9649784002449</v>
      </c>
      <c r="I30" s="121">
        <v>8670.5942153930664</v>
      </c>
      <c r="J30" s="121">
        <v>8915.4157638549805</v>
      </c>
      <c r="K30" s="121">
        <v>16430.070877075199</v>
      </c>
      <c r="L30" s="121">
        <v>17177.14691162109</v>
      </c>
      <c r="M30" s="121">
        <v>17898.519515991211</v>
      </c>
      <c r="N30" s="121">
        <v>18586.029052734379</v>
      </c>
      <c r="O30" s="121">
        <v>3506.020307540894</v>
      </c>
      <c r="P30" s="121">
        <v>3596.174001693726</v>
      </c>
      <c r="Q30" s="121">
        <v>3672.5654602050781</v>
      </c>
      <c r="R30" s="121">
        <v>3760.9503269195561</v>
      </c>
      <c r="S30" s="121">
        <v>3859.1423034667969</v>
      </c>
      <c r="T30" s="121">
        <v>3942.531824111938</v>
      </c>
      <c r="U30" s="121">
        <v>4026.2837409973135</v>
      </c>
      <c r="V30" s="121">
        <v>4104.3591499328613</v>
      </c>
      <c r="W30" s="121">
        <v>4210.0248336791992</v>
      </c>
      <c r="X30" s="121">
        <v>4302.9427528381348</v>
      </c>
      <c r="Y30" s="121">
        <v>4398.7541198730469</v>
      </c>
      <c r="Z30" s="121">
        <v>4483.3154678344727</v>
      </c>
      <c r="AA30" s="121">
        <v>4567.6069259643546</v>
      </c>
      <c r="AB30" s="121">
        <v>4691.8702125549316</v>
      </c>
      <c r="AC30" s="121">
        <v>4767.0993804931641</v>
      </c>
    </row>
    <row r="31" spans="1:29">
      <c r="A31" s="105"/>
      <c r="B31" s="105"/>
      <c r="C31" s="122"/>
      <c r="D31" s="122"/>
      <c r="E31" s="123" t="s">
        <v>209</v>
      </c>
      <c r="F31" s="124">
        <v>6304.7185581922586</v>
      </c>
      <c r="G31" s="124">
        <v>-4308.2243480980451</v>
      </c>
      <c r="H31" s="124">
        <v>0</v>
      </c>
      <c r="I31" s="124">
        <v>6407.4301125328157</v>
      </c>
      <c r="J31" s="124">
        <v>28.056144714355469</v>
      </c>
      <c r="K31" s="124">
        <v>7291.769981384281</v>
      </c>
      <c r="L31" s="124">
        <v>290.18402099609011</v>
      </c>
      <c r="M31" s="124">
        <v>340.04974365234011</v>
      </c>
      <c r="N31" s="124">
        <v>240.04745483398801</v>
      </c>
      <c r="O31" s="124">
        <v>-15544.659852981567</v>
      </c>
      <c r="P31" s="124">
        <v>-7.3425769805899108</v>
      </c>
      <c r="Q31" s="124">
        <v>-3.4418106079097015</v>
      </c>
      <c r="R31" s="124">
        <v>-3.4291744232168639</v>
      </c>
      <c r="S31" s="124">
        <v>4.1680335998539704</v>
      </c>
      <c r="T31" s="124">
        <v>-23.926258087159113</v>
      </c>
      <c r="U31" s="124">
        <v>-3.7703514099130189</v>
      </c>
      <c r="V31" s="124">
        <v>-22.581577301025391</v>
      </c>
      <c r="W31" s="124">
        <v>3.0570030212402344</v>
      </c>
      <c r="X31" s="124">
        <v>-24.155616760253906</v>
      </c>
      <c r="Y31" s="124">
        <v>0.2880096435546875</v>
      </c>
      <c r="Z31" s="124">
        <v>-25.407314300537109</v>
      </c>
      <c r="AA31" s="124">
        <v>-27.791500091553644</v>
      </c>
      <c r="AB31" s="124">
        <v>-2.7537345886230469</v>
      </c>
      <c r="AC31" s="124">
        <v>-28.927803039550781</v>
      </c>
    </row>
    <row r="32" spans="1:29">
      <c r="A32" s="105"/>
      <c r="B32" s="105"/>
      <c r="C32" s="122"/>
      <c r="D32" s="122"/>
      <c r="E32" s="102" t="s">
        <v>210</v>
      </c>
      <c r="F32" s="122"/>
      <c r="G32" s="122"/>
      <c r="H32" s="122"/>
      <c r="I32" s="125"/>
      <c r="J32" s="126">
        <v>0.14000000059604639</v>
      </c>
      <c r="K32" s="126">
        <v>0.2800000011920929</v>
      </c>
      <c r="L32" s="126">
        <v>0.57999998331069946</v>
      </c>
      <c r="M32" s="126">
        <v>0.87999999523162842</v>
      </c>
      <c r="N32" s="126">
        <v>1.190000057220459</v>
      </c>
      <c r="O32" s="126">
        <v>1.5</v>
      </c>
      <c r="P32" s="126">
        <v>1.529999971389771</v>
      </c>
      <c r="Q32" s="126">
        <v>1.549999952316284</v>
      </c>
      <c r="R32" s="126">
        <v>1.570000052452087</v>
      </c>
      <c r="S32" s="126">
        <v>1.5900000333786011</v>
      </c>
      <c r="T32" s="126">
        <v>1.620000004768372</v>
      </c>
      <c r="U32" s="126">
        <v>1.639999985694885</v>
      </c>
      <c r="V32" s="126">
        <v>1.669999957084656</v>
      </c>
      <c r="W32" s="126">
        <v>1.690000057220459</v>
      </c>
      <c r="X32" s="126">
        <v>1.720000028610229</v>
      </c>
      <c r="Y32" s="126">
        <v>1.7400000095367429</v>
      </c>
      <c r="Z32" s="126">
        <v>1.7699999809265139</v>
      </c>
      <c r="AA32" s="126">
        <v>1.7899999618530269</v>
      </c>
      <c r="AB32" s="126">
        <v>1.809999942779541</v>
      </c>
      <c r="AC32" s="126">
        <v>1.8400000333786011</v>
      </c>
    </row>
    <row r="33" spans="1:31">
      <c r="E33" s="102" t="s">
        <v>211</v>
      </c>
      <c r="F33" s="133"/>
      <c r="G33" s="133"/>
      <c r="H33" s="133"/>
      <c r="I33" s="127">
        <v>0.14000000059604639</v>
      </c>
      <c r="J33" s="127">
        <v>0.2800000011920929</v>
      </c>
      <c r="K33" s="127">
        <v>0.57999998331069946</v>
      </c>
      <c r="L33" s="127">
        <v>0.87999999523162842</v>
      </c>
      <c r="M33" s="127">
        <v>1.190000057220459</v>
      </c>
      <c r="N33" s="127">
        <v>1.5</v>
      </c>
      <c r="O33" s="127">
        <v>1.529999971389771</v>
      </c>
      <c r="P33" s="127">
        <v>1.549999952316284</v>
      </c>
      <c r="Q33" s="127">
        <v>1.570000052452087</v>
      </c>
      <c r="R33" s="127">
        <v>1.5900000333786011</v>
      </c>
      <c r="S33" s="127">
        <v>1.620000004768372</v>
      </c>
      <c r="T33" s="127">
        <v>1.639999985694885</v>
      </c>
      <c r="U33" s="127">
        <v>1.669999957084656</v>
      </c>
      <c r="V33" s="127">
        <v>1.690000057220459</v>
      </c>
      <c r="W33" s="127">
        <v>1.720000028610229</v>
      </c>
      <c r="X33" s="127">
        <v>1.7400000095367429</v>
      </c>
      <c r="Y33" s="127">
        <v>1.7699999809265139</v>
      </c>
      <c r="Z33" s="127">
        <v>1.7899999618530269</v>
      </c>
      <c r="AA33" s="127">
        <v>1.809999942779541</v>
      </c>
      <c r="AB33" s="127">
        <v>1.8400000333786011</v>
      </c>
      <c r="AC33" s="127">
        <v>1.860000014305115</v>
      </c>
    </row>
    <row r="34" spans="1:31" ht="15.75" thickBot="1">
      <c r="E34" s="102"/>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row>
    <row r="35" spans="1:31" ht="15.75" thickBot="1">
      <c r="A35" s="134">
        <v>3</v>
      </c>
      <c r="C35" s="130" t="s">
        <v>191</v>
      </c>
      <c r="D35" s="100"/>
      <c r="P35"/>
    </row>
    <row r="36" spans="1:31">
      <c r="C36" s="104" t="s">
        <v>213</v>
      </c>
      <c r="F36" s="135">
        <v>0</v>
      </c>
      <c r="G36" s="135">
        <v>-1</v>
      </c>
      <c r="H36" s="135">
        <v>-2</v>
      </c>
      <c r="I36" s="135">
        <v>-3</v>
      </c>
      <c r="J36" s="135">
        <v>-4</v>
      </c>
      <c r="K36" s="135">
        <v>-5</v>
      </c>
      <c r="L36" s="135">
        <v>-6</v>
      </c>
      <c r="M36" s="135">
        <v>-7</v>
      </c>
      <c r="N36" s="135">
        <v>-8</v>
      </c>
      <c r="O36" s="135">
        <v>-9</v>
      </c>
      <c r="P36" s="135">
        <v>-10</v>
      </c>
      <c r="Q36" s="135">
        <v>-11</v>
      </c>
      <c r="R36" s="135">
        <v>-12</v>
      </c>
      <c r="S36" s="135">
        <v>-13</v>
      </c>
      <c r="T36" s="135">
        <v>-14</v>
      </c>
      <c r="U36" s="135">
        <v>-15</v>
      </c>
      <c r="V36" s="135">
        <v>-16</v>
      </c>
      <c r="W36" s="135">
        <v>-17</v>
      </c>
      <c r="X36" s="135">
        <v>-18</v>
      </c>
      <c r="Y36" s="135">
        <v>-19</v>
      </c>
      <c r="Z36" s="135">
        <v>-20</v>
      </c>
      <c r="AA36" s="135">
        <v>-21</v>
      </c>
      <c r="AB36" s="135">
        <v>-22</v>
      </c>
      <c r="AC36" s="135">
        <v>-23</v>
      </c>
      <c r="AD36" s="105"/>
      <c r="AE36" s="105"/>
    </row>
    <row r="37" spans="1:31">
      <c r="A37" t="s">
        <v>194</v>
      </c>
      <c r="B37" s="7">
        <v>140929.70701735042</v>
      </c>
      <c r="C37" t="s">
        <v>195</v>
      </c>
      <c r="E37" s="108" t="s">
        <v>196</v>
      </c>
      <c r="F37" s="136">
        <v>0</v>
      </c>
      <c r="G37" s="136">
        <v>4.0070669942546715</v>
      </c>
      <c r="H37" s="136">
        <v>8.1072779917777869</v>
      </c>
      <c r="I37" s="136">
        <v>16.408309764101379</v>
      </c>
      <c r="J37" s="136">
        <v>24.90108994926927</v>
      </c>
      <c r="K37" s="136">
        <v>33.58372780761885</v>
      </c>
      <c r="L37" s="136">
        <v>42.454858393317842</v>
      </c>
      <c r="M37" s="136">
        <v>42.929381095469978</v>
      </c>
      <c r="N37" s="136">
        <v>43.405370911923754</v>
      </c>
      <c r="O37" s="136">
        <v>43.88324835314782</v>
      </c>
      <c r="P37" s="136">
        <v>44.360079190538855</v>
      </c>
      <c r="Q37" s="136">
        <v>44.834620582045133</v>
      </c>
      <c r="R37" s="136">
        <v>45.308361446214853</v>
      </c>
      <c r="S37" s="136">
        <v>45.779495145479089</v>
      </c>
      <c r="T37" s="136">
        <v>46.245115485265785</v>
      </c>
      <c r="U37" s="136">
        <v>46.704658670057739</v>
      </c>
      <c r="V37" s="136">
        <v>47.158834895313063</v>
      </c>
      <c r="W37" s="136">
        <v>47.608637811694692</v>
      </c>
      <c r="X37" s="136">
        <v>48.055344525070282</v>
      </c>
      <c r="Y37" s="136">
        <v>48.498811750391255</v>
      </c>
      <c r="Z37" s="136">
        <v>48.93969361505328</v>
      </c>
      <c r="AA37" s="136">
        <v>49.377849948900135</v>
      </c>
      <c r="AB37" s="136">
        <v>49.812769909584752</v>
      </c>
      <c r="AC37" s="136">
        <v>50.245727488082437</v>
      </c>
      <c r="AD37" s="105"/>
      <c r="AE37" s="105"/>
    </row>
    <row r="38" spans="1:31">
      <c r="A38" t="s">
        <v>197</v>
      </c>
      <c r="B38" s="7">
        <v>7.5</v>
      </c>
      <c r="C38" s="86" t="s">
        <v>214</v>
      </c>
      <c r="D38" s="102"/>
      <c r="E38" s="108" t="s">
        <v>215</v>
      </c>
      <c r="F38" s="137">
        <v>0</v>
      </c>
      <c r="G38" s="137">
        <v>3310.8035803593566</v>
      </c>
      <c r="H38" s="137">
        <v>6698.5665676745548</v>
      </c>
      <c r="I38" s="137">
        <v>13557.220478849722</v>
      </c>
      <c r="J38" s="137">
        <v>20574.304816240216</v>
      </c>
      <c r="K38" s="137">
        <v>27748.257372961671</v>
      </c>
      <c r="L38" s="137">
        <v>35077.950374620777</v>
      </c>
      <c r="M38" s="137">
        <v>35470.020550512425</v>
      </c>
      <c r="N38" s="137">
        <v>35863.302916589491</v>
      </c>
      <c r="O38" s="137">
        <v>36258.144915898731</v>
      </c>
      <c r="P38" s="137">
        <v>36652.122168069334</v>
      </c>
      <c r="Q38" s="137">
        <v>37044.207785874176</v>
      </c>
      <c r="R38" s="137">
        <v>37435.631975064047</v>
      </c>
      <c r="S38" s="137">
        <v>37824.902017363936</v>
      </c>
      <c r="T38" s="137">
        <v>38209.616695272794</v>
      </c>
      <c r="U38" s="137">
        <v>38589.310177742744</v>
      </c>
      <c r="V38" s="137">
        <v>38964.569257474985</v>
      </c>
      <c r="W38" s="137">
        <v>39336.214929520793</v>
      </c>
      <c r="X38" s="137">
        <v>39705.302391281475</v>
      </c>
      <c r="Y38" s="137">
        <v>40071.713254755894</v>
      </c>
      <c r="Z38" s="137">
        <v>40435.987986905726</v>
      </c>
      <c r="AA38" s="137">
        <v>40798.010773382033</v>
      </c>
      <c r="AB38" s="137">
        <v>41157.359535224277</v>
      </c>
      <c r="AC38" s="137">
        <v>41515.086896181587</v>
      </c>
    </row>
    <row r="39" spans="1:31">
      <c r="A39" t="s">
        <v>216</v>
      </c>
      <c r="B39" s="7">
        <v>215</v>
      </c>
      <c r="C39" t="s">
        <v>201</v>
      </c>
      <c r="E39" s="108" t="s">
        <v>199</v>
      </c>
      <c r="F39" s="137">
        <v>0</v>
      </c>
      <c r="G39" s="137">
        <v>3476.3437593773242</v>
      </c>
      <c r="H39" s="137">
        <v>3722.6913156989258</v>
      </c>
      <c r="I39" s="137">
        <v>7536.5149351176533</v>
      </c>
      <c r="J39" s="137">
        <v>8045.7995782025046</v>
      </c>
      <c r="K39" s="137">
        <v>8561.3654253695386</v>
      </c>
      <c r="L39" s="137">
        <v>9083.5905203901457</v>
      </c>
      <c r="M39" s="137">
        <v>2165.5712034172689</v>
      </c>
      <c r="N39" s="137">
        <v>2186.447511906541</v>
      </c>
      <c r="O39" s="137">
        <v>2207.7492451041762</v>
      </c>
      <c r="P39" s="137">
        <v>2226.5833605740704</v>
      </c>
      <c r="Q39" s="137">
        <v>2244.2960070985505</v>
      </c>
      <c r="R39" s="137">
        <v>2263.2057879430731</v>
      </c>
      <c r="S39" s="137">
        <v>2280.5151431680865</v>
      </c>
      <c r="T39" s="137">
        <v>2295.1955126724979</v>
      </c>
      <c r="U39" s="137">
        <v>2309.1589913570865</v>
      </c>
      <c r="V39" s="137">
        <v>2323.4875426059903</v>
      </c>
      <c r="W39" s="137">
        <v>2338.4564185218478</v>
      </c>
      <c r="X39" s="137">
        <v>2354.3525813247561</v>
      </c>
      <c r="Y39" s="137">
        <v>2369.9965262122137</v>
      </c>
      <c r="Z39" s="137">
        <v>2386.0741314951183</v>
      </c>
      <c r="AA39" s="137">
        <v>2401.9233251454089</v>
      </c>
      <c r="AB39" s="137">
        <v>2417.216738603458</v>
      </c>
      <c r="AC39" s="137">
        <v>2433.481705766389</v>
      </c>
    </row>
    <row r="40" spans="1:31">
      <c r="A40" s="86" t="s">
        <v>200</v>
      </c>
      <c r="B40" s="87">
        <v>25</v>
      </c>
      <c r="C40" s="86" t="s">
        <v>201</v>
      </c>
      <c r="D40" s="102"/>
      <c r="E40" t="s">
        <v>194</v>
      </c>
      <c r="F40" s="112">
        <v>140929.70701735042</v>
      </c>
      <c r="P40"/>
    </row>
    <row r="41" spans="1:31">
      <c r="A41" s="86" t="s">
        <v>217</v>
      </c>
      <c r="B41" s="87">
        <v>40</v>
      </c>
      <c r="C41" s="86" t="s">
        <v>214</v>
      </c>
      <c r="D41" s="102"/>
      <c r="E41" s="86" t="s">
        <v>203</v>
      </c>
      <c r="F41" s="138">
        <v>0</v>
      </c>
      <c r="G41" s="115">
        <v>25451.80252401255</v>
      </c>
      <c r="H41" s="115">
        <v>52782.61125122309</v>
      </c>
      <c r="I41" s="115">
        <v>109497.32726048457</v>
      </c>
      <c r="J41" s="115">
        <v>170326.37153860476</v>
      </c>
      <c r="K41" s="115">
        <v>235459.54713878749</v>
      </c>
      <c r="L41" s="115">
        <v>305097.51130384579</v>
      </c>
      <c r="M41" s="115">
        <v>316220.31083034631</v>
      </c>
      <c r="N41" s="115">
        <v>327719.64140886388</v>
      </c>
      <c r="O41" s="115">
        <v>339610.90908346605</v>
      </c>
      <c r="P41" s="115">
        <v>351883.61324506672</v>
      </c>
      <c r="Q41" s="115">
        <v>364539.08088497462</v>
      </c>
      <c r="R41" s="115">
        <v>377600.7230389574</v>
      </c>
      <c r="S41" s="115">
        <v>391065.33901048568</v>
      </c>
      <c r="T41" s="115">
        <v>404918.91074896959</v>
      </c>
      <c r="U41" s="115">
        <v>419166.2038263877</v>
      </c>
      <c r="V41" s="115">
        <v>433823.4155200455</v>
      </c>
      <c r="W41" s="115">
        <v>448910.27221758896</v>
      </c>
      <c r="X41" s="115">
        <v>464450.40760301292</v>
      </c>
      <c r="Y41" s="115">
        <v>480454.88875496754</v>
      </c>
      <c r="Z41" s="115">
        <v>496943.06021046493</v>
      </c>
      <c r="AA41" s="115">
        <v>513926.98848014011</v>
      </c>
      <c r="AB41" s="115">
        <v>531414.99731821928</v>
      </c>
      <c r="AC41" s="115">
        <v>549434.74367048591</v>
      </c>
    </row>
    <row r="42" spans="1:31">
      <c r="A42" s="86" t="s">
        <v>218</v>
      </c>
      <c r="B42" s="87">
        <v>-37023.402005835385</v>
      </c>
      <c r="C42" s="86" t="s">
        <v>219</v>
      </c>
      <c r="D42" s="102"/>
      <c r="E42" s="86" t="s">
        <v>220</v>
      </c>
      <c r="F42" s="138">
        <v>0</v>
      </c>
      <c r="G42" s="138">
        <v>766099.25597277773</v>
      </c>
      <c r="H42" s="138">
        <v>840897.80116457946</v>
      </c>
      <c r="I42" s="138">
        <v>1744940.4899421469</v>
      </c>
      <c r="J42" s="138">
        <v>1909427.3173080988</v>
      </c>
      <c r="K42" s="138">
        <v>2082575.8185015004</v>
      </c>
      <c r="L42" s="138">
        <v>2264848.7301510526</v>
      </c>
      <c r="M42" s="138">
        <v>553449.4821820904</v>
      </c>
      <c r="N42" s="138">
        <v>572754.40650846018</v>
      </c>
      <c r="O42" s="138">
        <v>592792.90001521143</v>
      </c>
      <c r="P42" s="138">
        <v>612796.21344066516</v>
      </c>
      <c r="Q42" s="138">
        <v>633112.83212019259</v>
      </c>
      <c r="R42" s="138">
        <v>654408.43680244766</v>
      </c>
      <c r="S42" s="138">
        <v>675898.79225425422</v>
      </c>
      <c r="T42" s="138">
        <v>697256.00228588085</v>
      </c>
      <c r="U42" s="138">
        <v>719035.40766704537</v>
      </c>
      <c r="V42" s="138">
        <v>741584.51805467939</v>
      </c>
      <c r="W42" s="138">
        <v>765021.16771876172</v>
      </c>
      <c r="X42" s="138">
        <v>789477.1035238629</v>
      </c>
      <c r="Y42" s="138">
        <v>814591.00812266255</v>
      </c>
      <c r="Z42" s="138">
        <v>840619.96441819856</v>
      </c>
      <c r="AA42" s="138">
        <v>867358.76740139036</v>
      </c>
      <c r="AB42" s="138">
        <v>894703.40777028503</v>
      </c>
      <c r="AC42" s="138">
        <v>923241.77994794806</v>
      </c>
    </row>
    <row r="43" spans="1:31">
      <c r="E43" s="86" t="s">
        <v>204</v>
      </c>
      <c r="F43" s="138">
        <v>0</v>
      </c>
      <c r="G43" s="115">
        <v>89081.308834043914</v>
      </c>
      <c r="H43" s="115">
        <v>97778.81408890459</v>
      </c>
      <c r="I43" s="115">
        <v>202900.05697001709</v>
      </c>
      <c r="J43" s="115">
        <v>222026.43224512774</v>
      </c>
      <c r="K43" s="115">
        <v>242159.97889552329</v>
      </c>
      <c r="L43" s="115">
        <v>263354.50350593636</v>
      </c>
      <c r="M43" s="115">
        <v>64354.590951405859</v>
      </c>
      <c r="N43" s="115">
        <v>66599.349594006999</v>
      </c>
      <c r="O43" s="115">
        <v>68929.406978512954</v>
      </c>
      <c r="P43" s="115">
        <v>71255.373655891308</v>
      </c>
      <c r="Q43" s="115">
        <v>73617.77117676659</v>
      </c>
      <c r="R43" s="115">
        <v>76094.004279354369</v>
      </c>
      <c r="S43" s="115">
        <v>78592.882820262123</v>
      </c>
      <c r="T43" s="115">
        <v>81076.279335567539</v>
      </c>
      <c r="U43" s="115">
        <v>83608.768333377375</v>
      </c>
      <c r="V43" s="115">
        <v>86230.757913334804</v>
      </c>
      <c r="W43" s="115">
        <v>88955.949734739726</v>
      </c>
      <c r="X43" s="115">
        <v>91799.663200449169</v>
      </c>
      <c r="Y43" s="115">
        <v>94719.884665425881</v>
      </c>
      <c r="Z43" s="115">
        <v>97746.507490488191</v>
      </c>
      <c r="AA43" s="115">
        <v>100855.67062806863</v>
      </c>
      <c r="AB43" s="115">
        <v>104035.27997328895</v>
      </c>
      <c r="AC43" s="115">
        <v>107353.69534278465</v>
      </c>
    </row>
    <row r="44" spans="1:31">
      <c r="A44" s="86"/>
      <c r="B44" s="139"/>
      <c r="C44" s="86"/>
      <c r="D44" s="102"/>
      <c r="E44" t="s">
        <v>221</v>
      </c>
      <c r="F44" s="138">
        <v>0</v>
      </c>
      <c r="G44" s="115">
        <v>135742.94679473361</v>
      </c>
      <c r="H44" s="115">
        <v>281507.26000652311</v>
      </c>
      <c r="I44" s="115">
        <v>583985.74538925092</v>
      </c>
      <c r="J44" s="115">
        <v>908407.31487255869</v>
      </c>
      <c r="K44" s="115">
        <v>1255784.2514068666</v>
      </c>
      <c r="L44" s="115">
        <v>1627186.7269538441</v>
      </c>
      <c r="M44" s="115">
        <v>1686508.3244285139</v>
      </c>
      <c r="N44" s="115">
        <v>1747838.0875139406</v>
      </c>
      <c r="O44" s="115">
        <v>1811258.1817784854</v>
      </c>
      <c r="P44" s="115">
        <v>1876712.603973689</v>
      </c>
      <c r="Q44" s="115">
        <v>1944208.4313865313</v>
      </c>
      <c r="R44" s="115">
        <v>2013870.5228744396</v>
      </c>
      <c r="S44" s="115">
        <v>2085681.8080559236</v>
      </c>
      <c r="T44" s="115">
        <v>2159567.5239945045</v>
      </c>
      <c r="U44" s="115">
        <v>2235553.0870740674</v>
      </c>
      <c r="V44" s="115">
        <v>2313724.8827735758</v>
      </c>
      <c r="W44" s="115">
        <v>2394188.118493808</v>
      </c>
      <c r="X44" s="115">
        <v>2477068.8405494019</v>
      </c>
      <c r="Y44" s="115">
        <v>2562426.073359827</v>
      </c>
      <c r="Z44" s="115">
        <v>2650362.9877891466</v>
      </c>
      <c r="AA44" s="115">
        <v>2740943.9385607471</v>
      </c>
      <c r="AB44" s="115">
        <v>2834213.3190305028</v>
      </c>
      <c r="AC44" s="115">
        <v>2930318.6329092579</v>
      </c>
    </row>
    <row r="45" spans="1:31">
      <c r="A45" s="86"/>
      <c r="B45" s="86"/>
      <c r="C45" s="138"/>
      <c r="D45" s="115"/>
      <c r="E45" s="103" t="s">
        <v>222</v>
      </c>
      <c r="F45" s="114">
        <v>0</v>
      </c>
      <c r="G45" s="114">
        <v>-144736.8314074197</v>
      </c>
      <c r="H45" s="114">
        <v>-285695.66901858489</v>
      </c>
      <c r="I45" s="114">
        <v>-564116.20133901655</v>
      </c>
      <c r="J45" s="114">
        <v>-835216.79390177538</v>
      </c>
      <c r="K45" s="114">
        <v>-1098970.1518069371</v>
      </c>
      <c r="L45" s="114">
        <v>-1355378.2962904375</v>
      </c>
      <c r="M45" s="114">
        <v>-1337100.0108771622</v>
      </c>
      <c r="N45" s="114">
        <v>-1318951.6372366191</v>
      </c>
      <c r="O45" s="114">
        <v>-1300949.0906505059</v>
      </c>
      <c r="P45" s="114">
        <v>-1283009.8233184235</v>
      </c>
      <c r="Q45" s="114">
        <v>-1265107.1266663074</v>
      </c>
      <c r="R45" s="114">
        <v>-1247292.4525854343</v>
      </c>
      <c r="S45" s="114">
        <v>-1229524.1730012195</v>
      </c>
      <c r="T45" s="114">
        <v>-1211736.1808142564</v>
      </c>
      <c r="U45" s="114">
        <v>-1193929.1186619953</v>
      </c>
      <c r="V45" s="114">
        <v>-1176135.9998617461</v>
      </c>
      <c r="W45" s="114">
        <v>-1158394.1791609863</v>
      </c>
      <c r="X45" s="114">
        <v>-1140744.6505328363</v>
      </c>
      <c r="Y45" s="114">
        <v>-1123191.940525081</v>
      </c>
      <c r="Z45" s="114">
        <v>-1105758.4351048165</v>
      </c>
      <c r="AA45" s="114">
        <v>-1088447.0961802301</v>
      </c>
      <c r="AB45" s="114">
        <v>-1071252.8147128054</v>
      </c>
      <c r="AC45" s="114">
        <v>-1054208.6060653031</v>
      </c>
    </row>
    <row r="46" spans="1:31">
      <c r="A46" s="105"/>
      <c r="B46" s="105"/>
      <c r="C46" s="115"/>
      <c r="D46" s="115"/>
      <c r="E46" s="102" t="s">
        <v>205</v>
      </c>
      <c r="F46" s="115">
        <v>140929.70701735042</v>
      </c>
      <c r="G46" s="115">
        <v>871638.48271814804</v>
      </c>
      <c r="H46" s="115">
        <v>987270.81749264558</v>
      </c>
      <c r="I46" s="115">
        <v>2077207.4182228828</v>
      </c>
      <c r="J46" s="115">
        <v>2374970.6420626147</v>
      </c>
      <c r="K46" s="115">
        <v>2717009.4441357404</v>
      </c>
      <c r="L46" s="115">
        <v>3105109.1756242411</v>
      </c>
      <c r="M46" s="115">
        <v>1283432.6975151943</v>
      </c>
      <c r="N46" s="115">
        <v>1395959.8477886526</v>
      </c>
      <c r="O46" s="115">
        <v>1511642.3072051699</v>
      </c>
      <c r="P46" s="115">
        <v>1629637.9809968888</v>
      </c>
      <c r="Q46" s="115">
        <v>1750370.9889021576</v>
      </c>
      <c r="R46" s="115">
        <v>1874681.2344097646</v>
      </c>
      <c r="S46" s="115">
        <v>2001714.649139706</v>
      </c>
      <c r="T46" s="115">
        <v>2131082.535550666</v>
      </c>
      <c r="U46" s="115">
        <v>2263434.3482388826</v>
      </c>
      <c r="V46" s="115">
        <v>2399227.5743998894</v>
      </c>
      <c r="W46" s="115">
        <v>2538681.3290039124</v>
      </c>
      <c r="X46" s="115">
        <v>2682051.3643438909</v>
      </c>
      <c r="Y46" s="115">
        <v>2828999.9143778021</v>
      </c>
      <c r="Z46" s="115">
        <v>2979914.0848034816</v>
      </c>
      <c r="AA46" s="115">
        <v>3134638.2688901164</v>
      </c>
      <c r="AB46" s="115">
        <v>3293114.1893794909</v>
      </c>
      <c r="AC46" s="115">
        <v>3456140.2458051741</v>
      </c>
    </row>
    <row r="47" spans="1:31">
      <c r="C47" s="138"/>
      <c r="D47" s="115"/>
      <c r="E47" s="102" t="s">
        <v>206</v>
      </c>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row>
    <row r="48" spans="1:31">
      <c r="C48" s="138"/>
      <c r="D48" s="115"/>
      <c r="E48" s="119" t="s">
        <v>208</v>
      </c>
      <c r="F48" s="140">
        <v>140929.70701735042</v>
      </c>
      <c r="G48" s="114">
        <v>878349.67041015602</v>
      </c>
      <c r="H48" s="114">
        <v>992970.76416015625</v>
      </c>
      <c r="I48" s="114">
        <v>2068516.845703125</v>
      </c>
      <c r="J48" s="114">
        <v>2338292.236328125</v>
      </c>
      <c r="K48" s="114">
        <v>2639220.947265625</v>
      </c>
      <c r="L48" s="114">
        <v>2978723.876953125</v>
      </c>
      <c r="M48" s="114">
        <v>1112033.813476562</v>
      </c>
      <c r="N48" s="114">
        <v>1186964.477539062</v>
      </c>
      <c r="O48" s="114">
        <v>1269205.200195312</v>
      </c>
      <c r="P48" s="114">
        <v>1355217.041015625</v>
      </c>
      <c r="Q48" s="114">
        <v>1441203.979492188</v>
      </c>
      <c r="R48" s="114">
        <v>1528111.81640625</v>
      </c>
      <c r="S48" s="114">
        <v>1622620.971679688</v>
      </c>
      <c r="T48" s="114">
        <v>1721343.26171875</v>
      </c>
      <c r="U48" s="114">
        <v>1814191.40625</v>
      </c>
      <c r="V48" s="114">
        <v>1917022.094726562</v>
      </c>
      <c r="W48" s="114">
        <v>2024605.102539062</v>
      </c>
      <c r="X48" s="114">
        <v>2142966.796875</v>
      </c>
      <c r="Y48" s="114">
        <v>2249201.66015625</v>
      </c>
      <c r="Z48" s="114">
        <v>2366278.076171875</v>
      </c>
      <c r="AA48" s="114">
        <v>2488483.3984375</v>
      </c>
      <c r="AB48" s="114">
        <v>2617032.2265625</v>
      </c>
      <c r="AC48" s="114">
        <v>2742912.59765625</v>
      </c>
    </row>
    <row r="49" spans="1:31">
      <c r="A49" s="105"/>
      <c r="B49" s="105"/>
      <c r="C49" s="122"/>
      <c r="D49" s="122"/>
      <c r="E49" s="123" t="s">
        <v>209</v>
      </c>
      <c r="F49" s="124">
        <v>140929.70701735042</v>
      </c>
      <c r="G49" s="124">
        <v>878349.67041015602</v>
      </c>
      <c r="H49" s="124">
        <v>992970.76416015625</v>
      </c>
      <c r="I49" s="124">
        <v>2068516.845703125</v>
      </c>
      <c r="J49" s="124">
        <v>2338292.236328125</v>
      </c>
      <c r="K49" s="124">
        <v>2639220.947265625</v>
      </c>
      <c r="L49" s="124">
        <v>2978723.876953125</v>
      </c>
      <c r="M49" s="124">
        <v>1112033.813476562</v>
      </c>
      <c r="N49" s="124">
        <v>1186964.477539062</v>
      </c>
      <c r="O49" s="124">
        <v>1269205.200195312</v>
      </c>
      <c r="P49" s="124">
        <v>1355217.041015625</v>
      </c>
      <c r="Q49" s="124">
        <v>1441203.979492188</v>
      </c>
      <c r="R49" s="124">
        <v>1528111.81640625</v>
      </c>
      <c r="S49" s="124">
        <v>1622620.971679688</v>
      </c>
      <c r="T49" s="124">
        <v>1721343.26171875</v>
      </c>
      <c r="U49" s="124">
        <v>1814191.40625</v>
      </c>
      <c r="V49" s="124">
        <v>1917022.094726562</v>
      </c>
      <c r="W49" s="124">
        <v>2024605.102539062</v>
      </c>
      <c r="X49" s="124">
        <v>2142966.796875</v>
      </c>
      <c r="Y49" s="124">
        <v>2249201.66015625</v>
      </c>
      <c r="Z49" s="124">
        <v>2366278.076171875</v>
      </c>
      <c r="AA49" s="124">
        <v>2488483.3984375</v>
      </c>
      <c r="AB49" s="124">
        <v>2617032.2265625</v>
      </c>
      <c r="AC49" s="124">
        <v>2742912.59765625</v>
      </c>
    </row>
    <row r="50" spans="1:31">
      <c r="C50" s="112"/>
      <c r="D50" s="122"/>
      <c r="E50" s="102" t="s">
        <v>210</v>
      </c>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row>
    <row r="51" spans="1:31">
      <c r="C51" s="112"/>
      <c r="D51" s="122"/>
      <c r="E51" s="102" t="s">
        <v>211</v>
      </c>
      <c r="F51" s="141"/>
      <c r="G51" s="142">
        <v>4.0100002288818359</v>
      </c>
      <c r="H51" s="142">
        <v>8.1099996566772461</v>
      </c>
      <c r="I51" s="142">
        <v>16.409999847412109</v>
      </c>
      <c r="J51" s="142">
        <v>24.89999961853027</v>
      </c>
      <c r="K51" s="142">
        <v>33.580001831054688</v>
      </c>
      <c r="L51" s="142">
        <v>42.450000762939453</v>
      </c>
      <c r="M51" s="142">
        <v>42.930000305175781</v>
      </c>
      <c r="N51" s="142">
        <v>43.409999847412109</v>
      </c>
      <c r="O51" s="142">
        <v>43.880001068115227</v>
      </c>
      <c r="P51" s="142">
        <v>44.360000610351563</v>
      </c>
      <c r="Q51" s="142">
        <v>44.830001831054688</v>
      </c>
      <c r="R51" s="142">
        <v>45.310001373291023</v>
      </c>
      <c r="S51" s="142">
        <v>45.779998779296882</v>
      </c>
      <c r="T51" s="142">
        <v>46.25</v>
      </c>
      <c r="U51" s="142">
        <v>46.700000762939453</v>
      </c>
      <c r="V51" s="142">
        <v>47.159999847412109</v>
      </c>
      <c r="W51" s="142">
        <v>47.610000610351563</v>
      </c>
      <c r="X51" s="142">
        <v>48.060001373291023</v>
      </c>
      <c r="Y51" s="142">
        <v>48.5</v>
      </c>
      <c r="Z51" s="142">
        <v>48.939998626708977</v>
      </c>
      <c r="AA51" s="142">
        <v>49.380001068115227</v>
      </c>
      <c r="AB51" s="142">
        <v>49.810001373291023</v>
      </c>
      <c r="AC51" s="142">
        <v>50.25</v>
      </c>
    </row>
    <row r="52" spans="1:31" ht="15.75" thickBot="1">
      <c r="P52"/>
    </row>
    <row r="53" spans="1:31" ht="15.75" thickBot="1">
      <c r="A53" s="143">
        <v>4</v>
      </c>
      <c r="C53" s="130" t="s">
        <v>191</v>
      </c>
      <c r="D53" s="100"/>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row>
    <row r="54" spans="1:31">
      <c r="C54" s="104" t="s">
        <v>223</v>
      </c>
      <c r="F54" s="135">
        <v>0</v>
      </c>
      <c r="G54" s="135">
        <v>-1</v>
      </c>
      <c r="H54" s="135">
        <v>-2</v>
      </c>
      <c r="I54" s="135">
        <v>-3</v>
      </c>
      <c r="J54" s="135">
        <v>-4</v>
      </c>
      <c r="K54" s="135">
        <v>-5</v>
      </c>
      <c r="L54" s="135">
        <v>-6</v>
      </c>
      <c r="M54" s="135">
        <v>-7</v>
      </c>
      <c r="N54" s="135">
        <v>-8</v>
      </c>
      <c r="O54" s="135">
        <v>-9</v>
      </c>
      <c r="P54" s="135">
        <v>-10</v>
      </c>
      <c r="Q54" s="135">
        <v>-11</v>
      </c>
      <c r="R54" s="135">
        <v>-12</v>
      </c>
      <c r="S54" s="135">
        <v>-13</v>
      </c>
      <c r="T54" s="135">
        <v>-14</v>
      </c>
      <c r="U54" s="135">
        <v>-15</v>
      </c>
      <c r="V54" s="135">
        <v>-16</v>
      </c>
      <c r="W54" s="135">
        <v>-17</v>
      </c>
      <c r="X54" s="135">
        <v>-18</v>
      </c>
      <c r="Y54" s="135">
        <v>-19</v>
      </c>
      <c r="Z54" s="135">
        <v>-20</v>
      </c>
      <c r="AA54" s="135">
        <v>-21</v>
      </c>
      <c r="AB54" s="135">
        <v>-22</v>
      </c>
      <c r="AC54" s="135">
        <v>-23</v>
      </c>
    </row>
    <row r="55" spans="1:31">
      <c r="A55" t="s">
        <v>194</v>
      </c>
      <c r="B55" s="7">
        <v>9070.2929826495838</v>
      </c>
      <c r="C55" t="s">
        <v>195</v>
      </c>
      <c r="D55" s="102"/>
      <c r="E55" s="108" t="s">
        <v>196</v>
      </c>
      <c r="F55" s="136">
        <v>0</v>
      </c>
      <c r="G55" s="136">
        <v>4.7779350371536709E-2</v>
      </c>
      <c r="H55" s="136">
        <v>0.16208403645669267</v>
      </c>
      <c r="I55" s="136">
        <v>0.36145115047234849</v>
      </c>
      <c r="J55" s="136">
        <v>0.66530565769788441</v>
      </c>
      <c r="K55" s="136">
        <v>1.1040305019398651</v>
      </c>
      <c r="L55" s="136">
        <v>1.4083190832803609</v>
      </c>
      <c r="M55" s="136">
        <v>1.7258241983511333</v>
      </c>
      <c r="N55" s="136">
        <v>2.0330216139002069</v>
      </c>
      <c r="O55" s="136">
        <v>2.30649658082549</v>
      </c>
      <c r="P55" s="136">
        <v>2.5289801101474412</v>
      </c>
      <c r="Q55" s="136">
        <v>2.6942735014533561</v>
      </c>
      <c r="R55" s="136">
        <v>2.8079696482463836</v>
      </c>
      <c r="S55" s="136">
        <v>2.8832151009528548</v>
      </c>
      <c r="T55" s="136">
        <v>2.9347695264777007</v>
      </c>
      <c r="U55" s="136">
        <v>2.9743862931027829</v>
      </c>
      <c r="V55" s="136">
        <v>3.0090970809786839</v>
      </c>
      <c r="W55" s="136">
        <v>3.0421164439746855</v>
      </c>
      <c r="X55" s="136">
        <v>3.0745998795427649</v>
      </c>
      <c r="Y55" s="136">
        <v>3.1068120803873902</v>
      </c>
      <c r="Z55" s="136">
        <v>3.1388437116080734</v>
      </c>
      <c r="AA55" s="136">
        <v>3.1706941164680345</v>
      </c>
      <c r="AB55" s="136">
        <v>3.2023316089242377</v>
      </c>
      <c r="AC55" s="136">
        <v>3.2338353572761562</v>
      </c>
      <c r="AD55" s="105"/>
      <c r="AE55" s="105"/>
    </row>
    <row r="56" spans="1:31">
      <c r="A56" t="s">
        <v>197</v>
      </c>
      <c r="B56" s="7">
        <v>7.5</v>
      </c>
      <c r="C56" s="86" t="s">
        <v>214</v>
      </c>
      <c r="E56" s="108" t="s">
        <v>215</v>
      </c>
      <c r="F56" s="137">
        <v>0</v>
      </c>
      <c r="G56" s="137">
        <v>51.066920351229591</v>
      </c>
      <c r="H56" s="137">
        <v>173.23660777252007</v>
      </c>
      <c r="I56" s="137">
        <v>386.32164247732641</v>
      </c>
      <c r="J56" s="137">
        <v>711.08356992480321</v>
      </c>
      <c r="K56" s="137">
        <v>1179.9959034494884</v>
      </c>
      <c r="L56" s="137">
        <v>1505.2217724968993</v>
      </c>
      <c r="M56" s="137">
        <v>1844.5735697973114</v>
      </c>
      <c r="N56" s="137">
        <v>2172.908422196092</v>
      </c>
      <c r="O56" s="137">
        <v>2465.2004740015554</v>
      </c>
      <c r="P56" s="137">
        <v>2702.9925030474942</v>
      </c>
      <c r="Q56" s="137">
        <v>2879.6592928377613</v>
      </c>
      <c r="R56" s="137">
        <v>3001.1785689972808</v>
      </c>
      <c r="S56" s="137">
        <v>3081.6014611101605</v>
      </c>
      <c r="T56" s="137">
        <v>3136.7032094922201</v>
      </c>
      <c r="U56" s="137">
        <v>3179.045900426368</v>
      </c>
      <c r="V56" s="137">
        <v>3216.1450452662075</v>
      </c>
      <c r="W56" s="137">
        <v>3251.4363827802827</v>
      </c>
      <c r="X56" s="137">
        <v>3286.1549171259826</v>
      </c>
      <c r="Y56" s="137">
        <v>3320.5835538085412</v>
      </c>
      <c r="Z56" s="137">
        <v>3354.819196351747</v>
      </c>
      <c r="AA56" s="137">
        <v>3388.8611428305144</v>
      </c>
      <c r="AB56" s="137">
        <v>3422.6755269694822</v>
      </c>
      <c r="AC56" s="137">
        <v>3456.3469644281845</v>
      </c>
    </row>
    <row r="57" spans="1:31">
      <c r="A57" s="86" t="s">
        <v>200</v>
      </c>
      <c r="B57" s="87">
        <v>25</v>
      </c>
      <c r="C57" t="s">
        <v>201</v>
      </c>
      <c r="E57" s="108" t="s">
        <v>199</v>
      </c>
      <c r="F57" s="137">
        <v>0</v>
      </c>
      <c r="G57" s="137">
        <v>53.620266368791071</v>
      </c>
      <c r="H57" s="137">
        <v>130.83151780991651</v>
      </c>
      <c r="I57" s="137">
        <v>232.40111682867266</v>
      </c>
      <c r="J57" s="137">
        <v>360.31610594371699</v>
      </c>
      <c r="K57" s="137">
        <v>527.91212869715969</v>
      </c>
      <c r="L57" s="137">
        <v>400.48695767225593</v>
      </c>
      <c r="M57" s="137">
        <v>431.5804757902776</v>
      </c>
      <c r="N57" s="137">
        <v>436.98027350858524</v>
      </c>
      <c r="O57" s="137">
        <v>415.55207550554121</v>
      </c>
      <c r="P57" s="137">
        <v>372.94165419831347</v>
      </c>
      <c r="Q57" s="137">
        <v>320.64975443215519</v>
      </c>
      <c r="R57" s="137">
        <v>271.57820460938353</v>
      </c>
      <c r="S57" s="137">
        <v>234.50296516838773</v>
      </c>
      <c r="T57" s="137">
        <v>211.9369088566707</v>
      </c>
      <c r="U57" s="137">
        <v>201.29498595546627</v>
      </c>
      <c r="V57" s="137">
        <v>197.90639710314986</v>
      </c>
      <c r="W57" s="137">
        <v>197.86315665308931</v>
      </c>
      <c r="X57" s="137">
        <v>199.02628020199907</v>
      </c>
      <c r="Y57" s="137">
        <v>200.45781437298567</v>
      </c>
      <c r="Z57" s="137">
        <v>201.97660236079318</v>
      </c>
      <c r="AA57" s="137">
        <v>203.48500362029313</v>
      </c>
      <c r="AB57" s="137">
        <v>204.94816048744198</v>
      </c>
      <c r="AC57" s="137">
        <v>206.4887856801115</v>
      </c>
    </row>
    <row r="58" spans="1:31">
      <c r="A58" s="86" t="s">
        <v>217</v>
      </c>
      <c r="B58" s="87">
        <v>40</v>
      </c>
      <c r="C58" s="86" t="s">
        <v>214</v>
      </c>
      <c r="D58" s="102"/>
      <c r="E58" t="s">
        <v>194</v>
      </c>
      <c r="F58" s="112">
        <v>9070.2929826495838</v>
      </c>
      <c r="P58"/>
    </row>
    <row r="59" spans="1:31">
      <c r="A59" s="86" t="s">
        <v>218</v>
      </c>
      <c r="B59" s="87">
        <v>-37023.402005835385</v>
      </c>
      <c r="C59" s="86" t="s">
        <v>219</v>
      </c>
      <c r="D59" s="102"/>
      <c r="E59" s="86" t="s">
        <v>203</v>
      </c>
      <c r="F59" s="138">
        <v>0</v>
      </c>
      <c r="G59" s="138">
        <v>392.57695020007748</v>
      </c>
      <c r="H59" s="138">
        <v>1365.0503328075292</v>
      </c>
      <c r="I59" s="138">
        <v>3120.196162638259</v>
      </c>
      <c r="J59" s="138">
        <v>5886.774080959809</v>
      </c>
      <c r="K59" s="138">
        <v>10012.927922550327</v>
      </c>
      <c r="L59" s="138">
        <v>13091.96836886546</v>
      </c>
      <c r="M59" s="138">
        <v>16444.637430082366</v>
      </c>
      <c r="N59" s="138">
        <v>19856.084382205667</v>
      </c>
      <c r="O59" s="138">
        <v>23090.231891084815</v>
      </c>
      <c r="P59" s="138">
        <v>25950.441946722916</v>
      </c>
      <c r="Q59" s="138">
        <v>28337.719028593914</v>
      </c>
      <c r="R59" s="138">
        <v>30271.886377589537</v>
      </c>
      <c r="S59" s="138">
        <v>31860.16237480364</v>
      </c>
      <c r="T59" s="138">
        <v>33240.596393826738</v>
      </c>
      <c r="U59" s="138">
        <v>34531.547616006326</v>
      </c>
      <c r="V59" s="138">
        <v>35807.890474179796</v>
      </c>
      <c r="W59" s="138">
        <v>37105.837313205142</v>
      </c>
      <c r="X59" s="138">
        <v>38439.601231722248</v>
      </c>
      <c r="Y59" s="138">
        <v>39813.386360696953</v>
      </c>
      <c r="Z59" s="138">
        <v>41229.46417007839</v>
      </c>
      <c r="AA59" s="138">
        <v>42689.02254049472</v>
      </c>
      <c r="AB59" s="138">
        <v>44192.852178210334</v>
      </c>
      <c r="AC59" s="138">
        <v>45743.300819431221</v>
      </c>
    </row>
    <row r="60" spans="1:31">
      <c r="A60" s="86"/>
      <c r="B60" s="139"/>
      <c r="E60" s="86" t="s">
        <v>204</v>
      </c>
      <c r="F60" s="138">
        <v>0</v>
      </c>
      <c r="G60" s="138">
        <v>1374.0193257002711</v>
      </c>
      <c r="H60" s="138">
        <v>3436.3715849760883</v>
      </c>
      <c r="I60" s="138">
        <v>6256.7645988081813</v>
      </c>
      <c r="J60" s="138">
        <v>9943.0390610119466</v>
      </c>
      <c r="K60" s="138">
        <v>14932.102952313473</v>
      </c>
      <c r="L60" s="138">
        <v>11611.052222315489</v>
      </c>
      <c r="M60" s="138">
        <v>12825.339078331297</v>
      </c>
      <c r="N60" s="138">
        <v>13310.450784938415</v>
      </c>
      <c r="O60" s="138">
        <v>12974.189979594168</v>
      </c>
      <c r="P60" s="138">
        <v>11934.921185657089</v>
      </c>
      <c r="Q60" s="138">
        <v>10518.00661544208</v>
      </c>
      <c r="R60" s="138">
        <v>9131.0623072008566</v>
      </c>
      <c r="S60" s="138">
        <v>8081.6231883818255</v>
      </c>
      <c r="T60" s="138">
        <v>7486.5325978144701</v>
      </c>
      <c r="U60" s="138">
        <v>7288.3789771141182</v>
      </c>
      <c r="V60" s="138">
        <v>7344.8289716076843</v>
      </c>
      <c r="W60" s="138">
        <v>7526.8048094370342</v>
      </c>
      <c r="X60" s="138">
        <v>7760.3268242436307</v>
      </c>
      <c r="Y60" s="138">
        <v>8011.5480540549925</v>
      </c>
      <c r="Z60" s="138">
        <v>8274.0545295597913</v>
      </c>
      <c r="AA60" s="138">
        <v>8544.2429772970499</v>
      </c>
      <c r="AB60" s="138">
        <v>8820.8222770458851</v>
      </c>
      <c r="AC60" s="138">
        <v>9109.3079257906193</v>
      </c>
    </row>
    <row r="61" spans="1:31">
      <c r="A61" s="86"/>
      <c r="B61" s="86"/>
      <c r="C61" s="86"/>
      <c r="D61" s="102"/>
      <c r="E61" t="s">
        <v>221</v>
      </c>
      <c r="F61" s="138">
        <v>0</v>
      </c>
      <c r="G61" s="138">
        <v>2093.7437344004129</v>
      </c>
      <c r="H61" s="138">
        <v>7280.2684416401553</v>
      </c>
      <c r="I61" s="138">
        <v>16641.046200737383</v>
      </c>
      <c r="J61" s="138">
        <v>31396.128431785648</v>
      </c>
      <c r="K61" s="138">
        <v>53402.282253601756</v>
      </c>
      <c r="L61" s="138">
        <v>69823.831300615784</v>
      </c>
      <c r="M61" s="138">
        <v>87704.732960439287</v>
      </c>
      <c r="N61" s="138">
        <v>105899.11670509688</v>
      </c>
      <c r="O61" s="138">
        <v>123147.903419119</v>
      </c>
      <c r="P61" s="138">
        <v>138402.3570491889</v>
      </c>
      <c r="Q61" s="138">
        <v>151134.50148583422</v>
      </c>
      <c r="R61" s="138">
        <v>161450.06068047753</v>
      </c>
      <c r="S61" s="138">
        <v>169920.86599895277</v>
      </c>
      <c r="T61" s="138">
        <v>177283.18076707592</v>
      </c>
      <c r="U61" s="138">
        <v>184168.25395203376</v>
      </c>
      <c r="V61" s="138">
        <v>190975.41586229223</v>
      </c>
      <c r="W61" s="138">
        <v>197897.79900376074</v>
      </c>
      <c r="X61" s="138">
        <v>205011.20656918531</v>
      </c>
      <c r="Y61" s="138">
        <v>212338.06059038374</v>
      </c>
      <c r="Z61" s="138">
        <v>219890.47557375141</v>
      </c>
      <c r="AA61" s="138">
        <v>227674.78688263852</v>
      </c>
      <c r="AB61" s="138">
        <v>235695.21161712182</v>
      </c>
      <c r="AC61" s="138">
        <v>243964.27103696653</v>
      </c>
    </row>
    <row r="62" spans="1:31">
      <c r="C62" s="138"/>
      <c r="D62" s="115"/>
      <c r="E62" s="103" t="s">
        <v>222</v>
      </c>
      <c r="F62" s="114">
        <v>0</v>
      </c>
      <c r="G62" s="114">
        <v>-1725.8088745200625</v>
      </c>
      <c r="H62" s="114">
        <v>-5711.7453329823784</v>
      </c>
      <c r="I62" s="114">
        <v>-12426.6577670406</v>
      </c>
      <c r="J62" s="114">
        <v>-22315.266501153514</v>
      </c>
      <c r="K62" s="114">
        <v>-36127.513159545451</v>
      </c>
      <c r="L62" s="114">
        <v>-44960.817017594425</v>
      </c>
      <c r="M62" s="114">
        <v>-53753.385106007838</v>
      </c>
      <c r="N62" s="114">
        <v>-61777.082647956297</v>
      </c>
      <c r="O62" s="114">
        <v>-68377.678089506822</v>
      </c>
      <c r="P62" s="114">
        <v>-73144.736968551413</v>
      </c>
      <c r="Q62" s="114">
        <v>-76024.834461113802</v>
      </c>
      <c r="R62" s="114">
        <v>-77300.507843443207</v>
      </c>
      <c r="S62" s="114">
        <v>-77436.036621163308</v>
      </c>
      <c r="T62" s="114">
        <v>-76898.206010906986</v>
      </c>
      <c r="U62" s="114">
        <v>-76035.378624042831</v>
      </c>
      <c r="V62" s="114">
        <v>-75046.540311572971</v>
      </c>
      <c r="W62" s="114">
        <v>-74019.550716163503</v>
      </c>
      <c r="X62" s="114">
        <v>-72985.292266244185</v>
      </c>
      <c r="Y62" s="114">
        <v>-71951.170832323027</v>
      </c>
      <c r="Z62" s="114">
        <v>-70919.996718548282</v>
      </c>
      <c r="AA62" s="114">
        <v>-69892.326367325848</v>
      </c>
      <c r="AB62" s="114">
        <v>-68868.018299937845</v>
      </c>
      <c r="AC62" s="114">
        <v>-67849.292560196016</v>
      </c>
    </row>
    <row r="63" spans="1:31">
      <c r="C63" s="138"/>
      <c r="D63" s="115"/>
      <c r="E63" s="86" t="s">
        <v>205</v>
      </c>
      <c r="F63" s="138">
        <v>9070.2929826495838</v>
      </c>
      <c r="G63" s="138">
        <v>2134.5311357806991</v>
      </c>
      <c r="H63" s="138">
        <v>6369.9450264413954</v>
      </c>
      <c r="I63" s="138">
        <v>13591.349195143222</v>
      </c>
      <c r="J63" s="138">
        <v>24910.675072603888</v>
      </c>
      <c r="K63" s="138">
        <v>42219.799968920102</v>
      </c>
      <c r="L63" s="138">
        <v>49566.034874202305</v>
      </c>
      <c r="M63" s="138">
        <v>63221.324362845109</v>
      </c>
      <c r="N63" s="138">
        <v>77288.569224284671</v>
      </c>
      <c r="O63" s="138">
        <v>90834.647200291147</v>
      </c>
      <c r="P63" s="138">
        <v>103142.98321301749</v>
      </c>
      <c r="Q63" s="138">
        <v>113965.39266875641</v>
      </c>
      <c r="R63" s="138">
        <v>123552.50152182473</v>
      </c>
      <c r="S63" s="138">
        <v>132426.61494097492</v>
      </c>
      <c r="T63" s="138">
        <v>141112.10374781015</v>
      </c>
      <c r="U63" s="138">
        <v>149952.80192111136</v>
      </c>
      <c r="V63" s="138">
        <v>159081.59499650676</v>
      </c>
      <c r="W63" s="138">
        <v>168510.8904102394</v>
      </c>
      <c r="X63" s="138">
        <v>178225.84235890699</v>
      </c>
      <c r="Y63" s="138">
        <v>188211.82417281266</v>
      </c>
      <c r="Z63" s="138">
        <v>198473.99755484128</v>
      </c>
      <c r="AA63" s="138">
        <v>209015.72603310447</v>
      </c>
      <c r="AB63" s="138">
        <v>219840.86777244019</v>
      </c>
      <c r="AC63" s="138">
        <v>230967.58722199238</v>
      </c>
    </row>
    <row r="64" spans="1:31">
      <c r="C64" s="138"/>
      <c r="D64" s="115"/>
      <c r="E64" s="102" t="s">
        <v>206</v>
      </c>
      <c r="F64" s="138">
        <v>0</v>
      </c>
      <c r="G64" s="138">
        <v>0</v>
      </c>
      <c r="H64" s="138">
        <v>0</v>
      </c>
      <c r="I64" s="138">
        <v>0</v>
      </c>
      <c r="J64" s="138">
        <v>0</v>
      </c>
      <c r="K64" s="138">
        <v>0</v>
      </c>
      <c r="L64" s="138">
        <v>0</v>
      </c>
      <c r="M64" s="138">
        <v>0</v>
      </c>
      <c r="N64" s="138">
        <v>0</v>
      </c>
      <c r="O64" s="138">
        <v>0</v>
      </c>
      <c r="P64" s="138">
        <v>0</v>
      </c>
      <c r="Q64" s="138">
        <v>3420.7167625427251</v>
      </c>
      <c r="R64" s="138">
        <v>9649.6639251708984</v>
      </c>
      <c r="S64" s="138">
        <v>20543.00498962402</v>
      </c>
      <c r="T64" s="138">
        <v>37453.43017578125</v>
      </c>
      <c r="U64" s="138">
        <v>61279.850006103523</v>
      </c>
      <c r="V64" s="138">
        <v>71602.516174316406</v>
      </c>
      <c r="W64" s="138">
        <v>89367.317199707031</v>
      </c>
      <c r="X64" s="138">
        <v>106890.625</v>
      </c>
      <c r="Y64" s="138">
        <v>123087.13531494141</v>
      </c>
      <c r="Z64" s="138">
        <v>136995.62072753909</v>
      </c>
      <c r="AA64" s="138">
        <v>148489.63928222659</v>
      </c>
      <c r="AB64" s="138">
        <v>158983.56628417969</v>
      </c>
      <c r="AC64" s="138">
        <v>167314.3310546875</v>
      </c>
    </row>
    <row r="65" spans="1:29">
      <c r="C65" s="138"/>
      <c r="D65" s="115"/>
      <c r="E65" s="119" t="s">
        <v>208</v>
      </c>
      <c r="F65" s="140">
        <v>9070.2929826495838</v>
      </c>
      <c r="G65" s="112">
        <v>2285.7084274291992</v>
      </c>
      <c r="H65" s="112">
        <v>6321.3496208190918</v>
      </c>
      <c r="I65" s="112">
        <v>13253.487586975099</v>
      </c>
      <c r="J65" s="112">
        <v>23995.475769042969</v>
      </c>
      <c r="K65" s="112">
        <v>39398.555755615227</v>
      </c>
      <c r="L65" s="112">
        <v>45144.824981689453</v>
      </c>
      <c r="M65" s="112">
        <v>56499.305725097664</v>
      </c>
      <c r="N65" s="112">
        <v>67426.010131835938</v>
      </c>
      <c r="O65" s="112">
        <v>78247.634887695313</v>
      </c>
      <c r="P65" s="112">
        <v>87588.729858398438</v>
      </c>
      <c r="Q65" s="112">
        <v>95268.356323242188</v>
      </c>
      <c r="R65" s="112">
        <v>102165.1229858398</v>
      </c>
      <c r="S65" s="112">
        <v>108446.18988037109</v>
      </c>
      <c r="T65" s="112">
        <v>114943.1610107422</v>
      </c>
      <c r="U65" s="112">
        <v>121191.8869018555</v>
      </c>
      <c r="V65" s="112">
        <v>128367.20275878909</v>
      </c>
      <c r="W65" s="112">
        <v>135580.1086425781</v>
      </c>
      <c r="X65" s="112">
        <v>143523.23913574219</v>
      </c>
      <c r="Y65" s="112">
        <v>151186.1267089844</v>
      </c>
      <c r="Z65" s="112">
        <v>159111.92321777341</v>
      </c>
      <c r="AA65" s="112">
        <v>167395.00427246091</v>
      </c>
      <c r="AB65" s="112">
        <v>176159.68322753909</v>
      </c>
      <c r="AC65" s="112">
        <v>184695.4650878906</v>
      </c>
    </row>
    <row r="66" spans="1:29">
      <c r="C66" s="112"/>
      <c r="D66" s="122"/>
      <c r="E66" s="123" t="s">
        <v>209</v>
      </c>
      <c r="F66" s="144">
        <v>9070.2929826495838</v>
      </c>
      <c r="G66" s="144">
        <v>2285.7084274291992</v>
      </c>
      <c r="H66" s="144">
        <v>6321.3496208190918</v>
      </c>
      <c r="I66" s="144">
        <v>13253.487586975099</v>
      </c>
      <c r="J66" s="144">
        <v>23995.475769042969</v>
      </c>
      <c r="K66" s="144">
        <v>39398.555755615227</v>
      </c>
      <c r="L66" s="144">
        <v>45144.824981689453</v>
      </c>
      <c r="M66" s="144">
        <v>56499.305725097664</v>
      </c>
      <c r="N66" s="144">
        <v>67426.010131835938</v>
      </c>
      <c r="O66" s="144">
        <v>78247.634887695313</v>
      </c>
      <c r="P66" s="144">
        <v>87588.729858398438</v>
      </c>
      <c r="Q66" s="144">
        <v>91847.639560699463</v>
      </c>
      <c r="R66" s="144">
        <v>92515.459060668902</v>
      </c>
      <c r="S66" s="144">
        <v>87903.18489074707</v>
      </c>
      <c r="T66" s="144">
        <v>77489.730834960952</v>
      </c>
      <c r="U66" s="144">
        <v>59912.036895751975</v>
      </c>
      <c r="V66" s="144">
        <v>56764.686584472685</v>
      </c>
      <c r="W66" s="144">
        <v>46212.791442871065</v>
      </c>
      <c r="X66" s="144">
        <v>36632.614135742188</v>
      </c>
      <c r="Y66" s="144">
        <v>28098.991394042998</v>
      </c>
      <c r="Z66" s="144">
        <v>22116.302490234317</v>
      </c>
      <c r="AA66" s="144">
        <v>18905.364990234317</v>
      </c>
      <c r="AB66" s="144">
        <v>17176.116943359404</v>
      </c>
      <c r="AC66" s="144">
        <v>17381.134033203096</v>
      </c>
    </row>
    <row r="67" spans="1:29">
      <c r="A67" s="105"/>
      <c r="B67" s="105"/>
      <c r="C67" s="122"/>
      <c r="D67" s="122"/>
      <c r="E67" s="102" t="s">
        <v>210</v>
      </c>
      <c r="F67" s="145"/>
      <c r="G67" s="145"/>
      <c r="H67" s="145"/>
      <c r="I67" s="145"/>
      <c r="J67" s="145"/>
      <c r="K67" s="145"/>
      <c r="L67" s="145"/>
      <c r="M67" s="145"/>
      <c r="N67" s="145"/>
      <c r="O67" s="145"/>
      <c r="P67" s="145"/>
      <c r="Q67" s="146">
        <v>5.000000074505806E-2</v>
      </c>
      <c r="R67" s="146">
        <v>0.15999999642372131</v>
      </c>
      <c r="S67" s="146">
        <v>0.36000001430511469</v>
      </c>
      <c r="T67" s="146">
        <v>0.67000001668930054</v>
      </c>
      <c r="U67" s="146">
        <v>1.1000000238418579</v>
      </c>
      <c r="V67" s="146">
        <v>1.4099999666213989</v>
      </c>
      <c r="W67" s="146">
        <v>1.7300000190734861</v>
      </c>
      <c r="X67" s="146">
        <v>2.029999971389771</v>
      </c>
      <c r="Y67" s="146">
        <v>2.309999942779541</v>
      </c>
      <c r="Z67" s="146">
        <v>2.529999971389771</v>
      </c>
      <c r="AA67" s="146">
        <v>2.690000057220459</v>
      </c>
      <c r="AB67" s="146">
        <v>2.809999942779541</v>
      </c>
      <c r="AC67" s="146">
        <v>2.880000114440918</v>
      </c>
    </row>
    <row r="68" spans="1:29">
      <c r="C68" s="112"/>
      <c r="D68" s="122"/>
      <c r="E68" s="102" t="s">
        <v>211</v>
      </c>
      <c r="F68" s="146"/>
      <c r="G68" s="146">
        <v>5.000000074505806E-2</v>
      </c>
      <c r="H68" s="146">
        <v>0.15999999642372131</v>
      </c>
      <c r="I68" s="146">
        <v>0.36000001430511469</v>
      </c>
      <c r="J68" s="146">
        <v>0.67000001668930054</v>
      </c>
      <c r="K68" s="146">
        <v>1.1000000238418579</v>
      </c>
      <c r="L68" s="146">
        <v>1.4099999666213989</v>
      </c>
      <c r="M68" s="146">
        <v>1.7300000190734861</v>
      </c>
      <c r="N68" s="146">
        <v>2.029999971389771</v>
      </c>
      <c r="O68" s="146">
        <v>2.309999942779541</v>
      </c>
      <c r="P68" s="146">
        <v>2.529999971389771</v>
      </c>
      <c r="Q68" s="147">
        <v>2.690000057220459</v>
      </c>
      <c r="R68" s="147">
        <v>2.809999942779541</v>
      </c>
      <c r="S68" s="147">
        <v>2.880000114440918</v>
      </c>
      <c r="T68" s="147">
        <v>2.9300000667572021</v>
      </c>
      <c r="U68" s="147">
        <v>2.970000028610229</v>
      </c>
      <c r="V68" s="147">
        <v>3.0099999904632568</v>
      </c>
      <c r="W68" s="147">
        <v>3.0399999618530269</v>
      </c>
      <c r="X68" s="147">
        <v>3.0699999332427979</v>
      </c>
      <c r="Y68" s="147">
        <v>3.1099998950958252</v>
      </c>
      <c r="Z68" s="147">
        <v>3.1400001049041748</v>
      </c>
      <c r="AA68" s="147">
        <v>3.1700000762939449</v>
      </c>
      <c r="AB68" s="147">
        <v>3.2000000476837158</v>
      </c>
      <c r="AC68" s="147">
        <v>3.2300000190734859</v>
      </c>
    </row>
    <row r="69" spans="1:29" ht="15.75" thickBot="1">
      <c r="C69" s="112"/>
      <c r="D69" s="122"/>
      <c r="E69" s="102"/>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row>
    <row r="70" spans="1:29" ht="15.75" thickBot="1">
      <c r="A70" s="143">
        <v>5</v>
      </c>
      <c r="C70" s="130" t="s">
        <v>191</v>
      </c>
      <c r="D70" s="100"/>
      <c r="E70" s="102"/>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row>
    <row r="71" spans="1:29">
      <c r="C71" s="104" t="s">
        <v>224</v>
      </c>
      <c r="P71"/>
    </row>
    <row r="72" spans="1:29">
      <c r="A72" s="105" t="s">
        <v>194</v>
      </c>
      <c r="B72" s="132">
        <v>22938.670107452454</v>
      </c>
      <c r="C72" t="s">
        <v>195</v>
      </c>
      <c r="F72" s="135">
        <v>0</v>
      </c>
      <c r="G72" s="135">
        <v>-1</v>
      </c>
      <c r="H72" s="135">
        <v>-2</v>
      </c>
      <c r="I72" s="135">
        <v>-3</v>
      </c>
      <c r="J72" s="135">
        <v>-4</v>
      </c>
      <c r="K72" s="135">
        <v>-5</v>
      </c>
      <c r="L72" s="135">
        <v>-6</v>
      </c>
      <c r="M72" s="135">
        <v>-7</v>
      </c>
      <c r="N72" s="135">
        <v>-8</v>
      </c>
      <c r="O72" s="135">
        <v>-9</v>
      </c>
      <c r="P72" s="135">
        <v>-10</v>
      </c>
      <c r="Q72" s="135">
        <v>-11</v>
      </c>
      <c r="R72" s="135">
        <v>-12</v>
      </c>
      <c r="S72" s="135">
        <v>-13</v>
      </c>
      <c r="T72" s="135">
        <v>-14</v>
      </c>
      <c r="U72" s="135">
        <v>-15</v>
      </c>
      <c r="V72" s="135">
        <v>-16</v>
      </c>
      <c r="W72" s="135">
        <v>-17</v>
      </c>
      <c r="X72" s="135">
        <v>-18</v>
      </c>
      <c r="Y72" s="135">
        <v>-19</v>
      </c>
      <c r="Z72" s="135">
        <v>-20</v>
      </c>
      <c r="AA72" s="135">
        <v>-21</v>
      </c>
      <c r="AB72" s="135">
        <v>-22</v>
      </c>
      <c r="AC72" s="135">
        <v>-23</v>
      </c>
    </row>
    <row r="73" spans="1:29">
      <c r="A73" s="105" t="s">
        <v>197</v>
      </c>
      <c r="B73" s="125">
        <v>7.5</v>
      </c>
      <c r="C73" t="s">
        <v>214</v>
      </c>
      <c r="E73" s="108" t="s">
        <v>196</v>
      </c>
      <c r="F73" s="136">
        <v>0</v>
      </c>
      <c r="G73" s="136">
        <v>5.0168069346103419</v>
      </c>
      <c r="H73" s="136">
        <v>9.4659440943592816</v>
      </c>
      <c r="I73" s="136">
        <v>17.773188598933221</v>
      </c>
      <c r="J73" s="136">
        <v>24.870669926585784</v>
      </c>
      <c r="K73" s="136">
        <v>30.708106345805827</v>
      </c>
      <c r="L73" s="136">
        <v>35.23629086107583</v>
      </c>
      <c r="M73" s="136">
        <v>32.006727691421915</v>
      </c>
      <c r="N73" s="136">
        <v>28.698031479897278</v>
      </c>
      <c r="O73" s="136">
        <v>25.310073269750667</v>
      </c>
      <c r="P73" s="136">
        <v>21.840930409153518</v>
      </c>
      <c r="Q73" s="136">
        <v>18.290360890583877</v>
      </c>
      <c r="R73" s="136">
        <v>14.659426164378914</v>
      </c>
      <c r="S73" s="136">
        <v>10.947896886455712</v>
      </c>
      <c r="T73" s="136">
        <v>9.7581593390235799</v>
      </c>
      <c r="U73" s="136">
        <v>9.8551273230648544</v>
      </c>
      <c r="V73" s="136">
        <v>9.9509628275831616</v>
      </c>
      <c r="W73" s="136">
        <v>10.045875522321866</v>
      </c>
      <c r="X73" s="136">
        <v>10.140134888769325</v>
      </c>
      <c r="Y73" s="136">
        <v>10.233710692417073</v>
      </c>
      <c r="Z73" s="136">
        <v>10.326740960368912</v>
      </c>
      <c r="AA73" s="136">
        <v>10.419196115388305</v>
      </c>
      <c r="AB73" s="136">
        <v>10.510968364879917</v>
      </c>
      <c r="AC73" s="136">
        <v>10.602326533060173</v>
      </c>
    </row>
    <row r="74" spans="1:29">
      <c r="A74" s="105" t="s">
        <v>216</v>
      </c>
      <c r="B74" s="132">
        <v>315</v>
      </c>
      <c r="C74" t="s">
        <v>201</v>
      </c>
      <c r="E74" s="108" t="s">
        <v>225</v>
      </c>
      <c r="F74" s="136">
        <v>0</v>
      </c>
      <c r="G74" s="136">
        <v>5.2676472813408592</v>
      </c>
      <c r="H74" s="136">
        <v>4.9224343644669037</v>
      </c>
      <c r="I74" s="136">
        <v>9.1959039345206008</v>
      </c>
      <c r="J74" s="136">
        <v>8.3410148239818529</v>
      </c>
      <c r="K74" s="136">
        <v>7.3728417365103356</v>
      </c>
      <c r="L74" s="136">
        <v>6.2899990583237937</v>
      </c>
      <c r="M74" s="136">
        <v>-1.6292267850828188</v>
      </c>
      <c r="N74" s="136">
        <v>-1.8737946375297732</v>
      </c>
      <c r="O74" s="136">
        <v>-2.1224545466590774</v>
      </c>
      <c r="P74" s="136">
        <v>-2.3770963401394729</v>
      </c>
      <c r="Q74" s="136">
        <v>-2.6360514740404479</v>
      </c>
      <c r="R74" s="136">
        <v>-2.8979634179860172</v>
      </c>
      <c r="S74" s="136">
        <v>-3.1641344336004158</v>
      </c>
      <c r="T74" s="136">
        <v>-0.70182958048095356</v>
      </c>
      <c r="U74" s="136">
        <v>0.5897243501945173</v>
      </c>
      <c r="V74" s="136">
        <v>0.59338364589746528</v>
      </c>
      <c r="W74" s="136">
        <v>0.59720647085479805</v>
      </c>
      <c r="X74" s="136">
        <v>0.60126611088592452</v>
      </c>
      <c r="Y74" s="136">
        <v>0.6052613382686024</v>
      </c>
      <c r="Z74" s="136">
        <v>0.60936731597028471</v>
      </c>
      <c r="AA74" s="136">
        <v>0.61341496078880742</v>
      </c>
      <c r="AB74" s="136">
        <v>0.6173206677356079</v>
      </c>
      <c r="AC74" s="136">
        <v>0.62147449483326556</v>
      </c>
    </row>
    <row r="75" spans="1:29">
      <c r="A75" s="102" t="s">
        <v>200</v>
      </c>
      <c r="B75" s="107">
        <v>25</v>
      </c>
      <c r="C75" t="s">
        <v>201</v>
      </c>
      <c r="E75" s="108" t="s">
        <v>215</v>
      </c>
      <c r="F75" s="137">
        <v>0</v>
      </c>
      <c r="G75" s="137">
        <v>8485.7786988327407</v>
      </c>
      <c r="H75" s="137">
        <v>16011.36097267305</v>
      </c>
      <c r="I75" s="137">
        <v>30062.816287124788</v>
      </c>
      <c r="J75" s="137">
        <v>42067.993414842022</v>
      </c>
      <c r="K75" s="137">
        <v>51941.842312687906</v>
      </c>
      <c r="L75" s="137">
        <v>59601.13082127527</v>
      </c>
      <c r="M75" s="137">
        <v>54138.42143086248</v>
      </c>
      <c r="N75" s="137">
        <v>48541.860869808115</v>
      </c>
      <c r="O75" s="137">
        <v>42811.231011629076</v>
      </c>
      <c r="P75" s="137">
        <v>36943.279748332272</v>
      </c>
      <c r="Q75" s="137">
        <v>30937.597731441332</v>
      </c>
      <c r="R75" s="137">
        <v>24795.980372415877</v>
      </c>
      <c r="S75" s="137">
        <v>18518.039742607478</v>
      </c>
      <c r="T75" s="137">
        <v>16505.634308475455</v>
      </c>
      <c r="U75" s="137">
        <v>16669.652749721317</v>
      </c>
      <c r="V75" s="137">
        <v>16831.7556357668</v>
      </c>
      <c r="W75" s="137">
        <v>16992.297616704145</v>
      </c>
      <c r="X75" s="137">
        <v>17151.734512401112</v>
      </c>
      <c r="Y75" s="137">
        <v>17310.01518209204</v>
      </c>
      <c r="Z75" s="137">
        <v>17467.3730944897</v>
      </c>
      <c r="AA75" s="137">
        <v>17623.758220584208</v>
      </c>
      <c r="AB75" s="137">
        <v>17778.988232428466</v>
      </c>
      <c r="AC75" s="137">
        <v>17933.517838134449</v>
      </c>
    </row>
    <row r="76" spans="1:29">
      <c r="A76" s="102" t="s">
        <v>217</v>
      </c>
      <c r="B76" s="118">
        <v>24</v>
      </c>
      <c r="C76" t="s">
        <v>214</v>
      </c>
      <c r="E76" s="108" t="s">
        <v>199</v>
      </c>
      <c r="F76" s="137">
        <v>0</v>
      </c>
      <c r="G76" s="137">
        <v>8910.0676337743771</v>
      </c>
      <c r="H76" s="137">
        <v>8326.1503224739627</v>
      </c>
      <c r="I76" s="137">
        <v>15554.596128807978</v>
      </c>
      <c r="J76" s="137">
        <v>14108.576798459335</v>
      </c>
      <c r="K76" s="137">
        <v>12470.94101348028</v>
      </c>
      <c r="L76" s="137">
        <v>10639.345049651129</v>
      </c>
      <c r="M76" s="137">
        <v>-2755.7883188696665</v>
      </c>
      <c r="N76" s="137">
        <v>-3169.4675175639586</v>
      </c>
      <c r="O76" s="137">
        <v>-3590.0683075975858</v>
      </c>
      <c r="P76" s="137">
        <v>-4020.7872758801896</v>
      </c>
      <c r="Q76" s="137">
        <v>-4458.8021303188734</v>
      </c>
      <c r="R76" s="137">
        <v>-4901.8183404046613</v>
      </c>
      <c r="S76" s="137">
        <v>-5352.038642678026</v>
      </c>
      <c r="T76" s="137">
        <v>-1187.1237187082497</v>
      </c>
      <c r="U76" s="137">
        <v>997.50107873192792</v>
      </c>
      <c r="V76" s="137">
        <v>1003.6906678338227</v>
      </c>
      <c r="W76" s="137">
        <v>1010.1568617725525</v>
      </c>
      <c r="X76" s="137">
        <v>1017.0236213170222</v>
      </c>
      <c r="Y76" s="137">
        <v>1023.7814287955304</v>
      </c>
      <c r="Z76" s="137">
        <v>1030.7265671221448</v>
      </c>
      <c r="AA76" s="137">
        <v>1037.5730371237189</v>
      </c>
      <c r="AB76" s="137">
        <v>1044.1794234656813</v>
      </c>
      <c r="AC76" s="137">
        <v>1051.2054976127047</v>
      </c>
    </row>
    <row r="77" spans="1:29">
      <c r="A77" s="102" t="s">
        <v>218</v>
      </c>
      <c r="B77" s="87">
        <v>-35239</v>
      </c>
      <c r="C77" s="86" t="s">
        <v>219</v>
      </c>
      <c r="E77" t="s">
        <v>194</v>
      </c>
      <c r="F77" s="112">
        <v>22938.670107452454</v>
      </c>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row>
    <row r="78" spans="1:29">
      <c r="A78" s="86"/>
      <c r="B78" s="87"/>
      <c r="E78" s="86" t="s">
        <v>203</v>
      </c>
      <c r="F78" s="138">
        <v>0</v>
      </c>
      <c r="G78" s="138">
        <v>65234.423747276691</v>
      </c>
      <c r="H78" s="138">
        <v>126164.52091435966</v>
      </c>
      <c r="I78" s="138">
        <v>242807.73765526494</v>
      </c>
      <c r="J78" s="138">
        <v>348263.95060522668</v>
      </c>
      <c r="K78" s="138">
        <v>440755.70238933642</v>
      </c>
      <c r="L78" s="138">
        <v>518392.7934860877</v>
      </c>
      <c r="M78" s="138">
        <v>482651.77710714051</v>
      </c>
      <c r="N78" s="138">
        <v>443576.57950723125</v>
      </c>
      <c r="O78" s="138">
        <v>400990.20831224014</v>
      </c>
      <c r="P78" s="138">
        <v>354678.91063321824</v>
      </c>
      <c r="Q78" s="138">
        <v>304446.06905885163</v>
      </c>
      <c r="R78" s="138">
        <v>250108.77666819497</v>
      </c>
      <c r="S78" s="138">
        <v>191454.91735650838</v>
      </c>
      <c r="T78" s="138">
        <v>174915.21882331689</v>
      </c>
      <c r="U78" s="138">
        <v>181069.70635186179</v>
      </c>
      <c r="V78" s="138">
        <v>187401.26885160693</v>
      </c>
      <c r="W78" s="138">
        <v>193918.42764699564</v>
      </c>
      <c r="X78" s="138">
        <v>200631.3919204043</v>
      </c>
      <c r="Y78" s="138">
        <v>207544.94238331</v>
      </c>
      <c r="Z78" s="138">
        <v>214667.43540987707</v>
      </c>
      <c r="AA78" s="138">
        <v>222004.08344213324</v>
      </c>
      <c r="AB78" s="138">
        <v>229558.48214146477</v>
      </c>
      <c r="AC78" s="138">
        <v>237342.57864245877</v>
      </c>
    </row>
    <row r="79" spans="1:29">
      <c r="E79" t="s">
        <v>226</v>
      </c>
      <c r="F79" s="138">
        <v>0</v>
      </c>
      <c r="G79" s="138">
        <v>2876838.0872549019</v>
      </c>
      <c r="H79" s="138">
        <v>2755513.430003</v>
      </c>
      <c r="I79" s="138">
        <v>5276438.605233999</v>
      </c>
      <c r="J79" s="138">
        <v>4905567.1156313438</v>
      </c>
      <c r="K79" s="138">
        <v>4444563.401814728</v>
      </c>
      <c r="L79" s="138">
        <v>3886589.2048755372</v>
      </c>
      <c r="M79" s="138">
        <v>0</v>
      </c>
      <c r="N79" s="138">
        <v>0</v>
      </c>
      <c r="O79" s="138">
        <v>0</v>
      </c>
      <c r="P79" s="138">
        <v>0</v>
      </c>
      <c r="Q79" s="138">
        <v>0</v>
      </c>
      <c r="R79" s="138">
        <v>0</v>
      </c>
      <c r="S79" s="138">
        <v>0</v>
      </c>
      <c r="T79" s="138">
        <v>0</v>
      </c>
      <c r="U79" s="138">
        <v>455073.87977331167</v>
      </c>
      <c r="V79" s="138">
        <v>469345.09790821717</v>
      </c>
      <c r="W79" s="138">
        <v>484178.03517082991</v>
      </c>
      <c r="X79" s="138">
        <v>499656.07348666753</v>
      </c>
      <c r="Y79" s="138">
        <v>515550.53693056526</v>
      </c>
      <c r="Z79" s="138">
        <v>532024.131974085</v>
      </c>
      <c r="AA79" s="138">
        <v>548946.98540286778</v>
      </c>
      <c r="AB79" s="138">
        <v>566253.27025476063</v>
      </c>
      <c r="AC79" s="138">
        <v>584315.06194237352</v>
      </c>
    </row>
    <row r="80" spans="1:29">
      <c r="A80" s="86"/>
      <c r="B80" s="86"/>
      <c r="E80" s="86" t="s">
        <v>204</v>
      </c>
      <c r="F80" s="138">
        <v>0</v>
      </c>
      <c r="G80" s="138">
        <v>228320.48311546841</v>
      </c>
      <c r="H80" s="138">
        <v>218691.54206373016</v>
      </c>
      <c r="I80" s="138">
        <v>418764.96866936504</v>
      </c>
      <c r="J80" s="138">
        <v>389330.72346280509</v>
      </c>
      <c r="K80" s="138">
        <v>352743.12712815299</v>
      </c>
      <c r="L80" s="138">
        <v>308459.46070440771</v>
      </c>
      <c r="M80" s="138">
        <v>0</v>
      </c>
      <c r="N80" s="138">
        <v>0</v>
      </c>
      <c r="O80" s="138">
        <v>0</v>
      </c>
      <c r="P80" s="138">
        <v>0</v>
      </c>
      <c r="Q80" s="138">
        <v>0</v>
      </c>
      <c r="R80" s="138">
        <v>0</v>
      </c>
      <c r="S80" s="138">
        <v>0</v>
      </c>
      <c r="T80" s="138">
        <v>0</v>
      </c>
      <c r="U80" s="138">
        <v>36116.97458518346</v>
      </c>
      <c r="V80" s="138">
        <v>37249.610945096603</v>
      </c>
      <c r="W80" s="138">
        <v>38426.828188161104</v>
      </c>
      <c r="X80" s="138">
        <v>39655.2439275133</v>
      </c>
      <c r="Y80" s="138">
        <v>40916.709280203591</v>
      </c>
      <c r="Z80" s="138">
        <v>42224.137458260717</v>
      </c>
      <c r="AA80" s="138">
        <v>43567.221063719669</v>
      </c>
      <c r="AB80" s="138">
        <v>44940.735734504815</v>
      </c>
      <c r="AC80" s="138">
        <v>46374.211265267739</v>
      </c>
    </row>
    <row r="81" spans="1:29">
      <c r="C81" s="86"/>
      <c r="D81" s="102"/>
      <c r="E81" t="s">
        <v>221</v>
      </c>
      <c r="F81" s="138">
        <v>0</v>
      </c>
      <c r="G81" s="138">
        <v>208750.1559912854</v>
      </c>
      <c r="H81" s="138">
        <v>403726.46692595095</v>
      </c>
      <c r="I81" s="138">
        <v>776984.76049684768</v>
      </c>
      <c r="J81" s="138">
        <v>1114444.6419367255</v>
      </c>
      <c r="K81" s="138">
        <v>1410418.2476458766</v>
      </c>
      <c r="L81" s="138">
        <v>1658856.9391554808</v>
      </c>
      <c r="M81" s="138">
        <v>1544485.6867428499</v>
      </c>
      <c r="N81" s="138">
        <v>1419445.0544231399</v>
      </c>
      <c r="O81" s="138">
        <v>1283168.6665991684</v>
      </c>
      <c r="P81" s="138">
        <v>1134972.5140262982</v>
      </c>
      <c r="Q81" s="138">
        <v>974227.42098832526</v>
      </c>
      <c r="R81" s="138">
        <v>800348.08533822373</v>
      </c>
      <c r="S81" s="138">
        <v>612655.73554082692</v>
      </c>
      <c r="T81" s="138">
        <v>559728.70023461396</v>
      </c>
      <c r="U81" s="138">
        <v>579423.06032595772</v>
      </c>
      <c r="V81" s="138">
        <v>599684.06032514223</v>
      </c>
      <c r="W81" s="138">
        <v>620538.968470386</v>
      </c>
      <c r="X81" s="138">
        <v>642020.4541452938</v>
      </c>
      <c r="Y81" s="138">
        <v>664143.81562659191</v>
      </c>
      <c r="Z81" s="138">
        <v>686935.79331160663</v>
      </c>
      <c r="AA81" s="138">
        <v>710413.06701482635</v>
      </c>
      <c r="AB81" s="138">
        <v>734587.14285268716</v>
      </c>
      <c r="AC81" s="138">
        <v>759496.25165586802</v>
      </c>
    </row>
    <row r="82" spans="1:29">
      <c r="C82" s="138"/>
      <c r="D82" s="115"/>
      <c r="E82" s="103" t="s">
        <v>222</v>
      </c>
      <c r="F82" s="114">
        <v>0</v>
      </c>
      <c r="G82" s="114">
        <v>-172475.37518900863</v>
      </c>
      <c r="H82" s="114">
        <v>-317497.11261499271</v>
      </c>
      <c r="I82" s="114">
        <v>-581590.53342841379</v>
      </c>
      <c r="J82" s="114">
        <v>-793991.03325085493</v>
      </c>
      <c r="K82" s="114">
        <v>-956439.01749232062</v>
      </c>
      <c r="L82" s="114">
        <v>-1070706.8214346874</v>
      </c>
      <c r="M82" s="114">
        <v>-948850.50454876863</v>
      </c>
      <c r="N82" s="114">
        <v>-830012.74322877941</v>
      </c>
      <c r="O82" s="114">
        <v>-714170.96464163694</v>
      </c>
      <c r="P82" s="114">
        <v>-601251.33935692685</v>
      </c>
      <c r="Q82" s="114">
        <v>-491228.24593260133</v>
      </c>
      <c r="R82" s="114">
        <v>-384108.71537731175</v>
      </c>
      <c r="S82" s="114">
        <v>-279862.05828557949</v>
      </c>
      <c r="T82" s="114">
        <v>-243364.57749151485</v>
      </c>
      <c r="U82" s="114">
        <v>-239788.21472735427</v>
      </c>
      <c r="V82" s="114">
        <v>-236214.65234006211</v>
      </c>
      <c r="W82" s="114">
        <v>-232651.39264118162</v>
      </c>
      <c r="X82" s="114">
        <v>-229106.66884278209</v>
      </c>
      <c r="Y82" s="114">
        <v>-225581.39005478882</v>
      </c>
      <c r="Z82" s="114">
        <v>-222080.05226528121</v>
      </c>
      <c r="AA82" s="114">
        <v>-218603.25034263547</v>
      </c>
      <c r="AB82" s="114">
        <v>-215149.95818973612</v>
      </c>
      <c r="AC82" s="114">
        <v>-211726.80659795212</v>
      </c>
    </row>
    <row r="83" spans="1:29">
      <c r="C83" s="138"/>
      <c r="D83" s="115"/>
      <c r="E83" s="86" t="s">
        <v>205</v>
      </c>
      <c r="F83" s="148">
        <v>22938.670107452454</v>
      </c>
      <c r="G83" s="148">
        <v>3206667.7749199243</v>
      </c>
      <c r="H83" s="148">
        <v>3186598.8472920484</v>
      </c>
      <c r="I83" s="148">
        <v>6133405.5386270629</v>
      </c>
      <c r="J83" s="148">
        <v>5963615.3983852454</v>
      </c>
      <c r="K83" s="148">
        <v>5692041.4614857733</v>
      </c>
      <c r="L83" s="148">
        <v>5301591.5767868254</v>
      </c>
      <c r="M83" s="148">
        <v>1078286.9593012217</v>
      </c>
      <c r="N83" s="148">
        <v>1033008.8907015917</v>
      </c>
      <c r="O83" s="148">
        <v>969987.9102697717</v>
      </c>
      <c r="P83" s="148">
        <v>888400.08530258958</v>
      </c>
      <c r="Q83" s="148">
        <v>787445.24411457544</v>
      </c>
      <c r="R83" s="148">
        <v>666348.14662910695</v>
      </c>
      <c r="S83" s="148">
        <v>524248.59461175586</v>
      </c>
      <c r="T83" s="148">
        <v>491279.34156641597</v>
      </c>
      <c r="U83" s="148">
        <v>1011895.4063089604</v>
      </c>
      <c r="V83" s="148">
        <v>1057465.3856900006</v>
      </c>
      <c r="W83" s="148">
        <v>1104410.8668351911</v>
      </c>
      <c r="X83" s="148">
        <v>1152856.494637097</v>
      </c>
      <c r="Y83" s="148">
        <v>1202574.6141658819</v>
      </c>
      <c r="Z83" s="148">
        <v>1253771.4458885482</v>
      </c>
      <c r="AA83" s="148">
        <v>1306328.1065809117</v>
      </c>
      <c r="AB83" s="148">
        <v>1360189.6727936813</v>
      </c>
      <c r="AC83" s="148">
        <v>1415801.2969080161</v>
      </c>
    </row>
    <row r="84" spans="1:29">
      <c r="C84" s="138"/>
      <c r="D84" s="115"/>
      <c r="E84" s="102" t="s">
        <v>206</v>
      </c>
      <c r="F84" s="138">
        <v>0</v>
      </c>
      <c r="G84" s="138">
        <v>0</v>
      </c>
      <c r="H84" s="138">
        <v>0</v>
      </c>
      <c r="I84" s="138">
        <v>0</v>
      </c>
      <c r="J84" s="138">
        <v>0</v>
      </c>
      <c r="K84" s="138">
        <v>0</v>
      </c>
      <c r="L84" s="138">
        <v>0</v>
      </c>
      <c r="M84" s="138">
        <v>0</v>
      </c>
      <c r="N84" s="138">
        <v>0</v>
      </c>
      <c r="O84" s="138">
        <v>0</v>
      </c>
      <c r="P84" s="138">
        <v>0</v>
      </c>
      <c r="Q84" s="138">
        <v>0</v>
      </c>
      <c r="R84" s="138">
        <v>0</v>
      </c>
      <c r="S84" s="138">
        <v>0</v>
      </c>
      <c r="T84" s="138">
        <v>0</v>
      </c>
      <c r="U84" s="138">
        <v>0</v>
      </c>
      <c r="V84" s="138">
        <v>0</v>
      </c>
      <c r="W84" s="138">
        <v>0</v>
      </c>
      <c r="X84" s="138">
        <v>0</v>
      </c>
      <c r="Y84" s="138">
        <v>0</v>
      </c>
      <c r="Z84" s="138">
        <v>0</v>
      </c>
      <c r="AA84" s="138">
        <v>0</v>
      </c>
      <c r="AB84" s="138">
        <v>0</v>
      </c>
      <c r="AC84" s="138">
        <v>0</v>
      </c>
    </row>
    <row r="85" spans="1:29">
      <c r="A85" s="105"/>
      <c r="B85" s="105"/>
      <c r="C85" s="115"/>
      <c r="D85" s="115"/>
      <c r="E85" s="119" t="s">
        <v>208</v>
      </c>
      <c r="F85" s="140"/>
      <c r="G85" s="140"/>
      <c r="H85" s="140"/>
      <c r="I85" s="140">
        <v>24702.438788683288</v>
      </c>
      <c r="J85" s="149">
        <v>3473757.8125</v>
      </c>
      <c r="K85" s="149">
        <v>3450822.265625</v>
      </c>
      <c r="L85" s="149">
        <v>6639410.64453125</v>
      </c>
      <c r="M85" s="149">
        <v>6418916.50390625</v>
      </c>
      <c r="N85" s="149">
        <v>6093382.32421875</v>
      </c>
      <c r="O85" s="149">
        <v>5636321.77734375</v>
      </c>
      <c r="P85" s="149">
        <v>1059837.646484375</v>
      </c>
      <c r="Q85" s="149">
        <v>998988.28125</v>
      </c>
      <c r="R85" s="149">
        <v>923462.21923828125</v>
      </c>
      <c r="S85" s="149">
        <v>836872.37548828125</v>
      </c>
      <c r="T85" s="149">
        <v>735898.74267578125</v>
      </c>
      <c r="U85" s="149">
        <v>615694.4580078125</v>
      </c>
      <c r="V85" s="149">
        <v>481142.91381835938</v>
      </c>
      <c r="W85" s="149">
        <v>448497.0703125</v>
      </c>
      <c r="X85" s="149">
        <v>1007076.354980469</v>
      </c>
      <c r="Y85" s="149">
        <v>1045411.987304688</v>
      </c>
      <c r="Z85" s="149">
        <v>1089373.413085938</v>
      </c>
      <c r="AA85" s="149">
        <v>1133905.395507812</v>
      </c>
      <c r="AB85" s="149">
        <v>1182182.006835938</v>
      </c>
      <c r="AC85" s="149">
        <v>1228049.560546875</v>
      </c>
    </row>
    <row r="86" spans="1:29">
      <c r="C86" s="112"/>
      <c r="D86" s="122"/>
      <c r="E86" s="123" t="s">
        <v>209</v>
      </c>
      <c r="F86" s="144">
        <v>0</v>
      </c>
      <c r="G86" s="144">
        <v>0</v>
      </c>
      <c r="H86" s="144">
        <v>0</v>
      </c>
      <c r="I86" s="144">
        <v>24702.438788683288</v>
      </c>
      <c r="J86" s="144">
        <v>3473757.8125</v>
      </c>
      <c r="K86" s="144">
        <v>3450822.265625</v>
      </c>
      <c r="L86" s="144">
        <v>6639410.64453125</v>
      </c>
      <c r="M86" s="144">
        <v>6418916.50390625</v>
      </c>
      <c r="N86" s="144">
        <v>6093382.32421875</v>
      </c>
      <c r="O86" s="144">
        <v>5636321.77734375</v>
      </c>
      <c r="P86" s="144">
        <v>1059837.646484375</v>
      </c>
      <c r="Q86" s="144">
        <v>998988.28125</v>
      </c>
      <c r="R86" s="144">
        <v>923462.21923828125</v>
      </c>
      <c r="S86" s="144">
        <v>836872.37548828125</v>
      </c>
      <c r="T86" s="144">
        <v>735898.74267578125</v>
      </c>
      <c r="U86" s="144">
        <v>615694.4580078125</v>
      </c>
      <c r="V86" s="144">
        <v>481142.91381835938</v>
      </c>
      <c r="W86" s="144">
        <v>448497.0703125</v>
      </c>
      <c r="X86" s="144">
        <v>1007076.354980469</v>
      </c>
      <c r="Y86" s="144">
        <v>1045411.987304688</v>
      </c>
      <c r="Z86" s="144">
        <v>1089373.413085938</v>
      </c>
      <c r="AA86" s="144">
        <v>1133905.395507812</v>
      </c>
      <c r="AB86" s="144">
        <v>1182182.006835938</v>
      </c>
      <c r="AC86" s="144">
        <v>1228049.560546875</v>
      </c>
    </row>
    <row r="87" spans="1:29">
      <c r="C87" s="112"/>
      <c r="D87" s="122"/>
      <c r="E87" s="102" t="s">
        <v>210</v>
      </c>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row>
    <row r="88" spans="1:29">
      <c r="C88" s="112"/>
      <c r="D88" s="122"/>
      <c r="E88" s="102" t="s">
        <v>211</v>
      </c>
      <c r="F88" s="141"/>
      <c r="G88" s="141"/>
      <c r="H88" s="141"/>
      <c r="I88" s="141"/>
      <c r="J88" s="142">
        <v>5.0199999809265137</v>
      </c>
      <c r="K88" s="142">
        <v>9.4700002670288086</v>
      </c>
      <c r="L88" s="142">
        <v>17.770000457763668</v>
      </c>
      <c r="M88" s="142">
        <v>24.870000839233398</v>
      </c>
      <c r="N88" s="142">
        <v>30.70999908447266</v>
      </c>
      <c r="O88" s="142">
        <v>35.240001678466797</v>
      </c>
      <c r="P88" s="142">
        <v>32.009998321533203</v>
      </c>
      <c r="Q88" s="142">
        <v>28.70000076293945</v>
      </c>
      <c r="R88" s="142">
        <v>25.309999465942379</v>
      </c>
      <c r="S88" s="142">
        <v>21.840000152587891</v>
      </c>
      <c r="T88" s="142">
        <v>18.29000091552734</v>
      </c>
      <c r="U88" s="142">
        <v>14.659999847412109</v>
      </c>
      <c r="V88" s="142">
        <v>10.94999980926514</v>
      </c>
      <c r="W88" s="142">
        <v>9.7600002288818359</v>
      </c>
      <c r="X88" s="142">
        <v>9.8599996566772461</v>
      </c>
      <c r="Y88" s="142">
        <v>9.9499998092651367</v>
      </c>
      <c r="Z88" s="142">
        <v>10.05000019073486</v>
      </c>
      <c r="AA88" s="142">
        <v>10.14000034332275</v>
      </c>
      <c r="AB88" s="142">
        <v>10.22999954223633</v>
      </c>
      <c r="AC88" s="142">
        <v>10.329999923706049</v>
      </c>
    </row>
    <row r="89" spans="1:29" ht="15.75" thickBot="1">
      <c r="E89" s="102"/>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row>
    <row r="90" spans="1:29" ht="15.75" thickBot="1">
      <c r="A90" s="143">
        <v>6</v>
      </c>
      <c r="C90" s="99" t="s">
        <v>191</v>
      </c>
      <c r="D90" s="100"/>
      <c r="F90" s="112"/>
      <c r="G90" s="112"/>
      <c r="H90" s="112"/>
      <c r="I90" s="112"/>
      <c r="J90" s="112"/>
      <c r="K90" s="112"/>
      <c r="L90" s="112"/>
      <c r="M90" s="122"/>
      <c r="N90" s="112"/>
      <c r="O90" s="112"/>
      <c r="P90" s="112"/>
      <c r="Q90" s="112"/>
      <c r="R90" s="112"/>
      <c r="S90" s="112"/>
      <c r="T90" s="112"/>
      <c r="U90" s="112"/>
      <c r="V90" s="112"/>
      <c r="W90" s="112"/>
      <c r="X90" s="112"/>
      <c r="Y90" s="112"/>
      <c r="Z90" s="112"/>
      <c r="AA90" s="112"/>
      <c r="AB90" s="112"/>
      <c r="AC90" s="112"/>
    </row>
    <row r="91" spans="1:29">
      <c r="A91" s="151"/>
      <c r="C91" s="104" t="s">
        <v>227</v>
      </c>
      <c r="F91" s="135">
        <v>0</v>
      </c>
      <c r="G91" s="135">
        <v>-1</v>
      </c>
      <c r="H91" s="135">
        <v>-2</v>
      </c>
      <c r="I91" s="135">
        <v>-3</v>
      </c>
      <c r="J91" s="135">
        <v>-4</v>
      </c>
      <c r="K91" s="135">
        <v>-5</v>
      </c>
      <c r="L91" s="135">
        <v>-6</v>
      </c>
      <c r="M91" s="135">
        <v>-7</v>
      </c>
      <c r="N91" s="135">
        <v>-8</v>
      </c>
      <c r="O91" s="135">
        <v>-9</v>
      </c>
      <c r="P91" s="135">
        <v>-10</v>
      </c>
      <c r="Q91" s="135">
        <v>-11</v>
      </c>
      <c r="R91" s="135">
        <v>-12</v>
      </c>
      <c r="S91" s="135">
        <v>-13</v>
      </c>
      <c r="T91" s="135">
        <v>-14</v>
      </c>
      <c r="U91" s="135">
        <v>-15</v>
      </c>
      <c r="V91" s="135">
        <v>-16</v>
      </c>
      <c r="W91" s="135">
        <v>-17</v>
      </c>
      <c r="X91" s="135">
        <v>-18</v>
      </c>
      <c r="Y91" s="135">
        <v>-19</v>
      </c>
      <c r="Z91" s="135">
        <v>-20</v>
      </c>
      <c r="AA91" s="135">
        <v>-21</v>
      </c>
      <c r="AB91" s="135">
        <v>-22</v>
      </c>
      <c r="AC91" s="135">
        <v>-23</v>
      </c>
    </row>
    <row r="92" spans="1:29">
      <c r="A92" t="s">
        <v>194</v>
      </c>
      <c r="B92" s="7">
        <v>124786.36538454129</v>
      </c>
      <c r="C92" s="86" t="s">
        <v>195</v>
      </c>
      <c r="D92" s="102"/>
      <c r="E92" s="108" t="s">
        <v>196</v>
      </c>
      <c r="F92" s="136">
        <v>0</v>
      </c>
      <c r="G92" s="136">
        <v>0.59525259808410347</v>
      </c>
      <c r="H92" s="136">
        <v>1.861255513493294</v>
      </c>
      <c r="I92" s="136">
        <v>5.096519535901888</v>
      </c>
      <c r="J92" s="136">
        <v>9.7521049402274382</v>
      </c>
      <c r="K92" s="136">
        <v>15.873728818755009</v>
      </c>
      <c r="L92" s="136">
        <v>23.506786581219398</v>
      </c>
      <c r="M92" s="136">
        <v>27.247991574282203</v>
      </c>
      <c r="N92" s="136">
        <v>31.067145568024976</v>
      </c>
      <c r="O92" s="136">
        <v>34.964940243870203</v>
      </c>
      <c r="P92" s="136">
        <v>38.939258786605158</v>
      </c>
      <c r="Q92" s="136">
        <v>42.988655113868901</v>
      </c>
      <c r="R92" s="136">
        <v>47.114120959603945</v>
      </c>
      <c r="S92" s="136">
        <v>51.313436700752511</v>
      </c>
      <c r="T92" s="136">
        <v>53.084386804288258</v>
      </c>
      <c r="U92" s="136">
        <v>53.611892637472792</v>
      </c>
      <c r="V92" s="136">
        <v>54.133237782052383</v>
      </c>
      <c r="W92" s="136">
        <v>54.649562841430956</v>
      </c>
      <c r="X92" s="136">
        <v>55.162333794905102</v>
      </c>
      <c r="Y92" s="136">
        <v>55.671386166748874</v>
      </c>
      <c r="Z92" s="136">
        <v>56.177470824406868</v>
      </c>
      <c r="AA92" s="136">
        <v>56.680426867712363</v>
      </c>
      <c r="AB92" s="136">
        <v>57.179667904946726</v>
      </c>
      <c r="AC92" s="136">
        <v>57.67665633984732</v>
      </c>
    </row>
    <row r="93" spans="1:29">
      <c r="A93" t="s">
        <v>197</v>
      </c>
      <c r="B93" s="7">
        <v>7.5</v>
      </c>
      <c r="C93" t="s">
        <v>214</v>
      </c>
      <c r="E93" s="108" t="s">
        <v>215</v>
      </c>
      <c r="F93" s="137">
        <v>0</v>
      </c>
      <c r="G93" s="137">
        <v>1006.8519444907158</v>
      </c>
      <c r="H93" s="137">
        <v>3148.257964747278</v>
      </c>
      <c r="I93" s="137">
        <v>8620.6101768794178</v>
      </c>
      <c r="J93" s="137">
        <v>16495.393474214106</v>
      </c>
      <c r="K93" s="137">
        <v>26849.936949327894</v>
      </c>
      <c r="L93" s="137">
        <v>39761.025578396519</v>
      </c>
      <c r="M93" s="137">
        <v>46089.161791707833</v>
      </c>
      <c r="N93" s="137">
        <v>52549.146405443338</v>
      </c>
      <c r="O93" s="137">
        <v>59142.149378016373</v>
      </c>
      <c r="P93" s="137">
        <v>65864.590179883846</v>
      </c>
      <c r="Q93" s="137">
        <v>72714.022806035966</v>
      </c>
      <c r="R93" s="137">
        <v>79692.124744738438</v>
      </c>
      <c r="S93" s="137">
        <v>86795.141570056876</v>
      </c>
      <c r="T93" s="137">
        <v>89790.650638106454</v>
      </c>
      <c r="U93" s="137">
        <v>90682.910958483932</v>
      </c>
      <c r="V93" s="137">
        <v>91564.750658571371</v>
      </c>
      <c r="W93" s="137">
        <v>92438.099034870524</v>
      </c>
      <c r="X93" s="137">
        <v>93305.435747462005</v>
      </c>
      <c r="Y93" s="137">
        <v>94166.482590580679</v>
      </c>
      <c r="Z93" s="137">
        <v>95022.50963402394</v>
      </c>
      <c r="AA93" s="137">
        <v>95873.244719978102</v>
      </c>
      <c r="AB93" s="137">
        <v>96717.695984410806</v>
      </c>
      <c r="AC93" s="137">
        <v>97558.337039451377</v>
      </c>
    </row>
    <row r="94" spans="1:29">
      <c r="A94" s="86" t="s">
        <v>216</v>
      </c>
      <c r="B94" s="87">
        <v>40</v>
      </c>
      <c r="C94" t="s">
        <v>201</v>
      </c>
      <c r="E94" s="108" t="s">
        <v>199</v>
      </c>
      <c r="F94" s="137">
        <v>0</v>
      </c>
      <c r="G94" s="137">
        <v>1057.1945417152517</v>
      </c>
      <c r="H94" s="137">
        <v>2298.8189184939265</v>
      </c>
      <c r="I94" s="137">
        <v>5903.3827209761112</v>
      </c>
      <c r="J94" s="137">
        <v>8699.5529710453939</v>
      </c>
      <c r="K94" s="137">
        <v>11697.040322580182</v>
      </c>
      <c r="L94" s="137">
        <v>14899.13990798845</v>
      </c>
      <c r="M94" s="137">
        <v>8632.5943028967067</v>
      </c>
      <c r="N94" s="137">
        <v>9087.4419340076729</v>
      </c>
      <c r="O94" s="137">
        <v>9550.1104414738529</v>
      </c>
      <c r="P94" s="137">
        <v>10015.670310861666</v>
      </c>
      <c r="Q94" s="137">
        <v>10485.133766453919</v>
      </c>
      <c r="R94" s="137">
        <v>10962.708175939393</v>
      </c>
      <c r="S94" s="137">
        <v>11442.773903821282</v>
      </c>
      <c r="T94" s="137">
        <v>7485.0415999549004</v>
      </c>
      <c r="U94" s="137">
        <v>5426.4058683016747</v>
      </c>
      <c r="V94" s="137">
        <v>5460.077233016008</v>
      </c>
      <c r="W94" s="137">
        <v>5495.2533280426787</v>
      </c>
      <c r="X94" s="137">
        <v>5532.6084999645818</v>
      </c>
      <c r="Y94" s="137">
        <v>5569.3709726477091</v>
      </c>
      <c r="Z94" s="137">
        <v>5607.1525251444573</v>
      </c>
      <c r="AA94" s="137">
        <v>5644.3973219530671</v>
      </c>
      <c r="AB94" s="137">
        <v>5680.3360636532443</v>
      </c>
      <c r="AC94" s="137">
        <v>5718.5579070131398</v>
      </c>
    </row>
    <row r="95" spans="1:29">
      <c r="A95" s="86" t="s">
        <v>200</v>
      </c>
      <c r="B95" s="87">
        <v>25</v>
      </c>
      <c r="C95" s="86" t="s">
        <v>201</v>
      </c>
      <c r="D95" s="102"/>
      <c r="E95" t="s">
        <v>194</v>
      </c>
      <c r="F95" s="112">
        <v>124786.36538454129</v>
      </c>
      <c r="P95"/>
    </row>
    <row r="96" spans="1:29">
      <c r="A96" s="86" t="s">
        <v>217</v>
      </c>
      <c r="B96" s="87">
        <v>24</v>
      </c>
      <c r="C96" s="86" t="s">
        <v>214</v>
      </c>
      <c r="D96" s="102"/>
      <c r="E96" s="86" t="s">
        <v>203</v>
      </c>
      <c r="F96" s="138">
        <v>0</v>
      </c>
      <c r="G96" s="138">
        <v>7740.1743232723775</v>
      </c>
      <c r="H96" s="138">
        <v>24807.288931594565</v>
      </c>
      <c r="I96" s="138">
        <v>69625.907109457767</v>
      </c>
      <c r="J96" s="138">
        <v>136558.70964576773</v>
      </c>
      <c r="K96" s="138">
        <v>227836.79385048768</v>
      </c>
      <c r="L96" s="138">
        <v>345829.49748495611</v>
      </c>
      <c r="M96" s="138">
        <v>410891.47515234305</v>
      </c>
      <c r="N96" s="138">
        <v>480195.2418154878</v>
      </c>
      <c r="O96" s="138">
        <v>553953.30240988499</v>
      </c>
      <c r="P96" s="138">
        <v>632341.82924322353</v>
      </c>
      <c r="Q96" s="138">
        <v>715553.24369142565</v>
      </c>
      <c r="R96" s="138">
        <v>803827.85962230409</v>
      </c>
      <c r="S96" s="138">
        <v>897360.4597039189</v>
      </c>
      <c r="T96" s="138">
        <v>951538.79039884347</v>
      </c>
      <c r="U96" s="138">
        <v>985019.20255412778</v>
      </c>
      <c r="V96" s="138">
        <v>1019462.9025527416</v>
      </c>
      <c r="W96" s="138">
        <v>1054916.2463996559</v>
      </c>
      <c r="X96" s="138">
        <v>1091434.7720469988</v>
      </c>
      <c r="Y96" s="138">
        <v>1129044.4865652062</v>
      </c>
      <c r="Z96" s="138">
        <v>1167790.848629731</v>
      </c>
      <c r="AA96" s="138">
        <v>1207702.2139252047</v>
      </c>
      <c r="AB96" s="138">
        <v>1248798.1428495676</v>
      </c>
      <c r="AC96" s="138">
        <v>1291143.6278149753</v>
      </c>
    </row>
    <row r="97" spans="1:31">
      <c r="A97" s="86" t="s">
        <v>218</v>
      </c>
      <c r="B97" s="87">
        <v>-37023.402005835385</v>
      </c>
      <c r="C97" s="86" t="s">
        <v>219</v>
      </c>
      <c r="E97" t="s">
        <v>226</v>
      </c>
      <c r="F97" s="138">
        <v>0</v>
      </c>
      <c r="G97" s="138">
        <v>43344.976210325316</v>
      </c>
      <c r="H97" s="138">
        <v>96607.865049707252</v>
      </c>
      <c r="I97" s="138">
        <v>254291.90032024658</v>
      </c>
      <c r="J97" s="138">
        <v>384107.14848459681</v>
      </c>
      <c r="K97" s="138">
        <v>529365.09949920082</v>
      </c>
      <c r="L97" s="138">
        <v>691137.37953308853</v>
      </c>
      <c r="M97" s="138">
        <v>410457.67460202758</v>
      </c>
      <c r="N97" s="138">
        <v>442886.62333392317</v>
      </c>
      <c r="O97" s="138">
        <v>477071.17157068982</v>
      </c>
      <c r="P97" s="138">
        <v>512836.19058801362</v>
      </c>
      <c r="Q97" s="138">
        <v>550296.16480902885</v>
      </c>
      <c r="R97" s="138">
        <v>589744.94837177615</v>
      </c>
      <c r="S97" s="138">
        <v>630959.6084066832</v>
      </c>
      <c r="T97" s="138">
        <v>423046.7131854347</v>
      </c>
      <c r="U97" s="138">
        <v>314362.14678943611</v>
      </c>
      <c r="V97" s="138">
        <v>324220.61366612156</v>
      </c>
      <c r="W97" s="138">
        <v>334467.11254975386</v>
      </c>
      <c r="X97" s="138">
        <v>345159.24314507458</v>
      </c>
      <c r="Y97" s="138">
        <v>356139.03757489362</v>
      </c>
      <c r="Z97" s="138">
        <v>367518.89243670052</v>
      </c>
      <c r="AA97" s="138">
        <v>379209.09213861841</v>
      </c>
      <c r="AB97" s="138">
        <v>391164.16383312561</v>
      </c>
      <c r="AC97" s="138">
        <v>403641.13485289225</v>
      </c>
    </row>
    <row r="98" spans="1:31">
      <c r="A98" s="86"/>
      <c r="B98" s="86"/>
      <c r="C98" s="86"/>
      <c r="D98" s="102"/>
      <c r="E98" s="86" t="s">
        <v>204</v>
      </c>
      <c r="F98" s="138">
        <v>0</v>
      </c>
      <c r="G98" s="138">
        <v>27090.610131453323</v>
      </c>
      <c r="H98" s="138">
        <v>60379.915656067031</v>
      </c>
      <c r="I98" s="138">
        <v>158932.43770015411</v>
      </c>
      <c r="J98" s="138">
        <v>240066.96780287303</v>
      </c>
      <c r="K98" s="138">
        <v>330853.18718700047</v>
      </c>
      <c r="L98" s="138">
        <v>431960.8622081803</v>
      </c>
      <c r="M98" s="138">
        <v>256536.04662626726</v>
      </c>
      <c r="N98" s="138">
        <v>276804.13958370197</v>
      </c>
      <c r="O98" s="138">
        <v>298169.48223168118</v>
      </c>
      <c r="P98" s="138">
        <v>320522.61911750853</v>
      </c>
      <c r="Q98" s="138">
        <v>343935.10300564306</v>
      </c>
      <c r="R98" s="138">
        <v>368590.59273236012</v>
      </c>
      <c r="S98" s="138">
        <v>394349.75525417703</v>
      </c>
      <c r="T98" s="138">
        <v>264404.19574089668</v>
      </c>
      <c r="U98" s="138">
        <v>196476.34174339756</v>
      </c>
      <c r="V98" s="138">
        <v>202637.88354132598</v>
      </c>
      <c r="W98" s="138">
        <v>209041.94534359616</v>
      </c>
      <c r="X98" s="138">
        <v>215724.5269656716</v>
      </c>
      <c r="Y98" s="138">
        <v>222586.89848430848</v>
      </c>
      <c r="Z98" s="138">
        <v>229699.30777293781</v>
      </c>
      <c r="AA98" s="138">
        <v>237005.68258663648</v>
      </c>
      <c r="AB98" s="138">
        <v>244477.60239570352</v>
      </c>
      <c r="AC98" s="138">
        <v>252275.70928305766</v>
      </c>
    </row>
    <row r="99" spans="1:31">
      <c r="A99" s="86"/>
      <c r="B99" s="86"/>
      <c r="C99" s="138"/>
      <c r="D99" s="115"/>
      <c r="E99" t="s">
        <v>221</v>
      </c>
      <c r="F99" s="138">
        <v>0</v>
      </c>
      <c r="G99" s="138">
        <v>24768.557834471605</v>
      </c>
      <c r="H99" s="138">
        <v>79383.324581102614</v>
      </c>
      <c r="I99" s="138">
        <v>222802.90275026485</v>
      </c>
      <c r="J99" s="138">
        <v>436987.87086645671</v>
      </c>
      <c r="K99" s="138">
        <v>729077.74032156053</v>
      </c>
      <c r="L99" s="138">
        <v>1106654.3919518597</v>
      </c>
      <c r="M99" s="138">
        <v>1314852.720487498</v>
      </c>
      <c r="N99" s="138">
        <v>1536624.7738095608</v>
      </c>
      <c r="O99" s="138">
        <v>1772650.5677116322</v>
      </c>
      <c r="P99" s="138">
        <v>2023493.8535783153</v>
      </c>
      <c r="Q99" s="138">
        <v>2289770.3798125624</v>
      </c>
      <c r="R99" s="138">
        <v>2572249.1507913731</v>
      </c>
      <c r="S99" s="138">
        <v>2871553.4710525405</v>
      </c>
      <c r="T99" s="138">
        <v>3044924.1292762994</v>
      </c>
      <c r="U99" s="138">
        <v>3152061.4481732086</v>
      </c>
      <c r="V99" s="138">
        <v>3262281.2881687726</v>
      </c>
      <c r="W99" s="138">
        <v>3375731.988478899</v>
      </c>
      <c r="X99" s="138">
        <v>3492591.2705503968</v>
      </c>
      <c r="Y99" s="138">
        <v>3612942.3570086593</v>
      </c>
      <c r="Z99" s="138">
        <v>3736930.7156151389</v>
      </c>
      <c r="AA99" s="138">
        <v>3864647.0845606555</v>
      </c>
      <c r="AB99" s="138">
        <v>3996154.0571186161</v>
      </c>
      <c r="AC99" s="138">
        <v>4131659.6090079215</v>
      </c>
    </row>
    <row r="100" spans="1:31">
      <c r="A100" s="86"/>
      <c r="B100" s="86"/>
      <c r="C100" s="138"/>
      <c r="D100" s="115"/>
      <c r="E100" s="103" t="s">
        <v>222</v>
      </c>
      <c r="F100" s="114">
        <v>0</v>
      </c>
      <c r="G100" s="114">
        <v>-21500.757301351925</v>
      </c>
      <c r="H100" s="114">
        <v>-65589.540617860592</v>
      </c>
      <c r="I100" s="114">
        <v>-175217.87935361516</v>
      </c>
      <c r="J100" s="114">
        <v>-327099.00805805676</v>
      </c>
      <c r="K100" s="114">
        <v>-519440.67286454735</v>
      </c>
      <c r="L100" s="114">
        <v>-750458.00536060077</v>
      </c>
      <c r="M100" s="114">
        <v>-848679.59659912495</v>
      </c>
      <c r="N100" s="114">
        <v>-944032.07829652517</v>
      </c>
      <c r="O100" s="114">
        <v>-1036559.7106406851</v>
      </c>
      <c r="P100" s="114">
        <v>-1126225.4812793038</v>
      </c>
      <c r="Q100" s="114">
        <v>-1213019.1634126408</v>
      </c>
      <c r="R100" s="114">
        <v>-1297003.1492502932</v>
      </c>
      <c r="S100" s="114">
        <v>-1378152.1753975409</v>
      </c>
      <c r="T100" s="114">
        <v>-1390941.9719708434</v>
      </c>
      <c r="U100" s="114">
        <v>-1370501.3921340425</v>
      </c>
      <c r="V100" s="114">
        <v>-1350076.8177560628</v>
      </c>
      <c r="W100" s="114">
        <v>-1329711.1280435668</v>
      </c>
      <c r="X100" s="114">
        <v>-1309451.3796403306</v>
      </c>
      <c r="Y100" s="114">
        <v>-1289302.7685332387</v>
      </c>
      <c r="Z100" s="114">
        <v>-1269290.9913893621</v>
      </c>
      <c r="AA100" s="114">
        <v>-1249419.4481586902</v>
      </c>
      <c r="AB100" s="114">
        <v>-1229682.2742180303</v>
      </c>
      <c r="AC100" s="114">
        <v>-1210117.3676301057</v>
      </c>
      <c r="AD100" s="118"/>
      <c r="AE100" s="118"/>
    </row>
    <row r="101" spans="1:31">
      <c r="A101" s="86"/>
      <c r="B101" s="86"/>
      <c r="C101" s="138"/>
      <c r="D101" s="115"/>
      <c r="E101" s="86" t="s">
        <v>205</v>
      </c>
      <c r="F101" s="148">
        <v>124786.36538454129</v>
      </c>
      <c r="G101" s="148">
        <v>81443.56119817069</v>
      </c>
      <c r="H101" s="148">
        <v>195588.85360061086</v>
      </c>
      <c r="I101" s="148">
        <v>530435.26852650824</v>
      </c>
      <c r="J101" s="148">
        <v>870621.68874163763</v>
      </c>
      <c r="K101" s="148">
        <v>1297692.147993702</v>
      </c>
      <c r="L101" s="148">
        <v>1825124.125817484</v>
      </c>
      <c r="M101" s="148">
        <v>1544058.320269011</v>
      </c>
      <c r="N101" s="148">
        <v>1792478.7002461485</v>
      </c>
      <c r="O101" s="148">
        <v>2065284.8132832032</v>
      </c>
      <c r="P101" s="148">
        <v>2362969.0112477574</v>
      </c>
      <c r="Q101" s="148">
        <v>2686535.727906019</v>
      </c>
      <c r="R101" s="148">
        <v>3037409.4022675203</v>
      </c>
      <c r="S101" s="148">
        <v>3416071.1190197789</v>
      </c>
      <c r="T101" s="148">
        <v>3292971.8566306308</v>
      </c>
      <c r="U101" s="148">
        <v>3277417.7471261276</v>
      </c>
      <c r="V101" s="148">
        <v>3458525.8701728988</v>
      </c>
      <c r="W101" s="148">
        <v>3644446.1647283379</v>
      </c>
      <c r="X101" s="148">
        <v>3835458.4330678107</v>
      </c>
      <c r="Y101" s="148">
        <v>4031410.0110998289</v>
      </c>
      <c r="Z101" s="148">
        <v>4232648.7730651461</v>
      </c>
      <c r="AA101" s="148">
        <v>4439144.6250524241</v>
      </c>
      <c r="AB101" s="148">
        <v>4650911.6919789826</v>
      </c>
      <c r="AC101" s="148">
        <v>4868602.7133287415</v>
      </c>
    </row>
    <row r="102" spans="1:31">
      <c r="A102" s="102"/>
      <c r="B102" s="86"/>
      <c r="C102" s="138"/>
      <c r="D102" s="115"/>
      <c r="E102" s="102" t="s">
        <v>206</v>
      </c>
      <c r="F102" s="152">
        <v>124786.36538454129</v>
      </c>
      <c r="G102" s="138">
        <v>82868.812561035156</v>
      </c>
      <c r="H102" s="138">
        <v>196516.83044433591</v>
      </c>
      <c r="I102" s="138">
        <v>527714.4775390625</v>
      </c>
      <c r="J102" s="138">
        <v>855944.9462890625</v>
      </c>
      <c r="K102" s="138">
        <v>1260809.814453125</v>
      </c>
      <c r="L102" s="138">
        <v>1756141.845703125</v>
      </c>
      <c r="M102" s="138">
        <v>1437378.41796875</v>
      </c>
      <c r="N102" s="138">
        <v>1645129.150390625</v>
      </c>
      <c r="O102" s="138">
        <v>1874298.33984375</v>
      </c>
      <c r="P102" s="138">
        <v>2127248.53515625</v>
      </c>
      <c r="Q102" s="138">
        <v>2393100.830078125</v>
      </c>
      <c r="R102" s="138">
        <v>2679718.994140625</v>
      </c>
      <c r="S102" s="138">
        <v>2994139.16015625</v>
      </c>
      <c r="T102" s="138">
        <v>2826852.294921875</v>
      </c>
      <c r="U102" s="138">
        <v>2763762.451171875</v>
      </c>
      <c r="V102" s="138">
        <v>2906729.00390625</v>
      </c>
      <c r="W102" s="138">
        <v>3056307.861328125</v>
      </c>
      <c r="X102" s="138">
        <v>3220708.49609375</v>
      </c>
      <c r="Y102" s="138">
        <v>3368326.416015625</v>
      </c>
      <c r="Z102" s="138">
        <v>3531477.05078125</v>
      </c>
      <c r="AA102" s="138">
        <v>3700907.470703125</v>
      </c>
      <c r="AB102" s="138">
        <v>3881521.728515625</v>
      </c>
      <c r="AC102" s="138">
        <v>4054695.80078125</v>
      </c>
    </row>
    <row r="103" spans="1:31">
      <c r="A103" s="86"/>
      <c r="B103" s="86"/>
      <c r="C103" s="138"/>
      <c r="D103" s="115"/>
      <c r="E103" s="119" t="s">
        <v>208</v>
      </c>
      <c r="F103" s="140">
        <v>124786.36538454129</v>
      </c>
      <c r="G103" s="114">
        <v>82868.812561035156</v>
      </c>
      <c r="H103" s="149">
        <v>196516.83044433591</v>
      </c>
      <c r="I103" s="149">
        <v>527714.4775390625</v>
      </c>
      <c r="J103" s="149">
        <v>855944.9462890625</v>
      </c>
      <c r="K103" s="149">
        <v>1260809.814453125</v>
      </c>
      <c r="L103" s="149">
        <v>1756141.845703125</v>
      </c>
      <c r="M103" s="149">
        <v>1437378.41796875</v>
      </c>
      <c r="N103" s="149">
        <v>1645129.150390625</v>
      </c>
      <c r="O103" s="149">
        <v>1874298.33984375</v>
      </c>
      <c r="P103" s="149">
        <v>2127248.53515625</v>
      </c>
      <c r="Q103" s="149">
        <v>2393100.830078125</v>
      </c>
      <c r="R103" s="149">
        <v>2679718.994140625</v>
      </c>
      <c r="S103" s="149">
        <v>2994139.16015625</v>
      </c>
      <c r="T103" s="149">
        <v>2826852.294921875</v>
      </c>
      <c r="U103" s="149">
        <v>2763762.451171875</v>
      </c>
      <c r="V103" s="149">
        <v>2906729.00390625</v>
      </c>
      <c r="W103" s="149">
        <v>3056307.861328125</v>
      </c>
      <c r="X103" s="149">
        <v>3220708.49609375</v>
      </c>
      <c r="Y103" s="149">
        <v>3368326.416015625</v>
      </c>
      <c r="Z103" s="149">
        <v>3531477.05078125</v>
      </c>
      <c r="AA103" s="149">
        <v>3700907.470703125</v>
      </c>
      <c r="AB103" s="149">
        <v>3881521.728515625</v>
      </c>
      <c r="AC103" s="149">
        <v>4054695.80078125</v>
      </c>
    </row>
    <row r="104" spans="1:31">
      <c r="E104" s="123" t="s">
        <v>209</v>
      </c>
      <c r="F104" s="144">
        <v>0</v>
      </c>
      <c r="G104" s="144">
        <v>0</v>
      </c>
      <c r="H104" s="144">
        <v>0</v>
      </c>
      <c r="I104" s="144">
        <v>0</v>
      </c>
      <c r="J104" s="144">
        <v>0</v>
      </c>
      <c r="K104" s="144">
        <v>0</v>
      </c>
      <c r="L104" s="144">
        <v>0</v>
      </c>
      <c r="M104" s="144">
        <v>0</v>
      </c>
      <c r="N104" s="144">
        <v>0</v>
      </c>
      <c r="O104" s="144">
        <v>0</v>
      </c>
      <c r="P104" s="144">
        <v>0</v>
      </c>
      <c r="Q104" s="144">
        <v>0</v>
      </c>
      <c r="R104" s="144">
        <v>0</v>
      </c>
      <c r="S104" s="144">
        <v>0</v>
      </c>
      <c r="T104" s="144">
        <v>0</v>
      </c>
      <c r="U104" s="144">
        <v>0</v>
      </c>
      <c r="V104" s="144">
        <v>0</v>
      </c>
      <c r="W104" s="144">
        <v>0</v>
      </c>
      <c r="X104" s="144">
        <v>0</v>
      </c>
      <c r="Y104" s="144">
        <v>0</v>
      </c>
      <c r="Z104" s="144">
        <v>0</v>
      </c>
      <c r="AA104" s="144">
        <v>0</v>
      </c>
      <c r="AB104" s="144">
        <v>0</v>
      </c>
      <c r="AC104" s="144">
        <v>0</v>
      </c>
    </row>
    <row r="105" spans="1:31">
      <c r="E105" s="102" t="s">
        <v>210</v>
      </c>
      <c r="F105" s="153"/>
      <c r="G105" s="153">
        <v>0.60000002384185791</v>
      </c>
      <c r="H105" s="153">
        <v>1.860000014305115</v>
      </c>
      <c r="I105" s="153">
        <v>5.0999999046325684</v>
      </c>
      <c r="J105" s="153">
        <v>9.75</v>
      </c>
      <c r="K105" s="153">
        <v>15.86999988555908</v>
      </c>
      <c r="L105" s="153">
        <v>23.510000228881839</v>
      </c>
      <c r="M105" s="153">
        <v>27.25</v>
      </c>
      <c r="N105" s="153">
        <v>31.069999694824219</v>
      </c>
      <c r="O105" s="153">
        <v>34.959999084472663</v>
      </c>
      <c r="P105" s="153">
        <v>38.939998626708977</v>
      </c>
      <c r="Q105" s="153">
        <v>42.990001678466797</v>
      </c>
      <c r="R105" s="153">
        <v>47.110000610351563</v>
      </c>
      <c r="S105" s="153">
        <v>51.310001373291023</v>
      </c>
      <c r="T105" s="153">
        <v>53.080001831054688</v>
      </c>
      <c r="U105" s="153">
        <v>53.610000610351563</v>
      </c>
      <c r="V105" s="153">
        <v>54.130001068115227</v>
      </c>
      <c r="W105" s="153">
        <v>54.650001525878913</v>
      </c>
      <c r="X105" s="153">
        <v>55.159999847412109</v>
      </c>
      <c r="Y105" s="153">
        <v>55.669998168945313</v>
      </c>
      <c r="Z105" s="153">
        <v>56.180000305175781</v>
      </c>
      <c r="AA105" s="153">
        <v>56.680000305175781</v>
      </c>
      <c r="AB105" s="153">
        <v>57.180000305175781</v>
      </c>
      <c r="AC105" s="153">
        <v>57.680000305175781</v>
      </c>
    </row>
    <row r="106" spans="1:31">
      <c r="E106" s="102" t="s">
        <v>211</v>
      </c>
      <c r="F106" s="141"/>
      <c r="G106" s="142">
        <v>0.60000002384185791</v>
      </c>
      <c r="H106" s="142">
        <v>1.860000014305115</v>
      </c>
      <c r="I106" s="142">
        <v>5.0999999046325684</v>
      </c>
      <c r="J106" s="142">
        <v>9.75</v>
      </c>
      <c r="K106" s="142">
        <v>15.86999988555908</v>
      </c>
      <c r="L106" s="142">
        <v>23.510000228881839</v>
      </c>
      <c r="M106" s="142">
        <v>27.25</v>
      </c>
      <c r="N106" s="142">
        <v>31.069999694824219</v>
      </c>
      <c r="O106" s="142">
        <v>34.959999084472663</v>
      </c>
      <c r="P106" s="142">
        <v>38.939998626708977</v>
      </c>
      <c r="Q106" s="142">
        <v>42.990001678466797</v>
      </c>
      <c r="R106" s="142">
        <v>47.110000610351563</v>
      </c>
      <c r="S106" s="142">
        <v>51.310001373291023</v>
      </c>
      <c r="T106" s="142">
        <v>53.080001831054688</v>
      </c>
      <c r="U106" s="142">
        <v>53.610000610351563</v>
      </c>
      <c r="V106" s="142">
        <v>54.130001068115227</v>
      </c>
      <c r="W106" s="142">
        <v>54.650001525878913</v>
      </c>
      <c r="X106" s="142">
        <v>55.159999847412109</v>
      </c>
      <c r="Y106" s="142">
        <v>55.669998168945313</v>
      </c>
      <c r="Z106" s="142">
        <v>56.180000305175781</v>
      </c>
      <c r="AA106" s="142">
        <v>56.680000305175781</v>
      </c>
      <c r="AB106" s="142">
        <v>57.180000305175781</v>
      </c>
      <c r="AC106" s="142">
        <v>57.680000305175781</v>
      </c>
    </row>
    <row r="107" spans="1:31" ht="15.75" thickBot="1">
      <c r="E107" s="102"/>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row>
    <row r="108" spans="1:31" ht="15.75" thickBot="1">
      <c r="A108" s="154" t="s">
        <v>228</v>
      </c>
      <c r="C108" s="130" t="s">
        <v>191</v>
      </c>
      <c r="D108" s="100"/>
      <c r="P108"/>
      <c r="AD108" s="155"/>
      <c r="AE108" s="155"/>
    </row>
    <row r="109" spans="1:31">
      <c r="A109" s="151"/>
      <c r="C109" s="104" t="s">
        <v>229</v>
      </c>
      <c r="F109" s="135">
        <v>0</v>
      </c>
      <c r="G109" s="135">
        <v>-1</v>
      </c>
      <c r="H109" s="135">
        <v>-2</v>
      </c>
      <c r="I109" s="135">
        <v>-3</v>
      </c>
      <c r="J109" s="135">
        <v>-4</v>
      </c>
      <c r="K109" s="135">
        <v>-5</v>
      </c>
      <c r="L109" s="135">
        <v>-6</v>
      </c>
      <c r="M109" s="135">
        <v>-7</v>
      </c>
      <c r="N109" s="135">
        <v>-8</v>
      </c>
      <c r="O109" s="135">
        <v>-9</v>
      </c>
      <c r="P109" s="135">
        <v>-10</v>
      </c>
      <c r="Q109" s="135">
        <v>-11</v>
      </c>
      <c r="R109" s="135">
        <v>-12</v>
      </c>
      <c r="S109" s="135">
        <v>-13</v>
      </c>
      <c r="T109" s="135">
        <v>-14</v>
      </c>
      <c r="U109" s="135">
        <v>-15</v>
      </c>
      <c r="V109" s="135">
        <v>-16</v>
      </c>
      <c r="W109" s="135">
        <v>-17</v>
      </c>
      <c r="X109" s="135">
        <v>-18</v>
      </c>
      <c r="Y109" s="135">
        <v>-19</v>
      </c>
      <c r="Z109" s="135">
        <v>-20</v>
      </c>
      <c r="AA109" s="135">
        <v>-21</v>
      </c>
      <c r="AB109" s="135">
        <v>-22</v>
      </c>
      <c r="AC109" s="135">
        <v>-23</v>
      </c>
    </row>
    <row r="110" spans="1:31">
      <c r="A110" t="s">
        <v>194</v>
      </c>
      <c r="B110" s="7">
        <v>353.25535838606794</v>
      </c>
      <c r="C110" s="86" t="s">
        <v>195</v>
      </c>
      <c r="D110" s="102"/>
      <c r="E110" s="108" t="s">
        <v>196</v>
      </c>
      <c r="F110" s="136">
        <v>0</v>
      </c>
      <c r="G110" s="136">
        <v>7.7258791522692508E-2</v>
      </c>
      <c r="H110" s="136">
        <v>0.14577547250348166</v>
      </c>
      <c r="I110" s="136">
        <v>0.27370697947042461</v>
      </c>
      <c r="J110" s="136">
        <v>0.38300814201793287</v>
      </c>
      <c r="K110" s="136">
        <v>0.4729046218342372</v>
      </c>
      <c r="L110" s="136">
        <v>0.54263863153431402</v>
      </c>
      <c r="M110" s="136">
        <v>0.49290338142685952</v>
      </c>
      <c r="N110" s="136">
        <v>0.44194948303093501</v>
      </c>
      <c r="O110" s="136">
        <v>0.38977495041347798</v>
      </c>
      <c r="P110" s="136">
        <v>0.3363501747498458</v>
      </c>
      <c r="Q110" s="136">
        <v>0.28167142912590148</v>
      </c>
      <c r="R110" s="136">
        <v>0.22575505986937516</v>
      </c>
      <c r="S110" s="136">
        <v>0.16859753508300218</v>
      </c>
      <c r="T110" s="136">
        <v>0.1502755852169132</v>
      </c>
      <c r="U110" s="136">
        <v>0.1517688914894223</v>
      </c>
      <c r="V110" s="136">
        <v>0.15324475758523948</v>
      </c>
      <c r="W110" s="136">
        <v>0.15470641241693858</v>
      </c>
      <c r="X110" s="136">
        <v>0.15615800599754556</v>
      </c>
      <c r="Y110" s="136">
        <v>0.15759907271584284</v>
      </c>
      <c r="Z110" s="136">
        <v>0.15903173818825836</v>
      </c>
      <c r="AA110" s="136">
        <v>0.16045554692555758</v>
      </c>
      <c r="AB110" s="136">
        <v>0.16186883892253015</v>
      </c>
      <c r="AC110" s="136">
        <v>0.16327575407021888</v>
      </c>
    </row>
    <row r="111" spans="1:31">
      <c r="A111" t="s">
        <v>197</v>
      </c>
      <c r="B111" s="7">
        <v>7.5</v>
      </c>
      <c r="C111" s="86" t="s">
        <v>214</v>
      </c>
      <c r="D111" s="102"/>
      <c r="E111" s="108" t="s">
        <v>225</v>
      </c>
      <c r="F111" s="136">
        <v>0</v>
      </c>
      <c r="G111" s="136">
        <v>8.112173109882713E-2</v>
      </c>
      <c r="H111" s="136">
        <v>7.5805454605963232E-2</v>
      </c>
      <c r="I111" s="136">
        <v>0.14161685594046416</v>
      </c>
      <c r="J111" s="136">
        <v>0.12845156964840493</v>
      </c>
      <c r="K111" s="136">
        <v>0.11354171090801619</v>
      </c>
      <c r="L111" s="136">
        <v>9.6865941276792517E-2</v>
      </c>
      <c r="M111" s="136">
        <v>-2.509008103611152E-2</v>
      </c>
      <c r="N111" s="136">
        <v>-2.885642424437776E-2</v>
      </c>
      <c r="O111" s="136">
        <v>-3.2685785096783125E-2</v>
      </c>
      <c r="P111" s="136">
        <v>-3.6607266926139893E-2</v>
      </c>
      <c r="Q111" s="136">
        <v>-4.0595174167649239E-2</v>
      </c>
      <c r="R111" s="136">
        <v>-4.4628616263057565E-2</v>
      </c>
      <c r="S111" s="136">
        <v>-4.8727648032222876E-2</v>
      </c>
      <c r="T111" s="136">
        <v>-1.0808170605243323E-2</v>
      </c>
      <c r="U111" s="136">
        <v>9.0817508469802147E-3</v>
      </c>
      <c r="V111" s="136">
        <v>9.1381039750791544E-3</v>
      </c>
      <c r="W111" s="136">
        <v>9.196975452546035E-3</v>
      </c>
      <c r="X111" s="136">
        <v>9.259493880484259E-3</v>
      </c>
      <c r="Y111" s="136">
        <v>9.3210203540894151E-3</v>
      </c>
      <c r="Z111" s="136">
        <v>9.3842523818284413E-3</v>
      </c>
      <c r="AA111" s="136">
        <v>9.4465860835771E-3</v>
      </c>
      <c r="AB111" s="136">
        <v>9.5067339430990796E-3</v>
      </c>
      <c r="AC111" s="136">
        <v>9.5707028511996754E-3</v>
      </c>
    </row>
    <row r="112" spans="1:31">
      <c r="A112" s="86" t="s">
        <v>216</v>
      </c>
      <c r="B112" s="87">
        <v>315</v>
      </c>
      <c r="C112" t="s">
        <v>201</v>
      </c>
      <c r="E112" s="108" t="s">
        <v>215</v>
      </c>
      <c r="F112" s="137">
        <v>0</v>
      </c>
      <c r="G112" s="137">
        <v>318.81998880993478</v>
      </c>
      <c r="H112" s="137">
        <v>601.56434751729148</v>
      </c>
      <c r="I112" s="137">
        <v>1129.4928953985875</v>
      </c>
      <c r="J112" s="137">
        <v>1580.540533259634</v>
      </c>
      <c r="K112" s="137">
        <v>1951.5118379385119</v>
      </c>
      <c r="L112" s="137">
        <v>2239.2796861544671</v>
      </c>
      <c r="M112" s="137">
        <v>2034.039718376036</v>
      </c>
      <c r="N112" s="137">
        <v>1823.7708156888948</v>
      </c>
      <c r="O112" s="137">
        <v>1608.4647828424529</v>
      </c>
      <c r="P112" s="137">
        <v>1387.9994345817363</v>
      </c>
      <c r="Q112" s="137">
        <v>1162.3593912366775</v>
      </c>
      <c r="R112" s="137">
        <v>931.61210837992121</v>
      </c>
      <c r="S112" s="137">
        <v>695.74301110776764</v>
      </c>
      <c r="T112" s="137">
        <v>620.13473745819931</v>
      </c>
      <c r="U112" s="137">
        <v>626.29708972527169</v>
      </c>
      <c r="V112" s="137">
        <v>632.3874724879272</v>
      </c>
      <c r="W112" s="137">
        <v>638.41921033810343</v>
      </c>
      <c r="X112" s="137">
        <v>644.40942892688054</v>
      </c>
      <c r="Y112" s="137">
        <v>650.35620683974707</v>
      </c>
      <c r="Z112" s="137">
        <v>656.26831575164681</v>
      </c>
      <c r="AA112" s="137">
        <v>662.14387601794851</v>
      </c>
      <c r="AB112" s="137">
        <v>667.97603737822044</v>
      </c>
      <c r="AC112" s="137">
        <v>673.78188371366195</v>
      </c>
    </row>
    <row r="113" spans="1:31">
      <c r="A113" s="86" t="s">
        <v>200</v>
      </c>
      <c r="B113" s="87">
        <v>25</v>
      </c>
      <c r="C113" t="s">
        <v>201</v>
      </c>
      <c r="E113" s="108" t="s">
        <v>199</v>
      </c>
      <c r="F113" s="137">
        <v>0</v>
      </c>
      <c r="G113" s="137">
        <v>334.76098825043152</v>
      </c>
      <c r="H113" s="137">
        <v>312.82257608322129</v>
      </c>
      <c r="I113" s="137">
        <v>584.40319265122537</v>
      </c>
      <c r="J113" s="137">
        <v>530.07466452402821</v>
      </c>
      <c r="K113" s="137">
        <v>468.54689657580354</v>
      </c>
      <c r="L113" s="137">
        <v>399.73183252367852</v>
      </c>
      <c r="M113" s="137">
        <v>-103.53798185962923</v>
      </c>
      <c r="N113" s="137">
        <v>-119.0803619026965</v>
      </c>
      <c r="O113" s="137">
        <v>-134.88279370431923</v>
      </c>
      <c r="P113" s="137">
        <v>-151.06537653162979</v>
      </c>
      <c r="Q113" s="137">
        <v>-167.52207378322487</v>
      </c>
      <c r="R113" s="137">
        <v>-184.16667743776026</v>
      </c>
      <c r="S113" s="137">
        <v>-201.08194671676517</v>
      </c>
      <c r="T113" s="137">
        <v>-44.601536776658364</v>
      </c>
      <c r="U113" s="137">
        <v>37.477206753335963</v>
      </c>
      <c r="V113" s="137">
        <v>37.709756387051868</v>
      </c>
      <c r="W113" s="137">
        <v>37.952698367081396</v>
      </c>
      <c r="X113" s="137">
        <v>38.210690035121139</v>
      </c>
      <c r="Y113" s="137">
        <v>38.464588254853894</v>
      </c>
      <c r="Z113" s="137">
        <v>38.725524699482079</v>
      </c>
      <c r="AA113" s="137">
        <v>38.982754067199131</v>
      </c>
      <c r="AB113" s="137">
        <v>39.230963229182947</v>
      </c>
      <c r="AC113" s="137">
        <v>39.494940521124612</v>
      </c>
    </row>
    <row r="114" spans="1:31">
      <c r="A114" s="86" t="s">
        <v>217</v>
      </c>
      <c r="B114" s="87">
        <v>24</v>
      </c>
      <c r="C114" s="86" t="s">
        <v>214</v>
      </c>
      <c r="D114" s="102"/>
      <c r="E114" t="s">
        <v>194</v>
      </c>
      <c r="F114" s="112">
        <v>353.25535838606794</v>
      </c>
      <c r="P114"/>
    </row>
    <row r="115" spans="1:31">
      <c r="A115" s="86" t="s">
        <v>218</v>
      </c>
      <c r="B115" s="87">
        <v>-37023.402005835385</v>
      </c>
      <c r="C115" s="86" t="s">
        <v>219</v>
      </c>
      <c r="D115" s="102"/>
      <c r="E115" s="86" t="s">
        <v>203</v>
      </c>
      <c r="F115" s="138">
        <v>0</v>
      </c>
      <c r="G115" s="138">
        <v>2450.9286639763732</v>
      </c>
      <c r="H115" s="138">
        <v>4740.1390695776572</v>
      </c>
      <c r="I115" s="138">
        <v>9122.5523254413329</v>
      </c>
      <c r="J115" s="138">
        <v>13084.657610754713</v>
      </c>
      <c r="K115" s="138">
        <v>16559.673907476827</v>
      </c>
      <c r="L115" s="138">
        <v>19476.584351783713</v>
      </c>
      <c r="M115" s="138">
        <v>18133.755267216729</v>
      </c>
      <c r="N115" s="138">
        <v>16665.657346720316</v>
      </c>
      <c r="O115" s="138">
        <v>15065.640793176393</v>
      </c>
      <c r="P115" s="138">
        <v>13325.674676710225</v>
      </c>
      <c r="Q115" s="138">
        <v>11438.371866087347</v>
      </c>
      <c r="R115" s="138">
        <v>9396.8603481951486</v>
      </c>
      <c r="S115" s="138">
        <v>7193.170688932214</v>
      </c>
      <c r="T115" s="138">
        <v>6571.756121286563</v>
      </c>
      <c r="U115" s="138">
        <v>6802.9869504916023</v>
      </c>
      <c r="V115" s="138">
        <v>7040.8706800774135</v>
      </c>
      <c r="W115" s="138">
        <v>7285.7274655253068</v>
      </c>
      <c r="X115" s="138">
        <v>7537.9408769855936</v>
      </c>
      <c r="Y115" s="138">
        <v>7797.6905310183702</v>
      </c>
      <c r="Z115" s="138">
        <v>8065.2903857425254</v>
      </c>
      <c r="AA115" s="138">
        <v>8340.9362783072338</v>
      </c>
      <c r="AB115" s="138">
        <v>8624.7633016442833</v>
      </c>
      <c r="AC115" s="138">
        <v>8917.2203226697966</v>
      </c>
    </row>
    <row r="116" spans="1:31">
      <c r="A116" s="86"/>
      <c r="B116" s="86"/>
      <c r="E116" t="s">
        <v>226</v>
      </c>
      <c r="F116" s="138">
        <v>0</v>
      </c>
      <c r="G116" s="138">
        <v>108085.95408135807</v>
      </c>
      <c r="H116" s="138">
        <v>103527.65398419181</v>
      </c>
      <c r="I116" s="138">
        <v>198241.57060664461</v>
      </c>
      <c r="J116" s="138">
        <v>184307.52302403355</v>
      </c>
      <c r="K116" s="138">
        <v>166987.10917673763</v>
      </c>
      <c r="L116" s="138">
        <v>146023.4081967845</v>
      </c>
      <c r="M116" s="138">
        <v>0</v>
      </c>
      <c r="N116" s="138">
        <v>0</v>
      </c>
      <c r="O116" s="138">
        <v>0</v>
      </c>
      <c r="P116" s="138">
        <v>0</v>
      </c>
      <c r="Q116" s="138">
        <v>0</v>
      </c>
      <c r="R116" s="138">
        <v>0</v>
      </c>
      <c r="S116" s="138">
        <v>0</v>
      </c>
      <c r="T116" s="138">
        <v>0</v>
      </c>
      <c r="U116" s="138">
        <v>17097.623495293032</v>
      </c>
      <c r="V116" s="138">
        <v>17633.808772750504</v>
      </c>
      <c r="W116" s="138">
        <v>18191.09845233339</v>
      </c>
      <c r="X116" s="138">
        <v>18772.625284200185</v>
      </c>
      <c r="Y116" s="138">
        <v>19369.797663680391</v>
      </c>
      <c r="Z116" s="138">
        <v>19988.728650904581</v>
      </c>
      <c r="AA116" s="138">
        <v>20624.538767133268</v>
      </c>
      <c r="AB116" s="138">
        <v>21274.75482138653</v>
      </c>
      <c r="AC116" s="138">
        <v>21953.356093951592</v>
      </c>
    </row>
    <row r="117" spans="1:31">
      <c r="A117" s="86"/>
      <c r="B117" s="86"/>
      <c r="C117" s="86"/>
      <c r="D117" s="102"/>
      <c r="E117" s="86" t="s">
        <v>204</v>
      </c>
      <c r="F117" s="138">
        <v>0</v>
      </c>
      <c r="G117" s="138">
        <v>8578.2503239173075</v>
      </c>
      <c r="H117" s="138">
        <v>8216.4804749358591</v>
      </c>
      <c r="I117" s="138">
        <v>15733.457984654337</v>
      </c>
      <c r="J117" s="138">
        <v>14627.581192383614</v>
      </c>
      <c r="K117" s="138">
        <v>13252.945172756956</v>
      </c>
      <c r="L117" s="138">
        <v>11589.159380697183</v>
      </c>
      <c r="M117" s="138">
        <v>0</v>
      </c>
      <c r="N117" s="138">
        <v>0</v>
      </c>
      <c r="O117" s="138">
        <v>0</v>
      </c>
      <c r="P117" s="138">
        <v>0</v>
      </c>
      <c r="Q117" s="138">
        <v>0</v>
      </c>
      <c r="R117" s="138">
        <v>0</v>
      </c>
      <c r="S117" s="138">
        <v>0</v>
      </c>
      <c r="T117" s="138">
        <v>0</v>
      </c>
      <c r="U117" s="138">
        <v>1356.9542456581769</v>
      </c>
      <c r="V117" s="138">
        <v>1399.5086327579766</v>
      </c>
      <c r="W117" s="138">
        <v>1443.7379724074121</v>
      </c>
      <c r="X117" s="138">
        <v>1489.890895571443</v>
      </c>
      <c r="Y117" s="138">
        <v>1537.2855288635233</v>
      </c>
      <c r="Z117" s="138">
        <v>1586.4070357860778</v>
      </c>
      <c r="AA117" s="138">
        <v>1636.8681561216879</v>
      </c>
      <c r="AB117" s="138">
        <v>1688.4726048719467</v>
      </c>
      <c r="AC117" s="138">
        <v>1742.3298487263169</v>
      </c>
    </row>
    <row r="118" spans="1:31">
      <c r="A118" s="86"/>
      <c r="B118" s="86"/>
      <c r="C118" s="138"/>
      <c r="D118" s="115"/>
      <c r="E118" t="s">
        <v>221</v>
      </c>
      <c r="F118" s="138">
        <v>0</v>
      </c>
      <c r="G118" s="138">
        <v>7842.9717247243952</v>
      </c>
      <c r="H118" s="138">
        <v>15168.445022648504</v>
      </c>
      <c r="I118" s="138">
        <v>29192.167441412268</v>
      </c>
      <c r="J118" s="138">
        <v>41870.904354415085</v>
      </c>
      <c r="K118" s="138">
        <v>52990.956503925838</v>
      </c>
      <c r="L118" s="138">
        <v>62325.069925707889</v>
      </c>
      <c r="M118" s="138">
        <v>58028.016855093527</v>
      </c>
      <c r="N118" s="138">
        <v>53330.10350950501</v>
      </c>
      <c r="O118" s="138">
        <v>48210.050538164454</v>
      </c>
      <c r="P118" s="138">
        <v>42642.158965472721</v>
      </c>
      <c r="Q118" s="138">
        <v>36602.789971479513</v>
      </c>
      <c r="R118" s="138">
        <v>30069.953114224478</v>
      </c>
      <c r="S118" s="138">
        <v>23018.146204583089</v>
      </c>
      <c r="T118" s="138">
        <v>21029.619588117006</v>
      </c>
      <c r="U118" s="138">
        <v>21769.558241573126</v>
      </c>
      <c r="V118" s="138">
        <v>22530.786176247722</v>
      </c>
      <c r="W118" s="138">
        <v>23314.327889680982</v>
      </c>
      <c r="X118" s="138">
        <v>24121.410806353895</v>
      </c>
      <c r="Y118" s="138">
        <v>24952.609699258788</v>
      </c>
      <c r="Z118" s="138">
        <v>25808.929234376086</v>
      </c>
      <c r="AA118" s="138">
        <v>26690.996090583147</v>
      </c>
      <c r="AB118" s="138">
        <v>27599.242565261706</v>
      </c>
      <c r="AC118" s="138">
        <v>28535.105032543346</v>
      </c>
    </row>
    <row r="119" spans="1:31">
      <c r="A119" s="86"/>
      <c r="B119" s="86"/>
      <c r="C119" s="138"/>
      <c r="D119" s="115"/>
      <c r="E119" s="103" t="s">
        <v>222</v>
      </c>
      <c r="F119" s="114">
        <v>0</v>
      </c>
      <c r="G119" s="114">
        <v>-2790.6178507606555</v>
      </c>
      <c r="H119" s="114">
        <v>-5137.0412098389097</v>
      </c>
      <c r="I119" s="114">
        <v>-9410.0211270169293</v>
      </c>
      <c r="J119" s="114">
        <v>-12846.619688785195</v>
      </c>
      <c r="K119" s="114">
        <v>-15474.996314419634</v>
      </c>
      <c r="L119" s="114">
        <v>-17323.827042280598</v>
      </c>
      <c r="M119" s="114">
        <v>-15352.215658585163</v>
      </c>
      <c r="N119" s="114">
        <v>-13429.443913803761</v>
      </c>
      <c r="O119" s="114">
        <v>-11555.146583910229</v>
      </c>
      <c r="P119" s="114">
        <v>-9728.129123154491</v>
      </c>
      <c r="Q119" s="114">
        <v>-7947.9769816133248</v>
      </c>
      <c r="R119" s="114">
        <v>-6214.8039196321124</v>
      </c>
      <c r="S119" s="114">
        <v>-4528.1133886301404</v>
      </c>
      <c r="T119" s="114">
        <v>-3937.5912848220064</v>
      </c>
      <c r="U119" s="114">
        <v>-3879.7264344946757</v>
      </c>
      <c r="V119" s="114">
        <v>-3821.9068937175875</v>
      </c>
      <c r="W119" s="114">
        <v>-3764.2540484247756</v>
      </c>
      <c r="X119" s="114">
        <v>-3706.9011103778817</v>
      </c>
      <c r="Y119" s="114">
        <v>-3649.8627887977655</v>
      </c>
      <c r="Z119" s="114">
        <v>-3593.21182789256</v>
      </c>
      <c r="AA119" s="114">
        <v>-3536.9578525162974</v>
      </c>
      <c r="AB119" s="114">
        <v>-3481.0842606182559</v>
      </c>
      <c r="AC119" s="114">
        <v>-3425.6983371064271</v>
      </c>
    </row>
    <row r="120" spans="1:31">
      <c r="A120" s="86"/>
      <c r="B120" s="86"/>
      <c r="C120" s="138"/>
      <c r="D120" s="115"/>
      <c r="E120" s="86" t="s">
        <v>205</v>
      </c>
      <c r="F120" s="148">
        <v>353.25535838606794</v>
      </c>
      <c r="G120" s="148">
        <v>124167.4869432155</v>
      </c>
      <c r="H120" s="148">
        <v>126515.67734151494</v>
      </c>
      <c r="I120" s="148">
        <v>242879.72723113565</v>
      </c>
      <c r="J120" s="148">
        <v>241044.04649280175</v>
      </c>
      <c r="K120" s="148">
        <v>234315.68844647764</v>
      </c>
      <c r="L120" s="148">
        <v>222090.39481269266</v>
      </c>
      <c r="M120" s="148">
        <v>60809.556463725094</v>
      </c>
      <c r="N120" s="148">
        <v>56566.316942421567</v>
      </c>
      <c r="O120" s="148">
        <v>51720.544747430613</v>
      </c>
      <c r="P120" s="148">
        <v>46239.704519028455</v>
      </c>
      <c r="Q120" s="148">
        <v>40093.184855953536</v>
      </c>
      <c r="R120" s="148">
        <v>33252.009542787513</v>
      </c>
      <c r="S120" s="148">
        <v>25683.203504885161</v>
      </c>
      <c r="T120" s="148">
        <v>23663.784424581561</v>
      </c>
      <c r="U120" s="148">
        <v>43147.396498521266</v>
      </c>
      <c r="V120" s="148">
        <v>44783.067368116026</v>
      </c>
      <c r="W120" s="148">
        <v>46470.637731522322</v>
      </c>
      <c r="X120" s="148">
        <v>48214.966752733235</v>
      </c>
      <c r="Y120" s="148">
        <v>50007.520634023305</v>
      </c>
      <c r="Z120" s="148">
        <v>51856.143478916711</v>
      </c>
      <c r="AA120" s="148">
        <v>53756.38143962904</v>
      </c>
      <c r="AB120" s="148">
        <v>55706.149032546207</v>
      </c>
      <c r="AC120" s="148">
        <v>57722.31296078462</v>
      </c>
    </row>
    <row r="121" spans="1:31">
      <c r="A121" s="156" t="s">
        <v>230</v>
      </c>
      <c r="B121" s="86"/>
      <c r="C121" s="138"/>
      <c r="D121" s="115"/>
      <c r="E121" s="102" t="s">
        <v>206</v>
      </c>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row>
    <row r="122" spans="1:31">
      <c r="A122" s="102"/>
      <c r="B122" s="105"/>
      <c r="C122" s="115"/>
      <c r="D122" s="115"/>
      <c r="E122" s="119" t="s">
        <v>208</v>
      </c>
      <c r="F122" s="157"/>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45"/>
      <c r="AE122" s="145"/>
    </row>
    <row r="123" spans="1:31">
      <c r="E123" s="102" t="s">
        <v>209</v>
      </c>
      <c r="F123" s="159">
        <v>0</v>
      </c>
      <c r="G123" s="159">
        <v>0</v>
      </c>
      <c r="H123" s="159">
        <v>0</v>
      </c>
      <c r="I123" s="159">
        <v>0</v>
      </c>
      <c r="J123" s="159">
        <v>0</v>
      </c>
      <c r="K123" s="159">
        <v>0</v>
      </c>
      <c r="L123" s="159">
        <v>0</v>
      </c>
      <c r="M123" s="159">
        <v>0</v>
      </c>
      <c r="N123" s="159">
        <v>0</v>
      </c>
      <c r="O123" s="159">
        <v>0</v>
      </c>
      <c r="P123" s="159">
        <v>0</v>
      </c>
      <c r="Q123" s="159">
        <v>0</v>
      </c>
      <c r="R123" s="159">
        <v>0</v>
      </c>
      <c r="S123" s="159">
        <v>0</v>
      </c>
      <c r="T123" s="159">
        <v>0</v>
      </c>
      <c r="U123" s="159">
        <v>0</v>
      </c>
      <c r="V123" s="159">
        <v>0</v>
      </c>
      <c r="W123" s="159">
        <v>0</v>
      </c>
      <c r="X123" s="159">
        <v>0</v>
      </c>
      <c r="Y123" s="159">
        <v>0</v>
      </c>
      <c r="Z123" s="159">
        <v>0</v>
      </c>
      <c r="AA123" s="159">
        <v>0</v>
      </c>
      <c r="AB123" s="159">
        <v>0</v>
      </c>
      <c r="AC123" s="159">
        <v>0</v>
      </c>
    </row>
    <row r="124" spans="1:31">
      <c r="E124" s="102" t="s">
        <v>210</v>
      </c>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row>
    <row r="125" spans="1:31">
      <c r="E125" s="102" t="s">
        <v>211</v>
      </c>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row>
    <row r="126" spans="1:31" ht="15.75" thickBot="1">
      <c r="A126" s="151"/>
      <c r="E126" s="102"/>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row>
    <row r="127" spans="1:31" ht="15.75" thickBot="1">
      <c r="A127" s="151">
        <v>8</v>
      </c>
      <c r="C127" s="130" t="s">
        <v>191</v>
      </c>
      <c r="D127" s="100"/>
      <c r="P127"/>
    </row>
    <row r="128" spans="1:31">
      <c r="C128" s="104" t="s">
        <v>231</v>
      </c>
      <c r="F128" s="135">
        <v>0</v>
      </c>
      <c r="G128" s="135">
        <v>-1</v>
      </c>
      <c r="H128" s="135">
        <v>-2</v>
      </c>
      <c r="I128" s="135">
        <v>-3</v>
      </c>
      <c r="J128" s="135">
        <v>-4</v>
      </c>
      <c r="K128" s="135">
        <v>-5</v>
      </c>
      <c r="L128" s="135">
        <v>-6</v>
      </c>
      <c r="M128" s="135">
        <v>-7</v>
      </c>
      <c r="N128" s="135">
        <v>-8</v>
      </c>
      <c r="O128" s="135">
        <v>-9</v>
      </c>
      <c r="P128" s="135">
        <v>-10</v>
      </c>
      <c r="Q128" s="135">
        <v>-11</v>
      </c>
      <c r="R128" s="135">
        <v>-12</v>
      </c>
      <c r="S128" s="135">
        <v>-13</v>
      </c>
      <c r="T128" s="135">
        <v>-14</v>
      </c>
      <c r="U128" s="135">
        <v>-15</v>
      </c>
      <c r="V128" s="135">
        <v>-16</v>
      </c>
      <c r="W128" s="135">
        <v>-17</v>
      </c>
      <c r="X128" s="135">
        <v>-18</v>
      </c>
      <c r="Y128" s="135">
        <v>-19</v>
      </c>
      <c r="Z128" s="135">
        <v>-20</v>
      </c>
      <c r="AA128" s="135">
        <v>-21</v>
      </c>
      <c r="AB128" s="135">
        <v>-22</v>
      </c>
      <c r="AC128" s="135">
        <v>-23</v>
      </c>
    </row>
    <row r="129" spans="1:29">
      <c r="A129" t="s">
        <v>194</v>
      </c>
      <c r="B129" s="7">
        <v>1921.7091496202092</v>
      </c>
      <c r="C129" s="86" t="s">
        <v>195</v>
      </c>
      <c r="D129" s="102"/>
      <c r="E129" s="108" t="s">
        <v>196</v>
      </c>
      <c r="F129" s="136">
        <v>0</v>
      </c>
      <c r="G129" s="136">
        <v>9.1668858256138495E-3</v>
      </c>
      <c r="H129" s="136">
        <v>2.8663321822371322E-2</v>
      </c>
      <c r="I129" s="136">
        <v>7.8486365022168478E-2</v>
      </c>
      <c r="J129" s="136">
        <v>0.15018234751801768</v>
      </c>
      <c r="K129" s="136">
        <v>0.24445531220969802</v>
      </c>
      <c r="L129" s="136">
        <v>0.3620043480879761</v>
      </c>
      <c r="M129" s="136">
        <v>0.41961887867886594</v>
      </c>
      <c r="N129" s="136">
        <v>0.47843382333221224</v>
      </c>
      <c r="O129" s="136">
        <v>0.53845983393705854</v>
      </c>
      <c r="P129" s="136">
        <v>0.59966431155401101</v>
      </c>
      <c r="Q129" s="136">
        <v>0.66202498652487785</v>
      </c>
      <c r="R129" s="136">
        <v>0.72555713154540169</v>
      </c>
      <c r="S129" s="136">
        <v>0.79022656443609673</v>
      </c>
      <c r="T129" s="136">
        <v>0.81749918358000739</v>
      </c>
      <c r="U129" s="136">
        <v>0.82562276970245696</v>
      </c>
      <c r="V129" s="136">
        <v>0.83365148126370248</v>
      </c>
      <c r="W129" s="136">
        <v>0.84160288354814561</v>
      </c>
      <c r="X129" s="136">
        <v>0.84949955262664756</v>
      </c>
      <c r="Y129" s="136">
        <v>0.85733895557418482</v>
      </c>
      <c r="Z129" s="136">
        <v>0.86513265574412535</v>
      </c>
      <c r="AA129" s="136">
        <v>0.87287817527503331</v>
      </c>
      <c r="AB129" s="136">
        <v>0.88056648373856372</v>
      </c>
      <c r="AC129" s="136">
        <v>0.88822010214199076</v>
      </c>
    </row>
    <row r="130" spans="1:29">
      <c r="A130" t="s">
        <v>197</v>
      </c>
      <c r="B130" s="7">
        <v>7.5</v>
      </c>
      <c r="C130" s="86" t="s">
        <v>214</v>
      </c>
      <c r="D130" s="102"/>
      <c r="E130" s="108" t="s">
        <v>215</v>
      </c>
      <c r="F130" s="137">
        <v>0</v>
      </c>
      <c r="G130" s="137">
        <v>37.828529009358547</v>
      </c>
      <c r="H130" s="137">
        <v>118.28349580099029</v>
      </c>
      <c r="I130" s="137">
        <v>323.8857549402702</v>
      </c>
      <c r="J130" s="137">
        <v>619.74997811194658</v>
      </c>
      <c r="K130" s="137">
        <v>1008.7815039189844</v>
      </c>
      <c r="L130" s="137">
        <v>1493.8652279159287</v>
      </c>
      <c r="M130" s="137">
        <v>1731.6202281722028</v>
      </c>
      <c r="N130" s="137">
        <v>1974.3289170691694</v>
      </c>
      <c r="O130" s="137">
        <v>2222.0352512243062</v>
      </c>
      <c r="P130" s="137">
        <v>2474.6047062257257</v>
      </c>
      <c r="Q130" s="137">
        <v>2731.9453829893796</v>
      </c>
      <c r="R130" s="137">
        <v>2994.1203065845157</v>
      </c>
      <c r="S130" s="137">
        <v>3260.9884191215906</v>
      </c>
      <c r="T130" s="137">
        <v>3373.5329717726031</v>
      </c>
      <c r="U130" s="137">
        <v>3407.0561681054774</v>
      </c>
      <c r="V130" s="137">
        <v>3440.1878503343237</v>
      </c>
      <c r="W130" s="137">
        <v>3473.0005042392818</v>
      </c>
      <c r="X130" s="137">
        <v>3505.5872933622295</v>
      </c>
      <c r="Y130" s="137">
        <v>3537.9377652082235</v>
      </c>
      <c r="Z130" s="137">
        <v>3570.0996376889575</v>
      </c>
      <c r="AA130" s="137">
        <v>3602.062685537639</v>
      </c>
      <c r="AB130" s="137">
        <v>3633.7896433375181</v>
      </c>
      <c r="AC130" s="137">
        <v>3665.3734474023199</v>
      </c>
    </row>
    <row r="131" spans="1:29">
      <c r="A131" s="86" t="s">
        <v>216</v>
      </c>
      <c r="B131" s="87">
        <v>40</v>
      </c>
      <c r="C131" t="s">
        <v>201</v>
      </c>
      <c r="E131" s="108" t="s">
        <v>199</v>
      </c>
      <c r="F131" s="137">
        <v>0</v>
      </c>
      <c r="G131" s="137">
        <v>39.719955459826473</v>
      </c>
      <c r="H131" s="137">
        <v>86.369141581681262</v>
      </c>
      <c r="I131" s="137">
        <v>221.79654688629341</v>
      </c>
      <c r="J131" s="137">
        <v>326.85172207727368</v>
      </c>
      <c r="K131" s="137">
        <v>439.47060100298705</v>
      </c>
      <c r="L131" s="137">
        <v>559.7769853927407</v>
      </c>
      <c r="M131" s="137">
        <v>324.33601166488427</v>
      </c>
      <c r="N131" s="137">
        <v>341.42513475042506</v>
      </c>
      <c r="O131" s="137">
        <v>358.80809671635211</v>
      </c>
      <c r="P131" s="137">
        <v>376.29969031270582</v>
      </c>
      <c r="Q131" s="137">
        <v>393.9379459131228</v>
      </c>
      <c r="R131" s="137">
        <v>411.88093892436189</v>
      </c>
      <c r="S131" s="137">
        <v>429.91753349315445</v>
      </c>
      <c r="T131" s="137">
        <v>281.22120123964271</v>
      </c>
      <c r="U131" s="137">
        <v>203.87600473814814</v>
      </c>
      <c r="V131" s="137">
        <v>205.14107474556252</v>
      </c>
      <c r="W131" s="137">
        <v>206.4626791169222</v>
      </c>
      <c r="X131" s="137">
        <v>207.86615379105922</v>
      </c>
      <c r="Y131" s="137">
        <v>209.24736010640515</v>
      </c>
      <c r="Z131" s="137">
        <v>210.6668543651819</v>
      </c>
      <c r="AA131" s="137">
        <v>212.0661821255635</v>
      </c>
      <c r="AB131" s="137">
        <v>213.41643996675498</v>
      </c>
      <c r="AC131" s="137">
        <v>214.85247643491783</v>
      </c>
    </row>
    <row r="132" spans="1:29">
      <c r="A132" s="86" t="s">
        <v>200</v>
      </c>
      <c r="B132" s="87">
        <v>25</v>
      </c>
      <c r="C132" t="s">
        <v>201</v>
      </c>
      <c r="E132" t="s">
        <v>194</v>
      </c>
      <c r="F132" s="112">
        <v>1921.7091496202092</v>
      </c>
      <c r="P132"/>
    </row>
    <row r="133" spans="1:29">
      <c r="A133" s="86" t="s">
        <v>217</v>
      </c>
      <c r="B133" s="87">
        <v>24</v>
      </c>
      <c r="C133" s="86" t="s">
        <v>214</v>
      </c>
      <c r="D133" s="102"/>
      <c r="E133" s="86" t="s">
        <v>203</v>
      </c>
      <c r="F133" s="138">
        <v>0</v>
      </c>
      <c r="G133" s="138">
        <v>290.80681675944379</v>
      </c>
      <c r="H133" s="138">
        <v>932.03698331936562</v>
      </c>
      <c r="I133" s="138">
        <v>2615.9214979966828</v>
      </c>
      <c r="J133" s="138">
        <v>5130.6601110339607</v>
      </c>
      <c r="K133" s="138">
        <v>8560.077589095712</v>
      </c>
      <c r="L133" s="138">
        <v>12993.192543834011</v>
      </c>
      <c r="M133" s="138">
        <v>15437.642219939977</v>
      </c>
      <c r="N133" s="138">
        <v>18041.460548960207</v>
      </c>
      <c r="O133" s="138">
        <v>20812.631573792954</v>
      </c>
      <c r="P133" s="138">
        <v>23757.774280763388</v>
      </c>
      <c r="Q133" s="138">
        <v>26884.118151466009</v>
      </c>
      <c r="R133" s="138">
        <v>30200.692040808095</v>
      </c>
      <c r="S133" s="138">
        <v>33714.814146712946</v>
      </c>
      <c r="T133" s="138">
        <v>35750.353299798895</v>
      </c>
      <c r="U133" s="138">
        <v>37008.249010674306</v>
      </c>
      <c r="V133" s="138">
        <v>38302.336499621124</v>
      </c>
      <c r="W133" s="138">
        <v>39634.357412457655</v>
      </c>
      <c r="X133" s="138">
        <v>41006.398370801617</v>
      </c>
      <c r="Y133" s="138">
        <v>42419.436488739928</v>
      </c>
      <c r="Z133" s="138">
        <v>43875.17969843933</v>
      </c>
      <c r="AA133" s="138">
        <v>45374.693353991337</v>
      </c>
      <c r="AB133" s="138">
        <v>46918.712360944883</v>
      </c>
      <c r="AC133" s="138">
        <v>48509.678555323677</v>
      </c>
    </row>
    <row r="134" spans="1:29">
      <c r="A134" s="86" t="s">
        <v>218</v>
      </c>
      <c r="B134" s="87">
        <v>-37023.402005835385</v>
      </c>
      <c r="C134" s="86" t="s">
        <v>219</v>
      </c>
      <c r="D134" s="102"/>
      <c r="E134" t="s">
        <v>226</v>
      </c>
      <c r="F134" s="138">
        <v>0</v>
      </c>
      <c r="G134" s="138">
        <v>1628.5181738528852</v>
      </c>
      <c r="H134" s="138">
        <v>3629.6631749701551</v>
      </c>
      <c r="I134" s="138">
        <v>9554.0248799688925</v>
      </c>
      <c r="J134" s="138">
        <v>14431.32576607498</v>
      </c>
      <c r="K134" s="138">
        <v>19888.825891950331</v>
      </c>
      <c r="L134" s="138">
        <v>25966.787425080583</v>
      </c>
      <c r="M134" s="138">
        <v>15421.343858704604</v>
      </c>
      <c r="N134" s="138">
        <v>16639.73493850528</v>
      </c>
      <c r="O134" s="138">
        <v>17924.085812258108</v>
      </c>
      <c r="P134" s="138">
        <v>19267.816702206816</v>
      </c>
      <c r="Q134" s="138">
        <v>20675.228913369807</v>
      </c>
      <c r="R134" s="138">
        <v>22157.362867177846</v>
      </c>
      <c r="S134" s="138">
        <v>23705.842731841542</v>
      </c>
      <c r="T134" s="138">
        <v>15894.327810176414</v>
      </c>
      <c r="U134" s="138">
        <v>11810.929754208801</v>
      </c>
      <c r="V134" s="138">
        <v>12181.323139525452</v>
      </c>
      <c r="W134" s="138">
        <v>12566.295311834079</v>
      </c>
      <c r="X134" s="138">
        <v>12968.010355053857</v>
      </c>
      <c r="Y134" s="138">
        <v>13380.533243228107</v>
      </c>
      <c r="Z134" s="138">
        <v>13808.086839481983</v>
      </c>
      <c r="AA134" s="138">
        <v>14247.300430883186</v>
      </c>
      <c r="AB134" s="138">
        <v>14696.465552805406</v>
      </c>
      <c r="AC134" s="138">
        <v>15165.239003313858</v>
      </c>
    </row>
    <row r="135" spans="1:29">
      <c r="A135" s="86"/>
      <c r="B135" s="86"/>
      <c r="E135" s="86" t="s">
        <v>204</v>
      </c>
      <c r="F135" s="138">
        <v>0</v>
      </c>
      <c r="G135" s="138">
        <v>1017.8238586580533</v>
      </c>
      <c r="H135" s="138">
        <v>2268.5394843563467</v>
      </c>
      <c r="I135" s="138">
        <v>5971.2655499805569</v>
      </c>
      <c r="J135" s="138">
        <v>9019.5786037968628</v>
      </c>
      <c r="K135" s="138">
        <v>12430.516182468959</v>
      </c>
      <c r="L135" s="138">
        <v>16229.242140675364</v>
      </c>
      <c r="M135" s="138">
        <v>9638.3399116903784</v>
      </c>
      <c r="N135" s="138">
        <v>10399.8343365658</v>
      </c>
      <c r="O135" s="138">
        <v>11202.553632661316</v>
      </c>
      <c r="P135" s="138">
        <v>12042.385438879259</v>
      </c>
      <c r="Q135" s="138">
        <v>12922.018070856131</v>
      </c>
      <c r="R135" s="138">
        <v>13848.351791986153</v>
      </c>
      <c r="S135" s="138">
        <v>14816.151707400966</v>
      </c>
      <c r="T135" s="138">
        <v>9933.9548813602596</v>
      </c>
      <c r="U135" s="138">
        <v>7381.8310963805015</v>
      </c>
      <c r="V135" s="138">
        <v>7613.3269622034059</v>
      </c>
      <c r="W135" s="138">
        <v>7853.9345698962989</v>
      </c>
      <c r="X135" s="138">
        <v>8105.0064719086595</v>
      </c>
      <c r="Y135" s="138">
        <v>8362.8332770175657</v>
      </c>
      <c r="Z135" s="138">
        <v>8630.0542746762385</v>
      </c>
      <c r="AA135" s="138">
        <v>8904.5627693019924</v>
      </c>
      <c r="AB135" s="138">
        <v>9185.2909705033799</v>
      </c>
      <c r="AC135" s="138">
        <v>9478.2743770711604</v>
      </c>
    </row>
    <row r="136" spans="1:29">
      <c r="A136" s="86"/>
      <c r="B136" s="86"/>
      <c r="C136" s="86"/>
      <c r="D136" s="102"/>
      <c r="E136" t="s">
        <v>221</v>
      </c>
      <c r="F136" s="138">
        <v>0</v>
      </c>
      <c r="G136" s="138">
        <v>930.58181363022015</v>
      </c>
      <c r="H136" s="138">
        <v>2982.5183466219701</v>
      </c>
      <c r="I136" s="138">
        <v>8370.9487935893849</v>
      </c>
      <c r="J136" s="138">
        <v>16418.112355308673</v>
      </c>
      <c r="K136" s="138">
        <v>27392.248285106274</v>
      </c>
      <c r="L136" s="138">
        <v>41578.216140268836</v>
      </c>
      <c r="M136" s="138">
        <v>49400.45510380793</v>
      </c>
      <c r="N136" s="138">
        <v>57732.673756672652</v>
      </c>
      <c r="O136" s="138">
        <v>66600.421036137457</v>
      </c>
      <c r="P136" s="138">
        <v>76024.87769844284</v>
      </c>
      <c r="Q136" s="138">
        <v>86029.17808469123</v>
      </c>
      <c r="R136" s="138">
        <v>96642.21453058593</v>
      </c>
      <c r="S136" s="138">
        <v>107887.40526948143</v>
      </c>
      <c r="T136" s="138">
        <v>114401.13055935646</v>
      </c>
      <c r="U136" s="138">
        <v>118426.39683415779</v>
      </c>
      <c r="V136" s="138">
        <v>122567.47679878761</v>
      </c>
      <c r="W136" s="138">
        <v>126829.9437198645</v>
      </c>
      <c r="X136" s="138">
        <v>131220.47478656517</v>
      </c>
      <c r="Y136" s="138">
        <v>135742.19676396778</v>
      </c>
      <c r="Z136" s="138">
        <v>140400.57503500584</v>
      </c>
      <c r="AA136" s="138">
        <v>145199.01873277227</v>
      </c>
      <c r="AB136" s="138">
        <v>150139.87955502365</v>
      </c>
      <c r="AC136" s="138">
        <v>155230.97137703575</v>
      </c>
    </row>
    <row r="137" spans="1:29">
      <c r="A137" s="86"/>
      <c r="B137" s="86"/>
      <c r="C137" s="138"/>
      <c r="D137" s="115"/>
      <c r="E137" s="103" t="s">
        <v>222</v>
      </c>
      <c r="F137" s="114">
        <v>0</v>
      </c>
      <c r="G137" s="114">
        <v>-331.1115112812642</v>
      </c>
      <c r="H137" s="114">
        <v>-1010.0784643924213</v>
      </c>
      <c r="I137" s="114">
        <v>-2698.3541101887495</v>
      </c>
      <c r="J137" s="114">
        <v>-5037.322424447605</v>
      </c>
      <c r="K137" s="114">
        <v>-7999.3827102230725</v>
      </c>
      <c r="L137" s="114">
        <v>-11557.048006511253</v>
      </c>
      <c r="M137" s="114">
        <v>-13069.65982104457</v>
      </c>
      <c r="N137" s="114">
        <v>-14538.087368815646</v>
      </c>
      <c r="O137" s="114">
        <v>-15963.012256406721</v>
      </c>
      <c r="P137" s="114">
        <v>-17343.864493852583</v>
      </c>
      <c r="Q137" s="114">
        <v>-18680.486588509124</v>
      </c>
      <c r="R137" s="114">
        <v>-19973.839379965499</v>
      </c>
      <c r="S137" s="114">
        <v>-21223.533812120611</v>
      </c>
      <c r="T137" s="114">
        <v>-21420.496589431703</v>
      </c>
      <c r="U137" s="114">
        <v>-21105.711803651029</v>
      </c>
      <c r="V137" s="114">
        <v>-20791.173501823672</v>
      </c>
      <c r="W137" s="114">
        <v>-20477.542023430775</v>
      </c>
      <c r="X137" s="114">
        <v>-20165.542040455668</v>
      </c>
      <c r="Y137" s="114">
        <v>-19855.253571059839</v>
      </c>
      <c r="Z137" s="114">
        <v>-19547.072343735523</v>
      </c>
      <c r="AA137" s="114">
        <v>-19241.05071768866</v>
      </c>
      <c r="AB137" s="114">
        <v>-18937.098377763305</v>
      </c>
      <c r="AC137" s="114">
        <v>-18635.798953858965</v>
      </c>
    </row>
    <row r="138" spans="1:29">
      <c r="A138" s="102"/>
      <c r="B138" s="86"/>
      <c r="C138" s="138"/>
      <c r="D138" s="115"/>
      <c r="E138" s="86" t="s">
        <v>205</v>
      </c>
      <c r="F138" s="148">
        <v>1921.7091496202092</v>
      </c>
      <c r="G138" s="148">
        <v>3536.619151619338</v>
      </c>
      <c r="H138" s="148">
        <v>8802.6795248754152</v>
      </c>
      <c r="I138" s="148">
        <v>23813.806611346768</v>
      </c>
      <c r="J138" s="148">
        <v>39962.354411766872</v>
      </c>
      <c r="K138" s="148">
        <v>60272.285238398195</v>
      </c>
      <c r="L138" s="148">
        <v>85210.390243347545</v>
      </c>
      <c r="M138" s="148">
        <v>76828.12127309831</v>
      </c>
      <c r="N138" s="148">
        <v>88275.616211888293</v>
      </c>
      <c r="O138" s="148">
        <v>100576.67979844313</v>
      </c>
      <c r="P138" s="148">
        <v>113748.98962643971</v>
      </c>
      <c r="Q138" s="148">
        <v>127830.05663187405</v>
      </c>
      <c r="R138" s="148">
        <v>142874.78185059252</v>
      </c>
      <c r="S138" s="148">
        <v>158900.68004331627</v>
      </c>
      <c r="T138" s="148">
        <v>154559.26996126032</v>
      </c>
      <c r="U138" s="148">
        <v>153521.69489177034</v>
      </c>
      <c r="V138" s="148">
        <v>159873.2898983139</v>
      </c>
      <c r="W138" s="148">
        <v>166406.98899062176</v>
      </c>
      <c r="X138" s="148">
        <v>173134.34794387361</v>
      </c>
      <c r="Y138" s="148">
        <v>180049.74620189355</v>
      </c>
      <c r="Z138" s="148">
        <v>187166.82350386787</v>
      </c>
      <c r="AA138" s="148">
        <v>194484.52456926013</v>
      </c>
      <c r="AB138" s="148">
        <v>202003.25006151403</v>
      </c>
      <c r="AC138" s="148">
        <v>209748.36435888548</v>
      </c>
    </row>
    <row r="139" spans="1:29">
      <c r="A139" s="86"/>
      <c r="B139" s="86"/>
      <c r="C139" s="138"/>
      <c r="D139" s="115"/>
      <c r="E139" s="102" t="s">
        <v>206</v>
      </c>
      <c r="F139" s="152">
        <v>1921.7091496202092</v>
      </c>
      <c r="G139" s="138">
        <v>3877.8090476989751</v>
      </c>
      <c r="H139" s="138">
        <v>9263.5793685913086</v>
      </c>
      <c r="I139" s="138">
        <v>24268.533706665039</v>
      </c>
      <c r="J139" s="138">
        <v>39763.755798339836</v>
      </c>
      <c r="K139" s="138">
        <v>58729.274749755859</v>
      </c>
      <c r="L139" s="138">
        <v>83990.53955078125</v>
      </c>
      <c r="M139" s="138">
        <v>75397.613525390625</v>
      </c>
      <c r="N139" s="138">
        <v>86453.094482421875</v>
      </c>
      <c r="O139" s="138">
        <v>98108.551025390625</v>
      </c>
      <c r="P139" s="138">
        <v>110605.1025390625</v>
      </c>
      <c r="Q139" s="138">
        <v>123169.44885253911</v>
      </c>
      <c r="R139" s="138">
        <v>138476.85241699219</v>
      </c>
      <c r="S139" s="138">
        <v>152654.92248535159</v>
      </c>
      <c r="T139" s="138">
        <v>148407.16552734381</v>
      </c>
      <c r="U139" s="138">
        <v>146669.0979003906</v>
      </c>
      <c r="V139" s="138">
        <v>151006.91223144531</v>
      </c>
      <c r="W139" s="138">
        <v>157351.62353515619</v>
      </c>
      <c r="X139" s="138">
        <v>164386.41357421881</v>
      </c>
      <c r="Y139" s="138">
        <v>170678.81774902341</v>
      </c>
      <c r="Z139" s="138">
        <v>177670.8679199219</v>
      </c>
      <c r="AA139" s="138">
        <v>182821.71630859381</v>
      </c>
      <c r="AB139" s="138">
        <v>190700.24108886719</v>
      </c>
      <c r="AC139" s="138">
        <v>197910.93444824219</v>
      </c>
    </row>
    <row r="140" spans="1:29">
      <c r="A140" s="86"/>
      <c r="B140" s="86"/>
      <c r="C140" s="138"/>
      <c r="D140" s="115"/>
      <c r="E140" s="119" t="s">
        <v>208</v>
      </c>
      <c r="F140" s="140">
        <v>1921.7091496202092</v>
      </c>
      <c r="G140" s="114">
        <v>3877.8090476989751</v>
      </c>
      <c r="H140" s="149">
        <v>9263.5793685913086</v>
      </c>
      <c r="I140" s="149">
        <v>24268.533706665039</v>
      </c>
      <c r="J140" s="149">
        <v>39763.755798339836</v>
      </c>
      <c r="K140" s="149">
        <v>58729.274749755859</v>
      </c>
      <c r="L140" s="149">
        <v>83990.53955078125</v>
      </c>
      <c r="M140" s="149">
        <v>75397.613525390625</v>
      </c>
      <c r="N140" s="149">
        <v>86453.094482421875</v>
      </c>
      <c r="O140" s="149">
        <v>98108.551025390625</v>
      </c>
      <c r="P140" s="149">
        <v>110605.1025390625</v>
      </c>
      <c r="Q140" s="149">
        <v>123169.44885253911</v>
      </c>
      <c r="R140" s="149">
        <v>138476.85241699219</v>
      </c>
      <c r="S140" s="149">
        <v>152654.92248535159</v>
      </c>
      <c r="T140" s="149">
        <v>148407.16552734381</v>
      </c>
      <c r="U140" s="149">
        <v>146669.0979003906</v>
      </c>
      <c r="V140" s="149">
        <v>151006.91223144531</v>
      </c>
      <c r="W140" s="149">
        <v>157351.62353515619</v>
      </c>
      <c r="X140" s="149">
        <v>164386.41357421881</v>
      </c>
      <c r="Y140" s="149">
        <v>170678.81774902341</v>
      </c>
      <c r="Z140" s="149">
        <v>177670.8679199219</v>
      </c>
      <c r="AA140" s="149">
        <v>182821.71630859381</v>
      </c>
      <c r="AB140" s="149">
        <v>190700.24108886719</v>
      </c>
      <c r="AC140" s="149">
        <v>197910.93444824219</v>
      </c>
    </row>
    <row r="141" spans="1:29">
      <c r="C141" s="138"/>
      <c r="D141" s="115"/>
      <c r="E141" s="102" t="s">
        <v>209</v>
      </c>
      <c r="F141" s="159">
        <v>0</v>
      </c>
      <c r="G141" s="159">
        <v>0</v>
      </c>
      <c r="H141" s="159">
        <v>0</v>
      </c>
      <c r="I141" s="159">
        <v>0</v>
      </c>
      <c r="J141" s="159">
        <v>0</v>
      </c>
      <c r="K141" s="159">
        <v>0</v>
      </c>
      <c r="L141" s="159">
        <v>0</v>
      </c>
      <c r="M141" s="159">
        <v>0</v>
      </c>
      <c r="N141" s="159">
        <v>0</v>
      </c>
      <c r="O141" s="159">
        <v>0</v>
      </c>
      <c r="P141" s="159">
        <v>0</v>
      </c>
      <c r="Q141" s="159">
        <v>0</v>
      </c>
      <c r="R141" s="159">
        <v>0</v>
      </c>
      <c r="S141" s="159">
        <v>0</v>
      </c>
      <c r="T141" s="159">
        <v>0</v>
      </c>
      <c r="U141" s="159">
        <v>0</v>
      </c>
      <c r="V141" s="159">
        <v>0</v>
      </c>
      <c r="W141" s="159">
        <v>0</v>
      </c>
      <c r="X141" s="159">
        <v>0</v>
      </c>
      <c r="Y141" s="159">
        <v>0</v>
      </c>
      <c r="Z141" s="159">
        <v>0</v>
      </c>
      <c r="AA141" s="159">
        <v>0</v>
      </c>
      <c r="AB141" s="159">
        <v>0</v>
      </c>
      <c r="AC141" s="159">
        <v>0</v>
      </c>
    </row>
    <row r="142" spans="1:29">
      <c r="C142" s="138"/>
      <c r="D142" s="115"/>
      <c r="E142" s="102" t="s">
        <v>210</v>
      </c>
      <c r="G142">
        <v>9.9999997764825821E-3</v>
      </c>
      <c r="H142" s="146">
        <v>2.999999932944775E-2</v>
      </c>
      <c r="I142" s="146">
        <v>7.9999998211860657E-2</v>
      </c>
      <c r="J142" s="146">
        <v>0.15000000596046451</v>
      </c>
      <c r="K142" s="146">
        <v>0.239999994635582</v>
      </c>
      <c r="L142" s="146">
        <v>0.36000001430511469</v>
      </c>
      <c r="M142" s="146">
        <v>0.41999998688697809</v>
      </c>
      <c r="N142" s="146">
        <v>0.47999998927116388</v>
      </c>
      <c r="O142" s="146">
        <v>0.54000002145767212</v>
      </c>
      <c r="P142" s="146">
        <v>0.60000002384185791</v>
      </c>
      <c r="Q142" s="146">
        <v>0.6600000262260437</v>
      </c>
      <c r="R142" s="146">
        <v>0.73000001907348633</v>
      </c>
      <c r="S142" s="146">
        <v>0.79000002145767212</v>
      </c>
      <c r="T142" s="146">
        <v>0.81999999284744263</v>
      </c>
      <c r="U142" s="146">
        <v>0.82999998331069946</v>
      </c>
      <c r="V142" s="146">
        <v>0.82999998331069946</v>
      </c>
      <c r="W142" s="146">
        <v>0.8399999737739563</v>
      </c>
      <c r="X142" s="146">
        <v>0.85000002384185791</v>
      </c>
      <c r="Y142" s="146">
        <v>0.86000001430511475</v>
      </c>
      <c r="Z142" s="146">
        <v>0.87000000476837158</v>
      </c>
      <c r="AA142" s="146">
        <v>0.87000000476837158</v>
      </c>
      <c r="AB142" s="146">
        <v>0.87999999523162842</v>
      </c>
      <c r="AC142" s="146">
        <v>0.88999998569488525</v>
      </c>
    </row>
    <row r="143" spans="1:29">
      <c r="C143" s="138"/>
      <c r="D143" s="115"/>
      <c r="E143" s="102" t="s">
        <v>211</v>
      </c>
      <c r="F143" s="141"/>
      <c r="G143" s="142">
        <v>9.9999997764825821E-3</v>
      </c>
      <c r="H143" s="142">
        <v>2.999999932944775E-2</v>
      </c>
      <c r="I143" s="142">
        <v>7.9999998211860657E-2</v>
      </c>
      <c r="J143" s="142">
        <v>0.15000000596046451</v>
      </c>
      <c r="K143" s="142">
        <v>0.239999994635582</v>
      </c>
      <c r="L143" s="142">
        <v>0.36000001430511469</v>
      </c>
      <c r="M143" s="142">
        <v>0.41999998688697809</v>
      </c>
      <c r="N143" s="142">
        <v>0.47999998927116388</v>
      </c>
      <c r="O143" s="142">
        <v>0.54000002145767212</v>
      </c>
      <c r="P143" s="142">
        <v>0.60000002384185791</v>
      </c>
      <c r="Q143" s="142">
        <v>0.6600000262260437</v>
      </c>
      <c r="R143" s="142">
        <v>0.73000001907348633</v>
      </c>
      <c r="S143" s="142">
        <v>0.79000002145767212</v>
      </c>
      <c r="T143" s="142">
        <v>0.81999999284744263</v>
      </c>
      <c r="U143" s="142">
        <v>0.82999998331069946</v>
      </c>
      <c r="V143" s="142">
        <v>0.82999998331069946</v>
      </c>
      <c r="W143" s="142">
        <v>0.8399999737739563</v>
      </c>
      <c r="X143" s="142">
        <v>0.85000002384185791</v>
      </c>
      <c r="Y143" s="142">
        <v>0.86000001430511475</v>
      </c>
      <c r="Z143" s="142">
        <v>0.87000000476837158</v>
      </c>
      <c r="AA143" s="142">
        <v>0.87000000476837158</v>
      </c>
      <c r="AB143" s="142">
        <v>0.87999999523162842</v>
      </c>
      <c r="AC143" s="142">
        <v>0.88999998569488525</v>
      </c>
    </row>
    <row r="144" spans="1:29" ht="15.75" thickBot="1">
      <c r="A144" s="1"/>
      <c r="E144" s="102"/>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row>
    <row r="145" spans="1:29" ht="15.75" thickBot="1">
      <c r="A145" s="151" t="s">
        <v>232</v>
      </c>
      <c r="C145" s="130" t="s">
        <v>191</v>
      </c>
      <c r="D145" s="100"/>
      <c r="P145"/>
    </row>
    <row r="146" spans="1:29">
      <c r="C146" s="104" t="s">
        <v>233</v>
      </c>
      <c r="F146" s="135">
        <v>0</v>
      </c>
      <c r="G146" s="135">
        <v>-1</v>
      </c>
      <c r="H146" s="135">
        <v>-2</v>
      </c>
      <c r="I146" s="135">
        <v>-3</v>
      </c>
      <c r="J146" s="135">
        <v>-4</v>
      </c>
      <c r="K146" s="135">
        <v>-5</v>
      </c>
      <c r="L146" s="135">
        <v>-6</v>
      </c>
      <c r="M146" s="135">
        <v>-7</v>
      </c>
      <c r="N146" s="135">
        <v>-8</v>
      </c>
      <c r="O146" s="135">
        <v>-9</v>
      </c>
      <c r="P146" s="135">
        <v>-10</v>
      </c>
      <c r="Q146" s="135">
        <v>-11</v>
      </c>
      <c r="R146" s="135">
        <v>-12</v>
      </c>
      <c r="S146" s="135">
        <v>-13</v>
      </c>
      <c r="T146" s="135">
        <v>-14</v>
      </c>
      <c r="U146" s="135">
        <v>-15</v>
      </c>
      <c r="V146" s="135">
        <v>-16</v>
      </c>
      <c r="W146" s="135">
        <v>-17</v>
      </c>
      <c r="X146" s="135">
        <v>-18</v>
      </c>
      <c r="Y146" s="135">
        <v>-19</v>
      </c>
      <c r="Z146" s="135">
        <v>-20</v>
      </c>
      <c r="AA146" s="135">
        <v>-21</v>
      </c>
      <c r="AB146" s="135">
        <v>-22</v>
      </c>
      <c r="AC146" s="135">
        <v>-23</v>
      </c>
    </row>
    <row r="147" spans="1:29">
      <c r="A147" t="s">
        <v>194</v>
      </c>
      <c r="B147" s="7">
        <v>84712.110305343856</v>
      </c>
      <c r="C147" s="86" t="s">
        <v>195</v>
      </c>
      <c r="D147" s="102"/>
      <c r="E147" s="108" t="s">
        <v>196</v>
      </c>
      <c r="F147" s="136">
        <v>0</v>
      </c>
      <c r="G147" s="136">
        <v>0.54132144294473328</v>
      </c>
      <c r="H147" s="136">
        <v>1.0954429668685244</v>
      </c>
      <c r="I147" s="136">
        <v>2.2134728863514037</v>
      </c>
      <c r="J147" s="136">
        <v>3.3531809486599715</v>
      </c>
      <c r="K147" s="136">
        <v>4.514485024317028</v>
      </c>
      <c r="L147" s="136">
        <v>5.6974934973047775</v>
      </c>
      <c r="M147" s="136">
        <v>5.7524125362377507</v>
      </c>
      <c r="N147" s="136">
        <v>5.8081528699427025</v>
      </c>
      <c r="O147" s="136">
        <v>5.8642466296765843</v>
      </c>
      <c r="P147" s="136">
        <v>5.9199432058731949</v>
      </c>
      <c r="Q147" s="136">
        <v>5.9755085095447757</v>
      </c>
      <c r="R147" s="136">
        <v>6.0310637153298154</v>
      </c>
      <c r="S147" s="136">
        <v>6.0864472570436607</v>
      </c>
      <c r="T147" s="136">
        <v>6.1414538109933217</v>
      </c>
      <c r="U147" s="136">
        <v>6.1961843560442009</v>
      </c>
      <c r="V147" s="136">
        <v>6.2505244494821692</v>
      </c>
      <c r="W147" s="136">
        <v>6.3046558532649648</v>
      </c>
      <c r="X147" s="136">
        <v>6.3589824828542136</v>
      </c>
      <c r="Y147" s="136">
        <v>6.4133057464812797</v>
      </c>
      <c r="Z147" s="136">
        <v>6.4670024686796683</v>
      </c>
      <c r="AA147" s="136">
        <v>6.5204261001356505</v>
      </c>
      <c r="AB147" s="136">
        <v>6.5735660355247267</v>
      </c>
      <c r="AC147" s="136">
        <v>6.6264528688699675</v>
      </c>
    </row>
    <row r="148" spans="1:29">
      <c r="A148" t="s">
        <v>197</v>
      </c>
      <c r="B148" s="7">
        <v>15</v>
      </c>
      <c r="C148" s="86" t="s">
        <v>214</v>
      </c>
      <c r="D148" s="102"/>
      <c r="E148" s="108" t="s">
        <v>215</v>
      </c>
      <c r="F148" s="137">
        <v>0</v>
      </c>
      <c r="G148" s="137">
        <v>283.58842018960729</v>
      </c>
      <c r="H148" s="137">
        <v>573.88256909264499</v>
      </c>
      <c r="I148" s="137">
        <v>1159.5980302539242</v>
      </c>
      <c r="J148" s="137">
        <v>1756.6702746291453</v>
      </c>
      <c r="K148" s="137">
        <v>2365.0562760847729</v>
      </c>
      <c r="L148" s="137">
        <v>2984.8128150101438</v>
      </c>
      <c r="M148" s="137">
        <v>3013.5838967626232</v>
      </c>
      <c r="N148" s="137">
        <v>3042.7852398504547</v>
      </c>
      <c r="O148" s="137">
        <v>3072.1717363817788</v>
      </c>
      <c r="P148" s="137">
        <v>3101.3501557099403</v>
      </c>
      <c r="Q148" s="137">
        <v>3130.4598037590913</v>
      </c>
      <c r="R148" s="137">
        <v>3159.5641617098549</v>
      </c>
      <c r="S148" s="137">
        <v>3188.5785879880664</v>
      </c>
      <c r="T148" s="137">
        <v>3217.3955172598876</v>
      </c>
      <c r="U148" s="137">
        <v>3246.0678505091719</v>
      </c>
      <c r="V148" s="137">
        <v>3274.5356332875513</v>
      </c>
      <c r="W148" s="137">
        <v>3302.894087365964</v>
      </c>
      <c r="X148" s="137">
        <v>3331.3548166798291</v>
      </c>
      <c r="Y148" s="137">
        <v>3359.8137826275647</v>
      </c>
      <c r="Z148" s="137">
        <v>3387.9445149605831</v>
      </c>
      <c r="AA148" s="137">
        <v>3415.9321800399075</v>
      </c>
      <c r="AB148" s="137">
        <v>3443.7712219296718</v>
      </c>
      <c r="AC148" s="137">
        <v>3471.4776682799575</v>
      </c>
    </row>
    <row r="149" spans="1:29">
      <c r="A149" s="86" t="s">
        <v>216</v>
      </c>
      <c r="B149" s="87">
        <v>387</v>
      </c>
      <c r="C149" t="s">
        <v>201</v>
      </c>
      <c r="E149" s="108" t="s">
        <v>199</v>
      </c>
      <c r="F149" s="137">
        <v>0</v>
      </c>
      <c r="G149" s="137">
        <v>297.76784119908768</v>
      </c>
      <c r="H149" s="137">
        <v>318.98827735766997</v>
      </c>
      <c r="I149" s="137">
        <v>643.69536267397541</v>
      </c>
      <c r="J149" s="137">
        <v>684.90575810667838</v>
      </c>
      <c r="K149" s="137">
        <v>726.63881525986631</v>
      </c>
      <c r="L149" s="137">
        <v>768.9971796758781</v>
      </c>
      <c r="M149" s="137">
        <v>179.45027659061057</v>
      </c>
      <c r="N149" s="137">
        <v>181.34060508035418</v>
      </c>
      <c r="O149" s="137">
        <v>182.9950833504131</v>
      </c>
      <c r="P149" s="137">
        <v>184.24592711365847</v>
      </c>
      <c r="Q149" s="137">
        <v>185.6326382371056</v>
      </c>
      <c r="R149" s="137">
        <v>187.0825660362564</v>
      </c>
      <c r="S149" s="137">
        <v>188.44335567761476</v>
      </c>
      <c r="T149" s="137">
        <v>189.68670513481561</v>
      </c>
      <c r="U149" s="137">
        <v>190.9757257747429</v>
      </c>
      <c r="V149" s="137">
        <v>192.19456444275696</v>
      </c>
      <c r="W149" s="137">
        <v>193.50315844671093</v>
      </c>
      <c r="X149" s="137">
        <v>195.02847014785664</v>
      </c>
      <c r="Y149" s="137">
        <v>196.44965507911382</v>
      </c>
      <c r="Z149" s="137">
        <v>197.52795808104756</v>
      </c>
      <c r="AA149" s="137">
        <v>198.78427408131981</v>
      </c>
      <c r="AB149" s="137">
        <v>200.0276029862479</v>
      </c>
      <c r="AC149" s="137">
        <v>201.28032976428355</v>
      </c>
    </row>
    <row r="150" spans="1:29">
      <c r="A150" s="86" t="s">
        <v>200</v>
      </c>
      <c r="B150" s="87">
        <v>69</v>
      </c>
      <c r="C150" t="s">
        <v>201</v>
      </c>
      <c r="E150" t="s">
        <v>194</v>
      </c>
      <c r="F150" s="112">
        <v>84712.110305343856</v>
      </c>
      <c r="P150"/>
    </row>
    <row r="151" spans="1:29">
      <c r="A151" s="86" t="s">
        <v>217</v>
      </c>
      <c r="B151" s="87">
        <v>38</v>
      </c>
      <c r="C151" s="86" t="s">
        <v>214</v>
      </c>
      <c r="D151" s="102"/>
      <c r="E151" s="86" t="s">
        <v>203</v>
      </c>
      <c r="F151" s="138">
        <v>0</v>
      </c>
      <c r="G151" s="138">
        <v>4360.1719604152122</v>
      </c>
      <c r="H151" s="138">
        <v>9044.0306122944021</v>
      </c>
      <c r="I151" s="138">
        <v>18731.403713233758</v>
      </c>
      <c r="J151" s="138">
        <v>29085.529405701138</v>
      </c>
      <c r="K151" s="138">
        <v>40137.661420662429</v>
      </c>
      <c r="L151" s="138">
        <v>51922.016642471295</v>
      </c>
      <c r="M151" s="138">
        <v>53733.063683485008</v>
      </c>
      <c r="N151" s="138">
        <v>55610.075291013061</v>
      </c>
      <c r="O151" s="138">
        <v>57550.822783305368</v>
      </c>
      <c r="P151" s="138">
        <v>59549.856006978902</v>
      </c>
      <c r="Q151" s="138">
        <v>61611.518119432098</v>
      </c>
      <c r="R151" s="138">
        <v>63738.937958590584</v>
      </c>
      <c r="S151" s="138">
        <v>65932.36201382392</v>
      </c>
      <c r="T151" s="138">
        <v>68191.434564098556</v>
      </c>
      <c r="U151" s="138">
        <v>70519.11174331345</v>
      </c>
      <c r="V151" s="138">
        <v>72915.998290029995</v>
      </c>
      <c r="W151" s="138">
        <v>75386.159371047703</v>
      </c>
      <c r="X151" s="138">
        <v>77936.648724123719</v>
      </c>
      <c r="Y151" s="138">
        <v>80567.503910162777</v>
      </c>
      <c r="Z151" s="138">
        <v>83273.12371509122</v>
      </c>
      <c r="AA151" s="138">
        <v>86060.065422879954</v>
      </c>
      <c r="AB151" s="138">
        <v>88930.470532253734</v>
      </c>
      <c r="AC151" s="138">
        <v>91887.098663625628</v>
      </c>
    </row>
    <row r="152" spans="1:29">
      <c r="A152" s="86" t="s">
        <v>218</v>
      </c>
      <c r="B152" s="87">
        <v>-37023.402005835385</v>
      </c>
      <c r="C152" s="86" t="s">
        <v>219</v>
      </c>
      <c r="D152" s="102"/>
      <c r="E152" t="s">
        <v>226</v>
      </c>
      <c r="F152" s="138">
        <v>0</v>
      </c>
      <c r="G152" s="138">
        <v>118117.0584076481</v>
      </c>
      <c r="H152" s="138">
        <v>129698.04179387506</v>
      </c>
      <c r="I152" s="138">
        <v>268264.33704937709</v>
      </c>
      <c r="J152" s="138">
        <v>292575.02040397713</v>
      </c>
      <c r="K152" s="138">
        <v>318162.4227519788</v>
      </c>
      <c r="L152" s="138">
        <v>345126.9745751294</v>
      </c>
      <c r="M152" s="138">
        <v>82550.965075455606</v>
      </c>
      <c r="N152" s="138">
        <v>85506.070523782735</v>
      </c>
      <c r="O152" s="138">
        <v>88443.348128902362</v>
      </c>
      <c r="P152" s="138">
        <v>91274.090724547888</v>
      </c>
      <c r="Q152" s="138">
        <v>94260.083750858539</v>
      </c>
      <c r="R152" s="138">
        <v>97371.232629837221</v>
      </c>
      <c r="S152" s="138">
        <v>100531.47263956213</v>
      </c>
      <c r="T152" s="138">
        <v>103724.64888585635</v>
      </c>
      <c r="U152" s="138">
        <v>107040.25007877476</v>
      </c>
      <c r="V152" s="138">
        <v>110416.48362498874</v>
      </c>
      <c r="W152" s="138">
        <v>113947.48258183924</v>
      </c>
      <c r="X152" s="138">
        <v>117716.82936915504</v>
      </c>
      <c r="Y152" s="138">
        <v>121539.00541685781</v>
      </c>
      <c r="Z152" s="138">
        <v>125261.2805375669</v>
      </c>
      <c r="AA152" s="138">
        <v>129209.41566023072</v>
      </c>
      <c r="AB152" s="138">
        <v>133268.01661069339</v>
      </c>
      <c r="AC152" s="138">
        <v>137455.20957216836</v>
      </c>
    </row>
    <row r="153" spans="1:29">
      <c r="A153" s="86"/>
      <c r="B153" s="86"/>
      <c r="E153" s="86" t="s">
        <v>204</v>
      </c>
      <c r="F153" s="138">
        <v>0</v>
      </c>
      <c r="G153" s="138">
        <v>21059.630568805474</v>
      </c>
      <c r="H153" s="138">
        <v>23124.457064024235</v>
      </c>
      <c r="I153" s="138">
        <v>47830.075597950949</v>
      </c>
      <c r="J153" s="138">
        <v>52164.538521639326</v>
      </c>
      <c r="K153" s="138">
        <v>56726.633513918699</v>
      </c>
      <c r="L153" s="138">
        <v>61534.266784712985</v>
      </c>
      <c r="M153" s="138">
        <v>14718.389121980459</v>
      </c>
      <c r="N153" s="138">
        <v>15245.26838796126</v>
      </c>
      <c r="O153" s="138">
        <v>15768.969046238406</v>
      </c>
      <c r="P153" s="138">
        <v>16273.675090423269</v>
      </c>
      <c r="Q153" s="138">
        <v>16806.061443951519</v>
      </c>
      <c r="R153" s="138">
        <v>17360.762406870199</v>
      </c>
      <c r="S153" s="138">
        <v>17924.216052014955</v>
      </c>
      <c r="T153" s="138">
        <v>18493.54204941625</v>
      </c>
      <c r="U153" s="138">
        <v>19084.695750479219</v>
      </c>
      <c r="V153" s="138">
        <v>19686.659871122025</v>
      </c>
      <c r="W153" s="138">
        <v>20316.217824669013</v>
      </c>
      <c r="X153" s="138">
        <v>20988.271903027642</v>
      </c>
      <c r="Y153" s="138">
        <v>21669.745151842864</v>
      </c>
      <c r="Z153" s="138">
        <v>22333.406607473167</v>
      </c>
      <c r="AA153" s="138">
        <v>23037.337675855091</v>
      </c>
      <c r="AB153" s="138">
        <v>23760.964201906572</v>
      </c>
      <c r="AC153" s="138">
        <v>24507.517985735445</v>
      </c>
    </row>
    <row r="154" spans="1:29">
      <c r="A154" s="86"/>
      <c r="B154" s="86"/>
      <c r="C154" s="86"/>
      <c r="D154" s="102"/>
      <c r="E154" t="s">
        <v>221</v>
      </c>
      <c r="F154" s="138">
        <v>0</v>
      </c>
      <c r="G154" s="138">
        <v>11045.768966385203</v>
      </c>
      <c r="H154" s="138">
        <v>22911.544217812483</v>
      </c>
      <c r="I154" s="138">
        <v>47452.889406858856</v>
      </c>
      <c r="J154" s="138">
        <v>73683.341161109551</v>
      </c>
      <c r="K154" s="138">
        <v>101682.07559901148</v>
      </c>
      <c r="L154" s="138">
        <v>131535.77549426063</v>
      </c>
      <c r="M154" s="138">
        <v>136123.76133149536</v>
      </c>
      <c r="N154" s="138">
        <v>140878.85740389975</v>
      </c>
      <c r="O154" s="138">
        <v>145795.41771770694</v>
      </c>
      <c r="P154" s="138">
        <v>150859.63521767987</v>
      </c>
      <c r="Q154" s="138">
        <v>156082.51256922798</v>
      </c>
      <c r="R154" s="138">
        <v>161471.97616176281</v>
      </c>
      <c r="S154" s="138">
        <v>167028.65043502059</v>
      </c>
      <c r="T154" s="138">
        <v>172751.63422904967</v>
      </c>
      <c r="U154" s="138">
        <v>178648.41641639406</v>
      </c>
      <c r="V154" s="138">
        <v>184720.5290014093</v>
      </c>
      <c r="W154" s="138">
        <v>190978.27040665419</v>
      </c>
      <c r="X154" s="138">
        <v>197439.51010111341</v>
      </c>
      <c r="Y154" s="138">
        <v>204104.34323907905</v>
      </c>
      <c r="Z154" s="138">
        <v>210958.58007823111</v>
      </c>
      <c r="AA154" s="138">
        <v>218018.83240462921</v>
      </c>
      <c r="AB154" s="138">
        <v>225290.5253483761</v>
      </c>
      <c r="AC154" s="138">
        <v>232780.64994785158</v>
      </c>
    </row>
    <row r="155" spans="1:29">
      <c r="A155" s="86"/>
      <c r="B155" s="86"/>
      <c r="C155" s="138"/>
      <c r="D155" s="115"/>
      <c r="E155" s="103" t="s">
        <v>222</v>
      </c>
      <c r="F155" s="114">
        <v>0</v>
      </c>
      <c r="G155" s="114">
        <v>-19552.742825874873</v>
      </c>
      <c r="H155" s="114">
        <v>-38602.76058235659</v>
      </c>
      <c r="I155" s="114">
        <v>-76098.99705497465</v>
      </c>
      <c r="J155" s="114">
        <v>-112470.29937315977</v>
      </c>
      <c r="K155" s="114">
        <v>-147728.81441048082</v>
      </c>
      <c r="L155" s="114">
        <v>-181893.41153751762</v>
      </c>
      <c r="M155" s="114">
        <v>-179167.52276647786</v>
      </c>
      <c r="N155" s="114">
        <v>-176491.35524440496</v>
      </c>
      <c r="O155" s="114">
        <v>-173849.62614511646</v>
      </c>
      <c r="P155" s="114">
        <v>-171220.28240748518</v>
      </c>
      <c r="Q155" s="114">
        <v>-168612.0748372669</v>
      </c>
      <c r="R155" s="114">
        <v>-166028.96271414805</v>
      </c>
      <c r="S155" s="114">
        <v>-163466.94096234845</v>
      </c>
      <c r="T155" s="114">
        <v>-160921.24989830022</v>
      </c>
      <c r="U155" s="114">
        <v>-158395.43929740382</v>
      </c>
      <c r="V155" s="114">
        <v>-155887.37167428696</v>
      </c>
      <c r="W155" s="114">
        <v>-153402.34414859448</v>
      </c>
      <c r="X155" s="114">
        <v>-150950.43687312631</v>
      </c>
      <c r="Y155" s="114">
        <v>-148526.80027800577</v>
      </c>
      <c r="Z155" s="114">
        <v>-146117.4355898842</v>
      </c>
      <c r="AA155" s="114">
        <v>-143731.22486894584</v>
      </c>
      <c r="AB155" s="114">
        <v>-141368.39069656673</v>
      </c>
      <c r="AC155" s="114">
        <v>-139030.00297300375</v>
      </c>
    </row>
    <row r="156" spans="1:29">
      <c r="A156" s="86"/>
      <c r="B156" s="86"/>
      <c r="C156" s="138"/>
      <c r="D156" s="115"/>
      <c r="E156" s="86" t="s">
        <v>205</v>
      </c>
      <c r="F156" s="148">
        <v>84712.110305343856</v>
      </c>
      <c r="G156" s="148">
        <v>135029.8870773791</v>
      </c>
      <c r="H156" s="148">
        <v>146175.31310564958</v>
      </c>
      <c r="I156" s="148">
        <v>306179.70871244604</v>
      </c>
      <c r="J156" s="148">
        <v>335038.13011926739</v>
      </c>
      <c r="K156" s="148">
        <v>368979.9788750906</v>
      </c>
      <c r="L156" s="148">
        <v>408225.62195905665</v>
      </c>
      <c r="M156" s="148">
        <v>107958.65644593854</v>
      </c>
      <c r="N156" s="148">
        <v>120748.91636225188</v>
      </c>
      <c r="O156" s="148">
        <v>133708.93153103662</v>
      </c>
      <c r="P156" s="148">
        <v>146736.97463214473</v>
      </c>
      <c r="Q156" s="148">
        <v>160148.1010462032</v>
      </c>
      <c r="R156" s="148">
        <v>173913.94644291274</v>
      </c>
      <c r="S156" s="148">
        <v>187949.76017807311</v>
      </c>
      <c r="T156" s="148">
        <v>202240.00983012066</v>
      </c>
      <c r="U156" s="148">
        <v>216897.03469155761</v>
      </c>
      <c r="V156" s="148">
        <v>231852.29911326309</v>
      </c>
      <c r="W156" s="148">
        <v>247225.78603561566</v>
      </c>
      <c r="X156" s="148">
        <v>263130.82322429353</v>
      </c>
      <c r="Y156" s="148">
        <v>279353.79743993672</v>
      </c>
      <c r="Z156" s="148">
        <v>295708.95534847816</v>
      </c>
      <c r="AA156" s="148">
        <v>312594.42629464914</v>
      </c>
      <c r="AB156" s="148">
        <v>329881.58599666308</v>
      </c>
      <c r="AC156" s="148">
        <v>347600.47319637728</v>
      </c>
    </row>
    <row r="157" spans="1:29">
      <c r="A157" s="86"/>
      <c r="B157" s="86"/>
      <c r="C157" s="138"/>
      <c r="D157" s="115"/>
      <c r="E157" s="102" t="s">
        <v>206</v>
      </c>
      <c r="F157" s="138"/>
      <c r="G157" s="138">
        <v>0</v>
      </c>
      <c r="H157" s="138">
        <v>0</v>
      </c>
      <c r="I157" s="138">
        <v>0</v>
      </c>
      <c r="J157" s="138">
        <v>0</v>
      </c>
      <c r="K157" s="138">
        <v>0</v>
      </c>
      <c r="L157" s="138">
        <v>0</v>
      </c>
      <c r="M157" s="138">
        <v>0</v>
      </c>
      <c r="N157" s="138">
        <v>0</v>
      </c>
      <c r="O157" s="138">
        <v>0</v>
      </c>
      <c r="P157" s="138">
        <v>0</v>
      </c>
      <c r="Q157" s="138">
        <v>0</v>
      </c>
      <c r="R157" s="138">
        <v>0</v>
      </c>
      <c r="S157" s="138">
        <v>0</v>
      </c>
      <c r="T157" s="138">
        <v>0</v>
      </c>
      <c r="U157" s="138">
        <v>0</v>
      </c>
      <c r="V157" s="138">
        <v>0</v>
      </c>
      <c r="W157" s="138">
        <v>0</v>
      </c>
      <c r="X157" s="138">
        <v>0</v>
      </c>
      <c r="Y157" s="138">
        <v>0</v>
      </c>
      <c r="Z157" s="138">
        <v>0</v>
      </c>
      <c r="AA157" s="138">
        <v>0</v>
      </c>
      <c r="AB157" s="138">
        <v>0</v>
      </c>
      <c r="AC157" s="138">
        <v>0</v>
      </c>
    </row>
    <row r="158" spans="1:29">
      <c r="A158" s="105"/>
      <c r="B158" s="102"/>
      <c r="C158" s="115"/>
      <c r="D158" s="115"/>
      <c r="E158" s="119" t="s">
        <v>208</v>
      </c>
      <c r="F158" s="157">
        <v>0</v>
      </c>
      <c r="G158" s="114">
        <v>0</v>
      </c>
      <c r="H158" s="114">
        <v>0</v>
      </c>
      <c r="I158" s="140">
        <v>91225.677411790675</v>
      </c>
      <c r="J158" s="149">
        <v>147421.6613769531</v>
      </c>
      <c r="K158" s="149">
        <v>161485.2294921875</v>
      </c>
      <c r="L158" s="149">
        <v>334892.91381835938</v>
      </c>
      <c r="M158" s="149">
        <v>364504.73022460938</v>
      </c>
      <c r="N158" s="149">
        <v>397863.95263671881</v>
      </c>
      <c r="O158" s="149">
        <v>436061.279296875</v>
      </c>
      <c r="P158" s="149">
        <v>106818.7713623047</v>
      </c>
      <c r="Q158" s="149">
        <v>116018.17321777339</v>
      </c>
      <c r="R158" s="149">
        <v>124618.50738525391</v>
      </c>
      <c r="S158" s="149">
        <v>134178.4362792969</v>
      </c>
      <c r="T158" s="149">
        <v>144176.6662597656</v>
      </c>
      <c r="U158" s="149">
        <v>153675.1403808594</v>
      </c>
      <c r="V158" s="149">
        <v>164273.91052246091</v>
      </c>
      <c r="W158" s="149">
        <v>175051.34582519531</v>
      </c>
      <c r="X158" s="149">
        <v>187217.46826171881</v>
      </c>
      <c r="Y158" s="149">
        <v>197918.74694824219</v>
      </c>
      <c r="Z158" s="149">
        <v>209733.32214355469</v>
      </c>
      <c r="AA158" s="149">
        <v>222457.1533203125</v>
      </c>
      <c r="AB158" s="149">
        <v>235322.89123535159</v>
      </c>
      <c r="AC158" s="149">
        <v>248597.7783203125</v>
      </c>
    </row>
    <row r="159" spans="1:29">
      <c r="C159" s="138"/>
      <c r="D159" s="115"/>
      <c r="E159" s="102" t="s">
        <v>209</v>
      </c>
      <c r="F159" s="159">
        <v>0</v>
      </c>
      <c r="G159" s="159">
        <v>0</v>
      </c>
      <c r="H159" s="159">
        <v>0</v>
      </c>
      <c r="I159" s="159">
        <v>91225.677411790675</v>
      </c>
      <c r="J159" s="159">
        <v>147421.6613769531</v>
      </c>
      <c r="K159" s="159">
        <v>161485.2294921875</v>
      </c>
      <c r="L159" s="159">
        <v>334892.91381835938</v>
      </c>
      <c r="M159" s="159">
        <v>364504.73022460938</v>
      </c>
      <c r="N159" s="159">
        <v>397863.95263671881</v>
      </c>
      <c r="O159" s="159">
        <v>436061.279296875</v>
      </c>
      <c r="P159" s="159">
        <v>106818.7713623047</v>
      </c>
      <c r="Q159" s="159">
        <v>116018.17321777339</v>
      </c>
      <c r="R159" s="159">
        <v>124618.50738525391</v>
      </c>
      <c r="S159" s="159">
        <v>134178.4362792969</v>
      </c>
      <c r="T159" s="159">
        <v>144176.6662597656</v>
      </c>
      <c r="U159" s="159">
        <v>153675.1403808594</v>
      </c>
      <c r="V159" s="159">
        <v>164273.91052246091</v>
      </c>
      <c r="W159" s="159">
        <v>175051.34582519531</v>
      </c>
      <c r="X159" s="159">
        <v>187217.46826171881</v>
      </c>
      <c r="Y159" s="159">
        <v>197918.74694824219</v>
      </c>
      <c r="Z159" s="159">
        <v>209733.32214355469</v>
      </c>
      <c r="AA159" s="159">
        <v>222457.1533203125</v>
      </c>
      <c r="AB159" s="159">
        <v>235322.89123535159</v>
      </c>
      <c r="AC159" s="159">
        <v>248597.7783203125</v>
      </c>
    </row>
    <row r="160" spans="1:29">
      <c r="C160" s="138"/>
      <c r="D160" s="115"/>
      <c r="E160" s="102" t="s">
        <v>210</v>
      </c>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row>
    <row r="161" spans="1:29">
      <c r="C161" s="138"/>
      <c r="D161" s="115"/>
      <c r="E161" s="102" t="s">
        <v>211</v>
      </c>
      <c r="F161" s="141"/>
      <c r="G161" s="141"/>
      <c r="H161" s="141"/>
      <c r="I161" s="141"/>
      <c r="J161" s="142">
        <v>0.54000002145767212</v>
      </c>
      <c r="K161" s="142">
        <v>1.1000000238418579</v>
      </c>
      <c r="L161" s="142">
        <v>2.2100000381469731</v>
      </c>
      <c r="M161" s="142">
        <v>3.3499999046325679</v>
      </c>
      <c r="N161" s="142">
        <v>4.5100002288818359</v>
      </c>
      <c r="O161" s="142">
        <v>5.6999998092651367</v>
      </c>
      <c r="P161" s="142">
        <v>5.75</v>
      </c>
      <c r="Q161" s="142">
        <v>5.809999942779541</v>
      </c>
      <c r="R161" s="142">
        <v>5.8600001335144043</v>
      </c>
      <c r="S161" s="142">
        <v>5.9200000762939453</v>
      </c>
      <c r="T161" s="142">
        <v>5.9800000190734863</v>
      </c>
      <c r="U161" s="142">
        <v>6.0300002098083496</v>
      </c>
      <c r="V161" s="142">
        <v>6.0900001525878906</v>
      </c>
      <c r="W161" s="142">
        <v>6.1399998664855957</v>
      </c>
      <c r="X161" s="142">
        <v>6.1999998092651367</v>
      </c>
      <c r="Y161" s="142">
        <v>6.25</v>
      </c>
      <c r="Z161" s="142">
        <v>6.3000001907348633</v>
      </c>
      <c r="AA161" s="142">
        <v>6.3600001335144043</v>
      </c>
      <c r="AB161" s="142">
        <v>6.4099998474121094</v>
      </c>
      <c r="AC161" s="142">
        <v>6.4699997901916504</v>
      </c>
    </row>
    <row r="162" spans="1:29" ht="15.75" thickBot="1">
      <c r="A162" s="151"/>
      <c r="P162"/>
    </row>
    <row r="163" spans="1:29" ht="15.75" thickBot="1">
      <c r="A163" s="151">
        <v>10</v>
      </c>
      <c r="C163" s="130" t="s">
        <v>191</v>
      </c>
      <c r="D163" s="100"/>
      <c r="P163"/>
    </row>
    <row r="164" spans="1:29">
      <c r="C164" s="104" t="s">
        <v>234</v>
      </c>
      <c r="F164" s="135">
        <v>0</v>
      </c>
      <c r="G164" s="135">
        <v>-1</v>
      </c>
      <c r="H164" s="135">
        <v>-2</v>
      </c>
      <c r="I164" s="135">
        <v>-3</v>
      </c>
      <c r="J164" s="135">
        <v>-4</v>
      </c>
      <c r="K164" s="135">
        <v>-5</v>
      </c>
      <c r="L164" s="135">
        <v>-6</v>
      </c>
      <c r="M164" s="135">
        <v>-7</v>
      </c>
      <c r="N164" s="135">
        <v>-8</v>
      </c>
      <c r="O164" s="135">
        <v>-9</v>
      </c>
      <c r="P164" s="135">
        <v>-10</v>
      </c>
      <c r="Q164" s="135">
        <v>-11</v>
      </c>
      <c r="R164" s="135">
        <v>-12</v>
      </c>
      <c r="S164" s="135">
        <v>-13</v>
      </c>
      <c r="T164" s="135">
        <v>-14</v>
      </c>
      <c r="U164" s="135">
        <v>-15</v>
      </c>
      <c r="V164" s="135">
        <v>-16</v>
      </c>
      <c r="W164" s="135">
        <v>-17</v>
      </c>
      <c r="X164" s="135">
        <v>-18</v>
      </c>
      <c r="Y164" s="135">
        <v>-19</v>
      </c>
      <c r="Z164" s="135">
        <v>-20</v>
      </c>
      <c r="AA164" s="135">
        <v>-21</v>
      </c>
      <c r="AB164" s="135">
        <v>-22</v>
      </c>
      <c r="AC164" s="135">
        <v>-23</v>
      </c>
    </row>
    <row r="165" spans="1:29">
      <c r="A165" t="s">
        <v>194</v>
      </c>
      <c r="B165" s="7">
        <v>65287.889694656151</v>
      </c>
      <c r="C165" s="86" t="s">
        <v>195</v>
      </c>
      <c r="D165" s="102"/>
      <c r="E165" s="108" t="s">
        <v>196</v>
      </c>
      <c r="F165" s="136">
        <v>0</v>
      </c>
      <c r="G165" s="136">
        <v>0.41719813765633945</v>
      </c>
      <c r="H165" s="136">
        <v>0.84426133795875336</v>
      </c>
      <c r="I165" s="136">
        <v>1.7059305112967587</v>
      </c>
      <c r="J165" s="136">
        <v>2.5843070974531552</v>
      </c>
      <c r="K165" s="136">
        <v>3.4793277989817031</v>
      </c>
      <c r="L165" s="136">
        <v>4.3910761477581781</v>
      </c>
      <c r="M165" s="136">
        <v>4.4334024236952105</v>
      </c>
      <c r="N165" s="136">
        <v>4.476361674094651</v>
      </c>
      <c r="O165" s="136">
        <v>4.5195933110455391</v>
      </c>
      <c r="P165" s="136">
        <v>4.5625188373957535</v>
      </c>
      <c r="Q165" s="136">
        <v>4.6053431915982888</v>
      </c>
      <c r="R165" s="136">
        <v>4.6481597633279241</v>
      </c>
      <c r="S165" s="136">
        <v>4.6908440330182861</v>
      </c>
      <c r="T165" s="136">
        <v>4.7332377570537734</v>
      </c>
      <c r="U165" s="136">
        <v>4.7754187601633706</v>
      </c>
      <c r="V165" s="136">
        <v>4.8172988409875597</v>
      </c>
      <c r="W165" s="136">
        <v>4.8590180840385147</v>
      </c>
      <c r="X165" s="136">
        <v>4.9008877882321729</v>
      </c>
      <c r="Y165" s="136">
        <v>4.9427548982681984</v>
      </c>
      <c r="Z165" s="136">
        <v>4.9841391308556826</v>
      </c>
      <c r="AA165" s="136">
        <v>5.0253128915495662</v>
      </c>
      <c r="AB165" s="136">
        <v>5.0662680067929218</v>
      </c>
      <c r="AC165" s="136">
        <v>5.1070280554954968</v>
      </c>
    </row>
    <row r="166" spans="1:29">
      <c r="A166" t="s">
        <v>197</v>
      </c>
      <c r="B166" s="7">
        <v>15</v>
      </c>
      <c r="C166" s="86" t="s">
        <v>214</v>
      </c>
      <c r="D166" s="102"/>
      <c r="E166" s="108" t="s">
        <v>215</v>
      </c>
      <c r="F166" s="137">
        <v>0</v>
      </c>
      <c r="G166" s="137">
        <v>44.700000985719583</v>
      </c>
      <c r="H166" s="137">
        <v>90.456977710786646</v>
      </c>
      <c r="I166" s="137">
        <v>182.77908900769867</v>
      </c>
      <c r="J166" s="137">
        <v>276.89128827970632</v>
      </c>
      <c r="K166" s="137">
        <v>372.78679362714644</v>
      </c>
      <c r="L166" s="137">
        <v>470.47455493400059</v>
      </c>
      <c r="M166" s="137">
        <v>475.00953341385593</v>
      </c>
      <c r="N166" s="137">
        <v>479.61233089034556</v>
      </c>
      <c r="O166" s="137">
        <v>484.24431277112461</v>
      </c>
      <c r="P166" s="137">
        <v>488.84349694041663</v>
      </c>
      <c r="Q166" s="137">
        <v>493.43184118811547</v>
      </c>
      <c r="R166" s="137">
        <v>498.0193515956916</v>
      </c>
      <c r="S166" s="137">
        <v>502.59268672118441</v>
      </c>
      <c r="T166" s="137">
        <v>507.13489181543525</v>
      </c>
      <c r="U166" s="137">
        <v>511.65430527966976</v>
      </c>
      <c r="V166" s="137">
        <v>516.14147692583208</v>
      </c>
      <c r="W166" s="137">
        <v>520.61141587612849</v>
      </c>
      <c r="X166" s="137">
        <v>525.09747573546076</v>
      </c>
      <c r="Y166" s="137">
        <v>529.58325764808558</v>
      </c>
      <c r="Z166" s="137">
        <v>534.01730245913313</v>
      </c>
      <c r="AA166" s="137">
        <v>538.42879660899064</v>
      </c>
      <c r="AB166" s="137">
        <v>542.81686435548727</v>
      </c>
      <c r="AC166" s="137">
        <v>547.18403202171464</v>
      </c>
    </row>
    <row r="167" spans="1:29">
      <c r="A167" s="86" t="s">
        <v>216</v>
      </c>
      <c r="B167" s="87">
        <v>1128</v>
      </c>
      <c r="C167" t="s">
        <v>201</v>
      </c>
      <c r="E167" s="108" t="s">
        <v>199</v>
      </c>
      <c r="F167" s="137">
        <v>0</v>
      </c>
      <c r="G167" s="137">
        <v>46.935001035005563</v>
      </c>
      <c r="H167" s="137">
        <v>50.279825610606395</v>
      </c>
      <c r="I167" s="137">
        <v>101.46106574729696</v>
      </c>
      <c r="J167" s="137">
        <v>107.95676368599297</v>
      </c>
      <c r="K167" s="137">
        <v>114.53484502879745</v>
      </c>
      <c r="L167" s="137">
        <v>121.21148905355419</v>
      </c>
      <c r="M167" s="137">
        <v>28.285455150548138</v>
      </c>
      <c r="N167" s="137">
        <v>28.583414021006906</v>
      </c>
      <c r="O167" s="137">
        <v>28.844197519335282</v>
      </c>
      <c r="P167" s="137">
        <v>29.04135901631285</v>
      </c>
      <c r="Q167" s="137">
        <v>29.259936307104617</v>
      </c>
      <c r="R167" s="137">
        <v>29.488477987360714</v>
      </c>
      <c r="S167" s="137">
        <v>29.702969461552026</v>
      </c>
      <c r="T167" s="137">
        <v>29.898949685022611</v>
      </c>
      <c r="U167" s="137">
        <v>30.102128728217991</v>
      </c>
      <c r="V167" s="137">
        <v>30.294245492453928</v>
      </c>
      <c r="W167" s="137">
        <v>30.500509744102835</v>
      </c>
      <c r="X167" s="137">
        <v>30.740933646105312</v>
      </c>
      <c r="Y167" s="137">
        <v>30.964944795029098</v>
      </c>
      <c r="Z167" s="137">
        <v>31.134909934004213</v>
      </c>
      <c r="AA167" s="137">
        <v>31.332933980307036</v>
      </c>
      <c r="AB167" s="137">
        <v>31.528910964270995</v>
      </c>
      <c r="AC167" s="137">
        <v>31.726369267313107</v>
      </c>
    </row>
    <row r="168" spans="1:29">
      <c r="A168" s="86" t="s">
        <v>200</v>
      </c>
      <c r="B168" s="87">
        <v>83</v>
      </c>
      <c r="C168" t="s">
        <v>201</v>
      </c>
      <c r="E168" t="s">
        <v>194</v>
      </c>
      <c r="F168" s="112">
        <v>65287.889694656151</v>
      </c>
      <c r="P168"/>
    </row>
    <row r="169" spans="1:29">
      <c r="A169" s="86" t="s">
        <v>217</v>
      </c>
      <c r="B169" s="87">
        <v>128</v>
      </c>
      <c r="C169" s="86" t="s">
        <v>214</v>
      </c>
      <c r="D169" s="102"/>
      <c r="E169" s="86" t="s">
        <v>203</v>
      </c>
      <c r="F169" s="138">
        <v>0</v>
      </c>
      <c r="G169" s="138">
        <v>687.26251515543856</v>
      </c>
      <c r="H169" s="138">
        <v>1425.5454331109281</v>
      </c>
      <c r="I169" s="138">
        <v>2952.4963109764685</v>
      </c>
      <c r="J169" s="138">
        <v>4584.5425995735404</v>
      </c>
      <c r="K169" s="138">
        <v>6326.6105995037369</v>
      </c>
      <c r="L169" s="138">
        <v>8184.0936719039901</v>
      </c>
      <c r="M169" s="138">
        <v>8469.5559783845292</v>
      </c>
      <c r="N169" s="138">
        <v>8765.415804574237</v>
      </c>
      <c r="O169" s="138">
        <v>9071.3218594141927</v>
      </c>
      <c r="P169" s="138">
        <v>9386.4150744648978</v>
      </c>
      <c r="Q169" s="138">
        <v>9711.3800303585922</v>
      </c>
      <c r="R169" s="138">
        <v>10046.709903291498</v>
      </c>
      <c r="S169" s="138">
        <v>10392.443545608336</v>
      </c>
      <c r="T169" s="138">
        <v>10748.524887563595</v>
      </c>
      <c r="U169" s="138">
        <v>11115.419883261153</v>
      </c>
      <c r="V169" s="138">
        <v>11493.223853286632</v>
      </c>
      <c r="W169" s="138">
        <v>11882.57756061556</v>
      </c>
      <c r="X169" s="138">
        <v>12284.592835147363</v>
      </c>
      <c r="Y169" s="138">
        <v>12699.275597337037</v>
      </c>
      <c r="Z169" s="138">
        <v>13125.742968135963</v>
      </c>
      <c r="AA169" s="138">
        <v>13565.028525007458</v>
      </c>
      <c r="AB169" s="138">
        <v>14017.469816977829</v>
      </c>
      <c r="AC169" s="138">
        <v>14483.501823144961</v>
      </c>
    </row>
    <row r="170" spans="1:29">
      <c r="A170" s="86" t="s">
        <v>218</v>
      </c>
      <c r="B170" s="87">
        <v>-37023.402005835385</v>
      </c>
      <c r="C170" s="86" t="s">
        <v>219</v>
      </c>
      <c r="D170" s="102"/>
      <c r="E170" t="s">
        <v>226</v>
      </c>
      <c r="F170" s="138">
        <v>0</v>
      </c>
      <c r="G170" s="138">
        <v>54266.248196673427</v>
      </c>
      <c r="H170" s="138">
        <v>59586.872730257688</v>
      </c>
      <c r="I170" s="138">
        <v>123248.06673051161</v>
      </c>
      <c r="J170" s="138">
        <v>134417.06801226066</v>
      </c>
      <c r="K170" s="138">
        <v>146172.62936168662</v>
      </c>
      <c r="L170" s="138">
        <v>158560.89132379097</v>
      </c>
      <c r="M170" s="138">
        <v>37926.199822882889</v>
      </c>
      <c r="N170" s="138">
        <v>39283.857115302235</v>
      </c>
      <c r="O170" s="138">
        <v>40633.323802762672</v>
      </c>
      <c r="P170" s="138">
        <v>41933.845356102269</v>
      </c>
      <c r="Q170" s="138">
        <v>43305.693257360166</v>
      </c>
      <c r="R170" s="138">
        <v>44735.04122385638</v>
      </c>
      <c r="S170" s="138">
        <v>46186.943015525714</v>
      </c>
      <c r="T170" s="138">
        <v>47653.976626531025</v>
      </c>
      <c r="U170" s="138">
        <v>49177.25564889855</v>
      </c>
      <c r="V170" s="138">
        <v>50728.390853742792</v>
      </c>
      <c r="W170" s="138">
        <v>52350.629574871287</v>
      </c>
      <c r="X170" s="138">
        <v>54082.371890988252</v>
      </c>
      <c r="Y170" s="138">
        <v>55838.385432573705</v>
      </c>
      <c r="Z170" s="138">
        <v>57548.501721277033</v>
      </c>
      <c r="AA170" s="138">
        <v>59362.384350668908</v>
      </c>
      <c r="AB170" s="138">
        <v>61227.018040994575</v>
      </c>
      <c r="AC170" s="138">
        <v>63150.730462874977</v>
      </c>
    </row>
    <row r="171" spans="1:29">
      <c r="A171" s="86"/>
      <c r="B171" s="86"/>
      <c r="E171" s="86" t="s">
        <v>204</v>
      </c>
      <c r="F171" s="138">
        <v>0</v>
      </c>
      <c r="G171" s="138">
        <v>3992.9952130530978</v>
      </c>
      <c r="H171" s="138">
        <v>4384.4950679178974</v>
      </c>
      <c r="I171" s="138">
        <v>9068.7850519791355</v>
      </c>
      <c r="J171" s="138">
        <v>9890.6175931007383</v>
      </c>
      <c r="K171" s="138">
        <v>10755.610139202119</v>
      </c>
      <c r="L171" s="138">
        <v>11667.157783576818</v>
      </c>
      <c r="M171" s="138">
        <v>2790.6689585986524</v>
      </c>
      <c r="N171" s="138">
        <v>2890.5675005053949</v>
      </c>
      <c r="O171" s="138">
        <v>2989.863364919594</v>
      </c>
      <c r="P171" s="138">
        <v>3085.5577699968867</v>
      </c>
      <c r="Q171" s="138">
        <v>3186.5004790433459</v>
      </c>
      <c r="R171" s="138">
        <v>3291.6741326064534</v>
      </c>
      <c r="S171" s="138">
        <v>3398.5073318161653</v>
      </c>
      <c r="T171" s="138">
        <v>3506.4539539025486</v>
      </c>
      <c r="U171" s="138">
        <v>3618.5392011157619</v>
      </c>
      <c r="V171" s="138">
        <v>3732.6741496991594</v>
      </c>
      <c r="W171" s="138">
        <v>3852.0410059524088</v>
      </c>
      <c r="X171" s="138">
        <v>3979.4653075815831</v>
      </c>
      <c r="Y171" s="138">
        <v>4108.6755238507258</v>
      </c>
      <c r="Z171" s="138">
        <v>4234.5085486400649</v>
      </c>
      <c r="AA171" s="138">
        <v>4367.9768626821979</v>
      </c>
      <c r="AB171" s="138">
        <v>4505.1795189738914</v>
      </c>
      <c r="AC171" s="138">
        <v>4646.7292805129637</v>
      </c>
    </row>
    <row r="172" spans="1:29">
      <c r="A172" s="86"/>
      <c r="B172" s="86"/>
      <c r="C172" s="86"/>
      <c r="D172" s="102"/>
      <c r="E172" t="s">
        <v>221</v>
      </c>
      <c r="F172" s="138">
        <v>0</v>
      </c>
      <c r="G172" s="138">
        <v>5864.6401293264089</v>
      </c>
      <c r="H172" s="138">
        <v>12164.654362546587</v>
      </c>
      <c r="I172" s="138">
        <v>25194.635186999196</v>
      </c>
      <c r="J172" s="138">
        <v>39121.430183027551</v>
      </c>
      <c r="K172" s="138">
        <v>53987.077115765227</v>
      </c>
      <c r="L172" s="138">
        <v>69837.599333580714</v>
      </c>
      <c r="M172" s="138">
        <v>72273.544348881318</v>
      </c>
      <c r="N172" s="138">
        <v>74798.214865700153</v>
      </c>
      <c r="O172" s="138">
        <v>77408.613200334454</v>
      </c>
      <c r="P172" s="138">
        <v>80097.408635433792</v>
      </c>
      <c r="Q172" s="138">
        <v>82870.44292572666</v>
      </c>
      <c r="R172" s="138">
        <v>85731.924508087439</v>
      </c>
      <c r="S172" s="138">
        <v>88682.18492252448</v>
      </c>
      <c r="T172" s="138">
        <v>91720.745707209353</v>
      </c>
      <c r="U172" s="138">
        <v>94851.583003828506</v>
      </c>
      <c r="V172" s="138">
        <v>98075.510214712587</v>
      </c>
      <c r="W172" s="138">
        <v>101397.99518391945</v>
      </c>
      <c r="X172" s="138">
        <v>104828.52552659082</v>
      </c>
      <c r="Y172" s="138">
        <v>108367.15176394272</v>
      </c>
      <c r="Z172" s="138">
        <v>112006.33999476022</v>
      </c>
      <c r="AA172" s="138">
        <v>115754.91008006364</v>
      </c>
      <c r="AB172" s="138">
        <v>119615.7424382108</v>
      </c>
      <c r="AC172" s="138">
        <v>123592.548890837</v>
      </c>
    </row>
    <row r="173" spans="1:29">
      <c r="A173" s="102"/>
      <c r="B173" s="86"/>
      <c r="C173" s="138"/>
      <c r="D173" s="115"/>
      <c r="E173" s="103" t="s">
        <v>222</v>
      </c>
      <c r="F173" s="114">
        <v>0</v>
      </c>
      <c r="G173" s="114">
        <v>-15069.360357596592</v>
      </c>
      <c r="H173" s="114">
        <v>-29751.268923956097</v>
      </c>
      <c r="I173" s="114">
        <v>-58649.7362383113</v>
      </c>
      <c r="J173" s="114">
        <v>-86681.213263749843</v>
      </c>
      <c r="K173" s="114">
        <v>-113855.0616339135</v>
      </c>
      <c r="L173" s="114">
        <v>-140185.82403202174</v>
      </c>
      <c r="M173" s="114">
        <v>-138084.97298767796</v>
      </c>
      <c r="N173" s="114">
        <v>-136022.4422662057</v>
      </c>
      <c r="O173" s="114">
        <v>-133986.45334542647</v>
      </c>
      <c r="P173" s="114">
        <v>-131960.0098618083</v>
      </c>
      <c r="Q173" s="114">
        <v>-129949.85608885436</v>
      </c>
      <c r="R173" s="114">
        <v>-127959.04345586443</v>
      </c>
      <c r="S173" s="114">
        <v>-125984.48523834537</v>
      </c>
      <c r="T173" s="114">
        <v>-124022.51313320975</v>
      </c>
      <c r="U173" s="114">
        <v>-122075.86296351714</v>
      </c>
      <c r="V173" s="114">
        <v>-120142.88736257215</v>
      </c>
      <c r="W173" s="114">
        <v>-118227.66883713585</v>
      </c>
      <c r="X173" s="114">
        <v>-116337.97619265698</v>
      </c>
      <c r="Y173" s="114">
        <v>-114470.07185038754</v>
      </c>
      <c r="Z173" s="114">
        <v>-112613.1669117042</v>
      </c>
      <c r="AA173" s="114">
        <v>-110774.10680831067</v>
      </c>
      <c r="AB173" s="114">
        <v>-108953.06308437313</v>
      </c>
      <c r="AC173" s="114">
        <v>-107150.86031538263</v>
      </c>
    </row>
    <row r="174" spans="1:29">
      <c r="A174" s="86"/>
      <c r="B174" s="86"/>
      <c r="C174" s="138"/>
      <c r="D174" s="115"/>
      <c r="E174" s="86" t="s">
        <v>205</v>
      </c>
      <c r="F174" s="148">
        <v>65287.889694656151</v>
      </c>
      <c r="G174" s="148">
        <v>49741.785696611776</v>
      </c>
      <c r="H174" s="148">
        <v>47810.298669876996</v>
      </c>
      <c r="I174" s="148">
        <v>101814.2470421551</v>
      </c>
      <c r="J174" s="148">
        <v>101332.44512421262</v>
      </c>
      <c r="K174" s="148">
        <v>103386.86558224419</v>
      </c>
      <c r="L174" s="148">
        <v>108063.91808083077</v>
      </c>
      <c r="M174" s="148">
        <v>-16625.003878930569</v>
      </c>
      <c r="N174" s="148">
        <v>-10284.386980123687</v>
      </c>
      <c r="O174" s="148">
        <v>-3883.3311179955635</v>
      </c>
      <c r="P174" s="148">
        <v>2543.2169741895341</v>
      </c>
      <c r="Q174" s="148">
        <v>9124.1606036343874</v>
      </c>
      <c r="R174" s="148">
        <v>15846.306311977343</v>
      </c>
      <c r="S174" s="148">
        <v>22675.59357712933</v>
      </c>
      <c r="T174" s="148">
        <v>29607.188041996764</v>
      </c>
      <c r="U174" s="148">
        <v>36686.934773586836</v>
      </c>
      <c r="V174" s="148">
        <v>43886.911708869025</v>
      </c>
      <c r="W174" s="148">
        <v>51255.574488222876</v>
      </c>
      <c r="X174" s="148">
        <v>58836.979367651031</v>
      </c>
      <c r="Y174" s="148">
        <v>66543.416467316638</v>
      </c>
      <c r="Z174" s="148">
        <v>74301.926321109087</v>
      </c>
      <c r="AA174" s="148">
        <v>82276.193010111543</v>
      </c>
      <c r="AB174" s="148">
        <v>90412.34673078396</v>
      </c>
      <c r="AC174" s="148">
        <v>98722.65014198728</v>
      </c>
    </row>
    <row r="175" spans="1:29">
      <c r="A175" s="86"/>
      <c r="B175" s="86"/>
      <c r="C175" s="138"/>
      <c r="D175" s="115"/>
      <c r="E175" s="102" t="s">
        <v>206</v>
      </c>
      <c r="F175" s="152">
        <v>65287.889694656151</v>
      </c>
      <c r="G175" s="138">
        <v>50598.640441894531</v>
      </c>
      <c r="H175" s="138">
        <v>47824.016571044922</v>
      </c>
      <c r="I175" s="138">
        <v>100815.2542114258</v>
      </c>
      <c r="J175" s="138">
        <v>96975.845336914063</v>
      </c>
      <c r="K175" s="138">
        <v>94888.031005859375</v>
      </c>
      <c r="L175" s="138">
        <v>93830.9326171875</v>
      </c>
      <c r="M175" s="138">
        <v>-34708.942413330078</v>
      </c>
      <c r="N175" s="138">
        <v>-32302.055358886719</v>
      </c>
      <c r="O175" s="138">
        <v>-29283.26416015625</v>
      </c>
      <c r="P175" s="138">
        <v>-26574.298858642582</v>
      </c>
      <c r="Q175" s="138">
        <v>-23109.819412231449</v>
      </c>
      <c r="R175" s="138">
        <v>-20207.281112670898</v>
      </c>
      <c r="S175" s="138">
        <v>-16665.90309143066</v>
      </c>
      <c r="T175" s="138">
        <v>-13374.82643127441</v>
      </c>
      <c r="U175" s="138">
        <v>-9768.4202194213867</v>
      </c>
      <c r="V175" s="138">
        <v>-5931.765079498291</v>
      </c>
      <c r="W175" s="138">
        <v>-1791.76926612854</v>
      </c>
      <c r="X175" s="138">
        <v>2639.350414276123</v>
      </c>
      <c r="Y175" s="138">
        <v>6826.2729644775391</v>
      </c>
      <c r="Z175" s="138">
        <v>11296.628952026371</v>
      </c>
      <c r="AA175" s="138">
        <v>16093.72520446777</v>
      </c>
      <c r="AB175" s="138">
        <v>20639.459609985352</v>
      </c>
      <c r="AC175" s="138">
        <v>25952.669143676761</v>
      </c>
    </row>
    <row r="176" spans="1:29">
      <c r="A176" s="86"/>
      <c r="B176" s="86"/>
      <c r="C176" s="138"/>
      <c r="D176" s="115"/>
      <c r="E176" s="119" t="s">
        <v>208</v>
      </c>
      <c r="F176" s="140">
        <v>65287.889694656151</v>
      </c>
      <c r="G176" s="114">
        <v>50598.640441894531</v>
      </c>
      <c r="H176" s="114">
        <v>47824.016571044922</v>
      </c>
      <c r="I176" s="114">
        <v>100815.2542114258</v>
      </c>
      <c r="J176" s="149">
        <v>96975.845336914063</v>
      </c>
      <c r="K176" s="149">
        <v>94888.031005859375</v>
      </c>
      <c r="L176" s="149">
        <v>93830.9326171875</v>
      </c>
      <c r="M176" s="149">
        <v>-34708.942413330078</v>
      </c>
      <c r="N176" s="149">
        <v>-32302.055358886719</v>
      </c>
      <c r="O176" s="149">
        <v>-29283.26416015625</v>
      </c>
      <c r="P176" s="149">
        <v>-26574.298858642582</v>
      </c>
      <c r="Q176" s="149">
        <v>-23109.819412231449</v>
      </c>
      <c r="R176" s="149">
        <v>-20207.281112670898</v>
      </c>
      <c r="S176" s="149">
        <v>-16665.90309143066</v>
      </c>
      <c r="T176" s="149">
        <v>-13374.82643127441</v>
      </c>
      <c r="U176" s="149">
        <v>-9768.4202194213867</v>
      </c>
      <c r="V176" s="149">
        <v>-5931.765079498291</v>
      </c>
      <c r="W176" s="149">
        <v>-1791.76926612854</v>
      </c>
      <c r="X176" s="149">
        <v>2639.350414276123</v>
      </c>
      <c r="Y176" s="149">
        <v>6826.2729644775391</v>
      </c>
      <c r="Z176" s="149">
        <v>11296.628952026371</v>
      </c>
      <c r="AA176" s="149">
        <v>16093.72520446777</v>
      </c>
      <c r="AB176" s="149">
        <v>20639.459609985352</v>
      </c>
      <c r="AC176" s="149">
        <v>25952.669143676761</v>
      </c>
    </row>
    <row r="177" spans="1:29">
      <c r="B177" s="86"/>
      <c r="C177" s="138"/>
      <c r="D177" s="115"/>
      <c r="E177" s="102" t="s">
        <v>209</v>
      </c>
      <c r="F177" s="159">
        <v>0</v>
      </c>
      <c r="G177" s="159">
        <v>0</v>
      </c>
      <c r="H177" s="159">
        <v>0</v>
      </c>
      <c r="I177" s="159">
        <v>0</v>
      </c>
      <c r="J177" s="159">
        <v>0</v>
      </c>
      <c r="K177" s="159">
        <v>0</v>
      </c>
      <c r="L177" s="159">
        <v>0</v>
      </c>
      <c r="M177" s="159">
        <v>0</v>
      </c>
      <c r="N177" s="159">
        <v>0</v>
      </c>
      <c r="O177" s="159">
        <v>0</v>
      </c>
      <c r="P177" s="159">
        <v>0</v>
      </c>
      <c r="Q177" s="159">
        <v>0</v>
      </c>
      <c r="R177" s="159">
        <v>0</v>
      </c>
      <c r="S177" s="159">
        <v>0</v>
      </c>
      <c r="T177" s="159">
        <v>0</v>
      </c>
      <c r="U177" s="159">
        <v>0</v>
      </c>
      <c r="V177" s="159">
        <v>0</v>
      </c>
      <c r="W177" s="159">
        <v>0</v>
      </c>
      <c r="X177" s="159">
        <v>0</v>
      </c>
      <c r="Y177" s="159">
        <v>0</v>
      </c>
      <c r="Z177" s="159">
        <v>0</v>
      </c>
      <c r="AA177" s="159">
        <v>0</v>
      </c>
      <c r="AB177" s="159">
        <v>0</v>
      </c>
      <c r="AC177" s="159">
        <v>0</v>
      </c>
    </row>
    <row r="178" spans="1:29">
      <c r="B178" s="86"/>
      <c r="C178" s="138"/>
      <c r="D178" s="115"/>
      <c r="E178" s="102" t="s">
        <v>210</v>
      </c>
      <c r="F178" s="142"/>
      <c r="G178" s="142">
        <v>0.41999998688697809</v>
      </c>
      <c r="H178" s="142">
        <v>0.8399999737739563</v>
      </c>
      <c r="I178" s="142">
        <v>1.7100000381469731</v>
      </c>
      <c r="J178" s="142">
        <v>2.5799999237060551</v>
      </c>
      <c r="K178" s="142">
        <v>3.4800000190734859</v>
      </c>
      <c r="L178" s="142">
        <v>4.3899998664855957</v>
      </c>
      <c r="M178" s="142">
        <v>4.429999828338623</v>
      </c>
      <c r="N178" s="142">
        <v>4.4800000190734863</v>
      </c>
      <c r="O178" s="142">
        <v>4.5199999809265137</v>
      </c>
      <c r="P178" s="142">
        <v>4.559999942779541</v>
      </c>
      <c r="Q178" s="142">
        <v>4.6100001335144043</v>
      </c>
      <c r="R178" s="142">
        <v>4.6500000953674316</v>
      </c>
      <c r="S178" s="142">
        <v>4.690000057220459</v>
      </c>
      <c r="T178" s="142">
        <v>4.7300000190734863</v>
      </c>
      <c r="U178" s="142">
        <v>4.7800002098083496</v>
      </c>
      <c r="V178" s="142">
        <v>4.820000171661377</v>
      </c>
      <c r="W178" s="142">
        <v>4.8600001335144043</v>
      </c>
      <c r="X178" s="142">
        <v>4.9000000953674316</v>
      </c>
      <c r="Y178" s="142">
        <v>4.940000057220459</v>
      </c>
      <c r="Z178" s="142">
        <v>4.9800000190734863</v>
      </c>
      <c r="AA178" s="142">
        <v>5.0300002098083496</v>
      </c>
      <c r="AB178" s="142">
        <v>5.070000171661377</v>
      </c>
      <c r="AC178" s="142">
        <v>5.1100001335144043</v>
      </c>
    </row>
    <row r="179" spans="1:29">
      <c r="B179" s="86"/>
      <c r="C179" s="138"/>
      <c r="D179" s="115"/>
      <c r="E179" s="102" t="s">
        <v>211</v>
      </c>
      <c r="F179" s="141"/>
      <c r="G179" s="142">
        <v>0.41999998688697809</v>
      </c>
      <c r="H179" s="142">
        <v>0.8399999737739563</v>
      </c>
      <c r="I179" s="142">
        <v>1.7100000381469731</v>
      </c>
      <c r="J179" s="142">
        <v>2.5799999237060551</v>
      </c>
      <c r="K179" s="142">
        <v>3.4800000190734859</v>
      </c>
      <c r="L179" s="142">
        <v>4.3899998664855957</v>
      </c>
      <c r="M179" s="142">
        <v>4.429999828338623</v>
      </c>
      <c r="N179" s="142">
        <v>4.4800000190734863</v>
      </c>
      <c r="O179" s="142">
        <v>4.5199999809265137</v>
      </c>
      <c r="P179" s="142">
        <v>4.559999942779541</v>
      </c>
      <c r="Q179" s="142">
        <v>4.6100001335144043</v>
      </c>
      <c r="R179" s="142">
        <v>4.6500000953674316</v>
      </c>
      <c r="S179" s="142">
        <v>4.690000057220459</v>
      </c>
      <c r="T179" s="142">
        <v>4.7300000190734863</v>
      </c>
      <c r="U179" s="142">
        <v>4.7800002098083496</v>
      </c>
      <c r="V179" s="142">
        <v>4.820000171661377</v>
      </c>
      <c r="W179" s="142">
        <v>4.8600001335144043</v>
      </c>
      <c r="X179" s="142">
        <v>4.9000000953674316</v>
      </c>
      <c r="Y179" s="142">
        <v>4.940000057220459</v>
      </c>
      <c r="Z179" s="142">
        <v>4.9800000190734863</v>
      </c>
      <c r="AA179" s="142">
        <v>5.0300002098083496</v>
      </c>
      <c r="AB179" s="142">
        <v>5.070000171661377</v>
      </c>
      <c r="AC179" s="142">
        <v>5.1100001335144043</v>
      </c>
    </row>
    <row r="180" spans="1:29" ht="15.75" thickBot="1">
      <c r="A180" s="151"/>
      <c r="C180" s="105"/>
      <c r="P180"/>
    </row>
    <row r="181" spans="1:29" ht="15.75" thickBot="1">
      <c r="A181" s="151">
        <v>11</v>
      </c>
      <c r="C181" s="130" t="s">
        <v>191</v>
      </c>
      <c r="D181" s="100"/>
      <c r="P181"/>
    </row>
    <row r="182" spans="1:29">
      <c r="C182" s="104" t="s">
        <v>235</v>
      </c>
      <c r="F182" s="135">
        <v>0</v>
      </c>
      <c r="G182" s="135">
        <v>-1</v>
      </c>
      <c r="H182" s="135">
        <v>-2</v>
      </c>
      <c r="I182" s="135">
        <v>-3</v>
      </c>
      <c r="J182" s="135">
        <v>-4</v>
      </c>
      <c r="K182" s="135">
        <v>-5</v>
      </c>
      <c r="L182" s="135">
        <v>-6</v>
      </c>
      <c r="M182" s="135">
        <v>-7</v>
      </c>
      <c r="N182" s="135">
        <v>-8</v>
      </c>
      <c r="O182" s="135">
        <v>-9</v>
      </c>
      <c r="P182" s="135">
        <v>-10</v>
      </c>
      <c r="Q182" s="135">
        <v>-11</v>
      </c>
      <c r="R182" s="135">
        <v>-12</v>
      </c>
      <c r="S182" s="135">
        <v>-13</v>
      </c>
      <c r="T182" s="135">
        <v>-14</v>
      </c>
      <c r="U182" s="135">
        <v>-15</v>
      </c>
      <c r="V182" s="135">
        <v>-16</v>
      </c>
      <c r="W182" s="135">
        <v>-17</v>
      </c>
      <c r="X182" s="135">
        <v>-18</v>
      </c>
      <c r="Y182" s="135">
        <v>-19</v>
      </c>
      <c r="Z182" s="135">
        <v>-20</v>
      </c>
      <c r="AA182" s="135">
        <v>-21</v>
      </c>
      <c r="AB182" s="135">
        <v>-22</v>
      </c>
      <c r="AC182" s="135">
        <v>-23</v>
      </c>
    </row>
    <row r="183" spans="1:29">
      <c r="A183" t="s">
        <v>194</v>
      </c>
      <c r="B183" s="7">
        <v>74025.974025974021</v>
      </c>
      <c r="C183" s="86" t="s">
        <v>195</v>
      </c>
      <c r="D183" s="102"/>
      <c r="E183" s="108" t="s">
        <v>196</v>
      </c>
      <c r="F183" s="136">
        <v>0</v>
      </c>
      <c r="G183" s="136">
        <v>0.23054486523201809</v>
      </c>
      <c r="H183" s="136">
        <v>0.4658830342237994</v>
      </c>
      <c r="I183" s="136">
        <v>0.93861095086319646</v>
      </c>
      <c r="J183" s="136">
        <v>1.4172658757239236</v>
      </c>
      <c r="K183" s="136">
        <v>1.9068020550748017</v>
      </c>
      <c r="L183" s="136">
        <v>2.4071075435469975</v>
      </c>
      <c r="M183" s="136">
        <v>2.4273821021765398</v>
      </c>
      <c r="N183" s="136">
        <v>2.457074856204756</v>
      </c>
      <c r="O183" s="136">
        <v>2.494879612866491</v>
      </c>
      <c r="P183" s="136">
        <v>2.5146504993002701</v>
      </c>
      <c r="Q183" s="136">
        <v>2.5274107616570554</v>
      </c>
      <c r="R183" s="136">
        <v>2.5625710929425711</v>
      </c>
      <c r="S183" s="136">
        <v>2.6076245315089683</v>
      </c>
      <c r="T183" s="136">
        <v>2.6371597200085577</v>
      </c>
      <c r="U183" s="136">
        <v>2.6644407303226236</v>
      </c>
      <c r="V183" s="136">
        <v>2.6955804443188489</v>
      </c>
      <c r="W183" s="136">
        <v>2.732271376217021</v>
      </c>
      <c r="X183" s="136">
        <v>2.7646129484255679</v>
      </c>
      <c r="Y183" s="136">
        <v>2.8006771230500225</v>
      </c>
      <c r="Z183" s="136">
        <v>2.8364222661326361</v>
      </c>
      <c r="AA183" s="136">
        <v>2.8733006377498365</v>
      </c>
      <c r="AB183" s="136">
        <v>2.9104330768804481</v>
      </c>
      <c r="AC183" s="136">
        <v>2.9520369205285091</v>
      </c>
    </row>
    <row r="184" spans="1:29">
      <c r="A184" t="s">
        <v>197</v>
      </c>
      <c r="B184" s="7">
        <v>60</v>
      </c>
      <c r="C184" s="86" t="s">
        <v>236</v>
      </c>
      <c r="D184" s="102"/>
      <c r="E184" s="108" t="s">
        <v>215</v>
      </c>
      <c r="F184" s="137">
        <v>0</v>
      </c>
      <c r="G184" s="137">
        <v>57.00403137051557</v>
      </c>
      <c r="H184" s="137">
        <v>115.18514326412956</v>
      </c>
      <c r="I184" s="137">
        <v>232.44348941444071</v>
      </c>
      <c r="J184" s="137">
        <v>351.69294999214941</v>
      </c>
      <c r="K184" s="137">
        <v>472.92768420209325</v>
      </c>
      <c r="L184" s="137">
        <v>596.15810161241188</v>
      </c>
      <c r="M184" s="137">
        <v>601.20770645678112</v>
      </c>
      <c r="N184" s="137">
        <v>606.33371226623387</v>
      </c>
      <c r="O184" s="137">
        <v>611.4930044722928</v>
      </c>
      <c r="P184" s="137">
        <v>616.61534867064745</v>
      </c>
      <c r="Q184" s="137">
        <v>621.7279348320809</v>
      </c>
      <c r="R184" s="137">
        <v>626.83958163738544</v>
      </c>
      <c r="S184" s="137">
        <v>631.93566832063743</v>
      </c>
      <c r="T184" s="137">
        <v>636.99913930118419</v>
      </c>
      <c r="U184" s="137">
        <v>642.03857027605852</v>
      </c>
      <c r="V184" s="137">
        <v>647.04454200551481</v>
      </c>
      <c r="W184" s="137">
        <v>652.03314503561035</v>
      </c>
      <c r="X184" s="137">
        <v>657.04154467934416</v>
      </c>
      <c r="Y184" s="137">
        <v>662.05126693286343</v>
      </c>
      <c r="Z184" s="137">
        <v>667.00147835917505</v>
      </c>
      <c r="AA184" s="137">
        <v>671.92751230925489</v>
      </c>
      <c r="AB184" s="137">
        <v>676.83206261166197</v>
      </c>
      <c r="AC184" s="137">
        <v>681.71306809061014</v>
      </c>
    </row>
    <row r="185" spans="1:29">
      <c r="A185" s="86" t="s">
        <v>216</v>
      </c>
      <c r="B185" s="87">
        <v>0</v>
      </c>
      <c r="E185" s="108" t="s">
        <v>199</v>
      </c>
      <c r="F185" s="137">
        <v>0</v>
      </c>
      <c r="G185" s="137">
        <v>57.00403137051557</v>
      </c>
      <c r="H185" s="137">
        <v>58.181111893613995</v>
      </c>
      <c r="I185" s="137">
        <v>117.25834615031114</v>
      </c>
      <c r="J185" s="137">
        <v>119.2494605777087</v>
      </c>
      <c r="K185" s="137">
        <v>121.23473420994384</v>
      </c>
      <c r="L185" s="137">
        <v>123.23041741031864</v>
      </c>
      <c r="M185" s="137">
        <v>5.0496048443692416</v>
      </c>
      <c r="N185" s="137">
        <v>5.1260058094527494</v>
      </c>
      <c r="O185" s="137">
        <v>5.1592922060589217</v>
      </c>
      <c r="P185" s="137">
        <v>5.1223441983546536</v>
      </c>
      <c r="Q185" s="137">
        <v>5.1125861614334553</v>
      </c>
      <c r="R185" s="137">
        <v>5.111646805304531</v>
      </c>
      <c r="S185" s="137">
        <v>5.0960866832519969</v>
      </c>
      <c r="T185" s="137">
        <v>5.0634709805467537</v>
      </c>
      <c r="U185" s="137">
        <v>5.0394309748743353</v>
      </c>
      <c r="V185" s="137">
        <v>5.0059717294562915</v>
      </c>
      <c r="W185" s="137">
        <v>4.9886030300955326</v>
      </c>
      <c r="X185" s="137">
        <v>5.0083996437338101</v>
      </c>
      <c r="Y185" s="137">
        <v>5.0097222535192714</v>
      </c>
      <c r="Z185" s="137">
        <v>4.9502114263116255</v>
      </c>
      <c r="AA185" s="137">
        <v>4.9260339500798409</v>
      </c>
      <c r="AB185" s="137">
        <v>4.904550302407074</v>
      </c>
      <c r="AC185" s="137">
        <v>4.8810054789481683</v>
      </c>
    </row>
    <row r="186" spans="1:29">
      <c r="A186" s="86" t="s">
        <v>200</v>
      </c>
      <c r="B186" s="87">
        <v>0</v>
      </c>
      <c r="E186" t="s">
        <v>194</v>
      </c>
      <c r="F186" s="112">
        <v>74025.974025974021</v>
      </c>
      <c r="P186"/>
    </row>
    <row r="187" spans="1:29">
      <c r="A187" s="86" t="s">
        <v>217</v>
      </c>
      <c r="B187" s="87">
        <v>20</v>
      </c>
      <c r="C187" s="86" t="s">
        <v>236</v>
      </c>
      <c r="D187" s="102"/>
      <c r="E187" s="86" t="s">
        <v>203</v>
      </c>
      <c r="F187" s="138">
        <v>0</v>
      </c>
      <c r="G187" s="138">
        <v>14178.509211769111</v>
      </c>
      <c r="H187" s="138">
        <v>29368.101769882753</v>
      </c>
      <c r="I187" s="138">
        <v>60646.880010414709</v>
      </c>
      <c r="J187" s="138">
        <v>93863.78058401974</v>
      </c>
      <c r="K187" s="138">
        <v>129442.29032810109</v>
      </c>
      <c r="L187" s="138">
        <v>167490.40651092306</v>
      </c>
      <c r="M187" s="138">
        <v>173123.671413987</v>
      </c>
      <c r="N187" s="138">
        <v>179622.42745191834</v>
      </c>
      <c r="O187" s="138">
        <v>186945.76577917964</v>
      </c>
      <c r="P187" s="138">
        <v>193137.91429259564</v>
      </c>
      <c r="Q187" s="138">
        <v>198970.91634921348</v>
      </c>
      <c r="R187" s="138">
        <v>206782.39345410507</v>
      </c>
      <c r="S187" s="138">
        <v>215678.35305079928</v>
      </c>
      <c r="T187" s="138">
        <v>223574.25876591596</v>
      </c>
      <c r="U187" s="138">
        <v>231534.2774681485</v>
      </c>
      <c r="V187" s="138">
        <v>240096.25923204175</v>
      </c>
      <c r="W187" s="138">
        <v>249448.44123259454</v>
      </c>
      <c r="X187" s="138">
        <v>258711.16116577314</v>
      </c>
      <c r="Y187" s="138">
        <v>268638.18016243755</v>
      </c>
      <c r="Z187" s="138">
        <v>278868.48941344063</v>
      </c>
      <c r="AA187" s="138">
        <v>289556.61626919627</v>
      </c>
      <c r="AB187" s="138">
        <v>300631.10038370482</v>
      </c>
      <c r="AC187" s="138">
        <v>312551.75310941209</v>
      </c>
    </row>
    <row r="188" spans="1:29">
      <c r="A188" s="86"/>
      <c r="B188" s="87"/>
      <c r="C188" s="86"/>
      <c r="D188" s="102"/>
      <c r="E188" t="s">
        <v>226</v>
      </c>
      <c r="F188" s="138">
        <v>0</v>
      </c>
      <c r="G188" s="138">
        <v>0</v>
      </c>
      <c r="H188" s="138">
        <v>0</v>
      </c>
      <c r="I188" s="138">
        <v>0</v>
      </c>
      <c r="J188" s="138">
        <v>0</v>
      </c>
      <c r="K188" s="138">
        <v>0</v>
      </c>
      <c r="L188" s="138">
        <v>0</v>
      </c>
      <c r="M188" s="138">
        <v>0</v>
      </c>
      <c r="N188" s="138">
        <v>0</v>
      </c>
      <c r="O188" s="138">
        <v>0</v>
      </c>
      <c r="P188" s="138">
        <v>0</v>
      </c>
      <c r="Q188" s="138">
        <v>0</v>
      </c>
      <c r="R188" s="138">
        <v>0</v>
      </c>
      <c r="S188" s="138">
        <v>0</v>
      </c>
      <c r="T188" s="138">
        <v>0</v>
      </c>
      <c r="U188" s="138">
        <v>0</v>
      </c>
      <c r="V188" s="138">
        <v>0</v>
      </c>
      <c r="W188" s="138">
        <v>0</v>
      </c>
      <c r="X188" s="138">
        <v>0</v>
      </c>
      <c r="Y188" s="138">
        <v>0</v>
      </c>
      <c r="Z188" s="138">
        <v>0</v>
      </c>
      <c r="AA188" s="138">
        <v>0</v>
      </c>
      <c r="AB188" s="138">
        <v>0</v>
      </c>
      <c r="AC188" s="138">
        <v>0</v>
      </c>
    </row>
    <row r="189" spans="1:29">
      <c r="A189" s="86"/>
      <c r="B189" s="86"/>
      <c r="E189" s="86" t="s">
        <v>204</v>
      </c>
      <c r="F189" s="138">
        <v>0</v>
      </c>
      <c r="G189" s="138">
        <v>0</v>
      </c>
      <c r="H189" s="138">
        <v>0</v>
      </c>
      <c r="I189" s="138">
        <v>0</v>
      </c>
      <c r="J189" s="138">
        <v>0</v>
      </c>
      <c r="K189" s="138">
        <v>0</v>
      </c>
      <c r="L189" s="138">
        <v>0</v>
      </c>
      <c r="M189" s="138">
        <v>0</v>
      </c>
      <c r="N189" s="138">
        <v>0</v>
      </c>
      <c r="O189" s="138">
        <v>0</v>
      </c>
      <c r="P189" s="138">
        <v>0</v>
      </c>
      <c r="Q189" s="138">
        <v>0</v>
      </c>
      <c r="R189" s="138">
        <v>0</v>
      </c>
      <c r="S189" s="138">
        <v>0</v>
      </c>
      <c r="T189" s="138">
        <v>0</v>
      </c>
      <c r="U189" s="138">
        <v>0</v>
      </c>
      <c r="V189" s="138">
        <v>0</v>
      </c>
      <c r="W189" s="138">
        <v>0</v>
      </c>
      <c r="X189" s="138">
        <v>0</v>
      </c>
      <c r="Y189" s="138">
        <v>0</v>
      </c>
      <c r="Z189" s="138">
        <v>0</v>
      </c>
      <c r="AA189" s="138">
        <v>0</v>
      </c>
      <c r="AB189" s="138">
        <v>0</v>
      </c>
      <c r="AC189" s="138">
        <v>0</v>
      </c>
    </row>
    <row r="190" spans="1:29">
      <c r="A190" s="86"/>
      <c r="B190" s="86"/>
      <c r="C190" s="86"/>
      <c r="D190" s="102"/>
      <c r="E190" t="s">
        <v>221</v>
      </c>
      <c r="F190" s="138">
        <v>0</v>
      </c>
      <c r="G190" s="138">
        <v>4726.1697372563704</v>
      </c>
      <c r="H190" s="138">
        <v>9789.3672566275836</v>
      </c>
      <c r="I190" s="138">
        <v>20215.626670138234</v>
      </c>
      <c r="J190" s="138">
        <v>31287.926861339918</v>
      </c>
      <c r="K190" s="138">
        <v>43147.430109367036</v>
      </c>
      <c r="L190" s="138">
        <v>55830.135503641017</v>
      </c>
      <c r="M190" s="138">
        <v>57707.89047132901</v>
      </c>
      <c r="N190" s="138">
        <v>59874.142483972784</v>
      </c>
      <c r="O190" s="138">
        <v>62315.255259726546</v>
      </c>
      <c r="P190" s="138">
        <v>64379.304764198561</v>
      </c>
      <c r="Q190" s="138">
        <v>66323.638783071161</v>
      </c>
      <c r="R190" s="138">
        <v>68927.464484701675</v>
      </c>
      <c r="S190" s="138">
        <v>71892.784350266418</v>
      </c>
      <c r="T190" s="138">
        <v>74524.752921971973</v>
      </c>
      <c r="U190" s="138">
        <v>77178.092489382849</v>
      </c>
      <c r="V190" s="138">
        <v>80032.086410680597</v>
      </c>
      <c r="W190" s="138">
        <v>83149.480410864853</v>
      </c>
      <c r="X190" s="138">
        <v>86237.053721924385</v>
      </c>
      <c r="Y190" s="138">
        <v>89546.060054145841</v>
      </c>
      <c r="Z190" s="138">
        <v>92956.16313781355</v>
      </c>
      <c r="AA190" s="138">
        <v>96518.872089732075</v>
      </c>
      <c r="AB190" s="138">
        <v>100210.36679456827</v>
      </c>
      <c r="AC190" s="138">
        <v>104183.91770313737</v>
      </c>
    </row>
    <row r="191" spans="1:29">
      <c r="A191" s="86"/>
      <c r="B191" s="86"/>
      <c r="C191" s="138"/>
      <c r="D191" s="115"/>
      <c r="E191" s="103" t="s">
        <v>222</v>
      </c>
      <c r="F191" s="114">
        <v>0</v>
      </c>
      <c r="G191" s="114">
        <v>0</v>
      </c>
      <c r="H191" s="114">
        <v>0</v>
      </c>
      <c r="I191" s="114">
        <v>0</v>
      </c>
      <c r="J191" s="114">
        <v>0</v>
      </c>
      <c r="K191" s="114">
        <v>0</v>
      </c>
      <c r="L191" s="114">
        <v>0</v>
      </c>
      <c r="M191" s="114">
        <v>0</v>
      </c>
      <c r="N191" s="114">
        <v>0</v>
      </c>
      <c r="O191" s="114">
        <v>0</v>
      </c>
      <c r="P191" s="114">
        <v>0</v>
      </c>
      <c r="Q191" s="114">
        <v>0</v>
      </c>
      <c r="R191" s="114">
        <v>0</v>
      </c>
      <c r="S191" s="114">
        <v>0</v>
      </c>
      <c r="T191" s="114">
        <v>0</v>
      </c>
      <c r="U191" s="114">
        <v>0</v>
      </c>
      <c r="V191" s="114">
        <v>0</v>
      </c>
      <c r="W191" s="114">
        <v>0</v>
      </c>
      <c r="X191" s="114">
        <v>0</v>
      </c>
      <c r="Y191" s="114">
        <v>0</v>
      </c>
      <c r="Z191" s="114">
        <v>0</v>
      </c>
      <c r="AA191" s="114">
        <v>0</v>
      </c>
      <c r="AB191" s="114">
        <v>0</v>
      </c>
      <c r="AC191" s="114">
        <v>0</v>
      </c>
    </row>
    <row r="192" spans="1:29">
      <c r="A192" s="86"/>
      <c r="B192" s="86"/>
      <c r="C192" s="138"/>
      <c r="D192" s="115"/>
      <c r="E192" s="86" t="s">
        <v>205</v>
      </c>
      <c r="F192" s="148">
        <v>74025.974025974021</v>
      </c>
      <c r="G192" s="148">
        <v>18904.678949025481</v>
      </c>
      <c r="H192" s="148">
        <v>39157.469026510335</v>
      </c>
      <c r="I192" s="148">
        <v>80862.506680552935</v>
      </c>
      <c r="J192" s="148">
        <v>125151.70744535966</v>
      </c>
      <c r="K192" s="148">
        <v>172589.72043746815</v>
      </c>
      <c r="L192" s="148">
        <v>223320.54201456407</v>
      </c>
      <c r="M192" s="148">
        <v>230831.56188531601</v>
      </c>
      <c r="N192" s="148">
        <v>239496.56993589114</v>
      </c>
      <c r="O192" s="148">
        <v>249261.02103890618</v>
      </c>
      <c r="P192" s="148">
        <v>257517.21905679419</v>
      </c>
      <c r="Q192" s="148">
        <v>265294.55513228464</v>
      </c>
      <c r="R192" s="148">
        <v>275709.85793880676</v>
      </c>
      <c r="S192" s="148">
        <v>287571.13740106567</v>
      </c>
      <c r="T192" s="148">
        <v>298099.01168788795</v>
      </c>
      <c r="U192" s="148">
        <v>308712.36995753134</v>
      </c>
      <c r="V192" s="148">
        <v>320128.34564272233</v>
      </c>
      <c r="W192" s="148">
        <v>332597.92164345941</v>
      </c>
      <c r="X192" s="148">
        <v>344948.21488769754</v>
      </c>
      <c r="Y192" s="148">
        <v>358184.24021658336</v>
      </c>
      <c r="Z192" s="148">
        <v>371824.6525512542</v>
      </c>
      <c r="AA192" s="148">
        <v>386075.48835892836</v>
      </c>
      <c r="AB192" s="148">
        <v>400841.46717827307</v>
      </c>
      <c r="AC192" s="148">
        <v>416735.67081254948</v>
      </c>
    </row>
    <row r="193" spans="1:29">
      <c r="A193" s="86"/>
      <c r="B193" s="86"/>
      <c r="C193" s="138"/>
      <c r="D193" s="115"/>
      <c r="E193" s="102" t="s">
        <v>206</v>
      </c>
      <c r="F193" s="138">
        <v>0</v>
      </c>
      <c r="G193" s="138">
        <v>0</v>
      </c>
      <c r="H193" s="138">
        <v>0</v>
      </c>
      <c r="I193" s="138">
        <v>0</v>
      </c>
      <c r="J193" s="138">
        <v>0</v>
      </c>
      <c r="K193" s="138">
        <v>0</v>
      </c>
      <c r="L193" s="138">
        <v>0</v>
      </c>
      <c r="M193" s="138">
        <v>0</v>
      </c>
      <c r="N193" s="138">
        <v>0</v>
      </c>
      <c r="O193" s="138">
        <v>0</v>
      </c>
      <c r="P193" s="138">
        <v>0</v>
      </c>
      <c r="Q193" s="138">
        <v>0</v>
      </c>
      <c r="R193" s="138">
        <v>0</v>
      </c>
      <c r="S193" s="138">
        <v>0</v>
      </c>
      <c r="T193" s="138">
        <v>0</v>
      </c>
      <c r="U193" s="138">
        <v>0</v>
      </c>
      <c r="V193" s="138">
        <v>0</v>
      </c>
      <c r="W193" s="138">
        <v>0</v>
      </c>
      <c r="X193" s="138">
        <v>0</v>
      </c>
      <c r="Y193" s="138">
        <v>0</v>
      </c>
      <c r="Z193" s="138">
        <v>0</v>
      </c>
      <c r="AA193" s="138">
        <v>0</v>
      </c>
      <c r="AB193" s="138">
        <v>0</v>
      </c>
      <c r="AC193" s="138">
        <v>0</v>
      </c>
    </row>
    <row r="194" spans="1:29">
      <c r="A194" s="105"/>
      <c r="B194" s="102"/>
      <c r="C194" s="115"/>
      <c r="D194" s="115"/>
      <c r="E194" s="119" t="s">
        <v>208</v>
      </c>
      <c r="F194" s="157">
        <v>0</v>
      </c>
      <c r="G194" s="114">
        <v>0</v>
      </c>
      <c r="H194" s="114">
        <v>0</v>
      </c>
      <c r="I194" s="140">
        <v>79717.877435064918</v>
      </c>
      <c r="J194" s="149">
        <v>20365.89241027832</v>
      </c>
      <c r="K194" s="149">
        <v>42657.688140869141</v>
      </c>
      <c r="L194" s="149">
        <v>87687.843322753906</v>
      </c>
      <c r="M194" s="149">
        <v>135405.25817871091</v>
      </c>
      <c r="N194" s="149">
        <v>186682.84606933591</v>
      </c>
      <c r="O194" s="149">
        <v>241441.5283203125</v>
      </c>
      <c r="P194" s="149">
        <v>250214.9658203125</v>
      </c>
      <c r="Q194" s="149">
        <v>258927.24609375</v>
      </c>
      <c r="R194" s="149">
        <v>268637.02392578119</v>
      </c>
      <c r="S194" s="149">
        <v>277564.60571289063</v>
      </c>
      <c r="T194" s="149">
        <v>287556.36596679688</v>
      </c>
      <c r="U194" s="149">
        <v>297425.4150390625</v>
      </c>
      <c r="V194" s="149">
        <v>310815.36865234381</v>
      </c>
      <c r="W194" s="149">
        <v>322247.65014648438</v>
      </c>
      <c r="X194" s="149">
        <v>333717.95654296881</v>
      </c>
      <c r="Y194" s="149">
        <v>346256.01196289063</v>
      </c>
      <c r="Z194" s="149">
        <v>358855.89599609381</v>
      </c>
      <c r="AA194" s="149">
        <v>371869.35424804688</v>
      </c>
      <c r="AB194" s="149">
        <v>387749.66430664063</v>
      </c>
      <c r="AC194" s="149">
        <v>402019.74487304688</v>
      </c>
    </row>
    <row r="195" spans="1:29">
      <c r="B195" s="86"/>
      <c r="C195" s="138"/>
      <c r="D195" s="115"/>
      <c r="E195" s="102" t="s">
        <v>209</v>
      </c>
      <c r="F195" s="159">
        <v>0</v>
      </c>
      <c r="G195" s="159">
        <v>0</v>
      </c>
      <c r="H195" s="159">
        <v>0</v>
      </c>
      <c r="I195" s="159">
        <v>79717.877435064918</v>
      </c>
      <c r="J195" s="159">
        <v>20365.89241027832</v>
      </c>
      <c r="K195" s="159">
        <v>42657.688140869141</v>
      </c>
      <c r="L195" s="159">
        <v>87687.843322753906</v>
      </c>
      <c r="M195" s="159">
        <v>135405.25817871091</v>
      </c>
      <c r="N195" s="159">
        <v>186682.84606933591</v>
      </c>
      <c r="O195" s="159">
        <v>241441.5283203125</v>
      </c>
      <c r="P195" s="159">
        <v>250214.9658203125</v>
      </c>
      <c r="Q195" s="159">
        <v>258927.24609375</v>
      </c>
      <c r="R195" s="159">
        <v>268637.02392578119</v>
      </c>
      <c r="S195" s="159">
        <v>277564.60571289063</v>
      </c>
      <c r="T195" s="159">
        <v>287556.36596679688</v>
      </c>
      <c r="U195" s="159">
        <v>297425.4150390625</v>
      </c>
      <c r="V195" s="159">
        <v>310815.36865234381</v>
      </c>
      <c r="W195" s="159">
        <v>322247.65014648438</v>
      </c>
      <c r="X195" s="159">
        <v>333717.95654296881</v>
      </c>
      <c r="Y195" s="159">
        <v>346256.01196289063</v>
      </c>
      <c r="Z195" s="159">
        <v>358855.89599609381</v>
      </c>
      <c r="AA195" s="159">
        <v>371869.35424804688</v>
      </c>
      <c r="AB195" s="159">
        <v>387749.66430664063</v>
      </c>
      <c r="AC195" s="159">
        <v>402019.74487304688</v>
      </c>
    </row>
    <row r="196" spans="1:29">
      <c r="B196" s="86"/>
      <c r="C196" s="138"/>
      <c r="D196" s="115"/>
      <c r="E196" s="102" t="s">
        <v>210</v>
      </c>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row>
    <row r="197" spans="1:29">
      <c r="B197" s="86"/>
      <c r="C197" s="138"/>
      <c r="D197" s="115"/>
      <c r="E197" s="102" t="s">
        <v>211</v>
      </c>
      <c r="F197" s="141"/>
      <c r="G197" s="141"/>
      <c r="H197" s="141"/>
      <c r="I197" s="141"/>
      <c r="J197" s="142">
        <v>0.23000000417232511</v>
      </c>
      <c r="K197" s="142">
        <v>0.4699999988079071</v>
      </c>
      <c r="L197" s="142">
        <v>0.93999999761581421</v>
      </c>
      <c r="M197" s="142">
        <v>1.419999957084656</v>
      </c>
      <c r="N197" s="142">
        <v>1.9099999666213989</v>
      </c>
      <c r="O197" s="142">
        <v>2.410000085830688</v>
      </c>
      <c r="P197" s="142">
        <v>2.4300000667572021</v>
      </c>
      <c r="Q197" s="142">
        <v>2.4600000381469731</v>
      </c>
      <c r="R197" s="142">
        <v>2.4900000095367432</v>
      </c>
      <c r="S197" s="142">
        <v>2.5099999904632568</v>
      </c>
      <c r="T197" s="142">
        <v>2.529999971389771</v>
      </c>
      <c r="U197" s="142">
        <v>2.559999942779541</v>
      </c>
      <c r="V197" s="142">
        <v>2.6099998950958252</v>
      </c>
      <c r="W197" s="142">
        <v>2.6400001049041748</v>
      </c>
      <c r="X197" s="142">
        <v>2.660000085830688</v>
      </c>
      <c r="Y197" s="142">
        <v>2.7000000476837158</v>
      </c>
      <c r="Z197" s="142">
        <v>2.7300000190734859</v>
      </c>
      <c r="AA197" s="142">
        <v>2.7599999904632568</v>
      </c>
      <c r="AB197" s="142">
        <v>2.7999999523162842</v>
      </c>
      <c r="AC197" s="142">
        <v>2.839999914169312</v>
      </c>
    </row>
    <row r="198" spans="1:29" ht="15.75" thickBot="1">
      <c r="P198"/>
    </row>
    <row r="199" spans="1:29" ht="15.75" thickBot="1">
      <c r="A199" s="151">
        <v>12</v>
      </c>
      <c r="C199" s="130" t="s">
        <v>191</v>
      </c>
      <c r="D199" s="100"/>
      <c r="P199"/>
    </row>
    <row r="200" spans="1:29">
      <c r="C200" s="104" t="s">
        <v>237</v>
      </c>
      <c r="F200" s="135">
        <v>0</v>
      </c>
      <c r="G200" s="135">
        <v>-1</v>
      </c>
      <c r="H200" s="135">
        <v>-2</v>
      </c>
      <c r="I200" s="135">
        <v>-3</v>
      </c>
      <c r="J200" s="135">
        <v>-4</v>
      </c>
      <c r="K200" s="135">
        <v>-5</v>
      </c>
      <c r="L200" s="135">
        <v>-6</v>
      </c>
      <c r="M200" s="135">
        <v>-7</v>
      </c>
      <c r="N200" s="135">
        <v>-8</v>
      </c>
      <c r="O200" s="135">
        <v>-9</v>
      </c>
      <c r="P200" s="135">
        <v>-10</v>
      </c>
      <c r="Q200" s="135">
        <v>-11</v>
      </c>
      <c r="R200" s="135">
        <v>-12</v>
      </c>
      <c r="S200" s="135">
        <v>-13</v>
      </c>
      <c r="T200" s="135">
        <v>-14</v>
      </c>
      <c r="U200" s="135">
        <v>-15</v>
      </c>
      <c r="V200" s="135">
        <v>-16</v>
      </c>
      <c r="W200" s="135">
        <v>-17</v>
      </c>
      <c r="X200" s="135">
        <v>-18</v>
      </c>
      <c r="Y200" s="135">
        <v>-19</v>
      </c>
      <c r="Z200" s="135">
        <v>-20</v>
      </c>
      <c r="AA200" s="135">
        <v>-21</v>
      </c>
      <c r="AB200" s="135">
        <v>-22</v>
      </c>
      <c r="AC200" s="135">
        <v>-23</v>
      </c>
    </row>
    <row r="201" spans="1:29">
      <c r="A201" t="s">
        <v>194</v>
      </c>
      <c r="B201" s="7">
        <v>75974.025974025964</v>
      </c>
      <c r="C201" s="86" t="s">
        <v>195</v>
      </c>
      <c r="D201" s="102"/>
      <c r="E201" s="108" t="s">
        <v>196</v>
      </c>
      <c r="F201" s="136">
        <v>0</v>
      </c>
      <c r="G201" s="136">
        <v>0.23661183536970279</v>
      </c>
      <c r="H201" s="136">
        <v>0.47814311407179394</v>
      </c>
      <c r="I201" s="136">
        <v>0.96331123904380689</v>
      </c>
      <c r="J201" s="136">
        <v>1.4545623461377113</v>
      </c>
      <c r="K201" s="136">
        <v>1.9569810565241366</v>
      </c>
      <c r="L201" s="136">
        <v>2.4704524789034989</v>
      </c>
      <c r="M201" s="136">
        <v>2.4912605785496047</v>
      </c>
      <c r="N201" s="136">
        <v>2.5217347208417218</v>
      </c>
      <c r="O201" s="136">
        <v>2.5605343395208711</v>
      </c>
      <c r="P201" s="136">
        <v>2.5808255124397501</v>
      </c>
      <c r="Q201" s="136">
        <v>2.5939215711743464</v>
      </c>
      <c r="R201" s="136">
        <v>2.6300071743357978</v>
      </c>
      <c r="S201" s="136">
        <v>2.6762462297065714</v>
      </c>
      <c r="T201" s="136">
        <v>2.706558660008783</v>
      </c>
      <c r="U201" s="136">
        <v>2.7345575916469023</v>
      </c>
      <c r="V201" s="136">
        <v>2.7665167718009251</v>
      </c>
      <c r="W201" s="136">
        <v>2.8041732545385205</v>
      </c>
      <c r="X201" s="136">
        <v>2.8373659207525566</v>
      </c>
      <c r="Y201" s="136">
        <v>2.8743791526039701</v>
      </c>
      <c r="Z201" s="136">
        <v>2.9110649573466501</v>
      </c>
      <c r="AA201" s="136">
        <v>2.9489138124274632</v>
      </c>
      <c r="AB201" s="136">
        <v>2.9870234210088809</v>
      </c>
      <c r="AC201" s="136">
        <v>3.0297221026476802</v>
      </c>
    </row>
    <row r="202" spans="1:29">
      <c r="A202" t="s">
        <v>197</v>
      </c>
      <c r="B202" s="7">
        <v>60</v>
      </c>
      <c r="C202" s="86" t="s">
        <v>236</v>
      </c>
      <c r="D202" s="102"/>
      <c r="E202" s="108" t="s">
        <v>225</v>
      </c>
      <c r="F202" s="136">
        <v>0</v>
      </c>
      <c r="G202" s="136">
        <v>0.23661183536970279</v>
      </c>
      <c r="H202" s="136">
        <v>0.24153127870209115</v>
      </c>
      <c r="I202" s="136">
        <v>0.48516812497201295</v>
      </c>
      <c r="J202" s="136">
        <v>0.4912511070939044</v>
      </c>
      <c r="K202" s="136">
        <v>0.50241871038642527</v>
      </c>
      <c r="L202" s="136">
        <v>0.51347142237936239</v>
      </c>
      <c r="M202" s="136">
        <v>2.0808099646105749E-2</v>
      </c>
      <c r="N202" s="136">
        <v>3.047414229211709E-2</v>
      </c>
      <c r="O202" s="136">
        <v>3.8799618679149273E-2</v>
      </c>
      <c r="P202" s="136">
        <v>2.0291172918879052E-2</v>
      </c>
      <c r="Q202" s="136">
        <v>1.3096058734596294E-2</v>
      </c>
      <c r="R202" s="136">
        <v>3.6085603161451374E-2</v>
      </c>
      <c r="S202" s="136">
        <v>4.6239055370773663E-2</v>
      </c>
      <c r="T202" s="136">
        <v>3.0312430302211535E-2</v>
      </c>
      <c r="U202" s="136">
        <v>2.7998931638119284E-2</v>
      </c>
      <c r="V202" s="136">
        <v>3.1959180154022881E-2</v>
      </c>
      <c r="W202" s="136">
        <v>3.7656482737595365E-2</v>
      </c>
      <c r="X202" s="136">
        <v>3.3192666214036048E-2</v>
      </c>
      <c r="Y202" s="136">
        <v>3.7013231851413586E-2</v>
      </c>
      <c r="Z202" s="136">
        <v>3.6685804742679906E-2</v>
      </c>
      <c r="AA202" s="136">
        <v>3.7848855080813149E-2</v>
      </c>
      <c r="AB202" s="136">
        <v>3.8109608581417653E-2</v>
      </c>
      <c r="AC202" s="136">
        <v>4.2698681638799307E-2</v>
      </c>
    </row>
    <row r="203" spans="1:29">
      <c r="A203" s="86" t="s">
        <v>216</v>
      </c>
      <c r="B203" s="87">
        <v>310</v>
      </c>
      <c r="C203" s="86" t="s">
        <v>236</v>
      </c>
      <c r="D203" s="102"/>
      <c r="E203" s="108" t="s">
        <v>215</v>
      </c>
      <c r="F203" s="137">
        <v>0</v>
      </c>
      <c r="G203" s="137">
        <v>57.00403137051557</v>
      </c>
      <c r="H203" s="137">
        <v>115.18514326412956</v>
      </c>
      <c r="I203" s="137">
        <v>232.44348941444071</v>
      </c>
      <c r="J203" s="137">
        <v>351.69294999214941</v>
      </c>
      <c r="K203" s="137">
        <v>472.92768420209325</v>
      </c>
      <c r="L203" s="137">
        <v>596.15810161241188</v>
      </c>
      <c r="M203" s="137">
        <v>601.20770645678112</v>
      </c>
      <c r="N203" s="137">
        <v>606.33371226623387</v>
      </c>
      <c r="O203" s="137">
        <v>611.4930044722928</v>
      </c>
      <c r="P203" s="137">
        <v>616.61534867064745</v>
      </c>
      <c r="Q203" s="137">
        <v>621.7279348320809</v>
      </c>
      <c r="R203" s="137">
        <v>626.83958163738544</v>
      </c>
      <c r="S203" s="137">
        <v>631.93566832063743</v>
      </c>
      <c r="T203" s="137">
        <v>636.99913930118419</v>
      </c>
      <c r="U203" s="137">
        <v>642.03857027605852</v>
      </c>
      <c r="V203" s="137">
        <v>647.04454200551481</v>
      </c>
      <c r="W203" s="137">
        <v>652.03314503561035</v>
      </c>
      <c r="X203" s="137">
        <v>657.04154467934416</v>
      </c>
      <c r="Y203" s="137">
        <v>662.05126693286343</v>
      </c>
      <c r="Z203" s="137">
        <v>667.00147835917505</v>
      </c>
      <c r="AA203" s="137">
        <v>671.92751230925489</v>
      </c>
      <c r="AB203" s="137">
        <v>676.83206261166197</v>
      </c>
      <c r="AC203" s="137">
        <v>681.71306809061014</v>
      </c>
    </row>
    <row r="204" spans="1:29">
      <c r="A204" s="86" t="s">
        <v>200</v>
      </c>
      <c r="B204" s="87">
        <v>0</v>
      </c>
      <c r="E204" s="108" t="s">
        <v>199</v>
      </c>
      <c r="F204" s="137">
        <v>0</v>
      </c>
      <c r="G204" s="137">
        <v>57.00403137051557</v>
      </c>
      <c r="H204" s="137">
        <v>58.181111893613995</v>
      </c>
      <c r="I204" s="137">
        <v>117.25834615031114</v>
      </c>
      <c r="J204" s="137">
        <v>119.2494605777087</v>
      </c>
      <c r="K204" s="137">
        <v>121.23473420994384</v>
      </c>
      <c r="L204" s="137">
        <v>123.23041741031864</v>
      </c>
      <c r="M204" s="137">
        <v>5.0496048443692416</v>
      </c>
      <c r="N204" s="137">
        <v>5.1260058094527494</v>
      </c>
      <c r="O204" s="137">
        <v>5.1592922060589217</v>
      </c>
      <c r="P204" s="137">
        <v>5.1223441983546536</v>
      </c>
      <c r="Q204" s="137">
        <v>5.1125861614334553</v>
      </c>
      <c r="R204" s="137">
        <v>5.111646805304531</v>
      </c>
      <c r="S204" s="137">
        <v>5.0960866832519969</v>
      </c>
      <c r="T204" s="137">
        <v>5.0634709805467537</v>
      </c>
      <c r="U204" s="137">
        <v>5.0394309748743353</v>
      </c>
      <c r="V204" s="137">
        <v>5.0059717294562915</v>
      </c>
      <c r="W204" s="137">
        <v>4.9886030300955326</v>
      </c>
      <c r="X204" s="137">
        <v>5.0083996437338101</v>
      </c>
      <c r="Y204" s="137">
        <v>5.0097222535192714</v>
      </c>
      <c r="Z204" s="137">
        <v>4.9502114263116255</v>
      </c>
      <c r="AA204" s="137">
        <v>4.9260339500798409</v>
      </c>
      <c r="AB204" s="137">
        <v>4.904550302407074</v>
      </c>
      <c r="AC204" s="137">
        <v>4.8810054789481683</v>
      </c>
    </row>
    <row r="205" spans="1:29">
      <c r="A205" s="86" t="s">
        <v>217</v>
      </c>
      <c r="B205" s="87">
        <v>20</v>
      </c>
      <c r="C205" s="86" t="s">
        <v>236</v>
      </c>
      <c r="D205" s="102"/>
      <c r="E205" t="s">
        <v>194</v>
      </c>
      <c r="F205" s="112">
        <v>75974.025974025964</v>
      </c>
      <c r="P205"/>
    </row>
    <row r="206" spans="1:29">
      <c r="A206" s="86" t="s">
        <v>218</v>
      </c>
      <c r="B206" s="87">
        <v>-37023.402005835385</v>
      </c>
      <c r="C206" s="102" t="s">
        <v>219</v>
      </c>
      <c r="D206" s="102"/>
      <c r="E206" s="86" t="s">
        <v>203</v>
      </c>
      <c r="F206" s="138">
        <v>0</v>
      </c>
      <c r="G206" s="138">
        <v>14551.627875236722</v>
      </c>
      <c r="H206" s="138">
        <v>30140.94655330071</v>
      </c>
      <c r="I206" s="138">
        <v>62242.850537004575</v>
      </c>
      <c r="J206" s="138">
        <v>96333.880073072913</v>
      </c>
      <c r="K206" s="138">
        <v>132848.66638936682</v>
      </c>
      <c r="L206" s="138">
        <v>171898.04878752641</v>
      </c>
      <c r="M206" s="138">
        <v>177679.55750382863</v>
      </c>
      <c r="N206" s="138">
        <v>184349.33343749505</v>
      </c>
      <c r="O206" s="138">
        <v>191865.39119442116</v>
      </c>
      <c r="P206" s="138">
        <v>198220.490984506</v>
      </c>
      <c r="Q206" s="138">
        <v>204206.99309524542</v>
      </c>
      <c r="R206" s="138">
        <v>212224.03538710793</v>
      </c>
      <c r="S206" s="138">
        <v>221354.09918371495</v>
      </c>
      <c r="T206" s="138">
        <v>229457.79189133478</v>
      </c>
      <c r="U206" s="138">
        <v>237627.28476994182</v>
      </c>
      <c r="V206" s="138">
        <v>246414.5818434114</v>
      </c>
      <c r="W206" s="138">
        <v>256012.87389661011</v>
      </c>
      <c r="X206" s="138">
        <v>265519.34961750399</v>
      </c>
      <c r="Y206" s="138">
        <v>275707.60595618584</v>
      </c>
      <c r="Z206" s="138">
        <v>286207.13387168874</v>
      </c>
      <c r="AA206" s="138">
        <v>297176.52722364874</v>
      </c>
      <c r="AB206" s="138">
        <v>308542.44513064442</v>
      </c>
      <c r="AC206" s="138">
        <v>320776.79924387025</v>
      </c>
    </row>
    <row r="207" spans="1:29">
      <c r="A207" s="86"/>
      <c r="B207" s="86"/>
      <c r="E207" t="s">
        <v>226</v>
      </c>
      <c r="F207" s="138">
        <v>0</v>
      </c>
      <c r="G207" s="138">
        <v>75183.410688723045</v>
      </c>
      <c r="H207" s="138">
        <v>78665.227902779181</v>
      </c>
      <c r="I207" s="138">
        <v>161966.63165266861</v>
      </c>
      <c r="J207" s="138">
        <v>168097.28440865671</v>
      </c>
      <c r="K207" s="138">
        <v>176216.6031247465</v>
      </c>
      <c r="L207" s="138">
        <v>184595.52298186481</v>
      </c>
      <c r="M207" s="138">
        <v>7667.6303991726882</v>
      </c>
      <c r="N207" s="138">
        <v>11510.232813031946</v>
      </c>
      <c r="O207" s="138">
        <v>15021.176175108574</v>
      </c>
      <c r="P207" s="138">
        <v>8052.069219492555</v>
      </c>
      <c r="Q207" s="138">
        <v>5326.7808199881138</v>
      </c>
      <c r="R207" s="138">
        <v>15044.648566487074</v>
      </c>
      <c r="S207" s="138">
        <v>19759.725044968272</v>
      </c>
      <c r="T207" s="138">
        <v>13277.507844806209</v>
      </c>
      <c r="U207" s="138">
        <v>12570.748420172169</v>
      </c>
      <c r="V207" s="138">
        <v>14707.510596808654</v>
      </c>
      <c r="W207" s="138">
        <v>17762.625453419587</v>
      </c>
      <c r="X207" s="138">
        <v>16048.461679639473</v>
      </c>
      <c r="Y207" s="138">
        <v>18343.075090928774</v>
      </c>
      <c r="Z207" s="138">
        <v>18635.328460757984</v>
      </c>
      <c r="AA207" s="138">
        <v>19706.777526699931</v>
      </c>
      <c r="AB207" s="138">
        <v>20338.607753089906</v>
      </c>
      <c r="AC207" s="138">
        <v>23357.430422291905</v>
      </c>
    </row>
    <row r="208" spans="1:29">
      <c r="A208" s="86"/>
      <c r="B208" s="86"/>
      <c r="C208" s="86"/>
      <c r="D208" s="102"/>
      <c r="E208" s="86" t="s">
        <v>204</v>
      </c>
      <c r="F208" s="138">
        <v>0</v>
      </c>
      <c r="G208" s="138">
        <v>0</v>
      </c>
      <c r="H208" s="138">
        <v>0</v>
      </c>
      <c r="I208" s="138">
        <v>0</v>
      </c>
      <c r="J208" s="138">
        <v>0</v>
      </c>
      <c r="K208" s="138">
        <v>0</v>
      </c>
      <c r="L208" s="138">
        <v>0</v>
      </c>
      <c r="M208" s="138">
        <v>0</v>
      </c>
      <c r="N208" s="138">
        <v>0</v>
      </c>
      <c r="O208" s="138">
        <v>0</v>
      </c>
      <c r="P208" s="138">
        <v>0</v>
      </c>
      <c r="Q208" s="138">
        <v>0</v>
      </c>
      <c r="R208" s="138">
        <v>0</v>
      </c>
      <c r="S208" s="138">
        <v>0</v>
      </c>
      <c r="T208" s="138">
        <v>0</v>
      </c>
      <c r="U208" s="138">
        <v>0</v>
      </c>
      <c r="V208" s="138">
        <v>0</v>
      </c>
      <c r="W208" s="138">
        <v>0</v>
      </c>
      <c r="X208" s="138">
        <v>0</v>
      </c>
      <c r="Y208" s="138">
        <v>0</v>
      </c>
      <c r="Z208" s="138">
        <v>0</v>
      </c>
      <c r="AA208" s="138">
        <v>0</v>
      </c>
      <c r="AB208" s="138">
        <v>0</v>
      </c>
      <c r="AC208" s="138">
        <v>0</v>
      </c>
    </row>
    <row r="209" spans="1:29">
      <c r="A209" s="86"/>
      <c r="B209" s="86"/>
      <c r="C209" s="138"/>
      <c r="D209" s="115"/>
      <c r="E209" t="s">
        <v>221</v>
      </c>
      <c r="F209" s="138">
        <v>0</v>
      </c>
      <c r="G209" s="138">
        <v>4850.5426250789069</v>
      </c>
      <c r="H209" s="138">
        <v>10046.982184433569</v>
      </c>
      <c r="I209" s="138">
        <v>20747.616845668188</v>
      </c>
      <c r="J209" s="138">
        <v>32111.293357690975</v>
      </c>
      <c r="K209" s="138">
        <v>44282.888796455598</v>
      </c>
      <c r="L209" s="138">
        <v>57299.349595842141</v>
      </c>
      <c r="M209" s="138">
        <v>59226.519167942883</v>
      </c>
      <c r="N209" s="138">
        <v>61449.777812498345</v>
      </c>
      <c r="O209" s="138">
        <v>63955.130398140376</v>
      </c>
      <c r="P209" s="138">
        <v>66073.496994835339</v>
      </c>
      <c r="Q209" s="138">
        <v>68068.997698415144</v>
      </c>
      <c r="R209" s="138">
        <v>70741.345129035966</v>
      </c>
      <c r="S209" s="138">
        <v>73784.699727904983</v>
      </c>
      <c r="T209" s="138">
        <v>76485.930630444927</v>
      </c>
      <c r="U209" s="138">
        <v>79209.094923313954</v>
      </c>
      <c r="V209" s="138">
        <v>82138.193947803797</v>
      </c>
      <c r="W209" s="138">
        <v>85337.624632203369</v>
      </c>
      <c r="X209" s="138">
        <v>88506.449872501325</v>
      </c>
      <c r="Y209" s="138">
        <v>91902.535318728624</v>
      </c>
      <c r="Z209" s="138">
        <v>95402.37795722959</v>
      </c>
      <c r="AA209" s="138">
        <v>99058.842407882898</v>
      </c>
      <c r="AB209" s="138">
        <v>102847.48171021481</v>
      </c>
      <c r="AC209" s="138">
        <v>106925.59974795674</v>
      </c>
    </row>
    <row r="210" spans="1:29">
      <c r="A210" s="86"/>
      <c r="B210" s="86"/>
      <c r="C210" s="138"/>
      <c r="D210" s="115"/>
      <c r="E210" s="103" t="s">
        <v>222</v>
      </c>
      <c r="F210" s="114">
        <v>0</v>
      </c>
      <c r="G210" s="114">
        <v>-8546.5122929083391</v>
      </c>
      <c r="H210" s="114">
        <v>-16849.479813065587</v>
      </c>
      <c r="I210" s="114">
        <v>-33118.553019122308</v>
      </c>
      <c r="J210" s="114">
        <v>-48788.020996126499</v>
      </c>
      <c r="K210" s="114">
        <v>-64038.863734588987</v>
      </c>
      <c r="L210" s="114">
        <v>-78869.599349546566</v>
      </c>
      <c r="M210" s="114">
        <v>-77594.050081193112</v>
      </c>
      <c r="N210" s="114">
        <v>-76627.524862756793</v>
      </c>
      <c r="O210" s="114">
        <v>-75908.802232962407</v>
      </c>
      <c r="P210" s="114">
        <v>-74644.24196603382</v>
      </c>
      <c r="Q210" s="114">
        <v>-73193.184710930844</v>
      </c>
      <c r="R210" s="114">
        <v>-72401.384514615565</v>
      </c>
      <c r="S210" s="114">
        <v>-71877.363913056513</v>
      </c>
      <c r="T210" s="114">
        <v>-70918.517975670824</v>
      </c>
      <c r="U210" s="114">
        <v>-69904.545462796726</v>
      </c>
      <c r="V210" s="114">
        <v>-68996.614881589325</v>
      </c>
      <c r="W210" s="114">
        <v>-68230.012970848169</v>
      </c>
      <c r="X210" s="114">
        <v>-67353.798577264926</v>
      </c>
      <c r="Y210" s="114">
        <v>-66568.218512942141</v>
      </c>
      <c r="Z210" s="114">
        <v>-65773.493741979502</v>
      </c>
      <c r="AA210" s="114">
        <v>-65003.573046297432</v>
      </c>
      <c r="AB210" s="114">
        <v>-64237.689515698548</v>
      </c>
      <c r="AC210" s="114">
        <v>-63566.780187529599</v>
      </c>
    </row>
    <row r="211" spans="1:29">
      <c r="A211" s="86"/>
      <c r="B211" s="86"/>
      <c r="C211" s="138"/>
      <c r="D211" s="115"/>
      <c r="E211" s="86" t="s">
        <v>205</v>
      </c>
      <c r="F211" s="148">
        <v>75974.025974025964</v>
      </c>
      <c r="G211" s="148">
        <v>86039.068896130324</v>
      </c>
      <c r="H211" s="148">
        <v>102003.67682744788</v>
      </c>
      <c r="I211" s="148">
        <v>211838.54601621904</v>
      </c>
      <c r="J211" s="148">
        <v>247754.4368432941</v>
      </c>
      <c r="K211" s="148">
        <v>289309.29457597993</v>
      </c>
      <c r="L211" s="148">
        <v>334923.32201568678</v>
      </c>
      <c r="M211" s="148">
        <v>166979.65698975109</v>
      </c>
      <c r="N211" s="148">
        <v>180681.81920026854</v>
      </c>
      <c r="O211" s="148">
        <v>194932.89553470776</v>
      </c>
      <c r="P211" s="148">
        <v>197701.81523280009</v>
      </c>
      <c r="Q211" s="148">
        <v>204409.58690271783</v>
      </c>
      <c r="R211" s="148">
        <v>225608.64456801541</v>
      </c>
      <c r="S211" s="148">
        <v>243021.16004353174</v>
      </c>
      <c r="T211" s="148">
        <v>248302.71239091508</v>
      </c>
      <c r="U211" s="148">
        <v>259502.58265063123</v>
      </c>
      <c r="V211" s="148">
        <v>274263.67150643456</v>
      </c>
      <c r="W211" s="148">
        <v>290883.11101138487</v>
      </c>
      <c r="X211" s="148">
        <v>302720.46259237983</v>
      </c>
      <c r="Y211" s="148">
        <v>319384.99785290106</v>
      </c>
      <c r="Z211" s="148">
        <v>334471.34654769686</v>
      </c>
      <c r="AA211" s="148">
        <v>350938.57411193417</v>
      </c>
      <c r="AB211" s="148">
        <v>367490.84507825063</v>
      </c>
      <c r="AC211" s="148">
        <v>387493.04922658927</v>
      </c>
    </row>
    <row r="212" spans="1:29">
      <c r="A212" s="86"/>
      <c r="B212" s="102"/>
      <c r="C212" s="115"/>
      <c r="D212" s="115"/>
      <c r="E212" s="102" t="s">
        <v>206</v>
      </c>
      <c r="F212" s="138">
        <v>0</v>
      </c>
      <c r="G212" s="138">
        <v>0</v>
      </c>
      <c r="H212" s="138">
        <v>0</v>
      </c>
      <c r="I212" s="138">
        <v>0</v>
      </c>
      <c r="J212" s="138">
        <v>0</v>
      </c>
      <c r="K212" s="138">
        <v>0</v>
      </c>
      <c r="L212" s="138">
        <v>0</v>
      </c>
      <c r="M212" s="138">
        <v>0</v>
      </c>
      <c r="N212" s="138">
        <v>0</v>
      </c>
      <c r="O212" s="138">
        <v>0</v>
      </c>
      <c r="P212" s="138">
        <v>0</v>
      </c>
      <c r="Q212" s="138">
        <v>0</v>
      </c>
      <c r="R212" s="138">
        <v>0</v>
      </c>
      <c r="S212" s="138">
        <v>0</v>
      </c>
      <c r="T212" s="138">
        <v>0</v>
      </c>
      <c r="U212" s="138">
        <v>0</v>
      </c>
      <c r="V212" s="138">
        <v>0</v>
      </c>
      <c r="W212" s="138">
        <v>0</v>
      </c>
      <c r="X212" s="138">
        <v>0</v>
      </c>
      <c r="Y212" s="138">
        <v>0</v>
      </c>
      <c r="Z212" s="138">
        <v>0</v>
      </c>
      <c r="AA212" s="138">
        <v>0</v>
      </c>
      <c r="AB212" s="138">
        <v>0</v>
      </c>
      <c r="AC212" s="138">
        <v>0</v>
      </c>
    </row>
    <row r="213" spans="1:29">
      <c r="A213" s="105"/>
      <c r="B213" s="102"/>
      <c r="C213" s="115"/>
      <c r="D213" s="115"/>
      <c r="E213" s="119" t="s">
        <v>208</v>
      </c>
      <c r="F213" s="157">
        <v>0</v>
      </c>
      <c r="G213" s="114">
        <v>0</v>
      </c>
      <c r="H213" s="114">
        <v>0</v>
      </c>
      <c r="I213" s="140">
        <v>81815.716314935053</v>
      </c>
      <c r="J213" s="149">
        <v>95113.227844238281</v>
      </c>
      <c r="K213" s="149">
        <v>111877.311706543</v>
      </c>
      <c r="L213" s="149">
        <v>230277.1301269531</v>
      </c>
      <c r="M213" s="149">
        <v>268021.97265625</v>
      </c>
      <c r="N213" s="149">
        <v>312813.65966796881</v>
      </c>
      <c r="O213" s="149">
        <v>359453.06396484381</v>
      </c>
      <c r="P213" s="149">
        <v>176371.59729003909</v>
      </c>
      <c r="Q213" s="149">
        <v>188722.47314453119</v>
      </c>
      <c r="R213" s="149">
        <v>201863.17443847659</v>
      </c>
      <c r="S213" s="149">
        <v>202840.7287597656</v>
      </c>
      <c r="T213" s="149">
        <v>208285.20202636719</v>
      </c>
      <c r="U213" s="149">
        <v>228751.64794921881</v>
      </c>
      <c r="V213" s="149">
        <v>245718.2312011719</v>
      </c>
      <c r="W213" s="149">
        <v>249365.67687988281</v>
      </c>
      <c r="X213" s="149">
        <v>259482.57446289063</v>
      </c>
      <c r="Y213" s="149">
        <v>273299.83520507813</v>
      </c>
      <c r="Z213" s="149">
        <v>288292.78564453119</v>
      </c>
      <c r="AA213" s="149">
        <v>305070.40405273438</v>
      </c>
      <c r="AB213" s="149">
        <v>322114.19677734381</v>
      </c>
      <c r="AC213" s="149">
        <v>339653.3203125</v>
      </c>
    </row>
    <row r="214" spans="1:29">
      <c r="E214" s="102" t="s">
        <v>209</v>
      </c>
      <c r="F214" s="159">
        <v>0</v>
      </c>
      <c r="G214" s="159">
        <v>0</v>
      </c>
      <c r="H214" s="159">
        <v>0</v>
      </c>
      <c r="I214" s="159">
        <v>81815.716314935053</v>
      </c>
      <c r="J214" s="159">
        <v>95113.227844238281</v>
      </c>
      <c r="K214" s="159">
        <v>111877.311706543</v>
      </c>
      <c r="L214" s="159">
        <v>230277.1301269531</v>
      </c>
      <c r="M214" s="159">
        <v>268021.97265625</v>
      </c>
      <c r="N214" s="159">
        <v>312813.65966796881</v>
      </c>
      <c r="O214" s="159">
        <v>359453.06396484381</v>
      </c>
      <c r="P214" s="159">
        <v>176371.59729003909</v>
      </c>
      <c r="Q214" s="159">
        <v>188722.47314453119</v>
      </c>
      <c r="R214" s="159">
        <v>201863.17443847659</v>
      </c>
      <c r="S214" s="159">
        <v>202840.7287597656</v>
      </c>
      <c r="T214" s="159">
        <v>208285.20202636719</v>
      </c>
      <c r="U214" s="159">
        <v>228751.64794921881</v>
      </c>
      <c r="V214" s="159">
        <v>245718.2312011719</v>
      </c>
      <c r="W214" s="159">
        <v>249365.67687988281</v>
      </c>
      <c r="X214" s="159">
        <v>259482.57446289063</v>
      </c>
      <c r="Y214" s="159">
        <v>273299.83520507813</v>
      </c>
      <c r="Z214" s="159">
        <v>288292.78564453119</v>
      </c>
      <c r="AA214" s="159">
        <v>305070.40405273438</v>
      </c>
      <c r="AB214" s="159">
        <v>322114.19677734381</v>
      </c>
      <c r="AC214" s="159">
        <v>339653.3203125</v>
      </c>
    </row>
    <row r="215" spans="1:29">
      <c r="E215" s="102" t="s">
        <v>210</v>
      </c>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row>
    <row r="216" spans="1:29">
      <c r="E216" s="102" t="s">
        <v>211</v>
      </c>
      <c r="F216" s="141"/>
      <c r="G216" s="141"/>
      <c r="H216" s="141"/>
      <c r="I216" s="141"/>
      <c r="J216" s="142">
        <v>0.239999994635582</v>
      </c>
      <c r="K216" s="142">
        <v>0.47999998927116388</v>
      </c>
      <c r="L216" s="142">
        <v>0.95999997854232788</v>
      </c>
      <c r="M216" s="142">
        <v>1.450000047683716</v>
      </c>
      <c r="N216" s="142">
        <v>1.9600000381469731</v>
      </c>
      <c r="O216" s="142">
        <v>2.470000028610229</v>
      </c>
      <c r="P216" s="142">
        <v>2.4900000095367432</v>
      </c>
      <c r="Q216" s="142">
        <v>2.5199999809265141</v>
      </c>
      <c r="R216" s="142">
        <v>2.559999942779541</v>
      </c>
      <c r="S216" s="142">
        <v>2.5799999237060551</v>
      </c>
      <c r="T216" s="142">
        <v>2.589999914169312</v>
      </c>
      <c r="U216" s="142">
        <v>2.630000114440918</v>
      </c>
      <c r="V216" s="142">
        <v>2.6800000667572021</v>
      </c>
      <c r="W216" s="142">
        <v>2.7100000381469731</v>
      </c>
      <c r="X216" s="142">
        <v>2.7300000190734859</v>
      </c>
      <c r="Y216" s="142">
        <v>2.7699999809265141</v>
      </c>
      <c r="Z216" s="142">
        <v>2.7999999523162842</v>
      </c>
      <c r="AA216" s="142">
        <v>2.839999914169312</v>
      </c>
      <c r="AB216" s="142">
        <v>2.869999885559082</v>
      </c>
      <c r="AC216" s="142">
        <v>2.910000085830688</v>
      </c>
    </row>
    <row r="217" spans="1:29" ht="15.75" thickBot="1">
      <c r="P217"/>
    </row>
    <row r="218" spans="1:29" ht="15.75" thickBot="1">
      <c r="A218" s="151">
        <v>13</v>
      </c>
      <c r="C218" s="130" t="s">
        <v>191</v>
      </c>
      <c r="D218" s="100"/>
      <c r="P218"/>
    </row>
    <row r="219" spans="1:29">
      <c r="C219" s="104" t="s">
        <v>238</v>
      </c>
      <c r="F219" s="135">
        <v>0</v>
      </c>
      <c r="G219" s="135">
        <v>-1</v>
      </c>
      <c r="H219" s="135">
        <v>-2</v>
      </c>
      <c r="I219" s="135">
        <v>-3</v>
      </c>
      <c r="J219" s="135">
        <v>-4</v>
      </c>
      <c r="K219" s="135">
        <v>-5</v>
      </c>
      <c r="L219" s="135">
        <v>-6</v>
      </c>
      <c r="M219" s="135">
        <v>-7</v>
      </c>
      <c r="N219" s="135">
        <v>-8</v>
      </c>
      <c r="O219" s="135">
        <v>-9</v>
      </c>
      <c r="P219" s="135">
        <v>-10</v>
      </c>
      <c r="Q219" s="135">
        <v>-11</v>
      </c>
      <c r="R219" s="135">
        <v>-12</v>
      </c>
      <c r="S219" s="135">
        <v>-13</v>
      </c>
      <c r="T219" s="135">
        <v>-14</v>
      </c>
      <c r="U219" s="135">
        <v>-15</v>
      </c>
      <c r="V219" s="135">
        <v>-16</v>
      </c>
      <c r="W219" s="135">
        <v>-17</v>
      </c>
      <c r="X219" s="135">
        <v>-18</v>
      </c>
      <c r="Y219" s="135">
        <v>-19</v>
      </c>
      <c r="Z219" s="135">
        <v>-20</v>
      </c>
      <c r="AA219" s="135">
        <v>-21</v>
      </c>
      <c r="AB219" s="135">
        <v>-22</v>
      </c>
      <c r="AC219" s="135">
        <v>-23</v>
      </c>
    </row>
    <row r="220" spans="1:29">
      <c r="A220" s="105" t="s">
        <v>194</v>
      </c>
      <c r="B220" s="132">
        <v>87227.758453120201</v>
      </c>
      <c r="C220" s="102" t="s">
        <v>195</v>
      </c>
      <c r="D220" s="102"/>
      <c r="E220" s="102" t="s">
        <v>196</v>
      </c>
      <c r="F220" s="160">
        <v>0</v>
      </c>
      <c r="G220" s="160">
        <v>0.10356508428370044</v>
      </c>
      <c r="H220" s="160">
        <v>0.20933176296901879</v>
      </c>
      <c r="I220" s="160">
        <v>0.42185729610538775</v>
      </c>
      <c r="J220" s="160">
        <v>0.63714569965087453</v>
      </c>
      <c r="K220" s="160">
        <v>0.85744249874745082</v>
      </c>
      <c r="L220" s="160">
        <v>1.0826912889211702</v>
      </c>
      <c r="M220" s="160">
        <v>1.0920405088749845</v>
      </c>
      <c r="N220" s="160">
        <v>1.1056717286078623</v>
      </c>
      <c r="O220" s="160">
        <v>1.1230443906309457</v>
      </c>
      <c r="P220" s="160">
        <v>1.1322082354732383</v>
      </c>
      <c r="Q220" s="160">
        <v>1.1381479071571023</v>
      </c>
      <c r="R220" s="160">
        <v>1.1542694967925824</v>
      </c>
      <c r="S220" s="160">
        <v>1.1749758849078265</v>
      </c>
      <c r="T220" s="160">
        <v>1.1886038357312054</v>
      </c>
      <c r="U220" s="160">
        <v>1.2011727070395111</v>
      </c>
      <c r="V220" s="160">
        <v>1.2154960446974485</v>
      </c>
      <c r="W220" s="160">
        <v>1.2323516846385676</v>
      </c>
      <c r="X220" s="160">
        <v>1.2472375770806945</v>
      </c>
      <c r="Y220" s="160">
        <v>1.2637918697967556</v>
      </c>
      <c r="Z220" s="160">
        <v>1.2802170685543841</v>
      </c>
      <c r="AA220" s="160">
        <v>1.2971608666786072</v>
      </c>
      <c r="AB220" s="160">
        <v>1.3142178287093196</v>
      </c>
      <c r="AC220" s="160">
        <v>1.3332956398572036</v>
      </c>
    </row>
    <row r="221" spans="1:29">
      <c r="A221" s="105" t="s">
        <v>197</v>
      </c>
      <c r="B221" s="132">
        <v>43613.879226560101</v>
      </c>
      <c r="C221" s="102" t="s">
        <v>198</v>
      </c>
      <c r="D221" s="102"/>
      <c r="E221" s="102" t="s">
        <v>215</v>
      </c>
      <c r="F221" s="105">
        <v>0</v>
      </c>
      <c r="G221" s="105">
        <v>571.65957898549436</v>
      </c>
      <c r="H221" s="105">
        <v>1156.8366141863996</v>
      </c>
      <c r="I221" s="105">
        <v>2337.526057390337</v>
      </c>
      <c r="J221" s="105">
        <v>3541.1085859549908</v>
      </c>
      <c r="K221" s="105">
        <v>4767.4974674906334</v>
      </c>
      <c r="L221" s="105">
        <v>6016.8071603148555</v>
      </c>
      <c r="M221" s="105">
        <v>6074.8041140359664</v>
      </c>
      <c r="N221" s="105">
        <v>6133.6683916543534</v>
      </c>
      <c r="O221" s="105">
        <v>6192.9059029170612</v>
      </c>
      <c r="P221" s="105">
        <v>6251.7239706556766</v>
      </c>
      <c r="Q221" s="105">
        <v>6310.4034087549726</v>
      </c>
      <c r="R221" s="105">
        <v>6369.0721830358589</v>
      </c>
      <c r="S221" s="105">
        <v>6427.5596724037878</v>
      </c>
      <c r="T221" s="105">
        <v>6485.6490458844464</v>
      </c>
      <c r="U221" s="105">
        <v>6543.4469416619213</v>
      </c>
      <c r="V221" s="105">
        <v>6600.8325031275781</v>
      </c>
      <c r="W221" s="105">
        <v>6657.9976790127776</v>
      </c>
      <c r="X221" s="105">
        <v>6715.3690220538856</v>
      </c>
      <c r="Y221" s="105">
        <v>6772.7368104888583</v>
      </c>
      <c r="Z221" s="105">
        <v>6829.4429432403113</v>
      </c>
      <c r="AA221" s="105">
        <v>6885.8606799918207</v>
      </c>
      <c r="AB221" s="105">
        <v>6941.9788210478691</v>
      </c>
      <c r="AC221" s="105">
        <v>6997.8296750608733</v>
      </c>
    </row>
    <row r="222" spans="1:29">
      <c r="A222" s="102" t="s">
        <v>216</v>
      </c>
      <c r="B222" s="107">
        <v>0</v>
      </c>
      <c r="C222" s="105"/>
      <c r="E222" s="102" t="s">
        <v>199</v>
      </c>
      <c r="F222" s="105">
        <v>0</v>
      </c>
      <c r="G222" s="105">
        <v>571.65957898549436</v>
      </c>
      <c r="H222" s="105">
        <v>585.17703520090527</v>
      </c>
      <c r="I222" s="105">
        <v>1180.6894432039373</v>
      </c>
      <c r="J222" s="105">
        <v>1203.5825285646538</v>
      </c>
      <c r="K222" s="105">
        <v>1226.3888815356427</v>
      </c>
      <c r="L222" s="105">
        <v>1249.3096928242221</v>
      </c>
      <c r="M222" s="105">
        <v>57.996953721110913</v>
      </c>
      <c r="N222" s="105">
        <v>58.86427761838695</v>
      </c>
      <c r="O222" s="105">
        <v>59.237511262707812</v>
      </c>
      <c r="P222" s="105">
        <v>58.818067738615355</v>
      </c>
      <c r="Q222" s="105">
        <v>58.679438099296021</v>
      </c>
      <c r="R222" s="105">
        <v>58.668774280886282</v>
      </c>
      <c r="S222" s="105">
        <v>58.487489367928902</v>
      </c>
      <c r="T222" s="105">
        <v>58.089373480658651</v>
      </c>
      <c r="U222" s="105">
        <v>57.797895777474878</v>
      </c>
      <c r="V222" s="105">
        <v>57.385561465656792</v>
      </c>
      <c r="W222" s="105">
        <v>57.16517588519946</v>
      </c>
      <c r="X222" s="105">
        <v>57.371343041108048</v>
      </c>
      <c r="Y222" s="105">
        <v>57.367788434972681</v>
      </c>
      <c r="Z222" s="105">
        <v>56.706132751452969</v>
      </c>
      <c r="AA222" s="105">
        <v>56.417736751509437</v>
      </c>
      <c r="AB222" s="105">
        <v>56.118141056048444</v>
      </c>
      <c r="AC222" s="105">
        <v>55.850854013004209</v>
      </c>
    </row>
    <row r="223" spans="1:29">
      <c r="A223" s="102" t="s">
        <v>200</v>
      </c>
      <c r="B223" s="107">
        <v>50</v>
      </c>
      <c r="C223" s="105" t="s">
        <v>201</v>
      </c>
      <c r="E223" s="105" t="s">
        <v>194</v>
      </c>
      <c r="F223" s="122">
        <v>87227.758453120201</v>
      </c>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row>
    <row r="224" spans="1:29">
      <c r="A224" s="102" t="s">
        <v>217</v>
      </c>
      <c r="B224" s="107">
        <v>0</v>
      </c>
      <c r="C224" s="102"/>
      <c r="D224" s="102"/>
      <c r="E224" s="102" t="s">
        <v>203</v>
      </c>
      <c r="F224" s="115">
        <v>43613.879226560101</v>
      </c>
      <c r="G224" s="122">
        <v>44704.226207224099</v>
      </c>
      <c r="H224" s="122">
        <v>45821.831862404702</v>
      </c>
      <c r="I224" s="122">
        <v>46967.377658964819</v>
      </c>
      <c r="J224" s="122">
        <v>48141.562100438932</v>
      </c>
      <c r="K224" s="122">
        <v>49345.101152949901</v>
      </c>
      <c r="L224" s="122">
        <v>50578.728681773646</v>
      </c>
      <c r="M224" s="122">
        <v>51843.196898817987</v>
      </c>
      <c r="N224" s="122">
        <v>53139.276821288433</v>
      </c>
      <c r="O224" s="122">
        <v>54467.758741820639</v>
      </c>
      <c r="P224" s="122">
        <v>55829.452710366153</v>
      </c>
      <c r="Q224" s="122">
        <v>57225.189028125307</v>
      </c>
      <c r="R224" s="122">
        <v>58655.818753828433</v>
      </c>
      <c r="S224" s="122">
        <v>60122.214222674142</v>
      </c>
      <c r="T224" s="122">
        <v>61625.269578240986</v>
      </c>
      <c r="U224" s="122">
        <v>63165.901317697026</v>
      </c>
      <c r="V224" s="122">
        <v>64745.048850639439</v>
      </c>
      <c r="W224" s="122">
        <v>66363.675071905425</v>
      </c>
      <c r="X224" s="122">
        <v>68022.766948703065</v>
      </c>
      <c r="Y224" s="122">
        <v>69723.336122420631</v>
      </c>
      <c r="Z224" s="122">
        <v>71466.419525481135</v>
      </c>
      <c r="AA224" s="122">
        <v>73253.080013618164</v>
      </c>
      <c r="AB224" s="122">
        <v>75084.407013958611</v>
      </c>
      <c r="AC224" s="122">
        <v>76961.517189307589</v>
      </c>
    </row>
    <row r="225" spans="1:29">
      <c r="A225" s="102"/>
      <c r="B225" s="107"/>
      <c r="C225" s="102"/>
      <c r="D225" s="102"/>
      <c r="E225" s="105" t="s">
        <v>226</v>
      </c>
      <c r="F225" s="115">
        <v>0</v>
      </c>
      <c r="G225" s="115">
        <v>0</v>
      </c>
      <c r="H225" s="115">
        <v>0</v>
      </c>
      <c r="I225" s="115">
        <v>0</v>
      </c>
      <c r="J225" s="115">
        <v>0</v>
      </c>
      <c r="K225" s="115">
        <v>0</v>
      </c>
      <c r="L225" s="115">
        <v>0</v>
      </c>
      <c r="M225" s="115">
        <v>0</v>
      </c>
      <c r="N225" s="115">
        <v>0</v>
      </c>
      <c r="O225" s="115">
        <v>0</v>
      </c>
      <c r="P225" s="115">
        <v>0</v>
      </c>
      <c r="Q225" s="115">
        <v>0</v>
      </c>
      <c r="R225" s="115">
        <v>0</v>
      </c>
      <c r="S225" s="115">
        <v>0</v>
      </c>
      <c r="T225" s="115">
        <v>0</v>
      </c>
      <c r="U225" s="115">
        <v>0</v>
      </c>
      <c r="V225" s="115">
        <v>0</v>
      </c>
      <c r="W225" s="115">
        <v>0</v>
      </c>
      <c r="X225" s="115">
        <v>0</v>
      </c>
      <c r="Y225" s="115">
        <v>0</v>
      </c>
      <c r="Z225" s="115">
        <v>0</v>
      </c>
      <c r="AA225" s="115">
        <v>0</v>
      </c>
      <c r="AB225" s="115">
        <v>0</v>
      </c>
      <c r="AC225" s="115">
        <v>0</v>
      </c>
    </row>
    <row r="226" spans="1:29">
      <c r="A226" s="105"/>
      <c r="B226" s="102"/>
      <c r="C226" s="105"/>
      <c r="E226" s="102" t="s">
        <v>204</v>
      </c>
      <c r="F226" s="115">
        <v>0</v>
      </c>
      <c r="G226" s="115">
        <v>29297.553423006582</v>
      </c>
      <c r="H226" s="115">
        <v>30740.08113039755</v>
      </c>
      <c r="I226" s="115">
        <v>63573.669621139503</v>
      </c>
      <c r="J226" s="115">
        <v>66426.495498034841</v>
      </c>
      <c r="K226" s="115">
        <v>69377.322638358673</v>
      </c>
      <c r="L226" s="115">
        <v>72440.811403890897</v>
      </c>
      <c r="M226" s="115">
        <v>3447.0076322219584</v>
      </c>
      <c r="N226" s="115">
        <v>3586.0203205035427</v>
      </c>
      <c r="O226" s="115">
        <v>3698.9767123926781</v>
      </c>
      <c r="P226" s="115">
        <v>3764.6049715847944</v>
      </c>
      <c r="Q226" s="115">
        <v>3849.6253908680796</v>
      </c>
      <c r="R226" s="115">
        <v>3945.1489431296286</v>
      </c>
      <c r="S226" s="115">
        <v>4031.282503969026</v>
      </c>
      <c r="T226" s="115">
        <v>4103.938200246921</v>
      </c>
      <c r="U226" s="115">
        <v>4185.429324098287</v>
      </c>
      <c r="V226" s="115">
        <v>4259.459427026487</v>
      </c>
      <c r="W226" s="115">
        <v>4349.1787765159488</v>
      </c>
      <c r="X226" s="115">
        <v>4473.9857660297266</v>
      </c>
      <c r="Y226" s="115">
        <v>4585.5512815925595</v>
      </c>
      <c r="Z226" s="115">
        <v>4645.9800695910235</v>
      </c>
      <c r="AA226" s="115">
        <v>4737.910336956199</v>
      </c>
      <c r="AB226" s="115">
        <v>4830.5693263729154</v>
      </c>
      <c r="AC226" s="115">
        <v>4927.7506809594925</v>
      </c>
    </row>
    <row r="227" spans="1:29">
      <c r="A227" s="102"/>
      <c r="B227" s="102"/>
      <c r="C227" s="102"/>
      <c r="D227" s="102"/>
      <c r="E227" s="105" t="s">
        <v>221</v>
      </c>
      <c r="F227" s="115">
        <v>0</v>
      </c>
      <c r="G227" s="115">
        <v>0</v>
      </c>
      <c r="H227" s="115">
        <v>0</v>
      </c>
      <c r="I227" s="115">
        <v>0</v>
      </c>
      <c r="J227" s="115">
        <v>0</v>
      </c>
      <c r="K227" s="115">
        <v>0</v>
      </c>
      <c r="L227" s="115">
        <v>0</v>
      </c>
      <c r="M227" s="115">
        <v>0</v>
      </c>
      <c r="N227" s="115">
        <v>0</v>
      </c>
      <c r="O227" s="115">
        <v>0</v>
      </c>
      <c r="P227" s="115">
        <v>0</v>
      </c>
      <c r="Q227" s="115">
        <v>0</v>
      </c>
      <c r="R227" s="115">
        <v>0</v>
      </c>
      <c r="S227" s="115">
        <v>0</v>
      </c>
      <c r="T227" s="115">
        <v>0</v>
      </c>
      <c r="U227" s="115">
        <v>0</v>
      </c>
      <c r="V227" s="115">
        <v>0</v>
      </c>
      <c r="W227" s="115">
        <v>0</v>
      </c>
      <c r="X227" s="115">
        <v>0</v>
      </c>
      <c r="Y227" s="115">
        <v>0</v>
      </c>
      <c r="Z227" s="115">
        <v>0</v>
      </c>
      <c r="AA227" s="115">
        <v>0</v>
      </c>
      <c r="AB227" s="115">
        <v>0</v>
      </c>
      <c r="AC227" s="115">
        <v>0</v>
      </c>
    </row>
    <row r="228" spans="1:29">
      <c r="A228" s="102"/>
      <c r="B228" s="102"/>
      <c r="C228" s="115"/>
      <c r="D228" s="115"/>
      <c r="E228" s="119" t="s">
        <v>222</v>
      </c>
      <c r="F228" s="161">
        <v>0</v>
      </c>
      <c r="G228" s="161">
        <v>0</v>
      </c>
      <c r="H228" s="161">
        <v>0</v>
      </c>
      <c r="I228" s="161">
        <v>0</v>
      </c>
      <c r="J228" s="161">
        <v>0</v>
      </c>
      <c r="K228" s="161">
        <v>0</v>
      </c>
      <c r="L228" s="161">
        <v>0</v>
      </c>
      <c r="M228" s="161">
        <v>0</v>
      </c>
      <c r="N228" s="161">
        <v>0</v>
      </c>
      <c r="O228" s="161">
        <v>0</v>
      </c>
      <c r="P228" s="161">
        <v>0</v>
      </c>
      <c r="Q228" s="161">
        <v>0</v>
      </c>
      <c r="R228" s="161">
        <v>0</v>
      </c>
      <c r="S228" s="161">
        <v>0</v>
      </c>
      <c r="T228" s="161">
        <v>0</v>
      </c>
      <c r="U228" s="161">
        <v>0</v>
      </c>
      <c r="V228" s="161">
        <v>0</v>
      </c>
      <c r="W228" s="161">
        <v>0</v>
      </c>
      <c r="X228" s="161">
        <v>0</v>
      </c>
      <c r="Y228" s="161">
        <v>0</v>
      </c>
      <c r="Z228" s="161">
        <v>0</v>
      </c>
      <c r="AA228" s="161">
        <v>0</v>
      </c>
      <c r="AB228" s="161">
        <v>0</v>
      </c>
      <c r="AC228" s="161">
        <v>0</v>
      </c>
    </row>
    <row r="229" spans="1:29">
      <c r="A229" s="102"/>
      <c r="B229" s="102"/>
      <c r="C229" s="115"/>
      <c r="D229" s="115"/>
      <c r="E229" s="102" t="s">
        <v>205</v>
      </c>
      <c r="F229" s="162">
        <v>130841.63767968031</v>
      </c>
      <c r="G229" s="162">
        <v>74001.779630230682</v>
      </c>
      <c r="H229" s="162">
        <v>76561.912992802245</v>
      </c>
      <c r="I229" s="162">
        <v>110541.04728010432</v>
      </c>
      <c r="J229" s="162">
        <v>114568.05759847377</v>
      </c>
      <c r="K229" s="162">
        <v>118722.42379130857</v>
      </c>
      <c r="L229" s="162">
        <v>123019.54008566454</v>
      </c>
      <c r="M229" s="162">
        <v>55290.204531039948</v>
      </c>
      <c r="N229" s="162">
        <v>56725.297141791976</v>
      </c>
      <c r="O229" s="162">
        <v>58166.735454213318</v>
      </c>
      <c r="P229" s="162">
        <v>59594.057681950944</v>
      </c>
      <c r="Q229" s="162">
        <v>61074.814418993388</v>
      </c>
      <c r="R229" s="162">
        <v>62600.967696958061</v>
      </c>
      <c r="S229" s="162">
        <v>64153.49672664317</v>
      </c>
      <c r="T229" s="162">
        <v>65729.207778487907</v>
      </c>
      <c r="U229" s="162">
        <v>67351.330641795314</v>
      </c>
      <c r="V229" s="162">
        <v>69004.508277665926</v>
      </c>
      <c r="W229" s="162">
        <v>70712.853848421379</v>
      </c>
      <c r="X229" s="162">
        <v>72496.752714732793</v>
      </c>
      <c r="Y229" s="162">
        <v>74308.887404013192</v>
      </c>
      <c r="Z229" s="162">
        <v>76112.399595072158</v>
      </c>
      <c r="AA229" s="162">
        <v>77990.990350574357</v>
      </c>
      <c r="AB229" s="162">
        <v>79914.97634033153</v>
      </c>
      <c r="AC229" s="162">
        <v>81889.267870267082</v>
      </c>
    </row>
    <row r="230" spans="1:29">
      <c r="A230" s="102"/>
      <c r="B230" s="102"/>
      <c r="C230" s="115"/>
      <c r="D230" s="115"/>
      <c r="E230" s="102" t="s">
        <v>206</v>
      </c>
      <c r="F230" s="115">
        <v>0</v>
      </c>
      <c r="G230" s="115">
        <v>0</v>
      </c>
      <c r="H230" s="115">
        <v>0</v>
      </c>
      <c r="I230" s="115">
        <v>0</v>
      </c>
      <c r="J230" s="115">
        <v>0</v>
      </c>
      <c r="K230" s="115">
        <v>0</v>
      </c>
      <c r="L230" s="115">
        <v>0</v>
      </c>
      <c r="M230" s="115">
        <v>0</v>
      </c>
      <c r="N230" s="115">
        <v>0</v>
      </c>
      <c r="O230" s="115">
        <v>0</v>
      </c>
      <c r="P230" s="115">
        <v>0</v>
      </c>
      <c r="Q230" s="115">
        <v>0</v>
      </c>
      <c r="R230" s="115">
        <v>0</v>
      </c>
      <c r="S230" s="115">
        <v>0</v>
      </c>
      <c r="T230" s="115">
        <v>0</v>
      </c>
      <c r="U230" s="115">
        <v>0</v>
      </c>
      <c r="V230" s="115">
        <v>0</v>
      </c>
      <c r="W230" s="115">
        <v>0</v>
      </c>
      <c r="X230" s="115">
        <v>0</v>
      </c>
      <c r="Y230" s="115">
        <v>0</v>
      </c>
      <c r="Z230" s="115">
        <v>0</v>
      </c>
      <c r="AA230" s="115">
        <v>0</v>
      </c>
      <c r="AB230" s="115">
        <v>0</v>
      </c>
      <c r="AC230" s="115">
        <v>0</v>
      </c>
    </row>
    <row r="231" spans="1:29">
      <c r="A231" s="105"/>
      <c r="B231" s="102"/>
      <c r="C231" s="115"/>
      <c r="D231" s="115"/>
      <c r="E231" s="119" t="s">
        <v>208</v>
      </c>
      <c r="F231" s="163">
        <v>0</v>
      </c>
      <c r="G231" s="161">
        <v>0</v>
      </c>
      <c r="H231" s="161">
        <v>0</v>
      </c>
      <c r="I231" s="120">
        <v>140902.13297689447</v>
      </c>
      <c r="J231" s="164">
        <v>77159.919738769531</v>
      </c>
      <c r="K231" s="164">
        <v>82939.170837402344</v>
      </c>
      <c r="L231" s="164">
        <v>119167.70935058589</v>
      </c>
      <c r="M231" s="164">
        <v>124270.40863037109</v>
      </c>
      <c r="N231" s="164">
        <v>128584.5642089844</v>
      </c>
      <c r="O231" s="164">
        <v>132512.31384277341</v>
      </c>
      <c r="P231" s="164">
        <v>59756.53076171875</v>
      </c>
      <c r="Q231" s="164">
        <v>61494.239807128914</v>
      </c>
      <c r="R231" s="164">
        <v>62641.304016113281</v>
      </c>
      <c r="S231" s="164">
        <v>64227.47802734375</v>
      </c>
      <c r="T231" s="164">
        <v>66239.791870117188</v>
      </c>
      <c r="U231" s="164">
        <v>67349.273681640625</v>
      </c>
      <c r="V231" s="164">
        <v>68982.681274414063</v>
      </c>
      <c r="W231" s="164">
        <v>71061.431884765625</v>
      </c>
      <c r="X231" s="164">
        <v>72857.093811035156</v>
      </c>
      <c r="Y231" s="164">
        <v>74790.138244628906</v>
      </c>
      <c r="Z231" s="164">
        <v>76213.363647460938</v>
      </c>
      <c r="AA231" s="164">
        <v>78284.66796875</v>
      </c>
      <c r="AB231" s="164">
        <v>79977.241516113281</v>
      </c>
      <c r="AC231" s="164">
        <v>81894.004821777344</v>
      </c>
    </row>
    <row r="232" spans="1:29">
      <c r="A232" s="105"/>
      <c r="B232" s="102"/>
      <c r="C232" s="115"/>
      <c r="D232" s="115"/>
      <c r="E232" s="102" t="s">
        <v>209</v>
      </c>
      <c r="F232" s="165">
        <v>0</v>
      </c>
      <c r="G232" s="165">
        <v>0</v>
      </c>
      <c r="H232" s="165">
        <v>0</v>
      </c>
      <c r="I232" s="165">
        <v>140902.13297689447</v>
      </c>
      <c r="J232" s="165">
        <v>77159.919738769531</v>
      </c>
      <c r="K232" s="165">
        <v>82939.170837402344</v>
      </c>
      <c r="L232" s="165">
        <v>119167.70935058589</v>
      </c>
      <c r="M232" s="165">
        <v>124270.40863037109</v>
      </c>
      <c r="N232" s="165">
        <v>128584.5642089844</v>
      </c>
      <c r="O232" s="165">
        <v>132512.31384277341</v>
      </c>
      <c r="P232" s="165">
        <v>59756.53076171875</v>
      </c>
      <c r="Q232" s="165">
        <v>61494.239807128914</v>
      </c>
      <c r="R232" s="165">
        <v>62641.304016113281</v>
      </c>
      <c r="S232" s="165">
        <v>64227.47802734375</v>
      </c>
      <c r="T232" s="165">
        <v>66239.791870117188</v>
      </c>
      <c r="U232" s="165">
        <v>67349.273681640625</v>
      </c>
      <c r="V232" s="165">
        <v>68982.681274414063</v>
      </c>
      <c r="W232" s="165">
        <v>71061.431884765625</v>
      </c>
      <c r="X232" s="165">
        <v>72857.093811035156</v>
      </c>
      <c r="Y232" s="165">
        <v>74790.138244628906</v>
      </c>
      <c r="Z232" s="165">
        <v>76213.363647460938</v>
      </c>
      <c r="AA232" s="165">
        <v>78284.66796875</v>
      </c>
      <c r="AB232" s="165">
        <v>79977.241516113281</v>
      </c>
      <c r="AC232" s="165">
        <v>81894.004821777344</v>
      </c>
    </row>
    <row r="233" spans="1:29">
      <c r="A233" s="105"/>
      <c r="B233" s="102"/>
      <c r="C233" s="115"/>
      <c r="D233" s="115"/>
      <c r="E233" s="102" t="s">
        <v>210</v>
      </c>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row>
    <row r="234" spans="1:29">
      <c r="A234" s="105"/>
      <c r="B234" s="102"/>
      <c r="C234" s="115"/>
      <c r="D234" s="115"/>
      <c r="E234" s="102" t="s">
        <v>211</v>
      </c>
      <c r="F234" s="145"/>
      <c r="G234" s="145"/>
      <c r="H234" s="145"/>
      <c r="I234" s="145"/>
      <c r="J234" s="166">
        <v>0.10000000149011611</v>
      </c>
      <c r="K234" s="166">
        <v>0.2099999934434891</v>
      </c>
      <c r="L234" s="166">
        <v>0.41999998688697809</v>
      </c>
      <c r="M234" s="166">
        <v>0.63999998569488525</v>
      </c>
      <c r="N234" s="166">
        <v>0.86000001430511475</v>
      </c>
      <c r="O234" s="166">
        <v>1.080000042915344</v>
      </c>
      <c r="P234" s="166">
        <v>1.0900000333786011</v>
      </c>
      <c r="Q234" s="166">
        <v>1.110000014305115</v>
      </c>
      <c r="R234" s="166">
        <v>1.120000004768372</v>
      </c>
      <c r="S234" s="166">
        <v>1.129999995231628</v>
      </c>
      <c r="T234" s="166">
        <v>1.139999985694885</v>
      </c>
      <c r="U234" s="166">
        <v>1.1499999761581421</v>
      </c>
      <c r="V234" s="166">
        <v>1.169999957084656</v>
      </c>
      <c r="W234" s="166">
        <v>1.190000057220459</v>
      </c>
      <c r="X234" s="166">
        <v>1.200000047683716</v>
      </c>
      <c r="Y234" s="166">
        <v>1.220000028610229</v>
      </c>
      <c r="Z234" s="166">
        <v>1.2300000190734861</v>
      </c>
      <c r="AA234" s="166">
        <v>1.25</v>
      </c>
      <c r="AB234" s="166">
        <v>1.2599999904632571</v>
      </c>
      <c r="AC234" s="166">
        <v>1.279999971389771</v>
      </c>
    </row>
    <row r="235" spans="1:29" ht="15.75" thickBot="1">
      <c r="P235"/>
    </row>
    <row r="236" spans="1:29" ht="15.75" thickBot="1">
      <c r="A236" s="151">
        <v>14</v>
      </c>
      <c r="C236" s="130" t="s">
        <v>191</v>
      </c>
      <c r="D236" s="100"/>
      <c r="P236"/>
    </row>
    <row r="237" spans="1:29">
      <c r="C237" s="104" t="s">
        <v>239</v>
      </c>
      <c r="F237" s="135">
        <v>0</v>
      </c>
      <c r="G237" s="135">
        <v>-1</v>
      </c>
      <c r="H237" s="135">
        <v>-2</v>
      </c>
      <c r="I237" s="135">
        <v>-3</v>
      </c>
      <c r="J237" s="135">
        <v>-4</v>
      </c>
      <c r="K237" s="135">
        <v>-5</v>
      </c>
      <c r="L237" s="135">
        <v>-6</v>
      </c>
      <c r="M237" s="135">
        <v>-7</v>
      </c>
      <c r="N237" s="135">
        <v>-8</v>
      </c>
      <c r="O237" s="135">
        <v>-9</v>
      </c>
      <c r="P237" s="135">
        <v>-10</v>
      </c>
      <c r="Q237" s="135">
        <v>-11</v>
      </c>
      <c r="R237" s="135">
        <v>-12</v>
      </c>
      <c r="S237" s="135">
        <v>-13</v>
      </c>
      <c r="T237" s="135">
        <v>-14</v>
      </c>
      <c r="U237" s="135">
        <v>-15</v>
      </c>
      <c r="V237" s="135">
        <v>-16</v>
      </c>
      <c r="W237" s="135">
        <v>-17</v>
      </c>
      <c r="X237" s="135">
        <v>-18</v>
      </c>
      <c r="Y237" s="135">
        <v>-19</v>
      </c>
      <c r="Z237" s="135">
        <v>-20</v>
      </c>
      <c r="AA237" s="135">
        <v>-21</v>
      </c>
      <c r="AB237" s="135">
        <v>-22</v>
      </c>
      <c r="AC237" s="135">
        <v>-23</v>
      </c>
    </row>
    <row r="238" spans="1:29">
      <c r="A238" s="105" t="s">
        <v>194</v>
      </c>
      <c r="B238" s="132">
        <v>62772.241546879799</v>
      </c>
      <c r="C238" s="102" t="s">
        <v>195</v>
      </c>
      <c r="D238" s="102"/>
      <c r="E238" s="102" t="s">
        <v>196</v>
      </c>
      <c r="F238" s="160">
        <v>0</v>
      </c>
      <c r="G238" s="160">
        <v>7.4529170550373822E-2</v>
      </c>
      <c r="H238" s="160">
        <v>0.15064268785019311</v>
      </c>
      <c r="I238" s="160">
        <v>0.3035837279215759</v>
      </c>
      <c r="J238" s="160">
        <v>0.4585130292042916</v>
      </c>
      <c r="K238" s="160">
        <v>0.61704655259325691</v>
      </c>
      <c r="L238" s="160">
        <v>0.77914370739434291</v>
      </c>
      <c r="M238" s="160">
        <v>0.78587174332720633</v>
      </c>
      <c r="N238" s="160">
        <v>0.79568126076551915</v>
      </c>
      <c r="O238" s="160">
        <v>0.80818325504078614</v>
      </c>
      <c r="P238" s="160">
        <v>0.81477788835636833</v>
      </c>
      <c r="Q238" s="160">
        <v>0.81905229036165506</v>
      </c>
      <c r="R238" s="160">
        <v>0.83065396781691025</v>
      </c>
      <c r="S238" s="160">
        <v>0.84555503164548618</v>
      </c>
      <c r="T238" s="160">
        <v>0.85536219665860413</v>
      </c>
      <c r="U238" s="160">
        <v>0.86440720984853558</v>
      </c>
      <c r="V238" s="160">
        <v>0.87471480031246784</v>
      </c>
      <c r="W238" s="160">
        <v>0.88684472684703364</v>
      </c>
      <c r="X238" s="160">
        <v>0.89755715202668795</v>
      </c>
      <c r="Y238" s="160">
        <v>0.90947021822761309</v>
      </c>
      <c r="Z238" s="160">
        <v>0.92129038375924832</v>
      </c>
      <c r="AA238" s="160">
        <v>0.93348375210250267</v>
      </c>
      <c r="AB238" s="160">
        <v>0.94575855727502434</v>
      </c>
      <c r="AC238" s="160">
        <v>0.95948763837028572</v>
      </c>
    </row>
    <row r="239" spans="1:29">
      <c r="A239" s="105" t="s">
        <v>197</v>
      </c>
      <c r="B239" s="132">
        <v>31386.120773439899</v>
      </c>
      <c r="C239" s="102" t="s">
        <v>198</v>
      </c>
      <c r="D239" s="102"/>
      <c r="E239" s="102" t="s">
        <v>215</v>
      </c>
      <c r="F239" s="105">
        <v>0</v>
      </c>
      <c r="G239" s="105">
        <v>328.2884211753269</v>
      </c>
      <c r="H239" s="105">
        <v>664.33954680343163</v>
      </c>
      <c r="I239" s="105">
        <v>1342.377119261623</v>
      </c>
      <c r="J239" s="105">
        <v>2033.5615629088516</v>
      </c>
      <c r="K239" s="105">
        <v>2737.8430697119193</v>
      </c>
      <c r="L239" s="105">
        <v>3455.2873699441443</v>
      </c>
      <c r="M239" s="105">
        <v>3488.5934301764792</v>
      </c>
      <c r="N239" s="105">
        <v>3522.3975707408003</v>
      </c>
      <c r="O239" s="105">
        <v>3556.4160491529033</v>
      </c>
      <c r="P239" s="105">
        <v>3590.1936526503569</v>
      </c>
      <c r="Q239" s="105">
        <v>3623.8916449472067</v>
      </c>
      <c r="R239" s="105">
        <v>3657.5835133055466</v>
      </c>
      <c r="S239" s="105">
        <v>3691.1712747092506</v>
      </c>
      <c r="T239" s="105">
        <v>3724.530409075323</v>
      </c>
      <c r="U239" s="105">
        <v>3757.7221557888415</v>
      </c>
      <c r="V239" s="105">
        <v>3790.6771102133835</v>
      </c>
      <c r="W239" s="105">
        <v>3823.5055032420923</v>
      </c>
      <c r="X239" s="105">
        <v>3856.4522924152898</v>
      </c>
      <c r="Y239" s="105">
        <v>3889.3970402756504</v>
      </c>
      <c r="Z239" s="105">
        <v>3921.9618174197162</v>
      </c>
      <c r="AA239" s="105">
        <v>3954.360976648898</v>
      </c>
      <c r="AB239" s="105">
        <v>3986.5880862851591</v>
      </c>
      <c r="AC239" s="105">
        <v>4018.6617003016722</v>
      </c>
    </row>
    <row r="240" spans="1:29">
      <c r="A240" s="102" t="s">
        <v>216</v>
      </c>
      <c r="B240" s="107">
        <v>0</v>
      </c>
      <c r="C240" s="105"/>
      <c r="E240" s="102" t="s">
        <v>199</v>
      </c>
      <c r="F240" s="105">
        <v>0</v>
      </c>
      <c r="G240" s="105">
        <v>328.2884211753269</v>
      </c>
      <c r="H240" s="105">
        <v>336.05112562810473</v>
      </c>
      <c r="I240" s="105">
        <v>678.03757245819133</v>
      </c>
      <c r="J240" s="105">
        <v>691.18444364722859</v>
      </c>
      <c r="K240" s="105">
        <v>704.28150680306771</v>
      </c>
      <c r="L240" s="105">
        <v>717.44430023222503</v>
      </c>
      <c r="M240" s="105">
        <v>33.306060232334858</v>
      </c>
      <c r="N240" s="105">
        <v>33.804140564321187</v>
      </c>
      <c r="O240" s="105">
        <v>34.018478412102922</v>
      </c>
      <c r="P240" s="105">
        <v>33.777603497453583</v>
      </c>
      <c r="Q240" s="105">
        <v>33.697992296849861</v>
      </c>
      <c r="R240" s="105">
        <v>33.691868358339889</v>
      </c>
      <c r="S240" s="105">
        <v>33.587761403704008</v>
      </c>
      <c r="T240" s="105">
        <v>33.35913436607234</v>
      </c>
      <c r="U240" s="105">
        <v>33.191746713518569</v>
      </c>
      <c r="V240" s="105">
        <v>32.954954424541938</v>
      </c>
      <c r="W240" s="105">
        <v>32.828393028708888</v>
      </c>
      <c r="X240" s="105">
        <v>32.946789173197431</v>
      </c>
      <c r="Y240" s="105">
        <v>32.944747860360621</v>
      </c>
      <c r="Z240" s="105">
        <v>32.564777144065829</v>
      </c>
      <c r="AA240" s="105">
        <v>32.399159229181805</v>
      </c>
      <c r="AB240" s="105">
        <v>32.227109636261048</v>
      </c>
      <c r="AC240" s="105">
        <v>32.073614016513147</v>
      </c>
    </row>
    <row r="241" spans="1:29">
      <c r="A241" s="102" t="s">
        <v>200</v>
      </c>
      <c r="B241" s="107">
        <v>50</v>
      </c>
      <c r="C241" s="105" t="s">
        <v>201</v>
      </c>
      <c r="E241" s="105" t="s">
        <v>194</v>
      </c>
      <c r="F241" s="122">
        <v>62772.241546879799</v>
      </c>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row>
    <row r="242" spans="1:29">
      <c r="A242" s="102" t="s">
        <v>217</v>
      </c>
      <c r="B242" s="107">
        <v>0</v>
      </c>
      <c r="C242" s="102"/>
      <c r="D242" s="102"/>
      <c r="E242" s="102" t="s">
        <v>203</v>
      </c>
      <c r="F242" s="115">
        <v>31386.120773439899</v>
      </c>
      <c r="G242" s="122">
        <v>32170.773792775894</v>
      </c>
      <c r="H242" s="122">
        <v>32975.04313759529</v>
      </c>
      <c r="I242" s="122">
        <v>33799.419216035174</v>
      </c>
      <c r="J242" s="122">
        <v>34644.404696436046</v>
      </c>
      <c r="K242" s="122">
        <v>35510.514813846945</v>
      </c>
      <c r="L242" s="122">
        <v>36398.277684193119</v>
      </c>
      <c r="M242" s="122">
        <v>37308.234626297948</v>
      </c>
      <c r="N242" s="122">
        <v>38240.940491955393</v>
      </c>
      <c r="O242" s="122">
        <v>39196.964004254274</v>
      </c>
      <c r="P242" s="122">
        <v>40176.888104360631</v>
      </c>
      <c r="Q242" s="122">
        <v>41181.310306969644</v>
      </c>
      <c r="R242" s="122">
        <v>42210.843064643879</v>
      </c>
      <c r="S242" s="122">
        <v>43266.114141259975</v>
      </c>
      <c r="T242" s="122">
        <v>44347.766994791469</v>
      </c>
      <c r="U242" s="122">
        <v>45456.461169661263</v>
      </c>
      <c r="V242" s="122">
        <v>46592.872698902793</v>
      </c>
      <c r="W242" s="122">
        <v>47757.694516375355</v>
      </c>
      <c r="X242" s="122">
        <v>48951.636879284742</v>
      </c>
      <c r="Y242" s="122">
        <v>50175.427801266858</v>
      </c>
      <c r="Z242" s="122">
        <v>51429.813496298528</v>
      </c>
      <c r="AA242" s="122">
        <v>52715.558833705982</v>
      </c>
      <c r="AB242" s="122">
        <v>54033.447804548632</v>
      </c>
      <c r="AC242" s="122">
        <v>55384.283999662344</v>
      </c>
    </row>
    <row r="243" spans="1:29">
      <c r="A243" s="102"/>
      <c r="B243" s="107"/>
      <c r="C243" s="102"/>
      <c r="D243" s="102"/>
      <c r="E243" s="105" t="s">
        <v>226</v>
      </c>
      <c r="F243" s="115">
        <v>0</v>
      </c>
      <c r="G243" s="115">
        <v>0</v>
      </c>
      <c r="H243" s="115">
        <v>0</v>
      </c>
      <c r="I243" s="115">
        <v>0</v>
      </c>
      <c r="J243" s="115">
        <v>0</v>
      </c>
      <c r="K243" s="115">
        <v>0</v>
      </c>
      <c r="L243" s="115">
        <v>0</v>
      </c>
      <c r="M243" s="115">
        <v>0</v>
      </c>
      <c r="N243" s="115">
        <v>0</v>
      </c>
      <c r="O243" s="115">
        <v>0</v>
      </c>
      <c r="P243" s="115">
        <v>0</v>
      </c>
      <c r="Q243" s="115">
        <v>0</v>
      </c>
      <c r="R243" s="115">
        <v>0</v>
      </c>
      <c r="S243" s="115">
        <v>0</v>
      </c>
      <c r="T243" s="115">
        <v>0</v>
      </c>
      <c r="U243" s="115">
        <v>0</v>
      </c>
      <c r="V243" s="115">
        <v>0</v>
      </c>
      <c r="W243" s="115">
        <v>0</v>
      </c>
      <c r="X243" s="115">
        <v>0</v>
      </c>
      <c r="Y243" s="115">
        <v>0</v>
      </c>
      <c r="Z243" s="115">
        <v>0</v>
      </c>
      <c r="AA243" s="115">
        <v>0</v>
      </c>
      <c r="AB243" s="115">
        <v>0</v>
      </c>
      <c r="AC243" s="115">
        <v>0</v>
      </c>
    </row>
    <row r="244" spans="1:29">
      <c r="A244" s="105"/>
      <c r="B244" s="102"/>
      <c r="C244" s="105"/>
      <c r="E244" s="102" t="s">
        <v>204</v>
      </c>
      <c r="F244" s="115">
        <v>0</v>
      </c>
      <c r="G244" s="115">
        <v>16824.781585235502</v>
      </c>
      <c r="H244" s="115">
        <v>17653.185693151376</v>
      </c>
      <c r="I244" s="115">
        <v>36508.615258899219</v>
      </c>
      <c r="J244" s="115">
        <v>38146.914934863984</v>
      </c>
      <c r="K244" s="115">
        <v>39841.494049198758</v>
      </c>
      <c r="L244" s="115">
        <v>41600.771645683206</v>
      </c>
      <c r="M244" s="115">
        <v>1979.521965449592</v>
      </c>
      <c r="N244" s="115">
        <v>2059.3531405700742</v>
      </c>
      <c r="O244" s="115">
        <v>2124.2208991419698</v>
      </c>
      <c r="P244" s="115">
        <v>2161.9094088541574</v>
      </c>
      <c r="Q244" s="115">
        <v>2210.7343043693272</v>
      </c>
      <c r="R244" s="115">
        <v>2265.5908611554382</v>
      </c>
      <c r="S244" s="115">
        <v>2315.0550033437485</v>
      </c>
      <c r="T244" s="115">
        <v>2356.7791774803254</v>
      </c>
      <c r="U244" s="115">
        <v>2403.5772954029312</v>
      </c>
      <c r="V244" s="115">
        <v>2446.0907535922602</v>
      </c>
      <c r="W244" s="115">
        <v>2497.6141158790847</v>
      </c>
      <c r="X244" s="115">
        <v>2569.2873477207818</v>
      </c>
      <c r="Y244" s="115">
        <v>2633.3563641565247</v>
      </c>
      <c r="Z244" s="115">
        <v>2668.0589601329589</v>
      </c>
      <c r="AA244" s="115">
        <v>2720.8519919318346</v>
      </c>
      <c r="AB244" s="115">
        <v>2774.0635088232466</v>
      </c>
      <c r="AC244" s="115">
        <v>2829.8720960274723</v>
      </c>
    </row>
    <row r="245" spans="1:29">
      <c r="A245" s="102"/>
      <c r="B245" s="102"/>
      <c r="C245" s="102"/>
      <c r="D245" s="102"/>
      <c r="E245" s="105" t="s">
        <v>221</v>
      </c>
      <c r="F245" s="115">
        <v>0</v>
      </c>
      <c r="G245" s="115">
        <v>0</v>
      </c>
      <c r="H245" s="115">
        <v>0</v>
      </c>
      <c r="I245" s="115">
        <v>0</v>
      </c>
      <c r="J245" s="115">
        <v>0</v>
      </c>
      <c r="K245" s="115">
        <v>0</v>
      </c>
      <c r="L245" s="115">
        <v>0</v>
      </c>
      <c r="M245" s="115">
        <v>0</v>
      </c>
      <c r="N245" s="115">
        <v>0</v>
      </c>
      <c r="O245" s="115">
        <v>0</v>
      </c>
      <c r="P245" s="115">
        <v>0</v>
      </c>
      <c r="Q245" s="115">
        <v>0</v>
      </c>
      <c r="R245" s="115">
        <v>0</v>
      </c>
      <c r="S245" s="115">
        <v>0</v>
      </c>
      <c r="T245" s="115">
        <v>0</v>
      </c>
      <c r="U245" s="115">
        <v>0</v>
      </c>
      <c r="V245" s="115">
        <v>0</v>
      </c>
      <c r="W245" s="115">
        <v>0</v>
      </c>
      <c r="X245" s="115">
        <v>0</v>
      </c>
      <c r="Y245" s="115">
        <v>0</v>
      </c>
      <c r="Z245" s="115">
        <v>0</v>
      </c>
      <c r="AA245" s="115">
        <v>0</v>
      </c>
      <c r="AB245" s="115">
        <v>0</v>
      </c>
      <c r="AC245" s="115">
        <v>0</v>
      </c>
    </row>
    <row r="246" spans="1:29">
      <c r="A246" s="102"/>
      <c r="B246" s="102"/>
      <c r="C246" s="115"/>
      <c r="D246" s="115"/>
      <c r="E246" s="119" t="s">
        <v>222</v>
      </c>
      <c r="F246" s="161">
        <v>0</v>
      </c>
      <c r="G246" s="161">
        <v>0</v>
      </c>
      <c r="H246" s="161">
        <v>0</v>
      </c>
      <c r="I246" s="161">
        <v>0</v>
      </c>
      <c r="J246" s="161">
        <v>0</v>
      </c>
      <c r="K246" s="161">
        <v>0</v>
      </c>
      <c r="L246" s="161">
        <v>0</v>
      </c>
      <c r="M246" s="161">
        <v>0</v>
      </c>
      <c r="N246" s="161">
        <v>0</v>
      </c>
      <c r="O246" s="161">
        <v>0</v>
      </c>
      <c r="P246" s="161">
        <v>0</v>
      </c>
      <c r="Q246" s="161">
        <v>0</v>
      </c>
      <c r="R246" s="161">
        <v>0</v>
      </c>
      <c r="S246" s="161">
        <v>0</v>
      </c>
      <c r="T246" s="161">
        <v>0</v>
      </c>
      <c r="U246" s="161">
        <v>0</v>
      </c>
      <c r="V246" s="161">
        <v>0</v>
      </c>
      <c r="W246" s="161">
        <v>0</v>
      </c>
      <c r="X246" s="161">
        <v>0</v>
      </c>
      <c r="Y246" s="161">
        <v>0</v>
      </c>
      <c r="Z246" s="161">
        <v>0</v>
      </c>
      <c r="AA246" s="161">
        <v>0</v>
      </c>
      <c r="AB246" s="161">
        <v>0</v>
      </c>
      <c r="AC246" s="161">
        <v>0</v>
      </c>
    </row>
    <row r="247" spans="1:29">
      <c r="A247" s="102"/>
      <c r="B247" s="102"/>
      <c r="C247" s="115"/>
      <c r="D247" s="115"/>
      <c r="E247" s="102" t="s">
        <v>205</v>
      </c>
      <c r="F247" s="162">
        <v>94158.362320319691</v>
      </c>
      <c r="G247" s="162">
        <v>48995.555378011399</v>
      </c>
      <c r="H247" s="162">
        <v>50628.228830746666</v>
      </c>
      <c r="I247" s="162">
        <v>70308.034474934393</v>
      </c>
      <c r="J247" s="162">
        <v>72791.319631300023</v>
      </c>
      <c r="K247" s="162">
        <v>75352.008863045703</v>
      </c>
      <c r="L247" s="162">
        <v>77999.049329876318</v>
      </c>
      <c r="M247" s="162">
        <v>39287.756591747537</v>
      </c>
      <c r="N247" s="162">
        <v>40300.29363252547</v>
      </c>
      <c r="O247" s="162">
        <v>41321.184903396243</v>
      </c>
      <c r="P247" s="162">
        <v>42338.797513214791</v>
      </c>
      <c r="Q247" s="162">
        <v>43392.04461133897</v>
      </c>
      <c r="R247" s="162">
        <v>44476.43392579932</v>
      </c>
      <c r="S247" s="162">
        <v>45581.169144603722</v>
      </c>
      <c r="T247" s="162">
        <v>46704.546172271796</v>
      </c>
      <c r="U247" s="162">
        <v>47860.038465064194</v>
      </c>
      <c r="V247" s="162">
        <v>49038.963452495052</v>
      </c>
      <c r="W247" s="162">
        <v>50255.30863225444</v>
      </c>
      <c r="X247" s="162">
        <v>51520.924227005526</v>
      </c>
      <c r="Y247" s="162">
        <v>52808.784165423385</v>
      </c>
      <c r="Z247" s="162">
        <v>54097.872456431483</v>
      </c>
      <c r="AA247" s="162">
        <v>55436.410825637817</v>
      </c>
      <c r="AB247" s="162">
        <v>56807.511313371877</v>
      </c>
      <c r="AC247" s="162">
        <v>58214.156095689817</v>
      </c>
    </row>
    <row r="248" spans="1:29">
      <c r="A248" s="102"/>
      <c r="B248" s="102"/>
      <c r="C248" s="115"/>
      <c r="D248" s="115"/>
      <c r="E248" s="102" t="s">
        <v>206</v>
      </c>
      <c r="F248" s="115">
        <v>0</v>
      </c>
      <c r="G248" s="115">
        <v>0</v>
      </c>
      <c r="H248" s="115">
        <v>0</v>
      </c>
      <c r="I248" s="115">
        <v>0</v>
      </c>
      <c r="J248" s="115">
        <v>0</v>
      </c>
      <c r="K248" s="115">
        <v>0</v>
      </c>
      <c r="L248" s="115">
        <v>0</v>
      </c>
      <c r="M248" s="115">
        <v>0</v>
      </c>
      <c r="N248" s="115">
        <v>0</v>
      </c>
      <c r="O248" s="115">
        <v>0</v>
      </c>
      <c r="P248" s="115">
        <v>0</v>
      </c>
      <c r="Q248" s="115">
        <v>0</v>
      </c>
      <c r="R248" s="115">
        <v>0</v>
      </c>
      <c r="S248" s="115">
        <v>0</v>
      </c>
      <c r="T248" s="115">
        <v>0</v>
      </c>
      <c r="U248" s="115">
        <v>0</v>
      </c>
      <c r="V248" s="115">
        <v>0</v>
      </c>
      <c r="W248" s="115">
        <v>0</v>
      </c>
      <c r="X248" s="115">
        <v>0</v>
      </c>
      <c r="Y248" s="115">
        <v>0</v>
      </c>
      <c r="Z248" s="115">
        <v>0</v>
      </c>
      <c r="AA248" s="115">
        <v>0</v>
      </c>
      <c r="AB248" s="115">
        <v>0</v>
      </c>
      <c r="AC248" s="115">
        <v>0</v>
      </c>
    </row>
    <row r="249" spans="1:29">
      <c r="A249" s="105"/>
      <c r="B249" s="102"/>
      <c r="C249" s="115"/>
      <c r="D249" s="115"/>
      <c r="E249" s="119" t="s">
        <v>208</v>
      </c>
      <c r="F249" s="163">
        <v>0</v>
      </c>
      <c r="G249" s="161">
        <v>0</v>
      </c>
      <c r="H249" s="161">
        <v>0</v>
      </c>
      <c r="I249" s="120">
        <v>101398.25764810551</v>
      </c>
      <c r="J249" s="164">
        <v>49692.554473876953</v>
      </c>
      <c r="K249" s="164">
        <v>54437.591552734382</v>
      </c>
      <c r="L249" s="164">
        <v>75231.361389160156</v>
      </c>
      <c r="M249" s="164">
        <v>78858.558654785156</v>
      </c>
      <c r="N249" s="164">
        <v>81758.018493652344</v>
      </c>
      <c r="O249" s="164">
        <v>84319.740295410156</v>
      </c>
      <c r="P249" s="164">
        <v>42764.244079589836</v>
      </c>
      <c r="Q249" s="164">
        <v>43754.768371582031</v>
      </c>
      <c r="R249" s="164">
        <v>44720.664978027336</v>
      </c>
      <c r="S249" s="164">
        <v>45451.126098632813</v>
      </c>
      <c r="T249" s="164">
        <v>47039.741516113281</v>
      </c>
      <c r="U249" s="164">
        <v>47989.986419677727</v>
      </c>
      <c r="V249" s="164">
        <v>49479.732513427727</v>
      </c>
      <c r="W249" s="164">
        <v>50707.218170166023</v>
      </c>
      <c r="X249" s="164">
        <v>51558.902740478523</v>
      </c>
      <c r="Y249" s="164">
        <v>52669.261932373047</v>
      </c>
      <c r="Z249" s="164">
        <v>54460.968017578118</v>
      </c>
      <c r="AA249" s="164">
        <v>55666.751861572273</v>
      </c>
      <c r="AB249" s="164">
        <v>57048.328399658203</v>
      </c>
      <c r="AC249" s="164">
        <v>58138.553619384773</v>
      </c>
    </row>
    <row r="250" spans="1:29">
      <c r="A250" s="105"/>
      <c r="B250" s="102"/>
      <c r="C250" s="115"/>
      <c r="D250" s="115"/>
      <c r="E250" s="167" t="s">
        <v>209</v>
      </c>
      <c r="F250" s="168">
        <v>0</v>
      </c>
      <c r="G250" s="168">
        <v>0</v>
      </c>
      <c r="H250" s="168">
        <v>0</v>
      </c>
      <c r="I250" s="168">
        <v>101398.25764810551</v>
      </c>
      <c r="J250" s="168">
        <v>49692.554473876953</v>
      </c>
      <c r="K250" s="168">
        <v>54437.591552734382</v>
      </c>
      <c r="L250" s="168">
        <v>75231.361389160156</v>
      </c>
      <c r="M250" s="168">
        <v>78858.558654785156</v>
      </c>
      <c r="N250" s="168">
        <v>81758.018493652344</v>
      </c>
      <c r="O250" s="168">
        <v>84319.740295410156</v>
      </c>
      <c r="P250" s="168">
        <v>42764.244079589836</v>
      </c>
      <c r="Q250" s="168">
        <v>43754.768371582031</v>
      </c>
      <c r="R250" s="168">
        <v>44720.664978027336</v>
      </c>
      <c r="S250" s="168">
        <v>45451.126098632813</v>
      </c>
      <c r="T250" s="168">
        <v>47039.741516113281</v>
      </c>
      <c r="U250" s="168">
        <v>47989.986419677727</v>
      </c>
      <c r="V250" s="168">
        <v>49479.732513427727</v>
      </c>
      <c r="W250" s="168">
        <v>50707.218170166023</v>
      </c>
      <c r="X250" s="168">
        <v>51558.902740478523</v>
      </c>
      <c r="Y250" s="168">
        <v>52669.261932373047</v>
      </c>
      <c r="Z250" s="168">
        <v>54460.968017578118</v>
      </c>
      <c r="AA250" s="168">
        <v>55666.751861572273</v>
      </c>
      <c r="AB250" s="168">
        <v>57048.328399658203</v>
      </c>
      <c r="AC250" s="168">
        <v>58138.553619384773</v>
      </c>
    </row>
    <row r="251" spans="1:29">
      <c r="A251" s="105"/>
      <c r="B251" s="102"/>
      <c r="C251" s="115"/>
      <c r="D251" s="115"/>
      <c r="E251" s="102" t="s">
        <v>210</v>
      </c>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row>
    <row r="252" spans="1:29">
      <c r="A252" s="105"/>
      <c r="B252" s="102"/>
      <c r="C252" s="115"/>
      <c r="D252" s="115"/>
      <c r="E252" s="102" t="s">
        <v>211</v>
      </c>
      <c r="F252" s="145"/>
      <c r="G252" s="145"/>
      <c r="H252" s="145"/>
      <c r="I252" s="145"/>
      <c r="J252" s="166">
        <v>7.0000000298023224E-2</v>
      </c>
      <c r="K252" s="166">
        <v>0.15000000596046451</v>
      </c>
      <c r="L252" s="166">
        <v>0.30000001192092901</v>
      </c>
      <c r="M252" s="166">
        <v>0.46000000834465032</v>
      </c>
      <c r="N252" s="166">
        <v>0.62000000476837158</v>
      </c>
      <c r="O252" s="166">
        <v>0.77999997138977051</v>
      </c>
      <c r="P252" s="166">
        <v>0.79000002145767212</v>
      </c>
      <c r="Q252" s="166">
        <v>0.80000001192092896</v>
      </c>
      <c r="R252" s="166">
        <v>0.81000000238418579</v>
      </c>
      <c r="S252" s="166">
        <v>0.81000000238418579</v>
      </c>
      <c r="T252" s="166">
        <v>0.81999999284744263</v>
      </c>
      <c r="U252" s="166">
        <v>0.82999998331069946</v>
      </c>
      <c r="V252" s="166">
        <v>0.85000002384185791</v>
      </c>
      <c r="W252" s="166">
        <v>0.86000001430511475</v>
      </c>
      <c r="X252" s="166">
        <v>0.86000001430511475</v>
      </c>
      <c r="Y252" s="166">
        <v>0.87000000476837158</v>
      </c>
      <c r="Z252" s="166">
        <v>0.88999998569488525</v>
      </c>
      <c r="AA252" s="166">
        <v>0.89999997615814209</v>
      </c>
      <c r="AB252" s="166">
        <v>0.9100000262260437</v>
      </c>
      <c r="AC252" s="166">
        <v>0.92000001668930054</v>
      </c>
    </row>
    <row r="253" spans="1:29" ht="15.75" thickBot="1">
      <c r="P253"/>
    </row>
    <row r="254" spans="1:29" ht="15.75" thickBot="1">
      <c r="A254" s="154">
        <v>15</v>
      </c>
      <c r="C254" s="130" t="s">
        <v>191</v>
      </c>
      <c r="D254" s="100"/>
      <c r="P254"/>
    </row>
    <row r="255" spans="1:29">
      <c r="C255" s="104" t="s">
        <v>240</v>
      </c>
      <c r="F255" s="135">
        <v>0</v>
      </c>
      <c r="G255" s="135">
        <v>-1</v>
      </c>
      <c r="H255" s="135">
        <v>-2</v>
      </c>
      <c r="I255" s="135">
        <v>-3</v>
      </c>
      <c r="J255" s="135">
        <v>-4</v>
      </c>
      <c r="K255" s="135">
        <v>-5</v>
      </c>
      <c r="L255" s="135">
        <v>-6</v>
      </c>
      <c r="M255" s="135">
        <v>-7</v>
      </c>
      <c r="N255" s="135">
        <v>-8</v>
      </c>
      <c r="O255" s="135">
        <v>-9</v>
      </c>
      <c r="P255" s="135">
        <v>-10</v>
      </c>
      <c r="Q255" s="135">
        <v>-11</v>
      </c>
      <c r="R255" s="135">
        <v>-12</v>
      </c>
      <c r="S255" s="135">
        <v>-13</v>
      </c>
      <c r="T255" s="135">
        <v>-14</v>
      </c>
      <c r="U255" s="135">
        <v>-15</v>
      </c>
      <c r="V255" s="135">
        <v>-16</v>
      </c>
      <c r="W255" s="135">
        <v>-17</v>
      </c>
      <c r="X255" s="135">
        <v>-18</v>
      </c>
      <c r="Y255" s="135">
        <v>-19</v>
      </c>
      <c r="Z255" s="135">
        <v>-20</v>
      </c>
      <c r="AA255" s="135">
        <v>-21</v>
      </c>
      <c r="AB255" s="135">
        <v>-22</v>
      </c>
      <c r="AC255" s="135">
        <v>-23</v>
      </c>
    </row>
    <row r="256" spans="1:29">
      <c r="A256" t="s">
        <v>194</v>
      </c>
      <c r="B256" s="7">
        <v>150000</v>
      </c>
      <c r="C256" s="86" t="s">
        <v>195</v>
      </c>
      <c r="D256" s="102"/>
      <c r="E256" s="108" t="s">
        <v>196</v>
      </c>
      <c r="F256" s="136">
        <v>0</v>
      </c>
      <c r="G256" s="136">
        <v>0.16620764160104035</v>
      </c>
      <c r="H256" s="136">
        <v>0.41110273956615384</v>
      </c>
      <c r="I256" s="136">
        <v>0.75627752508632917</v>
      </c>
      <c r="J256" s="136">
        <v>1.2115642100354902</v>
      </c>
      <c r="K256" s="136">
        <v>1.794701900282309</v>
      </c>
      <c r="L256" s="136">
        <v>2.0890687305427695</v>
      </c>
      <c r="M256" s="136">
        <v>2.3934486563100585</v>
      </c>
      <c r="N256" s="136">
        <v>2.7306633939294853</v>
      </c>
      <c r="O256" s="136">
        <v>3.0726106459592737</v>
      </c>
      <c r="P256" s="136">
        <v>3.4183082398385665</v>
      </c>
      <c r="Q256" s="136">
        <v>3.7675638083857823</v>
      </c>
      <c r="R256" s="136">
        <v>4.1219560676549802</v>
      </c>
      <c r="S256" s="136">
        <v>4.4827747916387368</v>
      </c>
      <c r="T256" s="136">
        <v>4.8514175981182621</v>
      </c>
      <c r="U256" s="136">
        <v>5.2290180082942772</v>
      </c>
      <c r="V256" s="136">
        <v>5.615271626062512</v>
      </c>
      <c r="W256" s="136">
        <v>6.0089808448162829</v>
      </c>
      <c r="X256" s="136">
        <v>6.4326676926631219</v>
      </c>
      <c r="Y256" s="136">
        <v>6.8586449927553694</v>
      </c>
      <c r="Z256" s="136">
        <v>7.2832928991433477</v>
      </c>
      <c r="AA256" s="136">
        <v>7.7033640746590741</v>
      </c>
      <c r="AB256" s="136">
        <v>8.1150080233252293</v>
      </c>
      <c r="AC256" s="136">
        <v>8.515455566362796</v>
      </c>
    </row>
    <row r="257" spans="1:29">
      <c r="A257" t="s">
        <v>197</v>
      </c>
      <c r="B257" s="7">
        <v>150000</v>
      </c>
      <c r="C257" s="86" t="s">
        <v>198</v>
      </c>
      <c r="D257" s="102"/>
      <c r="E257" s="108" t="s">
        <v>215</v>
      </c>
      <c r="F257" s="137">
        <v>0</v>
      </c>
      <c r="G257" s="137">
        <v>479.58365935656212</v>
      </c>
      <c r="H257" s="137">
        <v>1186.2159544137937</v>
      </c>
      <c r="I257" s="137">
        <v>2182.2001652645781</v>
      </c>
      <c r="J257" s="137">
        <v>3495.9066370064284</v>
      </c>
      <c r="K257" s="137">
        <v>5178.5206534461677</v>
      </c>
      <c r="L257" s="137">
        <v>6027.9011048478678</v>
      </c>
      <c r="M257" s="137">
        <v>6906.173831829642</v>
      </c>
      <c r="N257" s="137">
        <v>7879.1897310906515</v>
      </c>
      <c r="O257" s="137">
        <v>8865.8610589289256</v>
      </c>
      <c r="P257" s="137">
        <v>9863.3538065930134</v>
      </c>
      <c r="Q257" s="137">
        <v>10871.112908407273</v>
      </c>
      <c r="R257" s="137">
        <v>11893.693668899199</v>
      </c>
      <c r="S257" s="137">
        <v>12934.817665038088</v>
      </c>
      <c r="T257" s="137">
        <v>13998.517651536282</v>
      </c>
      <c r="U257" s="137">
        <v>15088.064345914136</v>
      </c>
      <c r="V257" s="137">
        <v>16202.579428762416</v>
      </c>
      <c r="W257" s="137">
        <v>17338.607267395593</v>
      </c>
      <c r="X257" s="137">
        <v>18561.134023411854</v>
      </c>
      <c r="Y257" s="137">
        <v>19790.26976237772</v>
      </c>
      <c r="Z257" s="137">
        <v>21015.569603720123</v>
      </c>
      <c r="AA257" s="137">
        <v>22227.66352192649</v>
      </c>
      <c r="AB257" s="137">
        <v>23415.441107551433</v>
      </c>
      <c r="AC257" s="137">
        <v>24570.912036687696</v>
      </c>
    </row>
    <row r="258" spans="1:29">
      <c r="A258" s="86" t="s">
        <v>216</v>
      </c>
      <c r="B258" s="87">
        <v>300</v>
      </c>
      <c r="C258" s="86" t="s">
        <v>201</v>
      </c>
      <c r="D258" s="102"/>
      <c r="E258" s="108" t="s">
        <v>199</v>
      </c>
      <c r="F258" s="137">
        <v>0</v>
      </c>
      <c r="G258" s="137">
        <v>503.5628423243902</v>
      </c>
      <c r="H258" s="137">
        <v>765.94309277792138</v>
      </c>
      <c r="I258" s="137">
        <v>1105.0942191140134</v>
      </c>
      <c r="J258" s="137">
        <v>1488.5018035921717</v>
      </c>
      <c r="K258" s="137">
        <v>1941.5400491120477</v>
      </c>
      <c r="L258" s="137">
        <v>1150.7755066440936</v>
      </c>
      <c r="M258" s="137">
        <v>1223.5814185732563</v>
      </c>
      <c r="N258" s="137">
        <v>1366.975385815542</v>
      </c>
      <c r="O258" s="137">
        <v>1429.9643807847203</v>
      </c>
      <c r="P258" s="137">
        <v>1490.6604379937385</v>
      </c>
      <c r="Q258" s="137">
        <v>1551.3147472346232</v>
      </c>
      <c r="R258" s="137">
        <v>1617.2654439368864</v>
      </c>
      <c r="S258" s="137">
        <v>1687.8648793907937</v>
      </c>
      <c r="T258" s="137">
        <v>1763.6258690750078</v>
      </c>
      <c r="U258" s="137">
        <v>1843.9499116735606</v>
      </c>
      <c r="V258" s="137">
        <v>1924.6440542864011</v>
      </c>
      <c r="W258" s="137">
        <v>2002.958202002957</v>
      </c>
      <c r="X258" s="137">
        <v>2150.5834571868536</v>
      </c>
      <c r="Y258" s="137">
        <v>2218.6492270847521</v>
      </c>
      <c r="Z258" s="137">
        <v>2276.0783215284091</v>
      </c>
      <c r="AA258" s="137">
        <v>2323.4770943026915</v>
      </c>
      <c r="AB258" s="137">
        <v>2358.5496410025144</v>
      </c>
      <c r="AC258" s="137">
        <v>2384.0165309706481</v>
      </c>
    </row>
    <row r="259" spans="1:29">
      <c r="A259" s="86" t="s">
        <v>200</v>
      </c>
      <c r="B259" s="87">
        <v>30</v>
      </c>
      <c r="C259" t="s">
        <v>201</v>
      </c>
      <c r="E259" t="s">
        <v>194</v>
      </c>
      <c r="F259" s="112">
        <v>150000</v>
      </c>
      <c r="P259"/>
    </row>
    <row r="260" spans="1:29">
      <c r="A260" s="86" t="s">
        <v>217</v>
      </c>
      <c r="B260" s="87">
        <v>25</v>
      </c>
      <c r="C260" s="86" t="s">
        <v>214</v>
      </c>
      <c r="D260" s="102"/>
      <c r="E260" s="86" t="s">
        <v>203</v>
      </c>
      <c r="F260" s="138">
        <v>150000</v>
      </c>
      <c r="G260" s="138">
        <v>153750</v>
      </c>
      <c r="H260" s="138">
        <v>157593.75</v>
      </c>
      <c r="I260" s="138">
        <v>161533.59374999997</v>
      </c>
      <c r="J260" s="138">
        <v>165571.93359374997</v>
      </c>
      <c r="K260" s="138">
        <v>169711.23193359369</v>
      </c>
      <c r="L260" s="138">
        <v>173954.01273193353</v>
      </c>
      <c r="M260" s="138">
        <v>178302.86305023188</v>
      </c>
      <c r="N260" s="138">
        <v>182760.43462648767</v>
      </c>
      <c r="O260" s="138">
        <v>187329.44549214983</v>
      </c>
      <c r="P260" s="138">
        <v>192012.68162945355</v>
      </c>
      <c r="Q260" s="138">
        <v>196812.9986701899</v>
      </c>
      <c r="R260" s="138">
        <v>201733.32363694464</v>
      </c>
      <c r="S260" s="138">
        <v>206776.65672786825</v>
      </c>
      <c r="T260" s="138">
        <v>211946.07314606491</v>
      </c>
      <c r="U260" s="138">
        <v>217244.72497471658</v>
      </c>
      <c r="V260" s="138">
        <v>222675.84309908448</v>
      </c>
      <c r="W260" s="138">
        <v>228242.73917656156</v>
      </c>
      <c r="X260" s="138">
        <v>233948.8076559756</v>
      </c>
      <c r="Y260" s="138">
        <v>239797.52784737499</v>
      </c>
      <c r="Z260" s="138">
        <v>245792.46604355934</v>
      </c>
      <c r="AA260" s="138">
        <v>251937.27769464828</v>
      </c>
      <c r="AB260" s="138">
        <v>258235.70963701449</v>
      </c>
      <c r="AC260" s="138">
        <v>264691.60237793985</v>
      </c>
    </row>
    <row r="261" spans="1:29">
      <c r="A261" s="86"/>
      <c r="B261" s="87"/>
      <c r="C261" s="102"/>
      <c r="D261" s="102"/>
      <c r="E261" t="s">
        <v>226</v>
      </c>
      <c r="F261" s="138">
        <v>0</v>
      </c>
      <c r="G261" s="138">
        <v>154845.57401474996</v>
      </c>
      <c r="H261" s="138">
        <v>241415.68855494109</v>
      </c>
      <c r="I261" s="138">
        <v>357019.68129167304</v>
      </c>
      <c r="J261" s="138">
        <v>492908.24355708016</v>
      </c>
      <c r="K261" s="138">
        <v>659002.30716643122</v>
      </c>
      <c r="L261" s="138">
        <v>400364.03426872782</v>
      </c>
      <c r="M261" s="138">
        <v>436336.14021335152</v>
      </c>
      <c r="N261" s="138">
        <v>499658.0312707182</v>
      </c>
      <c r="O261" s="138">
        <v>535748.86905185413</v>
      </c>
      <c r="P261" s="138">
        <v>572451.41619622696</v>
      </c>
      <c r="Q261" s="138">
        <v>610637.81456906768</v>
      </c>
      <c r="R261" s="138">
        <v>652512.66641713365</v>
      </c>
      <c r="S261" s="138">
        <v>698022.11353762972</v>
      </c>
      <c r="T261" s="138">
        <v>747587.15489852789</v>
      </c>
      <c r="U261" s="138">
        <v>801176.78285735124</v>
      </c>
      <c r="V261" s="138">
        <v>857143.47490772896</v>
      </c>
      <c r="W261" s="138">
        <v>914321.33296263113</v>
      </c>
      <c r="X261" s="138">
        <v>1006252.8711470604</v>
      </c>
      <c r="Y261" s="138">
        <v>1064053.1996308255</v>
      </c>
      <c r="Z261" s="138">
        <v>1118885.8071135061</v>
      </c>
      <c r="AA261" s="138">
        <v>1170740.9878489834</v>
      </c>
      <c r="AB261" s="138">
        <v>1218123.4805168202</v>
      </c>
      <c r="AC261" s="138">
        <v>1262058.3113562367</v>
      </c>
    </row>
    <row r="262" spans="1:29">
      <c r="A262" s="86"/>
      <c r="B262" s="86"/>
      <c r="E262" s="86" t="s">
        <v>204</v>
      </c>
      <c r="F262" s="138">
        <v>0</v>
      </c>
      <c r="G262" s="138">
        <v>15484.557401474996</v>
      </c>
      <c r="H262" s="138">
        <v>24141.568855494108</v>
      </c>
      <c r="I262" s="138">
        <v>35701.968129167304</v>
      </c>
      <c r="J262" s="138">
        <v>49290.82435570802</v>
      </c>
      <c r="K262" s="138">
        <v>65900.230716643127</v>
      </c>
      <c r="L262" s="138">
        <v>40036.403426872777</v>
      </c>
      <c r="M262" s="138">
        <v>43633.614021335154</v>
      </c>
      <c r="N262" s="138">
        <v>49965.80312707182</v>
      </c>
      <c r="O262" s="138">
        <v>53574.886905185405</v>
      </c>
      <c r="P262" s="138">
        <v>57245.1416196227</v>
      </c>
      <c r="Q262" s="138">
        <v>61063.78145690677</v>
      </c>
      <c r="R262" s="138">
        <v>65251.266641713373</v>
      </c>
      <c r="S262" s="138">
        <v>69802.211353762978</v>
      </c>
      <c r="T262" s="138">
        <v>74758.715489852781</v>
      </c>
      <c r="U262" s="138">
        <v>80117.678285735121</v>
      </c>
      <c r="V262" s="138">
        <v>85714.347490772896</v>
      </c>
      <c r="W262" s="138">
        <v>91432.133296263128</v>
      </c>
      <c r="X262" s="138">
        <v>100625.28711470605</v>
      </c>
      <c r="Y262" s="138">
        <v>106405.31996308257</v>
      </c>
      <c r="Z262" s="138">
        <v>111888.5807113506</v>
      </c>
      <c r="AA262" s="138">
        <v>117074.09878489835</v>
      </c>
      <c r="AB262" s="138">
        <v>121812.34805168201</v>
      </c>
      <c r="AC262" s="138">
        <v>126205.83113562367</v>
      </c>
    </row>
    <row r="263" spans="1:29">
      <c r="A263" s="86"/>
      <c r="B263" s="86"/>
      <c r="C263" s="86"/>
      <c r="D263" s="102"/>
      <c r="E263" t="s">
        <v>221</v>
      </c>
      <c r="F263" s="138">
        <v>0</v>
      </c>
      <c r="G263" s="138">
        <v>12289.331271011904</v>
      </c>
      <c r="H263" s="138">
        <v>31156.703427649798</v>
      </c>
      <c r="I263" s="138">
        <v>58749.77249617187</v>
      </c>
      <c r="J263" s="138">
        <v>96470.67025872969</v>
      </c>
      <c r="K263" s="138">
        <v>146475.51994831796</v>
      </c>
      <c r="L263" s="138">
        <v>174762.93092325702</v>
      </c>
      <c r="M263" s="138">
        <v>205231.76115630261</v>
      </c>
      <c r="N263" s="138">
        <v>240000.68995978098</v>
      </c>
      <c r="O263" s="138">
        <v>276806.13932993333</v>
      </c>
      <c r="P263" s="138">
        <v>315648.1690440005</v>
      </c>
      <c r="Q263" s="138">
        <v>356596.05506430747</v>
      </c>
      <c r="R263" s="138">
        <v>399892.39235778688</v>
      </c>
      <c r="S263" s="138">
        <v>445769.72536019114</v>
      </c>
      <c r="T263" s="138">
        <v>494488.47435149824</v>
      </c>
      <c r="U263" s="138">
        <v>546300.39820482384</v>
      </c>
      <c r="V263" s="138">
        <v>601320.50577992562</v>
      </c>
      <c r="W263" s="138">
        <v>659568.53603616788</v>
      </c>
      <c r="X263" s="138">
        <v>723725.86225332739</v>
      </c>
      <c r="Y263" s="138">
        <v>790942.96074180573</v>
      </c>
      <c r="Z263" s="138">
        <v>860911.44636807253</v>
      </c>
      <c r="AA263" s="138">
        <v>933329.50620446645</v>
      </c>
      <c r="AB263" s="138">
        <v>1007783.8418120441</v>
      </c>
      <c r="AC263" s="138">
        <v>1083952.3464797125</v>
      </c>
    </row>
    <row r="264" spans="1:29">
      <c r="A264" s="86"/>
      <c r="B264" s="86"/>
      <c r="C264" s="138"/>
      <c r="D264" s="115"/>
      <c r="E264" s="103" t="s">
        <v>222</v>
      </c>
      <c r="F264" s="114">
        <v>0</v>
      </c>
      <c r="G264" s="114">
        <v>0</v>
      </c>
      <c r="H264" s="114">
        <v>0</v>
      </c>
      <c r="I264" s="114">
        <v>0</v>
      </c>
      <c r="J264" s="114">
        <v>0</v>
      </c>
      <c r="K264" s="114">
        <v>0</v>
      </c>
      <c r="L264" s="114">
        <v>0</v>
      </c>
      <c r="M264" s="114">
        <v>0</v>
      </c>
      <c r="N264" s="114">
        <v>0</v>
      </c>
      <c r="O264" s="114">
        <v>0</v>
      </c>
      <c r="P264" s="114">
        <v>0</v>
      </c>
      <c r="Q264" s="114">
        <v>0</v>
      </c>
      <c r="R264" s="114">
        <v>0</v>
      </c>
      <c r="S264" s="114">
        <v>0</v>
      </c>
      <c r="T264" s="114">
        <v>0</v>
      </c>
      <c r="U264" s="114">
        <v>0</v>
      </c>
      <c r="V264" s="114">
        <v>0</v>
      </c>
      <c r="W264" s="114">
        <v>0</v>
      </c>
      <c r="X264" s="114">
        <v>0</v>
      </c>
      <c r="Y264" s="114">
        <v>0</v>
      </c>
      <c r="Z264" s="114">
        <v>0</v>
      </c>
      <c r="AA264" s="114">
        <v>0</v>
      </c>
      <c r="AB264" s="114">
        <v>0</v>
      </c>
      <c r="AC264" s="114">
        <v>0</v>
      </c>
    </row>
    <row r="265" spans="1:29">
      <c r="A265" s="86"/>
      <c r="B265" s="86"/>
      <c r="C265" s="138"/>
      <c r="D265" s="115"/>
      <c r="E265" s="86" t="s">
        <v>205</v>
      </c>
      <c r="F265" s="148">
        <v>300000</v>
      </c>
      <c r="G265" s="148">
        <v>336369.46268723684</v>
      </c>
      <c r="H265" s="148">
        <v>454307.71083808498</v>
      </c>
      <c r="I265" s="148">
        <v>613005.01566701219</v>
      </c>
      <c r="J265" s="148">
        <v>804241.67176526785</v>
      </c>
      <c r="K265" s="148">
        <v>1041089.2897649859</v>
      </c>
      <c r="L265" s="148">
        <v>789117.3813507912</v>
      </c>
      <c r="M265" s="148">
        <v>863504.3784412212</v>
      </c>
      <c r="N265" s="148">
        <v>972384.9589840587</v>
      </c>
      <c r="O265" s="148">
        <v>1053459.3407791227</v>
      </c>
      <c r="P265" s="148">
        <v>1137357.4084893037</v>
      </c>
      <c r="Q265" s="148">
        <v>1225110.6497604719</v>
      </c>
      <c r="R265" s="148">
        <v>1319389.6490535785</v>
      </c>
      <c r="S265" s="148">
        <v>1420370.7069794522</v>
      </c>
      <c r="T265" s="148">
        <v>1528780.4178859438</v>
      </c>
      <c r="U265" s="148">
        <v>1644839.5843226267</v>
      </c>
      <c r="V265" s="148">
        <v>1766854.1712775119</v>
      </c>
      <c r="W265" s="148">
        <v>1893564.7414716235</v>
      </c>
      <c r="X265" s="148">
        <v>2064552.8281710695</v>
      </c>
      <c r="Y265" s="148">
        <v>2201199.0081830891</v>
      </c>
      <c r="Z265" s="148">
        <v>2337478.3002364887</v>
      </c>
      <c r="AA265" s="148">
        <v>2473081.8705329965</v>
      </c>
      <c r="AB265" s="148">
        <v>2605955.3800175609</v>
      </c>
      <c r="AC265" s="148">
        <v>2736908.0913495128</v>
      </c>
    </row>
    <row r="266" spans="1:29">
      <c r="A266" s="169" t="s">
        <v>241</v>
      </c>
      <c r="B266" s="86"/>
      <c r="C266" s="138"/>
      <c r="D266" s="115"/>
      <c r="E266" s="102" t="s">
        <v>206</v>
      </c>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row>
    <row r="267" spans="1:29">
      <c r="B267" s="102"/>
      <c r="C267" s="138"/>
      <c r="D267" s="115"/>
      <c r="E267" s="119" t="s">
        <v>208</v>
      </c>
      <c r="F267" s="157"/>
      <c r="G267" s="114"/>
      <c r="H267" s="114"/>
      <c r="I267" s="114"/>
      <c r="J267" s="149"/>
      <c r="K267" s="149"/>
      <c r="L267" s="149"/>
      <c r="M267" s="149"/>
      <c r="N267" s="149"/>
      <c r="O267" s="149"/>
      <c r="P267" s="149"/>
      <c r="Q267" s="149"/>
      <c r="R267" s="149"/>
      <c r="S267" s="149"/>
      <c r="T267" s="149"/>
      <c r="U267" s="149"/>
      <c r="V267" s="149"/>
      <c r="W267" s="149"/>
      <c r="X267" s="149"/>
      <c r="Y267" s="149"/>
      <c r="Z267" s="149"/>
      <c r="AA267" s="149"/>
      <c r="AB267" s="149"/>
      <c r="AC267" s="149"/>
    </row>
    <row r="268" spans="1:29">
      <c r="B268" s="86"/>
      <c r="C268" s="138"/>
      <c r="D268" s="115"/>
      <c r="E268" s="102" t="s">
        <v>209</v>
      </c>
      <c r="F268" s="159">
        <v>0</v>
      </c>
      <c r="G268" s="159">
        <v>0</v>
      </c>
      <c r="H268" s="159">
        <v>0</v>
      </c>
      <c r="I268" s="159">
        <v>0</v>
      </c>
      <c r="J268" s="159">
        <v>0</v>
      </c>
      <c r="K268" s="159">
        <v>0</v>
      </c>
      <c r="L268" s="159">
        <v>0</v>
      </c>
      <c r="M268" s="159">
        <v>0</v>
      </c>
      <c r="N268" s="159">
        <v>0</v>
      </c>
      <c r="O268" s="159">
        <v>0</v>
      </c>
      <c r="P268" s="159">
        <v>0</v>
      </c>
      <c r="Q268" s="159">
        <v>0</v>
      </c>
      <c r="R268" s="159">
        <v>0</v>
      </c>
      <c r="S268" s="159">
        <v>0</v>
      </c>
      <c r="T268" s="159">
        <v>0</v>
      </c>
      <c r="U268" s="159">
        <v>0</v>
      </c>
      <c r="V268" s="159">
        <v>0</v>
      </c>
      <c r="W268" s="159">
        <v>0</v>
      </c>
      <c r="X268" s="159">
        <v>0</v>
      </c>
      <c r="Y268" s="159">
        <v>0</v>
      </c>
      <c r="Z268" s="159">
        <v>0</v>
      </c>
      <c r="AA268" s="159">
        <v>0</v>
      </c>
      <c r="AB268" s="159">
        <v>0</v>
      </c>
      <c r="AC268" s="159">
        <v>0</v>
      </c>
    </row>
    <row r="269" spans="1:29">
      <c r="B269" s="86"/>
      <c r="C269" s="138"/>
      <c r="D269" s="115"/>
      <c r="E269" s="102" t="s">
        <v>210</v>
      </c>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row>
    <row r="270" spans="1:29">
      <c r="B270" s="86"/>
      <c r="C270" s="138"/>
      <c r="D270" s="115"/>
      <c r="E270" s="102" t="s">
        <v>211</v>
      </c>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c r="AC270" s="141"/>
    </row>
    <row r="271" spans="1:29" ht="15.75" thickBot="1">
      <c r="P271"/>
    </row>
    <row r="272" spans="1:29" ht="15.75" thickBot="1">
      <c r="A272" s="151">
        <v>16</v>
      </c>
      <c r="C272" s="130" t="s">
        <v>191</v>
      </c>
      <c r="D272" s="100"/>
      <c r="P272"/>
    </row>
    <row r="273" spans="1:29">
      <c r="C273" s="104" t="s">
        <v>242</v>
      </c>
      <c r="F273" s="135">
        <v>0</v>
      </c>
      <c r="G273" s="135">
        <v>-1</v>
      </c>
      <c r="H273" s="135">
        <v>-2</v>
      </c>
      <c r="I273" s="135">
        <v>-3</v>
      </c>
      <c r="J273" s="135">
        <v>-4</v>
      </c>
      <c r="K273" s="135">
        <v>-5</v>
      </c>
      <c r="L273" s="135">
        <v>-6</v>
      </c>
      <c r="M273" s="135">
        <v>-7</v>
      </c>
      <c r="N273" s="135">
        <v>-8</v>
      </c>
      <c r="O273" s="135">
        <v>-9</v>
      </c>
      <c r="P273" s="135">
        <v>-10</v>
      </c>
      <c r="Q273" s="135">
        <v>-11</v>
      </c>
      <c r="R273" s="135">
        <v>-12</v>
      </c>
      <c r="S273" s="135">
        <v>-13</v>
      </c>
      <c r="T273" s="135">
        <v>-14</v>
      </c>
      <c r="U273" s="135">
        <v>-15</v>
      </c>
      <c r="V273" s="135">
        <v>-16</v>
      </c>
      <c r="W273" s="135">
        <v>-17</v>
      </c>
      <c r="X273" s="135">
        <v>-18</v>
      </c>
      <c r="Y273" s="135">
        <v>-19</v>
      </c>
      <c r="Z273" s="135">
        <v>-20</v>
      </c>
      <c r="AA273" s="135">
        <v>-21</v>
      </c>
      <c r="AB273" s="135">
        <v>-22</v>
      </c>
      <c r="AC273" s="135">
        <v>-23</v>
      </c>
    </row>
    <row r="274" spans="1:29">
      <c r="A274" t="s">
        <v>194</v>
      </c>
      <c r="B274" s="7">
        <v>150000</v>
      </c>
      <c r="C274" s="86" t="s">
        <v>195</v>
      </c>
      <c r="D274" s="102"/>
      <c r="E274" s="108" t="s">
        <v>196</v>
      </c>
      <c r="F274" s="136">
        <v>0</v>
      </c>
      <c r="G274" s="136">
        <v>1.2812811880505661</v>
      </c>
      <c r="H274" s="136">
        <v>2.6029009422807499</v>
      </c>
      <c r="I274" s="136">
        <v>3.9716680615377715</v>
      </c>
      <c r="J274" s="136">
        <v>5.3699880590432389</v>
      </c>
      <c r="K274" s="136">
        <v>6.8053045837667634</v>
      </c>
      <c r="L274" s="136">
        <v>6.8958913977011242</v>
      </c>
      <c r="M274" s="136">
        <v>6.9888931809300487</v>
      </c>
      <c r="N274" s="136">
        <v>7.0853081786850121</v>
      </c>
      <c r="O274" s="136">
        <v>7.202553102894913</v>
      </c>
      <c r="P274" s="136">
        <v>7.3063342430513591</v>
      </c>
      <c r="Q274" s="136">
        <v>7.3988016631890536</v>
      </c>
      <c r="R274" s="136">
        <v>7.4962098158772932</v>
      </c>
      <c r="S274" s="136">
        <v>7.6208068332461067</v>
      </c>
      <c r="T274" s="136">
        <v>7.7380079982438996</v>
      </c>
      <c r="U274" s="136">
        <v>7.8612636798592117</v>
      </c>
      <c r="V274" s="136">
        <v>7.9760719799089941</v>
      </c>
      <c r="W274" s="136">
        <v>8.0940830255149105</v>
      </c>
      <c r="X274" s="136">
        <v>8.2061827669078085</v>
      </c>
      <c r="Y274" s="136">
        <v>8.3296012515411952</v>
      </c>
      <c r="Z274" s="136">
        <v>8.4443091108526787</v>
      </c>
      <c r="AA274" s="136">
        <v>8.556064748078958</v>
      </c>
      <c r="AB274" s="136">
        <v>8.6537773524197945</v>
      </c>
      <c r="AC274" s="136">
        <v>8.7619126433919838</v>
      </c>
    </row>
    <row r="275" spans="1:29">
      <c r="A275" t="s">
        <v>197</v>
      </c>
      <c r="B275" s="7">
        <v>66.75</v>
      </c>
      <c r="C275" s="86" t="s">
        <v>236</v>
      </c>
      <c r="D275" s="102"/>
      <c r="E275" s="108" t="s">
        <v>215</v>
      </c>
      <c r="F275" s="137">
        <v>0</v>
      </c>
      <c r="G275" s="137">
        <v>42901.320062674058</v>
      </c>
      <c r="H275" s="137">
        <v>86799.158818163167</v>
      </c>
      <c r="I275" s="137">
        <v>131753.42991627826</v>
      </c>
      <c r="J275" s="137">
        <v>177729.87664104594</v>
      </c>
      <c r="K275" s="137">
        <v>224718.54624278133</v>
      </c>
      <c r="L275" s="137">
        <v>227260.60726790375</v>
      </c>
      <c r="M275" s="137">
        <v>229799.06221000795</v>
      </c>
      <c r="N275" s="137">
        <v>232345.3671521121</v>
      </c>
      <c r="O275" s="137">
        <v>234901.77474012837</v>
      </c>
      <c r="P275" s="137">
        <v>237452.58232814469</v>
      </c>
      <c r="Q275" s="137">
        <v>239991.15579163368</v>
      </c>
      <c r="R275" s="137">
        <v>242525.44592178933</v>
      </c>
      <c r="S275" s="137">
        <v>245045.78869785715</v>
      </c>
      <c r="T275" s="137">
        <v>247536.64734939756</v>
      </c>
      <c r="U275" s="137">
        <v>249994.99991791986</v>
      </c>
      <c r="V275" s="137">
        <v>252424.65434116029</v>
      </c>
      <c r="W275" s="137">
        <v>254830.92199396124</v>
      </c>
      <c r="X275" s="137">
        <v>257220.63356374405</v>
      </c>
      <c r="Y275" s="137">
        <v>259593.02238384189</v>
      </c>
      <c r="Z275" s="137">
        <v>261951.56993287016</v>
      </c>
      <c r="AA275" s="137">
        <v>264295.54208630143</v>
      </c>
      <c r="AB275" s="137">
        <v>266622.22932401142</v>
      </c>
      <c r="AC275" s="137">
        <v>268938.41656172136</v>
      </c>
    </row>
    <row r="276" spans="1:29">
      <c r="A276" s="86" t="s">
        <v>216</v>
      </c>
      <c r="B276" s="87">
        <v>0</v>
      </c>
      <c r="C276" s="86" t="s">
        <v>201</v>
      </c>
      <c r="D276" s="102"/>
      <c r="E276" s="108" t="s">
        <v>199</v>
      </c>
      <c r="F276" s="137">
        <v>0</v>
      </c>
      <c r="G276" s="137">
        <v>44274.16230467963</v>
      </c>
      <c r="H276" s="137">
        <v>46675.411837670326</v>
      </c>
      <c r="I276" s="137">
        <v>49170.380855435993</v>
      </c>
      <c r="J276" s="137">
        <v>51663.802777281147</v>
      </c>
      <c r="K276" s="137">
        <v>54179.663081504397</v>
      </c>
      <c r="L276" s="137">
        <v>9814.4004576953339</v>
      </c>
      <c r="M276" s="137">
        <v>9892.0249328244572</v>
      </c>
      <c r="N276" s="137">
        <v>9981.3566909717374</v>
      </c>
      <c r="O276" s="137">
        <v>10073.26437970038</v>
      </c>
      <c r="P276" s="137">
        <v>10149.290222516953</v>
      </c>
      <c r="Q276" s="137">
        <v>10218.290448821259</v>
      </c>
      <c r="R276" s="137">
        <v>10295.104399652915</v>
      </c>
      <c r="S276" s="137">
        <v>10361.808014399245</v>
      </c>
      <c r="T276" s="137">
        <v>10412.031366721139</v>
      </c>
      <c r="U276" s="137">
        <v>10458.192565895735</v>
      </c>
      <c r="V276" s="137">
        <v>10507.243362157556</v>
      </c>
      <c r="W276" s="137">
        <v>10560.857156607708</v>
      </c>
      <c r="X276" s="137">
        <v>10620.771843822622</v>
      </c>
      <c r="Y276" s="137">
        <v>10679.365536380781</v>
      </c>
      <c r="Z276" s="137">
        <v>10740.997786880114</v>
      </c>
      <c r="AA276" s="137">
        <v>10801.429500192917</v>
      </c>
      <c r="AB276" s="137">
        <v>10858.598576078359</v>
      </c>
      <c r="AC276" s="137">
        <v>10922.216567685018</v>
      </c>
    </row>
    <row r="277" spans="1:29">
      <c r="A277" s="86" t="s">
        <v>200</v>
      </c>
      <c r="B277" s="87">
        <v>0</v>
      </c>
      <c r="C277" t="s">
        <v>201</v>
      </c>
      <c r="E277" t="s">
        <v>194</v>
      </c>
      <c r="F277" s="112">
        <v>150000</v>
      </c>
      <c r="P277"/>
    </row>
    <row r="278" spans="1:29">
      <c r="A278" s="86" t="s">
        <v>217</v>
      </c>
      <c r="B278" s="87">
        <v>0</v>
      </c>
      <c r="C278" s="86" t="s">
        <v>214</v>
      </c>
      <c r="D278" s="102"/>
      <c r="E278" s="86" t="s">
        <v>203</v>
      </c>
      <c r="F278" s="138">
        <v>0</v>
      </c>
      <c r="G278" s="138">
        <v>87663.65728493467</v>
      </c>
      <c r="H278" s="138">
        <v>182539.40956578782</v>
      </c>
      <c r="I278" s="138">
        <v>285493.22774722008</v>
      </c>
      <c r="J278" s="138">
        <v>395658.09130845615</v>
      </c>
      <c r="K278" s="138">
        <v>513946.79794450337</v>
      </c>
      <c r="L278" s="138">
        <v>533807.75109721092</v>
      </c>
      <c r="M278" s="138">
        <v>554532.15035187115</v>
      </c>
      <c r="N278" s="138">
        <v>576236.73097859079</v>
      </c>
      <c r="O278" s="138">
        <v>600416.37410741486</v>
      </c>
      <c r="P278" s="138">
        <v>624294.42974578089</v>
      </c>
      <c r="Q278" s="138">
        <v>648000.25214471063</v>
      </c>
      <c r="R278" s="138">
        <v>672944.71777238278</v>
      </c>
      <c r="S278" s="138">
        <v>701233.20655364764</v>
      </c>
      <c r="T278" s="138">
        <v>729817.98209428345</v>
      </c>
      <c r="U278" s="138">
        <v>759979.03940771043</v>
      </c>
      <c r="V278" s="138">
        <v>790354.95597162261</v>
      </c>
      <c r="W278" s="138">
        <v>822099.97798538511</v>
      </c>
      <c r="X278" s="138">
        <v>854322.86980766791</v>
      </c>
      <c r="Y278" s="138">
        <v>888850.9156929208</v>
      </c>
      <c r="Z278" s="138">
        <v>923618.66437380621</v>
      </c>
      <c r="AA278" s="138">
        <v>959238.28888252086</v>
      </c>
      <c r="AB278" s="138">
        <v>994447.87936106836</v>
      </c>
      <c r="AC278" s="138">
        <v>1032046.090376355</v>
      </c>
    </row>
    <row r="279" spans="1:29">
      <c r="A279" s="86"/>
      <c r="B279" s="87"/>
      <c r="C279" s="102"/>
      <c r="D279" s="102"/>
      <c r="E279" t="s">
        <v>226</v>
      </c>
      <c r="F279" s="138">
        <v>0</v>
      </c>
      <c r="G279" s="138">
        <v>0</v>
      </c>
      <c r="H279" s="138">
        <v>0</v>
      </c>
      <c r="I279" s="138">
        <v>0</v>
      </c>
      <c r="J279" s="138">
        <v>0</v>
      </c>
      <c r="K279" s="138">
        <v>0</v>
      </c>
      <c r="L279" s="138">
        <v>0</v>
      </c>
      <c r="M279" s="138">
        <v>0</v>
      </c>
      <c r="N279" s="138">
        <v>0</v>
      </c>
      <c r="O279" s="138">
        <v>0</v>
      </c>
      <c r="P279" s="138">
        <v>0</v>
      </c>
      <c r="Q279" s="138">
        <v>0</v>
      </c>
      <c r="R279" s="138">
        <v>0</v>
      </c>
      <c r="S279" s="138">
        <v>0</v>
      </c>
      <c r="T279" s="138">
        <v>0</v>
      </c>
      <c r="U279" s="138">
        <v>0</v>
      </c>
      <c r="V279" s="138">
        <v>0</v>
      </c>
      <c r="W279" s="138">
        <v>0</v>
      </c>
      <c r="X279" s="138">
        <v>0</v>
      </c>
      <c r="Y279" s="138">
        <v>0</v>
      </c>
      <c r="Z279" s="138">
        <v>0</v>
      </c>
      <c r="AA279" s="138">
        <v>0</v>
      </c>
      <c r="AB279" s="138">
        <v>0</v>
      </c>
      <c r="AC279" s="138">
        <v>0</v>
      </c>
    </row>
    <row r="280" spans="1:29">
      <c r="A280" s="86"/>
      <c r="B280" s="86"/>
      <c r="E280" s="86" t="s">
        <v>204</v>
      </c>
      <c r="F280" s="138">
        <v>0</v>
      </c>
      <c r="G280" s="138">
        <v>0</v>
      </c>
      <c r="H280" s="138">
        <v>0</v>
      </c>
      <c r="I280" s="138">
        <v>0</v>
      </c>
      <c r="J280" s="138">
        <v>0</v>
      </c>
      <c r="K280" s="138">
        <v>0</v>
      </c>
      <c r="L280" s="138">
        <v>0</v>
      </c>
      <c r="M280" s="138">
        <v>0</v>
      </c>
      <c r="N280" s="138">
        <v>0</v>
      </c>
      <c r="O280" s="138">
        <v>0</v>
      </c>
      <c r="P280" s="138">
        <v>0</v>
      </c>
      <c r="Q280" s="138">
        <v>0</v>
      </c>
      <c r="R280" s="138">
        <v>0</v>
      </c>
      <c r="S280" s="138">
        <v>0</v>
      </c>
      <c r="T280" s="138">
        <v>0</v>
      </c>
      <c r="U280" s="138">
        <v>0</v>
      </c>
      <c r="V280" s="138">
        <v>0</v>
      </c>
      <c r="W280" s="138">
        <v>0</v>
      </c>
      <c r="X280" s="138">
        <v>0</v>
      </c>
      <c r="Y280" s="138">
        <v>0</v>
      </c>
      <c r="Z280" s="138">
        <v>0</v>
      </c>
      <c r="AA280" s="138">
        <v>0</v>
      </c>
      <c r="AB280" s="138">
        <v>0</v>
      </c>
      <c r="AC280" s="138">
        <v>0</v>
      </c>
    </row>
    <row r="281" spans="1:29">
      <c r="A281" s="86"/>
      <c r="B281" s="86"/>
      <c r="C281" s="86"/>
      <c r="D281" s="102"/>
      <c r="E281" t="s">
        <v>221</v>
      </c>
      <c r="F281" s="138">
        <v>0</v>
      </c>
      <c r="G281" s="138">
        <v>0</v>
      </c>
      <c r="H281" s="138">
        <v>0</v>
      </c>
      <c r="I281" s="138">
        <v>0</v>
      </c>
      <c r="J281" s="138">
        <v>0</v>
      </c>
      <c r="K281" s="138">
        <v>0</v>
      </c>
      <c r="L281" s="138">
        <v>0</v>
      </c>
      <c r="M281" s="138">
        <v>0</v>
      </c>
      <c r="N281" s="138">
        <v>0</v>
      </c>
      <c r="O281" s="138">
        <v>0</v>
      </c>
      <c r="P281" s="138">
        <v>0</v>
      </c>
      <c r="Q281" s="138">
        <v>0</v>
      </c>
      <c r="R281" s="138">
        <v>0</v>
      </c>
      <c r="S281" s="138">
        <v>0</v>
      </c>
      <c r="T281" s="138">
        <v>0</v>
      </c>
      <c r="U281" s="138">
        <v>0</v>
      </c>
      <c r="V281" s="138">
        <v>0</v>
      </c>
      <c r="W281" s="138">
        <v>0</v>
      </c>
      <c r="X281" s="138">
        <v>0</v>
      </c>
      <c r="Y281" s="138">
        <v>0</v>
      </c>
      <c r="Z281" s="138">
        <v>0</v>
      </c>
      <c r="AA281" s="138">
        <v>0</v>
      </c>
      <c r="AB281" s="138">
        <v>0</v>
      </c>
      <c r="AC281" s="138">
        <v>0</v>
      </c>
    </row>
    <row r="282" spans="1:29">
      <c r="A282" s="86"/>
      <c r="B282" s="86"/>
      <c r="C282" s="138"/>
      <c r="D282" s="115"/>
      <c r="E282" s="103" t="s">
        <v>222</v>
      </c>
      <c r="F282" s="114">
        <v>0</v>
      </c>
      <c r="G282" s="114">
        <v>0</v>
      </c>
      <c r="H282" s="114">
        <v>0</v>
      </c>
      <c r="I282" s="114">
        <v>0</v>
      </c>
      <c r="J282" s="114">
        <v>0</v>
      </c>
      <c r="K282" s="114">
        <v>0</v>
      </c>
      <c r="L282" s="114">
        <v>0</v>
      </c>
      <c r="M282" s="114">
        <v>0</v>
      </c>
      <c r="N282" s="114">
        <v>0</v>
      </c>
      <c r="O282" s="114">
        <v>0</v>
      </c>
      <c r="P282" s="114">
        <v>0</v>
      </c>
      <c r="Q282" s="114">
        <v>0</v>
      </c>
      <c r="R282" s="114">
        <v>0</v>
      </c>
      <c r="S282" s="114">
        <v>0</v>
      </c>
      <c r="T282" s="114">
        <v>0</v>
      </c>
      <c r="U282" s="114">
        <v>0</v>
      </c>
      <c r="V282" s="114">
        <v>0</v>
      </c>
      <c r="W282" s="114">
        <v>0</v>
      </c>
      <c r="X282" s="114">
        <v>0</v>
      </c>
      <c r="Y282" s="114">
        <v>0</v>
      </c>
      <c r="Z282" s="114">
        <v>0</v>
      </c>
      <c r="AA282" s="114">
        <v>0</v>
      </c>
      <c r="AB282" s="114">
        <v>0</v>
      </c>
      <c r="AC282" s="114">
        <v>0</v>
      </c>
    </row>
    <row r="283" spans="1:29">
      <c r="A283" s="86"/>
      <c r="B283" s="86"/>
      <c r="C283" s="138"/>
      <c r="D283" s="115"/>
      <c r="E283" s="86" t="s">
        <v>205</v>
      </c>
      <c r="F283" s="148">
        <v>150000</v>
      </c>
      <c r="G283" s="148">
        <v>87663.65728493467</v>
      </c>
      <c r="H283" s="148">
        <v>182539.40956578782</v>
      </c>
      <c r="I283" s="148">
        <v>285493.22774722008</v>
      </c>
      <c r="J283" s="148">
        <v>395658.09130845615</v>
      </c>
      <c r="K283" s="148">
        <v>513946.79794450337</v>
      </c>
      <c r="L283" s="148">
        <v>533807.75109721092</v>
      </c>
      <c r="M283" s="148">
        <v>554532.15035187115</v>
      </c>
      <c r="N283" s="148">
        <v>576236.73097859079</v>
      </c>
      <c r="O283" s="148">
        <v>600416.37410741486</v>
      </c>
      <c r="P283" s="148">
        <v>624294.42974578089</v>
      </c>
      <c r="Q283" s="148">
        <v>648000.25214471063</v>
      </c>
      <c r="R283" s="148">
        <v>672944.71777238278</v>
      </c>
      <c r="S283" s="148">
        <v>701233.20655364764</v>
      </c>
      <c r="T283" s="148">
        <v>729817.98209428345</v>
      </c>
      <c r="U283" s="148">
        <v>759979.03940771043</v>
      </c>
      <c r="V283" s="148">
        <v>790354.95597162261</v>
      </c>
      <c r="W283" s="148">
        <v>822099.97798538511</v>
      </c>
      <c r="X283" s="148">
        <v>854322.86980766791</v>
      </c>
      <c r="Y283" s="148">
        <v>888850.9156929208</v>
      </c>
      <c r="Z283" s="148">
        <v>923618.66437380621</v>
      </c>
      <c r="AA283" s="148">
        <v>959238.28888252086</v>
      </c>
      <c r="AB283" s="148">
        <v>994447.87936106836</v>
      </c>
      <c r="AC283" s="148">
        <v>1032046.090376355</v>
      </c>
    </row>
    <row r="284" spans="1:29">
      <c r="A284" s="86"/>
      <c r="B284" s="86"/>
      <c r="C284" s="138"/>
      <c r="D284" s="115"/>
      <c r="E284" s="102" t="s">
        <v>206</v>
      </c>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row>
    <row r="285" spans="1:29">
      <c r="A285" s="105"/>
      <c r="B285" s="102"/>
      <c r="C285" s="115"/>
      <c r="D285" s="115"/>
      <c r="E285" s="119" t="s">
        <v>208</v>
      </c>
      <c r="F285" s="157">
        <v>0</v>
      </c>
      <c r="G285" s="114">
        <v>0</v>
      </c>
      <c r="H285" s="114">
        <v>0</v>
      </c>
      <c r="I285" s="140">
        <v>161533.59374999997</v>
      </c>
      <c r="J285" s="149">
        <v>94569.023132324219</v>
      </c>
      <c r="K285" s="149">
        <v>196895.6604003906</v>
      </c>
      <c r="L285" s="149">
        <v>309004.91333007813</v>
      </c>
      <c r="M285" s="149">
        <v>427252.685546875</v>
      </c>
      <c r="N285" s="149">
        <v>555368.83544921875</v>
      </c>
      <c r="O285" s="149">
        <v>576776.2451171875</v>
      </c>
      <c r="P285" s="149">
        <v>600547.7294921875</v>
      </c>
      <c r="Q285" s="149">
        <v>622661.80419921875</v>
      </c>
      <c r="R285" s="149">
        <v>648130.37109375</v>
      </c>
      <c r="S285" s="149">
        <v>674483.154296875</v>
      </c>
      <c r="T285" s="149">
        <v>701774.4140625</v>
      </c>
      <c r="U285" s="149">
        <v>727047.36328125</v>
      </c>
      <c r="V285" s="149">
        <v>757147.15576171875</v>
      </c>
      <c r="W285" s="149">
        <v>788297.4853515625</v>
      </c>
      <c r="X285" s="149">
        <v>822780.1513671875</v>
      </c>
      <c r="Y285" s="149">
        <v>853885.80322265625</v>
      </c>
      <c r="Z285" s="149">
        <v>887297.607421875</v>
      </c>
      <c r="AA285" s="149">
        <v>922970.458984375</v>
      </c>
      <c r="AB285" s="149">
        <v>962502.197265625</v>
      </c>
      <c r="AC285" s="149">
        <v>996861.51123046875</v>
      </c>
    </row>
    <row r="286" spans="1:29">
      <c r="B286" s="86"/>
      <c r="C286" s="138"/>
      <c r="D286" s="115"/>
      <c r="E286" s="102" t="s">
        <v>209</v>
      </c>
      <c r="F286" s="159">
        <v>0</v>
      </c>
      <c r="G286" s="159">
        <v>0</v>
      </c>
      <c r="H286" s="159">
        <v>0</v>
      </c>
      <c r="I286" s="159">
        <v>161533.59374999997</v>
      </c>
      <c r="J286" s="159">
        <v>94569.023132324219</v>
      </c>
      <c r="K286" s="159">
        <v>196895.6604003906</v>
      </c>
      <c r="L286" s="159">
        <v>309004.91333007813</v>
      </c>
      <c r="M286" s="159">
        <v>427252.685546875</v>
      </c>
      <c r="N286" s="159">
        <v>555368.83544921875</v>
      </c>
      <c r="O286" s="159">
        <v>576776.2451171875</v>
      </c>
      <c r="P286" s="159">
        <v>600547.7294921875</v>
      </c>
      <c r="Q286" s="159">
        <v>622661.80419921875</v>
      </c>
      <c r="R286" s="159">
        <v>648130.37109375</v>
      </c>
      <c r="S286" s="159">
        <v>674483.154296875</v>
      </c>
      <c r="T286" s="159">
        <v>701774.4140625</v>
      </c>
      <c r="U286" s="159">
        <v>727047.36328125</v>
      </c>
      <c r="V286" s="159">
        <v>757147.15576171875</v>
      </c>
      <c r="W286" s="159">
        <v>788297.4853515625</v>
      </c>
      <c r="X286" s="159">
        <v>822780.1513671875</v>
      </c>
      <c r="Y286" s="159">
        <v>853885.80322265625</v>
      </c>
      <c r="Z286" s="159">
        <v>887297.607421875</v>
      </c>
      <c r="AA286" s="159">
        <v>922970.458984375</v>
      </c>
      <c r="AB286" s="159">
        <v>962502.197265625</v>
      </c>
      <c r="AC286" s="159">
        <v>996861.51123046875</v>
      </c>
    </row>
    <row r="287" spans="1:29">
      <c r="B287" s="86"/>
      <c r="C287" s="138"/>
      <c r="D287" s="115"/>
      <c r="E287" s="102" t="s">
        <v>210</v>
      </c>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row>
    <row r="288" spans="1:29">
      <c r="B288" s="86"/>
      <c r="C288" s="138"/>
      <c r="D288" s="115"/>
      <c r="E288" s="102" t="s">
        <v>211</v>
      </c>
      <c r="F288" s="142"/>
      <c r="G288" s="142"/>
      <c r="H288" s="142"/>
      <c r="I288" s="142"/>
      <c r="J288" s="142">
        <v>1.279999971389771</v>
      </c>
      <c r="K288" s="142">
        <v>2.5999999046325679</v>
      </c>
      <c r="L288" s="142">
        <v>3.970000028610229</v>
      </c>
      <c r="M288" s="142">
        <v>5.369999885559082</v>
      </c>
      <c r="N288" s="142">
        <v>6.809999942779541</v>
      </c>
      <c r="O288" s="142">
        <v>6.9000000953674316</v>
      </c>
      <c r="P288" s="142">
        <v>6.9899997711181641</v>
      </c>
      <c r="Q288" s="142">
        <v>7.0900001525878906</v>
      </c>
      <c r="R288" s="142">
        <v>7.1999998092651367</v>
      </c>
      <c r="S288" s="142">
        <v>7.309999942779541</v>
      </c>
      <c r="T288" s="142">
        <v>7.4000000953674316</v>
      </c>
      <c r="U288" s="142">
        <v>7.5</v>
      </c>
      <c r="V288" s="142">
        <v>7.619999885559082</v>
      </c>
      <c r="W288" s="142">
        <v>7.7399997711181641</v>
      </c>
      <c r="X288" s="142">
        <v>7.8600001335144043</v>
      </c>
      <c r="Y288" s="142">
        <v>7.9800000190734863</v>
      </c>
      <c r="Z288" s="142">
        <v>8.0900001525878906</v>
      </c>
      <c r="AA288" s="142">
        <v>8.2100000381469727</v>
      </c>
      <c r="AB288" s="142">
        <v>8.3299999237060547</v>
      </c>
      <c r="AC288" s="142">
        <v>8.4399995803833008</v>
      </c>
    </row>
    <row r="289" spans="16:16">
      <c r="P289"/>
    </row>
    <row r="290" spans="16:16">
      <c r="P290"/>
    </row>
    <row r="291" spans="16:16">
      <c r="P291"/>
    </row>
    <row r="292" spans="16:16">
      <c r="P292"/>
    </row>
    <row r="293" spans="16:16">
      <c r="P293"/>
    </row>
    <row r="294" spans="16:16">
      <c r="P294"/>
    </row>
    <row r="295" spans="16:16">
      <c r="P295"/>
    </row>
    <row r="296" spans="16:16">
      <c r="P296"/>
    </row>
    <row r="297" spans="16:16">
      <c r="P297"/>
    </row>
    <row r="298" spans="16:16">
      <c r="P298"/>
    </row>
    <row r="299" spans="16:16">
      <c r="P299"/>
    </row>
    <row r="300" spans="16:16">
      <c r="P300"/>
    </row>
    <row r="301" spans="16:16">
      <c r="P301"/>
    </row>
    <row r="302" spans="16:16">
      <c r="P302"/>
    </row>
    <row r="303" spans="16:16">
      <c r="P303"/>
    </row>
    <row r="304" spans="16:16">
      <c r="P304"/>
    </row>
    <row r="305" spans="16:16">
      <c r="P305"/>
    </row>
    <row r="306" spans="16:16">
      <c r="P306"/>
    </row>
    <row r="307" spans="16:16">
      <c r="P307"/>
    </row>
    <row r="308" spans="16:16">
      <c r="P308"/>
    </row>
    <row r="309" spans="16:16">
      <c r="P309"/>
    </row>
    <row r="310" spans="16:16">
      <c r="P310"/>
    </row>
    <row r="311" spans="16:16">
      <c r="P311"/>
    </row>
    <row r="312" spans="16:16">
      <c r="P312"/>
    </row>
    <row r="313" spans="16:16">
      <c r="P313"/>
    </row>
    <row r="314" spans="16:16">
      <c r="P314"/>
    </row>
    <row r="315" spans="16:16">
      <c r="P315"/>
    </row>
    <row r="316" spans="16:16">
      <c r="P316"/>
    </row>
    <row r="317" spans="16:16">
      <c r="P317"/>
    </row>
    <row r="318" spans="16:16">
      <c r="P318"/>
    </row>
    <row r="319" spans="16:16">
      <c r="P319"/>
    </row>
    <row r="320" spans="16:16">
      <c r="P320"/>
    </row>
    <row r="321" spans="16:16">
      <c r="P321"/>
    </row>
    <row r="322" spans="16:16">
      <c r="P322"/>
    </row>
    <row r="323" spans="16:16">
      <c r="P323"/>
    </row>
    <row r="324" spans="16:16">
      <c r="P324"/>
    </row>
    <row r="325" spans="16:16">
      <c r="P325"/>
    </row>
    <row r="326" spans="16:16">
      <c r="P326"/>
    </row>
    <row r="327" spans="16:16">
      <c r="P327"/>
    </row>
    <row r="328" spans="16:16">
      <c r="P328"/>
    </row>
    <row r="329" spans="16:16">
      <c r="P329"/>
    </row>
    <row r="330" spans="16:16">
      <c r="P330"/>
    </row>
    <row r="331" spans="16:16">
      <c r="P331"/>
    </row>
    <row r="332" spans="16:16">
      <c r="P332"/>
    </row>
    <row r="333" spans="16:16">
      <c r="P333"/>
    </row>
    <row r="334" spans="16:16">
      <c r="P334"/>
    </row>
    <row r="335" spans="16:16">
      <c r="P335"/>
    </row>
    <row r="336" spans="16:16">
      <c r="P336"/>
    </row>
    <row r="337" spans="16:16">
      <c r="P337"/>
    </row>
    <row r="338" spans="16:16">
      <c r="P338"/>
    </row>
    <row r="339" spans="16:16">
      <c r="P339"/>
    </row>
    <row r="340" spans="16:16">
      <c r="P340"/>
    </row>
    <row r="341" spans="16:16">
      <c r="P341"/>
    </row>
    <row r="342" spans="16:16">
      <c r="P342"/>
    </row>
    <row r="343" spans="16:16">
      <c r="P343"/>
    </row>
    <row r="344" spans="16:16">
      <c r="P344"/>
    </row>
    <row r="345" spans="16:16">
      <c r="P345"/>
    </row>
    <row r="346" spans="16:16">
      <c r="P346"/>
    </row>
    <row r="347" spans="16:16">
      <c r="P347"/>
    </row>
    <row r="348" spans="16:16">
      <c r="P348"/>
    </row>
    <row r="349" spans="16:16">
      <c r="P349"/>
    </row>
    <row r="350" spans="16:16">
      <c r="P350"/>
    </row>
    <row r="351" spans="16:16">
      <c r="P351"/>
    </row>
    <row r="352" spans="16:16">
      <c r="P352"/>
    </row>
    <row r="353" spans="16:16">
      <c r="P353"/>
    </row>
    <row r="354" spans="16:16">
      <c r="P354"/>
    </row>
    <row r="355" spans="16:16">
      <c r="P355"/>
    </row>
    <row r="356" spans="16:16">
      <c r="P356"/>
    </row>
    <row r="357" spans="16:16">
      <c r="P357"/>
    </row>
    <row r="358" spans="16:16">
      <c r="P358"/>
    </row>
    <row r="359" spans="16:16">
      <c r="P359"/>
    </row>
    <row r="360" spans="16:16">
      <c r="P360"/>
    </row>
    <row r="361" spans="16:16">
      <c r="P361"/>
    </row>
    <row r="362" spans="16:16">
      <c r="P362"/>
    </row>
    <row r="363" spans="16:16">
      <c r="P363"/>
    </row>
    <row r="364" spans="16:16">
      <c r="P364"/>
    </row>
    <row r="365" spans="16:16">
      <c r="P365"/>
    </row>
    <row r="366" spans="16:16">
      <c r="P366"/>
    </row>
    <row r="367" spans="16:16">
      <c r="P367"/>
    </row>
    <row r="368" spans="16:16">
      <c r="P368"/>
    </row>
    <row r="369" spans="16:16">
      <c r="P369"/>
    </row>
    <row r="370" spans="16:16">
      <c r="P370"/>
    </row>
    <row r="371" spans="16:16">
      <c r="P371"/>
    </row>
    <row r="372" spans="16:16">
      <c r="P372"/>
    </row>
    <row r="373" spans="16:16">
      <c r="P373"/>
    </row>
    <row r="374" spans="16:16">
      <c r="P374"/>
    </row>
    <row r="375" spans="16:16">
      <c r="P375"/>
    </row>
    <row r="376" spans="16:16">
      <c r="P376"/>
    </row>
    <row r="377" spans="16:16">
      <c r="P377"/>
    </row>
    <row r="378" spans="16:16">
      <c r="P378"/>
    </row>
    <row r="379" spans="16:16">
      <c r="P379"/>
    </row>
    <row r="380" spans="16:16">
      <c r="P380"/>
    </row>
    <row r="381" spans="16:16">
      <c r="P381"/>
    </row>
    <row r="382" spans="16:16">
      <c r="P382"/>
    </row>
    <row r="383" spans="16:16">
      <c r="P383"/>
    </row>
    <row r="384" spans="16:16">
      <c r="P384"/>
    </row>
    <row r="385" spans="16:16">
      <c r="P385"/>
    </row>
    <row r="386" spans="16:16">
      <c r="P386"/>
    </row>
    <row r="387" spans="16:16">
      <c r="P387"/>
    </row>
    <row r="388" spans="16:16">
      <c r="P388"/>
    </row>
    <row r="389" spans="16:16">
      <c r="P389"/>
    </row>
    <row r="390" spans="16:16">
      <c r="P390"/>
    </row>
    <row r="391" spans="16:16">
      <c r="P391"/>
    </row>
    <row r="392" spans="16:16">
      <c r="P392"/>
    </row>
    <row r="393" spans="16:16">
      <c r="P393"/>
    </row>
    <row r="394" spans="16:16">
      <c r="P394"/>
    </row>
    <row r="395" spans="16:16">
      <c r="P395"/>
    </row>
    <row r="396" spans="16:16">
      <c r="P396"/>
    </row>
    <row r="397" spans="16:16">
      <c r="P397"/>
    </row>
    <row r="398" spans="16:16">
      <c r="P398"/>
    </row>
    <row r="399" spans="16:16">
      <c r="P399"/>
    </row>
    <row r="400" spans="16:16">
      <c r="P400"/>
    </row>
    <row r="401" spans="16:16">
      <c r="P401"/>
    </row>
    <row r="402" spans="16:16">
      <c r="P402"/>
    </row>
    <row r="403" spans="16:16">
      <c r="P403"/>
    </row>
    <row r="404" spans="16:16">
      <c r="P404"/>
    </row>
    <row r="405" spans="16:16">
      <c r="P405"/>
    </row>
    <row r="406" spans="16:16">
      <c r="P406"/>
    </row>
    <row r="407" spans="16:16">
      <c r="P407"/>
    </row>
    <row r="408" spans="16:16">
      <c r="P408"/>
    </row>
    <row r="409" spans="16:16">
      <c r="P409"/>
    </row>
    <row r="410" spans="16:16">
      <c r="P410"/>
    </row>
    <row r="411" spans="16:16">
      <c r="P411"/>
    </row>
    <row r="412" spans="16:16">
      <c r="P412"/>
    </row>
    <row r="413" spans="16:16">
      <c r="P413"/>
    </row>
    <row r="414" spans="16:16">
      <c r="P414"/>
    </row>
    <row r="415" spans="16:16">
      <c r="P415"/>
    </row>
    <row r="416" spans="16:16">
      <c r="P416"/>
    </row>
    <row r="417" spans="16:16">
      <c r="P417"/>
    </row>
    <row r="418" spans="16:16">
      <c r="P418"/>
    </row>
    <row r="419" spans="16:16">
      <c r="P419"/>
    </row>
    <row r="420" spans="16:16">
      <c r="P420"/>
    </row>
    <row r="421" spans="16:16">
      <c r="P421"/>
    </row>
    <row r="422" spans="16:16">
      <c r="P422"/>
    </row>
    <row r="423" spans="16:16">
      <c r="P423"/>
    </row>
    <row r="424" spans="16:16">
      <c r="P424"/>
    </row>
    <row r="425" spans="16:16">
      <c r="P425"/>
    </row>
    <row r="426" spans="16:16">
      <c r="P426"/>
    </row>
    <row r="427" spans="16:16">
      <c r="P427"/>
    </row>
    <row r="428" spans="16:16">
      <c r="P428"/>
    </row>
    <row r="429" spans="16:16">
      <c r="P429"/>
    </row>
    <row r="430" spans="16:16">
      <c r="P430"/>
    </row>
    <row r="431" spans="16:16">
      <c r="P431"/>
    </row>
    <row r="432" spans="16:16">
      <c r="P432"/>
    </row>
    <row r="433" spans="16:16">
      <c r="P433"/>
    </row>
    <row r="434" spans="16:16">
      <c r="P434"/>
    </row>
    <row r="435" spans="16:16">
      <c r="P435"/>
    </row>
    <row r="436" spans="16:16">
      <c r="P436"/>
    </row>
    <row r="437" spans="16:16">
      <c r="P437"/>
    </row>
    <row r="438" spans="16:16">
      <c r="P438"/>
    </row>
    <row r="439" spans="16:16">
      <c r="P439"/>
    </row>
    <row r="440" spans="16:16">
      <c r="P440"/>
    </row>
    <row r="441" spans="16:16">
      <c r="P441"/>
    </row>
    <row r="442" spans="16:16">
      <c r="P442"/>
    </row>
    <row r="443" spans="16:16">
      <c r="P443"/>
    </row>
    <row r="444" spans="16:16">
      <c r="P444"/>
    </row>
    <row r="445" spans="16:16">
      <c r="P445"/>
    </row>
    <row r="446" spans="16:16">
      <c r="P446"/>
    </row>
    <row r="447" spans="16:16">
      <c r="P447"/>
    </row>
    <row r="448" spans="16:16">
      <c r="P448"/>
    </row>
    <row r="449" spans="16:16">
      <c r="P449"/>
    </row>
    <row r="450" spans="16:16">
      <c r="P450"/>
    </row>
    <row r="451" spans="16:16">
      <c r="P451"/>
    </row>
    <row r="452" spans="16:16">
      <c r="P452"/>
    </row>
    <row r="453" spans="16:16">
      <c r="P453"/>
    </row>
    <row r="454" spans="16:16">
      <c r="P454"/>
    </row>
    <row r="455" spans="16:16">
      <c r="P455"/>
    </row>
    <row r="456" spans="16:16">
      <c r="P456"/>
    </row>
    <row r="457" spans="16:16">
      <c r="P457"/>
    </row>
    <row r="458" spans="16:16">
      <c r="P458"/>
    </row>
    <row r="459" spans="16:16">
      <c r="P459"/>
    </row>
    <row r="460" spans="16:16">
      <c r="P460"/>
    </row>
    <row r="461" spans="16:16">
      <c r="P461"/>
    </row>
    <row r="462" spans="16:16">
      <c r="P462"/>
    </row>
    <row r="463" spans="16:16">
      <c r="P463"/>
    </row>
    <row r="464" spans="16:16">
      <c r="P464"/>
    </row>
    <row r="465" spans="16:16">
      <c r="P465"/>
    </row>
    <row r="466" spans="16:16">
      <c r="P466"/>
    </row>
    <row r="467" spans="16:16">
      <c r="P467"/>
    </row>
    <row r="468" spans="16:16">
      <c r="P468"/>
    </row>
    <row r="469" spans="16:16">
      <c r="P469"/>
    </row>
    <row r="470" spans="16:16">
      <c r="P470"/>
    </row>
    <row r="471" spans="16:16">
      <c r="P471"/>
    </row>
    <row r="472" spans="16:16">
      <c r="P472"/>
    </row>
    <row r="473" spans="16:16">
      <c r="P473"/>
    </row>
    <row r="474" spans="16:16">
      <c r="P474"/>
    </row>
    <row r="475" spans="16:16">
      <c r="P475"/>
    </row>
    <row r="476" spans="16:16">
      <c r="P476"/>
    </row>
    <row r="477" spans="16:16">
      <c r="P477"/>
    </row>
    <row r="478" spans="16:16">
      <c r="P478"/>
    </row>
    <row r="479" spans="16:16">
      <c r="P479"/>
    </row>
    <row r="480" spans="16:16">
      <c r="P480"/>
    </row>
    <row r="481" spans="16:16">
      <c r="P481"/>
    </row>
    <row r="482" spans="16:16">
      <c r="P482"/>
    </row>
    <row r="483" spans="16:16">
      <c r="P483"/>
    </row>
    <row r="484" spans="16:16">
      <c r="P484"/>
    </row>
    <row r="485" spans="16:16">
      <c r="P485"/>
    </row>
    <row r="486" spans="16:16">
      <c r="P486"/>
    </row>
    <row r="487" spans="16:16">
      <c r="P487"/>
    </row>
    <row r="488" spans="16:16">
      <c r="P488"/>
    </row>
    <row r="489" spans="16:16">
      <c r="P489"/>
    </row>
    <row r="490" spans="16:16">
      <c r="P490"/>
    </row>
    <row r="491" spans="16:16">
      <c r="P491"/>
    </row>
    <row r="492" spans="16:16">
      <c r="P492"/>
    </row>
    <row r="493" spans="16:16">
      <c r="P493"/>
    </row>
    <row r="494" spans="16:16">
      <c r="P494"/>
    </row>
    <row r="495" spans="16:16">
      <c r="P495"/>
    </row>
    <row r="496" spans="16:16">
      <c r="P496"/>
    </row>
    <row r="497" spans="16:16">
      <c r="P497"/>
    </row>
    <row r="498" spans="16:16">
      <c r="P498"/>
    </row>
    <row r="499" spans="16:16">
      <c r="P499"/>
    </row>
    <row r="500" spans="16:16">
      <c r="P500"/>
    </row>
    <row r="501" spans="16:16">
      <c r="P501"/>
    </row>
    <row r="502" spans="16:16">
      <c r="P502"/>
    </row>
    <row r="503" spans="16:16">
      <c r="P503"/>
    </row>
    <row r="504" spans="16:16">
      <c r="P504"/>
    </row>
    <row r="505" spans="16:16">
      <c r="P505"/>
    </row>
    <row r="506" spans="16:16">
      <c r="P506"/>
    </row>
    <row r="507" spans="16:16">
      <c r="P507"/>
    </row>
    <row r="508" spans="16:16">
      <c r="P508"/>
    </row>
    <row r="509" spans="16:16">
      <c r="P509"/>
    </row>
    <row r="510" spans="16:16">
      <c r="P510"/>
    </row>
    <row r="511" spans="16:16">
      <c r="P511"/>
    </row>
    <row r="512" spans="16:16">
      <c r="P512"/>
    </row>
    <row r="513" spans="16:16">
      <c r="P513"/>
    </row>
    <row r="514" spans="16:16">
      <c r="P514"/>
    </row>
    <row r="515" spans="16:16">
      <c r="P515"/>
    </row>
    <row r="516" spans="16:16">
      <c r="P516"/>
    </row>
    <row r="517" spans="16:16">
      <c r="P517"/>
    </row>
    <row r="518" spans="16:16">
      <c r="P518"/>
    </row>
    <row r="519" spans="16:16">
      <c r="P519"/>
    </row>
    <row r="520" spans="16:16">
      <c r="P520"/>
    </row>
    <row r="521" spans="16:16">
      <c r="P521"/>
    </row>
    <row r="522" spans="16:16">
      <c r="P522"/>
    </row>
    <row r="523" spans="16:16">
      <c r="P523"/>
    </row>
    <row r="524" spans="16:16">
      <c r="P524"/>
    </row>
    <row r="525" spans="16:16">
      <c r="P525"/>
    </row>
    <row r="526" spans="16:16">
      <c r="P526"/>
    </row>
    <row r="527" spans="16:16">
      <c r="P527"/>
    </row>
    <row r="528" spans="16:16">
      <c r="P528"/>
    </row>
    <row r="529" spans="16:16">
      <c r="P529"/>
    </row>
    <row r="530" spans="16:16">
      <c r="P530"/>
    </row>
    <row r="531" spans="16:16">
      <c r="P531"/>
    </row>
    <row r="532" spans="16:16">
      <c r="P532"/>
    </row>
    <row r="533" spans="16:16">
      <c r="P533"/>
    </row>
    <row r="534" spans="16:16">
      <c r="P534"/>
    </row>
    <row r="535" spans="16:16">
      <c r="P535"/>
    </row>
    <row r="536" spans="16:16">
      <c r="P536"/>
    </row>
    <row r="537" spans="16:16">
      <c r="P537"/>
    </row>
    <row r="538" spans="16:16">
      <c r="P538"/>
    </row>
    <row r="539" spans="16:16">
      <c r="P539"/>
    </row>
    <row r="540" spans="16:16">
      <c r="P540"/>
    </row>
    <row r="541" spans="16:16">
      <c r="P541"/>
    </row>
    <row r="542" spans="16:16">
      <c r="P542"/>
    </row>
    <row r="543" spans="16:16">
      <c r="P543"/>
    </row>
    <row r="544" spans="16:16">
      <c r="P544"/>
    </row>
    <row r="545" spans="16:16">
      <c r="P545"/>
    </row>
    <row r="546" spans="16:16">
      <c r="P546"/>
    </row>
    <row r="547" spans="16:16">
      <c r="P547"/>
    </row>
    <row r="548" spans="16:16">
      <c r="P548"/>
    </row>
    <row r="549" spans="16:16">
      <c r="P549"/>
    </row>
    <row r="550" spans="16:16">
      <c r="P550"/>
    </row>
    <row r="551" spans="16:16">
      <c r="P551"/>
    </row>
    <row r="552" spans="16:16">
      <c r="P552"/>
    </row>
    <row r="553" spans="16:16">
      <c r="P553"/>
    </row>
    <row r="554" spans="16:16">
      <c r="P554"/>
    </row>
    <row r="555" spans="16:16">
      <c r="P555"/>
    </row>
    <row r="556" spans="16:16">
      <c r="P556"/>
    </row>
    <row r="557" spans="16:16">
      <c r="P557"/>
    </row>
    <row r="558" spans="16:16">
      <c r="P558"/>
    </row>
    <row r="559" spans="16:16">
      <c r="P559"/>
    </row>
    <row r="560" spans="16:16">
      <c r="P560"/>
    </row>
    <row r="561" spans="16:16">
      <c r="P561"/>
    </row>
    <row r="562" spans="16:16">
      <c r="P562"/>
    </row>
    <row r="563" spans="16:16">
      <c r="P563"/>
    </row>
    <row r="564" spans="16:16">
      <c r="P564"/>
    </row>
    <row r="565" spans="16:16">
      <c r="P565"/>
    </row>
    <row r="566" spans="16:16">
      <c r="P566"/>
    </row>
    <row r="567" spans="16:16">
      <c r="P567"/>
    </row>
    <row r="568" spans="16:16">
      <c r="P568"/>
    </row>
    <row r="569" spans="16:16">
      <c r="P569"/>
    </row>
    <row r="570" spans="16:16">
      <c r="P570"/>
    </row>
    <row r="571" spans="16:16">
      <c r="P571"/>
    </row>
    <row r="572" spans="16:16">
      <c r="P572"/>
    </row>
    <row r="573" spans="16:16">
      <c r="P573"/>
    </row>
    <row r="574" spans="16:16">
      <c r="P574"/>
    </row>
    <row r="575" spans="16:16">
      <c r="P575"/>
    </row>
    <row r="576" spans="16:16">
      <c r="P576"/>
    </row>
    <row r="577" spans="16:16">
      <c r="P577"/>
    </row>
    <row r="578" spans="16:16">
      <c r="P578"/>
    </row>
    <row r="579" spans="16:16">
      <c r="P579"/>
    </row>
    <row r="580" spans="16:16">
      <c r="P580"/>
    </row>
    <row r="581" spans="16:16">
      <c r="P581"/>
    </row>
    <row r="582" spans="16:16">
      <c r="P582"/>
    </row>
    <row r="583" spans="16:16">
      <c r="P583"/>
    </row>
    <row r="584" spans="16:16">
      <c r="P584"/>
    </row>
    <row r="585" spans="16:16">
      <c r="P585"/>
    </row>
    <row r="586" spans="16:16">
      <c r="P586"/>
    </row>
    <row r="587" spans="16:16">
      <c r="P587"/>
    </row>
    <row r="588" spans="16:16">
      <c r="P588"/>
    </row>
    <row r="589" spans="16:16">
      <c r="P589"/>
    </row>
    <row r="590" spans="16:16">
      <c r="P590"/>
    </row>
    <row r="591" spans="16:16">
      <c r="P591"/>
    </row>
    <row r="592" spans="16:16">
      <c r="P592"/>
    </row>
    <row r="593" spans="16:16">
      <c r="P593"/>
    </row>
    <row r="594" spans="16:16">
      <c r="P594"/>
    </row>
    <row r="595" spans="16:16">
      <c r="P595"/>
    </row>
    <row r="596" spans="16:16">
      <c r="P596"/>
    </row>
    <row r="597" spans="16:16">
      <c r="P597"/>
    </row>
    <row r="598" spans="16:16">
      <c r="P598"/>
    </row>
    <row r="599" spans="16:16">
      <c r="P599"/>
    </row>
    <row r="600" spans="16:16">
      <c r="P600"/>
    </row>
    <row r="601" spans="16:16">
      <c r="P601"/>
    </row>
    <row r="602" spans="16:16">
      <c r="P602"/>
    </row>
    <row r="603" spans="16:16">
      <c r="P603"/>
    </row>
    <row r="604" spans="16:16">
      <c r="P604"/>
    </row>
    <row r="605" spans="16:16">
      <c r="P605"/>
    </row>
    <row r="606" spans="16:16">
      <c r="P606"/>
    </row>
    <row r="607" spans="16:16">
      <c r="P607"/>
    </row>
    <row r="608" spans="16:16">
      <c r="P608"/>
    </row>
    <row r="609" spans="16:16">
      <c r="P609"/>
    </row>
    <row r="610" spans="16:16">
      <c r="P610"/>
    </row>
    <row r="611" spans="16:16">
      <c r="P611"/>
    </row>
    <row r="612" spans="16:16">
      <c r="P612"/>
    </row>
    <row r="613" spans="16:16">
      <c r="P613"/>
    </row>
    <row r="614" spans="16:16">
      <c r="P614"/>
    </row>
    <row r="615" spans="16:16">
      <c r="P615"/>
    </row>
    <row r="616" spans="16:16">
      <c r="P616"/>
    </row>
    <row r="617" spans="16:16">
      <c r="P617"/>
    </row>
    <row r="618" spans="16:16">
      <c r="P618"/>
    </row>
    <row r="619" spans="16:16">
      <c r="P619"/>
    </row>
    <row r="620" spans="16:16">
      <c r="P620"/>
    </row>
    <row r="621" spans="16:16">
      <c r="P621"/>
    </row>
    <row r="622" spans="16:16">
      <c r="P622"/>
    </row>
    <row r="623" spans="16:16">
      <c r="P623"/>
    </row>
    <row r="624" spans="16:16">
      <c r="P624"/>
    </row>
    <row r="625" spans="16:16">
      <c r="P625"/>
    </row>
    <row r="626" spans="16:16">
      <c r="P626"/>
    </row>
    <row r="627" spans="16:16">
      <c r="P627"/>
    </row>
    <row r="628" spans="16:16">
      <c r="P628"/>
    </row>
    <row r="629" spans="16:16">
      <c r="P629"/>
    </row>
    <row r="630" spans="16:16">
      <c r="P630"/>
    </row>
    <row r="631" spans="16:16">
      <c r="P631"/>
    </row>
    <row r="632" spans="16:16">
      <c r="P632"/>
    </row>
    <row r="633" spans="16:16">
      <c r="P633"/>
    </row>
    <row r="634" spans="16:16">
      <c r="P634"/>
    </row>
    <row r="635" spans="16:16">
      <c r="P635"/>
    </row>
    <row r="636" spans="16:16">
      <c r="P636"/>
    </row>
    <row r="637" spans="16:16">
      <c r="P637"/>
    </row>
    <row r="638" spans="16:16">
      <c r="P638"/>
    </row>
    <row r="639" spans="16:16">
      <c r="P639"/>
    </row>
    <row r="640" spans="16:16">
      <c r="P640"/>
    </row>
    <row r="641" spans="16:16">
      <c r="P641"/>
    </row>
    <row r="642" spans="16:16">
      <c r="P642"/>
    </row>
    <row r="643" spans="16:16">
      <c r="P643"/>
    </row>
    <row r="644" spans="16:16">
      <c r="P644"/>
    </row>
    <row r="645" spans="16:16">
      <c r="P645"/>
    </row>
    <row r="646" spans="16:16">
      <c r="P646"/>
    </row>
    <row r="647" spans="16:16">
      <c r="P647"/>
    </row>
    <row r="648" spans="16:16">
      <c r="P648"/>
    </row>
    <row r="649" spans="16:16">
      <c r="P649"/>
    </row>
    <row r="650" spans="16:16">
      <c r="P650"/>
    </row>
    <row r="651" spans="16:16">
      <c r="P651"/>
    </row>
    <row r="652" spans="16:16">
      <c r="P652"/>
    </row>
    <row r="653" spans="16:16">
      <c r="P653"/>
    </row>
    <row r="654" spans="16:16">
      <c r="P654"/>
    </row>
    <row r="655" spans="16:16">
      <c r="P655"/>
    </row>
    <row r="656" spans="16:16">
      <c r="P656"/>
    </row>
    <row r="657" spans="16:16">
      <c r="P657"/>
    </row>
    <row r="658" spans="16:16">
      <c r="P658"/>
    </row>
    <row r="659" spans="16:16">
      <c r="P659"/>
    </row>
    <row r="660" spans="16:16">
      <c r="P660"/>
    </row>
    <row r="661" spans="16:16">
      <c r="P661"/>
    </row>
    <row r="662" spans="16:16">
      <c r="P662"/>
    </row>
    <row r="663" spans="16:16">
      <c r="P663"/>
    </row>
    <row r="664" spans="16:16">
      <c r="P664"/>
    </row>
    <row r="665" spans="16:16">
      <c r="P665"/>
    </row>
    <row r="666" spans="16:16">
      <c r="P666"/>
    </row>
    <row r="667" spans="16:16">
      <c r="P667"/>
    </row>
    <row r="668" spans="16:16">
      <c r="P668"/>
    </row>
    <row r="669" spans="16:16">
      <c r="P669"/>
    </row>
    <row r="670" spans="16:16">
      <c r="P670"/>
    </row>
    <row r="671" spans="16:16">
      <c r="P671"/>
    </row>
    <row r="672" spans="16:16">
      <c r="P672"/>
    </row>
    <row r="673" spans="16:16">
      <c r="P673"/>
    </row>
    <row r="674" spans="16:16">
      <c r="P674"/>
    </row>
    <row r="675" spans="16:16">
      <c r="P675"/>
    </row>
    <row r="676" spans="16:16">
      <c r="P676"/>
    </row>
    <row r="677" spans="16:16">
      <c r="P677"/>
    </row>
    <row r="678" spans="16:16">
      <c r="P678"/>
    </row>
    <row r="679" spans="16:16">
      <c r="P679"/>
    </row>
    <row r="680" spans="16:16">
      <c r="P680"/>
    </row>
    <row r="681" spans="16:16">
      <c r="P681"/>
    </row>
    <row r="682" spans="16:16">
      <c r="P682"/>
    </row>
    <row r="683" spans="16:16">
      <c r="P683"/>
    </row>
    <row r="684" spans="16:16">
      <c r="P684"/>
    </row>
    <row r="685" spans="16:16">
      <c r="P685"/>
    </row>
    <row r="686" spans="16:16">
      <c r="P686"/>
    </row>
    <row r="687" spans="16:16">
      <c r="P687"/>
    </row>
    <row r="688" spans="16:16">
      <c r="P688"/>
    </row>
    <row r="689" spans="16:16">
      <c r="P689"/>
    </row>
    <row r="690" spans="16:16">
      <c r="P690"/>
    </row>
    <row r="691" spans="16:16">
      <c r="P691"/>
    </row>
    <row r="692" spans="16:16">
      <c r="P692"/>
    </row>
    <row r="693" spans="16:16">
      <c r="P693"/>
    </row>
    <row r="694" spans="16:16">
      <c r="P694"/>
    </row>
    <row r="695" spans="16:16">
      <c r="P695"/>
    </row>
    <row r="696" spans="16:16">
      <c r="P696"/>
    </row>
    <row r="697" spans="16:16">
      <c r="P697"/>
    </row>
    <row r="698" spans="16:16">
      <c r="P698"/>
    </row>
    <row r="699" spans="16:16">
      <c r="P699"/>
    </row>
    <row r="700" spans="16:16">
      <c r="P700"/>
    </row>
    <row r="701" spans="16:16">
      <c r="P701"/>
    </row>
    <row r="702" spans="16:16">
      <c r="P702"/>
    </row>
    <row r="703" spans="16:16">
      <c r="P703"/>
    </row>
    <row r="704" spans="16:16">
      <c r="P704"/>
    </row>
    <row r="705" spans="16:16">
      <c r="P705"/>
    </row>
    <row r="706" spans="16:16">
      <c r="P706"/>
    </row>
    <row r="707" spans="16:16">
      <c r="P707"/>
    </row>
    <row r="708" spans="16:16">
      <c r="P708"/>
    </row>
    <row r="709" spans="16:16">
      <c r="P709"/>
    </row>
    <row r="710" spans="16:16">
      <c r="P710"/>
    </row>
    <row r="711" spans="16:16">
      <c r="P711"/>
    </row>
    <row r="712" spans="16:16">
      <c r="P712"/>
    </row>
    <row r="713" spans="16:16">
      <c r="P713"/>
    </row>
    <row r="714" spans="16:16">
      <c r="P714"/>
    </row>
    <row r="715" spans="16:16">
      <c r="P715"/>
    </row>
    <row r="716" spans="16:16">
      <c r="P716"/>
    </row>
    <row r="717" spans="16:16">
      <c r="P717"/>
    </row>
    <row r="718" spans="16:16">
      <c r="P718"/>
    </row>
    <row r="719" spans="16:16">
      <c r="P719"/>
    </row>
    <row r="720" spans="16:16">
      <c r="P720"/>
    </row>
    <row r="721" spans="16:16">
      <c r="P721"/>
    </row>
    <row r="722" spans="16:16">
      <c r="P722"/>
    </row>
    <row r="723" spans="16:16">
      <c r="P723"/>
    </row>
    <row r="724" spans="16:16">
      <c r="P724"/>
    </row>
    <row r="725" spans="16:16">
      <c r="P725"/>
    </row>
    <row r="726" spans="16:16">
      <c r="P726"/>
    </row>
    <row r="727" spans="16:16">
      <c r="P727"/>
    </row>
    <row r="728" spans="16:16">
      <c r="P728"/>
    </row>
    <row r="729" spans="16:16">
      <c r="P729"/>
    </row>
    <row r="730" spans="16:16">
      <c r="P730"/>
    </row>
    <row r="731" spans="16:16">
      <c r="P731"/>
    </row>
    <row r="732" spans="16:16">
      <c r="P732"/>
    </row>
    <row r="733" spans="16:16">
      <c r="P733"/>
    </row>
    <row r="734" spans="16:16">
      <c r="P734"/>
    </row>
    <row r="735" spans="16:16">
      <c r="P735"/>
    </row>
    <row r="736" spans="16:16">
      <c r="P736"/>
    </row>
    <row r="737" spans="16:16">
      <c r="P737"/>
    </row>
    <row r="738" spans="16:16">
      <c r="P738"/>
    </row>
    <row r="739" spans="16:16">
      <c r="P739"/>
    </row>
    <row r="740" spans="16:16">
      <c r="P740"/>
    </row>
    <row r="741" spans="16:16">
      <c r="P741"/>
    </row>
    <row r="742" spans="16:16">
      <c r="P742"/>
    </row>
    <row r="743" spans="16:16">
      <c r="P743"/>
    </row>
    <row r="744" spans="16:16">
      <c r="P744"/>
    </row>
    <row r="745" spans="16:16">
      <c r="P745"/>
    </row>
    <row r="746" spans="16:16">
      <c r="P746"/>
    </row>
    <row r="747" spans="16:16">
      <c r="P747"/>
    </row>
    <row r="748" spans="16:16">
      <c r="P748"/>
    </row>
    <row r="749" spans="16:16">
      <c r="P749"/>
    </row>
    <row r="750" spans="16:16">
      <c r="P750"/>
    </row>
    <row r="751" spans="16:16">
      <c r="P751"/>
    </row>
    <row r="752" spans="16:16">
      <c r="P752"/>
    </row>
    <row r="753" spans="16:16">
      <c r="P753"/>
    </row>
    <row r="754" spans="16:16">
      <c r="P754"/>
    </row>
    <row r="755" spans="16:16">
      <c r="P755"/>
    </row>
    <row r="756" spans="16:16">
      <c r="P756"/>
    </row>
    <row r="757" spans="16:16">
      <c r="P757"/>
    </row>
    <row r="758" spans="16:16">
      <c r="P758"/>
    </row>
    <row r="759" spans="16:16">
      <c r="P759"/>
    </row>
    <row r="760" spans="16:16">
      <c r="P760"/>
    </row>
    <row r="761" spans="16:16">
      <c r="P761"/>
    </row>
    <row r="762" spans="16:16">
      <c r="P762"/>
    </row>
    <row r="763" spans="16:16">
      <c r="P763"/>
    </row>
    <row r="764" spans="16:16">
      <c r="P764"/>
    </row>
    <row r="765" spans="16:16">
      <c r="P765"/>
    </row>
    <row r="766" spans="16:16">
      <c r="P766"/>
    </row>
    <row r="767" spans="16:16">
      <c r="P767"/>
    </row>
    <row r="768" spans="16:16">
      <c r="P768"/>
    </row>
    <row r="769" spans="16:16">
      <c r="P769"/>
    </row>
    <row r="770" spans="16:16">
      <c r="P770"/>
    </row>
    <row r="771" spans="16:16">
      <c r="P771"/>
    </row>
    <row r="772" spans="16:16">
      <c r="P772"/>
    </row>
    <row r="773" spans="16:16">
      <c r="P773"/>
    </row>
    <row r="774" spans="16:16">
      <c r="P774"/>
    </row>
    <row r="775" spans="16:16">
      <c r="P775"/>
    </row>
    <row r="776" spans="16:16">
      <c r="P776"/>
    </row>
    <row r="777" spans="16:16">
      <c r="P777"/>
    </row>
    <row r="778" spans="16:16">
      <c r="P778"/>
    </row>
    <row r="779" spans="16:16">
      <c r="P779"/>
    </row>
    <row r="780" spans="16:16">
      <c r="P780"/>
    </row>
    <row r="781" spans="16:16">
      <c r="P781"/>
    </row>
    <row r="782" spans="16:16">
      <c r="P782"/>
    </row>
    <row r="783" spans="16:16">
      <c r="P783"/>
    </row>
    <row r="784" spans="16:16">
      <c r="P784"/>
    </row>
    <row r="785" spans="16:16">
      <c r="P785"/>
    </row>
    <row r="786" spans="16:16">
      <c r="P786"/>
    </row>
    <row r="787" spans="16:16">
      <c r="P787"/>
    </row>
    <row r="788" spans="16:16">
      <c r="P788"/>
    </row>
    <row r="789" spans="16:16">
      <c r="P789"/>
    </row>
    <row r="790" spans="16:16">
      <c r="P790"/>
    </row>
    <row r="791" spans="16:16">
      <c r="P791"/>
    </row>
    <row r="792" spans="16:16">
      <c r="P792"/>
    </row>
    <row r="793" spans="16:16">
      <c r="P793"/>
    </row>
    <row r="794" spans="16:16">
      <c r="P794"/>
    </row>
    <row r="795" spans="16:16">
      <c r="P795"/>
    </row>
    <row r="796" spans="16:16">
      <c r="P796"/>
    </row>
    <row r="797" spans="16:16">
      <c r="P797"/>
    </row>
    <row r="798" spans="16:16">
      <c r="P798"/>
    </row>
    <row r="799" spans="16:16">
      <c r="P799"/>
    </row>
    <row r="800" spans="16:16">
      <c r="P800"/>
    </row>
    <row r="801" spans="16:16">
      <c r="P801"/>
    </row>
    <row r="802" spans="16:16">
      <c r="P802"/>
    </row>
    <row r="803" spans="16:16">
      <c r="P803"/>
    </row>
    <row r="804" spans="16:16">
      <c r="P804"/>
    </row>
    <row r="805" spans="16:16">
      <c r="P805"/>
    </row>
    <row r="806" spans="16:16">
      <c r="P806"/>
    </row>
    <row r="807" spans="16:16">
      <c r="P807"/>
    </row>
    <row r="808" spans="16:16">
      <c r="P808"/>
    </row>
    <row r="809" spans="16:16">
      <c r="P809"/>
    </row>
    <row r="810" spans="16:16">
      <c r="P810"/>
    </row>
    <row r="811" spans="16:16">
      <c r="P811"/>
    </row>
    <row r="812" spans="16:16">
      <c r="P812"/>
    </row>
    <row r="813" spans="16:16">
      <c r="P813"/>
    </row>
    <row r="814" spans="16:16">
      <c r="P814"/>
    </row>
  </sheetData>
  <pageMargins left="0.7" right="0.7" top="0.75" bottom="0.75" header="0.3" footer="0.3"/>
  <pageSetup orientation="portrait" horizontalDpi="90" verticalDpi="90" r:id="rId1"/>
  <headerFooter>
    <oddHeader>&amp;LAppendix F: Detailed Costs by Program Area&amp;RDraft Clean Energy Implementation Plan</oddHeader>
    <oddFooter>&amp;LOCTOBER 15, 2021&amp;C&amp;P of &amp;N&amp;RPuget Sound Energy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activeCell="B15" sqref="B15"/>
    </sheetView>
  </sheetViews>
  <sheetFormatPr defaultRowHeight="15"/>
  <cols>
    <col min="1" max="1" width="23.85546875" customWidth="1"/>
    <col min="2" max="2" width="7.85546875" bestFit="1" customWidth="1"/>
    <col min="10" max="10" width="39" customWidth="1"/>
  </cols>
  <sheetData>
    <row r="1" spans="1:10">
      <c r="A1" t="s">
        <v>7</v>
      </c>
    </row>
    <row r="2" spans="1:10">
      <c r="A2" t="s">
        <v>77</v>
      </c>
    </row>
    <row r="4" spans="1:10" ht="15.75" thickBot="1">
      <c r="A4" s="16" t="s">
        <v>75</v>
      </c>
    </row>
    <row r="5" spans="1:10" ht="30" customHeight="1" thickBot="1">
      <c r="A5" s="216" t="s">
        <v>35</v>
      </c>
      <c r="B5" s="219" t="s">
        <v>36</v>
      </c>
      <c r="C5" s="219" t="s">
        <v>37</v>
      </c>
      <c r="D5" s="219" t="s">
        <v>38</v>
      </c>
      <c r="E5" s="8" t="s">
        <v>39</v>
      </c>
      <c r="F5" s="214" t="s">
        <v>41</v>
      </c>
      <c r="G5" s="215"/>
      <c r="H5" s="215"/>
      <c r="I5" s="215"/>
      <c r="J5" s="8" t="s">
        <v>72</v>
      </c>
    </row>
    <row r="6" spans="1:10">
      <c r="A6" s="217"/>
      <c r="B6" s="220"/>
      <c r="C6" s="220"/>
      <c r="D6" s="220"/>
      <c r="E6" s="9" t="s">
        <v>40</v>
      </c>
      <c r="F6" s="219" t="s">
        <v>42</v>
      </c>
      <c r="G6" s="219" t="s">
        <v>43</v>
      </c>
      <c r="H6" s="219" t="s">
        <v>44</v>
      </c>
      <c r="I6" s="219" t="s">
        <v>45</v>
      </c>
      <c r="J6" s="9"/>
    </row>
    <row r="7" spans="1:10" ht="15.75" thickBot="1">
      <c r="A7" s="218"/>
      <c r="B7" s="221"/>
      <c r="C7" s="221"/>
      <c r="D7" s="221"/>
      <c r="E7" s="10"/>
      <c r="F7" s="221"/>
      <c r="G7" s="221"/>
      <c r="H7" s="221"/>
      <c r="I7" s="221"/>
      <c r="J7" s="10"/>
    </row>
    <row r="8" spans="1:10" ht="15.75" thickBot="1">
      <c r="A8" s="11" t="s">
        <v>46</v>
      </c>
      <c r="B8" s="12">
        <v>348</v>
      </c>
      <c r="C8" s="12">
        <v>2025</v>
      </c>
      <c r="D8" s="12">
        <v>12.87</v>
      </c>
      <c r="E8" s="12">
        <v>3.32</v>
      </c>
      <c r="F8" s="12">
        <v>1041</v>
      </c>
      <c r="G8" s="12">
        <v>104</v>
      </c>
      <c r="H8" s="12">
        <v>100</v>
      </c>
      <c r="I8" s="12">
        <v>1246</v>
      </c>
      <c r="J8" s="12" t="s">
        <v>74</v>
      </c>
    </row>
    <row r="9" spans="1:10" ht="15.75" thickBot="1">
      <c r="A9" s="11" t="s">
        <v>47</v>
      </c>
      <c r="B9" s="12">
        <v>237</v>
      </c>
      <c r="C9" s="12">
        <v>2025</v>
      </c>
      <c r="D9" s="12">
        <v>7.68</v>
      </c>
      <c r="E9" s="12">
        <v>7.86</v>
      </c>
      <c r="F9" s="12">
        <v>733</v>
      </c>
      <c r="G9" s="12">
        <v>73</v>
      </c>
      <c r="H9" s="12">
        <v>148</v>
      </c>
      <c r="I9" s="12">
        <v>954</v>
      </c>
      <c r="J9" s="12" t="s">
        <v>74</v>
      </c>
    </row>
    <row r="10" spans="1:10" ht="15.75" thickBot="1">
      <c r="A10" s="11" t="s">
        <v>48</v>
      </c>
      <c r="B10" s="12">
        <v>219</v>
      </c>
      <c r="C10" s="12">
        <v>2025</v>
      </c>
      <c r="D10" s="12">
        <v>6.4</v>
      </c>
      <c r="E10" s="12">
        <v>7.05</v>
      </c>
      <c r="F10" s="12">
        <v>1387</v>
      </c>
      <c r="G10" s="12">
        <v>139</v>
      </c>
      <c r="H10" s="12">
        <v>158</v>
      </c>
      <c r="I10" s="12">
        <v>1683</v>
      </c>
      <c r="J10" s="12" t="s">
        <v>74</v>
      </c>
    </row>
    <row r="11" spans="1:10" ht="15.75" thickBot="1">
      <c r="A11" s="11" t="s">
        <v>49</v>
      </c>
      <c r="B11" s="12">
        <v>100</v>
      </c>
      <c r="C11" s="12">
        <v>2024</v>
      </c>
      <c r="D11" s="12">
        <v>22.23</v>
      </c>
      <c r="E11" s="12">
        <v>0</v>
      </c>
      <c r="F11" s="12">
        <v>1395</v>
      </c>
      <c r="G11" s="12">
        <v>139</v>
      </c>
      <c r="H11" s="12">
        <v>110</v>
      </c>
      <c r="I11" s="12">
        <v>1644</v>
      </c>
      <c r="J11" s="12" t="s">
        <v>74</v>
      </c>
    </row>
    <row r="12" spans="1:10" ht="27.75" thickBot="1">
      <c r="A12" s="11" t="s">
        <v>50</v>
      </c>
      <c r="B12" s="12">
        <v>400</v>
      </c>
      <c r="C12" s="12">
        <v>2026</v>
      </c>
      <c r="D12" s="12">
        <v>22.23</v>
      </c>
      <c r="E12" s="12">
        <v>0</v>
      </c>
      <c r="F12" s="12">
        <v>1395</v>
      </c>
      <c r="G12" s="12">
        <v>139</v>
      </c>
      <c r="H12" s="12">
        <v>110</v>
      </c>
      <c r="I12" s="12">
        <v>1644</v>
      </c>
      <c r="J12" s="12" t="s">
        <v>74</v>
      </c>
    </row>
    <row r="13" spans="1:10" ht="27.75" thickBot="1">
      <c r="A13" s="11" t="s">
        <v>51</v>
      </c>
      <c r="B13" s="12">
        <v>300</v>
      </c>
      <c r="C13" s="12">
        <v>2024</v>
      </c>
      <c r="D13" s="12">
        <v>0</v>
      </c>
      <c r="E13" s="12">
        <v>0</v>
      </c>
      <c r="F13" s="12">
        <v>3264</v>
      </c>
      <c r="G13" s="12">
        <v>326</v>
      </c>
      <c r="H13" s="12">
        <v>0</v>
      </c>
      <c r="I13" s="12">
        <v>3590</v>
      </c>
      <c r="J13" s="12" t="s">
        <v>73</v>
      </c>
    </row>
    <row r="14" spans="1:10" ht="15.75" thickBot="1">
      <c r="A14" s="11" t="s">
        <v>52</v>
      </c>
      <c r="B14" s="12">
        <v>100</v>
      </c>
      <c r="C14" s="12">
        <v>2024</v>
      </c>
      <c r="D14" s="12">
        <v>40.6</v>
      </c>
      <c r="E14" s="12">
        <v>0</v>
      </c>
      <c r="F14" s="12">
        <v>1569</v>
      </c>
      <c r="G14" s="12">
        <v>157</v>
      </c>
      <c r="H14" s="12">
        <v>52</v>
      </c>
      <c r="I14" s="12">
        <v>1778</v>
      </c>
      <c r="J14" s="12" t="s">
        <v>74</v>
      </c>
    </row>
    <row r="15" spans="1:10" ht="15.75" thickBot="1">
      <c r="A15" s="11" t="s">
        <v>53</v>
      </c>
      <c r="B15" s="12">
        <v>200</v>
      </c>
      <c r="C15" s="12">
        <v>2024</v>
      </c>
      <c r="D15" s="12">
        <v>40.6</v>
      </c>
      <c r="E15" s="12">
        <v>0</v>
      </c>
      <c r="F15" s="12">
        <v>1569</v>
      </c>
      <c r="G15" s="12">
        <v>157</v>
      </c>
      <c r="H15" s="12">
        <v>49</v>
      </c>
      <c r="I15" s="12">
        <v>1774</v>
      </c>
      <c r="J15" s="12" t="s">
        <v>74</v>
      </c>
    </row>
    <row r="16" spans="1:10" ht="15.75" thickBot="1">
      <c r="A16" s="11" t="s">
        <v>54</v>
      </c>
      <c r="B16" s="12">
        <v>400</v>
      </c>
      <c r="C16" s="12">
        <v>2026</v>
      </c>
      <c r="D16" s="12">
        <v>40.6</v>
      </c>
      <c r="E16" s="12">
        <v>0</v>
      </c>
      <c r="F16" s="12">
        <v>1569</v>
      </c>
      <c r="G16" s="12">
        <v>157</v>
      </c>
      <c r="H16" s="12">
        <v>49</v>
      </c>
      <c r="I16" s="12">
        <v>1774</v>
      </c>
      <c r="J16" s="12" t="s">
        <v>74</v>
      </c>
    </row>
    <row r="17" spans="1:10" ht="15.75" thickBot="1">
      <c r="A17" s="11" t="s">
        <v>55</v>
      </c>
      <c r="B17" s="12">
        <v>100</v>
      </c>
      <c r="C17" s="12">
        <v>2030</v>
      </c>
      <c r="D17" s="12">
        <v>110.08</v>
      </c>
      <c r="E17" s="12">
        <v>0</v>
      </c>
      <c r="F17" s="12">
        <v>4831</v>
      </c>
      <c r="G17" s="12">
        <v>483</v>
      </c>
      <c r="H17" s="12">
        <v>71</v>
      </c>
      <c r="I17" s="12">
        <v>5385</v>
      </c>
      <c r="J17" s="12" t="s">
        <v>74</v>
      </c>
    </row>
    <row r="18" spans="1:10" ht="15.75" thickBot="1">
      <c r="A18" s="11" t="s">
        <v>56</v>
      </c>
      <c r="B18" s="12">
        <v>25</v>
      </c>
      <c r="C18" s="12">
        <v>2028</v>
      </c>
      <c r="D18" s="12">
        <v>16</v>
      </c>
      <c r="E18" s="12">
        <v>0</v>
      </c>
      <c r="F18" s="12">
        <v>2367</v>
      </c>
      <c r="G18" s="12">
        <v>237</v>
      </c>
      <c r="H18" s="12">
        <v>52</v>
      </c>
      <c r="I18" s="12">
        <v>2656</v>
      </c>
      <c r="J18" s="12" t="s">
        <v>74</v>
      </c>
    </row>
    <row r="19" spans="1:10" ht="15.75" thickBot="1">
      <c r="A19" s="11" t="s">
        <v>57</v>
      </c>
      <c r="B19" s="12">
        <v>25</v>
      </c>
      <c r="C19" s="12">
        <v>2023</v>
      </c>
      <c r="D19" s="12">
        <v>23.49</v>
      </c>
      <c r="E19" s="12">
        <v>0</v>
      </c>
      <c r="F19" s="12">
        <v>937</v>
      </c>
      <c r="G19" s="12">
        <v>94</v>
      </c>
      <c r="H19" s="12">
        <v>63</v>
      </c>
      <c r="I19" s="12">
        <v>1093</v>
      </c>
      <c r="J19" s="12"/>
    </row>
    <row r="20" spans="1:10" ht="15.75" thickBot="1">
      <c r="A20" s="11" t="s">
        <v>58</v>
      </c>
      <c r="B20" s="12">
        <v>25</v>
      </c>
      <c r="C20" s="12">
        <v>2023</v>
      </c>
      <c r="D20" s="12">
        <v>31.93</v>
      </c>
      <c r="E20" s="12">
        <v>0</v>
      </c>
      <c r="F20" s="12">
        <v>1702</v>
      </c>
      <c r="G20" s="12">
        <v>170</v>
      </c>
      <c r="H20" s="12">
        <v>63</v>
      </c>
      <c r="I20" s="12">
        <v>1934</v>
      </c>
      <c r="J20" s="12"/>
    </row>
    <row r="21" spans="1:10" ht="15.75" thickBot="1">
      <c r="A21" s="11" t="s">
        <v>59</v>
      </c>
      <c r="B21" s="12">
        <v>25</v>
      </c>
      <c r="C21" s="12">
        <v>2023</v>
      </c>
      <c r="D21" s="12">
        <v>21.76</v>
      </c>
      <c r="E21" s="12">
        <v>0</v>
      </c>
      <c r="F21" s="12">
        <v>2264</v>
      </c>
      <c r="G21" s="12">
        <v>226</v>
      </c>
      <c r="H21" s="12">
        <v>63</v>
      </c>
      <c r="I21" s="12">
        <v>2553</v>
      </c>
      <c r="J21" s="12"/>
    </row>
    <row r="22" spans="1:10" ht="15.75" thickBot="1">
      <c r="A22" s="11" t="s">
        <v>60</v>
      </c>
      <c r="B22" s="12">
        <v>25</v>
      </c>
      <c r="C22" s="12">
        <v>2023</v>
      </c>
      <c r="D22" s="12">
        <v>37.97</v>
      </c>
      <c r="E22" s="12">
        <v>0</v>
      </c>
      <c r="F22" s="12">
        <v>3157</v>
      </c>
      <c r="G22" s="12">
        <v>316</v>
      </c>
      <c r="H22" s="12">
        <v>63</v>
      </c>
      <c r="I22" s="12">
        <v>3535</v>
      </c>
      <c r="J22" s="12"/>
    </row>
    <row r="23" spans="1:10" ht="27.75" thickBot="1">
      <c r="A23" s="11" t="s">
        <v>61</v>
      </c>
      <c r="B23" s="12" t="s">
        <v>62</v>
      </c>
      <c r="C23" s="12">
        <v>2024</v>
      </c>
      <c r="D23" s="12">
        <v>45.72</v>
      </c>
      <c r="E23" s="12">
        <v>0</v>
      </c>
      <c r="F23" s="12">
        <v>2099</v>
      </c>
      <c r="G23" s="12">
        <v>210</v>
      </c>
      <c r="H23" s="12">
        <v>155</v>
      </c>
      <c r="I23" s="12">
        <v>2464</v>
      </c>
      <c r="J23" s="12" t="s">
        <v>74</v>
      </c>
    </row>
    <row r="24" spans="1:10" ht="27.75" thickBot="1">
      <c r="A24" s="11" t="s">
        <v>63</v>
      </c>
      <c r="B24" s="12" t="s">
        <v>64</v>
      </c>
      <c r="C24" s="12">
        <v>2024</v>
      </c>
      <c r="D24" s="12">
        <v>64.09</v>
      </c>
      <c r="E24" s="12">
        <v>0</v>
      </c>
      <c r="F24" s="12">
        <v>2255</v>
      </c>
      <c r="G24" s="12">
        <v>225</v>
      </c>
      <c r="H24" s="12">
        <v>103</v>
      </c>
      <c r="I24" s="12">
        <v>2584</v>
      </c>
      <c r="J24" s="12" t="s">
        <v>74</v>
      </c>
    </row>
    <row r="25" spans="1:10" ht="27.75" thickBot="1">
      <c r="A25" s="11" t="s">
        <v>65</v>
      </c>
      <c r="B25" s="12" t="s">
        <v>66</v>
      </c>
      <c r="C25" s="12">
        <v>2028</v>
      </c>
      <c r="D25" s="12">
        <v>56.6</v>
      </c>
      <c r="E25" s="12">
        <v>0</v>
      </c>
      <c r="F25" s="12">
        <v>3542</v>
      </c>
      <c r="G25" s="12">
        <v>354</v>
      </c>
      <c r="H25" s="12">
        <v>91</v>
      </c>
      <c r="I25" s="12">
        <v>3988</v>
      </c>
      <c r="J25" s="12" t="s">
        <v>74</v>
      </c>
    </row>
    <row r="26" spans="1:10" ht="15.75" thickBot="1">
      <c r="A26" s="11" t="s">
        <v>67</v>
      </c>
      <c r="B26" s="12">
        <v>15</v>
      </c>
      <c r="C26" s="12">
        <v>2024</v>
      </c>
      <c r="D26" s="12">
        <v>207</v>
      </c>
      <c r="E26" s="12">
        <v>6.2</v>
      </c>
      <c r="F26" s="12">
        <v>5791</v>
      </c>
      <c r="G26" s="12">
        <v>579</v>
      </c>
      <c r="H26" s="12">
        <v>670</v>
      </c>
      <c r="I26" s="12">
        <v>7040</v>
      </c>
      <c r="J26" s="12" t="s">
        <v>74</v>
      </c>
    </row>
    <row r="27" spans="1:10">
      <c r="A27" s="13"/>
    </row>
    <row r="28" spans="1:10">
      <c r="A28" s="13" t="s">
        <v>68</v>
      </c>
    </row>
    <row r="30" spans="1:10">
      <c r="A30" s="14" t="s">
        <v>69</v>
      </c>
    </row>
    <row r="32" spans="1:10">
      <c r="A32" s="14" t="s">
        <v>70</v>
      </c>
    </row>
    <row r="34" spans="1:1">
      <c r="A34" s="14" t="s">
        <v>71</v>
      </c>
    </row>
    <row r="37" spans="1:1">
      <c r="A37" s="15"/>
    </row>
  </sheetData>
  <mergeCells count="9">
    <mergeCell ref="F5:I5"/>
    <mergeCell ref="A5:A7"/>
    <mergeCell ref="B5:B7"/>
    <mergeCell ref="C5:C7"/>
    <mergeCell ref="D5:D7"/>
    <mergeCell ref="F6:F7"/>
    <mergeCell ref="G6:G7"/>
    <mergeCell ref="H6:H7"/>
    <mergeCell ref="I6:I7"/>
  </mergeCells>
  <pageMargins left="0.7" right="0.7" top="0.75" bottom="0.75" header="0.3" footer="0.3"/>
  <pageSetup orientation="portrait" horizontalDpi="90" verticalDpi="90" r:id="rId1"/>
  <headerFooter>
    <oddHeader>&amp;LAppendix F: Detailed Costs by Program Area&amp;RDraft Clean Energy Implementation Plan</oddHeader>
    <oddFooter>&amp;LOCTOBER 15, 2021&amp;C&amp;P of &amp;N&amp;RPuget Sound Energy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view="pageLayout" zoomScaleNormal="100" workbookViewId="0">
      <selection activeCell="B15" sqref="B15"/>
    </sheetView>
  </sheetViews>
  <sheetFormatPr defaultRowHeight="15"/>
  <cols>
    <col min="2" max="2" width="52.7109375" bestFit="1" customWidth="1"/>
    <col min="3" max="3" width="20.7109375" bestFit="1" customWidth="1"/>
  </cols>
  <sheetData>
    <row r="1" spans="1:2">
      <c r="A1" t="s">
        <v>245</v>
      </c>
    </row>
    <row r="3" spans="1:2">
      <c r="B3" s="1"/>
    </row>
  </sheetData>
  <pageMargins left="0.7" right="0.7" top="0.75" bottom="0.75" header="0.3" footer="0.3"/>
  <pageSetup orientation="portrait" horizontalDpi="90" verticalDpi="90" r:id="rId1"/>
  <headerFooter>
    <oddHeader>&amp;LAppendix F: Detailed Costs by Program Area&amp;RDraft Clean Energy Implementation Plan</oddHeader>
    <oddFooter>&amp;LOCTOBER 15, 2021&amp;C&amp;P of &amp;N&amp;RPuget Sound Energy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0"/>
  <sheetViews>
    <sheetView view="pageLayout" zoomScaleNormal="100" workbookViewId="0">
      <selection activeCell="B15" sqref="B15"/>
    </sheetView>
  </sheetViews>
  <sheetFormatPr defaultRowHeight="15"/>
  <cols>
    <col min="1" max="1" width="47.7109375" customWidth="1"/>
    <col min="2" max="2" width="18.5703125" bestFit="1" customWidth="1"/>
    <col min="3" max="3" width="11.5703125" bestFit="1" customWidth="1"/>
    <col min="4" max="7" width="12.5703125" bestFit="1" customWidth="1"/>
    <col min="8" max="8" width="12.140625" customWidth="1"/>
    <col min="9" max="9" width="11.5703125" bestFit="1" customWidth="1"/>
    <col min="10" max="13" width="12.5703125" bestFit="1" customWidth="1"/>
  </cols>
  <sheetData>
    <row r="1" spans="1:13">
      <c r="A1" s="171"/>
      <c r="B1" s="171"/>
      <c r="C1" s="222" t="s">
        <v>246</v>
      </c>
      <c r="D1" s="222"/>
      <c r="E1" s="222"/>
      <c r="F1" s="222"/>
      <c r="G1" s="222"/>
      <c r="H1" s="172"/>
      <c r="I1" s="222" t="s">
        <v>247</v>
      </c>
      <c r="J1" s="222"/>
      <c r="K1" s="222"/>
      <c r="L1" s="222"/>
      <c r="M1" s="222"/>
    </row>
    <row r="2" spans="1:13" ht="30">
      <c r="A2" s="172" t="s">
        <v>248</v>
      </c>
      <c r="B2" s="172" t="s">
        <v>249</v>
      </c>
      <c r="C2" s="172">
        <v>2022</v>
      </c>
      <c r="D2" s="172">
        <v>2023</v>
      </c>
      <c r="E2" s="172">
        <v>2024</v>
      </c>
      <c r="F2" s="172">
        <v>2025</v>
      </c>
      <c r="G2" s="174" t="s">
        <v>45</v>
      </c>
      <c r="H2" s="200" t="s">
        <v>250</v>
      </c>
      <c r="I2" s="172">
        <v>2022</v>
      </c>
      <c r="J2" s="172">
        <v>2023</v>
      </c>
      <c r="K2" s="172">
        <v>2024</v>
      </c>
      <c r="L2" s="172">
        <v>2025</v>
      </c>
      <c r="M2" s="174" t="s">
        <v>45</v>
      </c>
    </row>
    <row r="3" spans="1:13">
      <c r="A3" s="172"/>
      <c r="B3" s="172"/>
      <c r="C3" s="172"/>
      <c r="D3" s="172"/>
      <c r="E3" s="172"/>
      <c r="F3" s="172"/>
      <c r="G3" s="174"/>
      <c r="H3" s="200"/>
      <c r="I3" s="172"/>
      <c r="J3" s="172"/>
      <c r="K3" s="172"/>
      <c r="L3" s="172"/>
      <c r="M3" s="174"/>
    </row>
    <row r="4" spans="1:13">
      <c r="A4" s="173" t="s">
        <v>251</v>
      </c>
      <c r="B4" s="172"/>
      <c r="C4" s="172"/>
      <c r="D4" s="172"/>
      <c r="E4" s="172"/>
      <c r="F4" s="172"/>
      <c r="G4" s="174"/>
      <c r="H4" s="200"/>
      <c r="I4" s="172"/>
      <c r="J4" s="172"/>
      <c r="K4" s="172"/>
      <c r="L4" s="172"/>
      <c r="M4" s="174"/>
    </row>
    <row r="5" spans="1:13">
      <c r="A5" s="174" t="s">
        <v>252</v>
      </c>
      <c r="B5" s="171" t="s">
        <v>253</v>
      </c>
      <c r="C5" s="184">
        <v>782500</v>
      </c>
      <c r="D5" s="184">
        <v>382500</v>
      </c>
      <c r="E5" s="184">
        <v>382500</v>
      </c>
      <c r="F5" s="184">
        <v>382500</v>
      </c>
      <c r="G5" s="195">
        <v>1930000</v>
      </c>
      <c r="H5" s="201">
        <v>1</v>
      </c>
      <c r="I5" s="187">
        <v>782500</v>
      </c>
      <c r="J5" s="187">
        <v>382500</v>
      </c>
      <c r="K5" s="187">
        <v>382500</v>
      </c>
      <c r="L5" s="187">
        <v>382500</v>
      </c>
      <c r="M5" s="196">
        <v>1930000</v>
      </c>
    </row>
    <row r="6" spans="1:13">
      <c r="A6" s="175" t="s">
        <v>254</v>
      </c>
      <c r="B6" s="171" t="s">
        <v>253</v>
      </c>
      <c r="C6" s="184">
        <v>0</v>
      </c>
      <c r="D6" s="184">
        <v>0</v>
      </c>
      <c r="E6" s="184">
        <v>0</v>
      </c>
      <c r="F6" s="184">
        <v>0</v>
      </c>
      <c r="G6" s="195">
        <v>0</v>
      </c>
      <c r="H6" s="202"/>
      <c r="I6" s="187">
        <v>0</v>
      </c>
      <c r="J6" s="187">
        <v>0</v>
      </c>
      <c r="K6" s="187">
        <v>0</v>
      </c>
      <c r="L6" s="187">
        <v>0</v>
      </c>
      <c r="M6" s="196"/>
    </row>
    <row r="7" spans="1:13">
      <c r="A7" s="176" t="s">
        <v>255</v>
      </c>
      <c r="B7" s="171" t="s">
        <v>253</v>
      </c>
      <c r="C7" s="185"/>
      <c r="D7" s="187"/>
      <c r="E7" s="187"/>
      <c r="F7" s="171"/>
      <c r="G7" s="196">
        <v>0</v>
      </c>
      <c r="H7" s="202"/>
      <c r="I7" s="187"/>
      <c r="J7" s="187"/>
      <c r="K7" s="187"/>
      <c r="L7" s="171"/>
      <c r="M7" s="196"/>
    </row>
    <row r="8" spans="1:13">
      <c r="A8" s="176" t="s">
        <v>256</v>
      </c>
      <c r="B8" s="171" t="s">
        <v>253</v>
      </c>
      <c r="C8" s="185"/>
      <c r="D8" s="185"/>
      <c r="E8" s="185"/>
      <c r="F8" s="185"/>
      <c r="G8" s="196">
        <v>0</v>
      </c>
      <c r="H8" s="202"/>
      <c r="I8" s="187"/>
      <c r="J8" s="187"/>
      <c r="K8" s="187"/>
      <c r="L8" s="171"/>
      <c r="M8" s="196"/>
    </row>
    <row r="9" spans="1:13">
      <c r="A9" s="176" t="s">
        <v>257</v>
      </c>
      <c r="B9" s="171" t="s">
        <v>253</v>
      </c>
      <c r="C9" s="185"/>
      <c r="D9" s="185"/>
      <c r="E9" s="185"/>
      <c r="F9" s="185"/>
      <c r="G9" s="196">
        <v>0</v>
      </c>
      <c r="H9" s="202"/>
      <c r="I9" s="187"/>
      <c r="J9" s="187"/>
      <c r="K9" s="187"/>
      <c r="L9" s="171"/>
      <c r="M9" s="196"/>
    </row>
    <row r="10" spans="1:13">
      <c r="A10" s="176" t="s">
        <v>258</v>
      </c>
      <c r="B10" s="171" t="s">
        <v>253</v>
      </c>
      <c r="C10" s="185"/>
      <c r="D10" s="185"/>
      <c r="E10" s="185"/>
      <c r="F10" s="185"/>
      <c r="G10" s="196">
        <v>0</v>
      </c>
      <c r="H10" s="202"/>
      <c r="I10" s="187"/>
      <c r="J10" s="187"/>
      <c r="K10" s="187"/>
      <c r="L10" s="171"/>
      <c r="M10" s="196"/>
    </row>
    <row r="11" spans="1:13">
      <c r="A11" s="175" t="s">
        <v>259</v>
      </c>
      <c r="B11" s="171" t="s">
        <v>253</v>
      </c>
      <c r="C11" s="184">
        <v>782500</v>
      </c>
      <c r="D11" s="184">
        <v>382500</v>
      </c>
      <c r="E11" s="184">
        <v>382500</v>
      </c>
      <c r="F11" s="184">
        <v>382500</v>
      </c>
      <c r="G11" s="195">
        <v>1930000</v>
      </c>
      <c r="H11" s="202"/>
      <c r="I11" s="187">
        <v>782500</v>
      </c>
      <c r="J11" s="187">
        <v>382500</v>
      </c>
      <c r="K11" s="187">
        <v>382500</v>
      </c>
      <c r="L11" s="187">
        <v>382500</v>
      </c>
      <c r="M11" s="196">
        <v>1930000</v>
      </c>
    </row>
    <row r="12" spans="1:13">
      <c r="A12" s="176" t="s">
        <v>255</v>
      </c>
      <c r="B12" s="171" t="s">
        <v>253</v>
      </c>
      <c r="C12" s="186">
        <v>382500</v>
      </c>
      <c r="D12" s="186">
        <v>382500</v>
      </c>
      <c r="E12" s="186">
        <v>382500</v>
      </c>
      <c r="F12" s="186">
        <v>382500</v>
      </c>
      <c r="G12" s="196">
        <v>1530000</v>
      </c>
      <c r="H12" s="202"/>
      <c r="I12" s="187"/>
      <c r="J12" s="187"/>
      <c r="K12" s="187"/>
      <c r="L12" s="171"/>
      <c r="M12" s="196"/>
    </row>
    <row r="13" spans="1:13">
      <c r="A13" s="176" t="s">
        <v>256</v>
      </c>
      <c r="B13" s="171" t="s">
        <v>253</v>
      </c>
      <c r="C13" s="185">
        <v>400000</v>
      </c>
      <c r="D13" s="185"/>
      <c r="E13" s="185"/>
      <c r="F13" s="185"/>
      <c r="G13" s="196">
        <v>400000</v>
      </c>
      <c r="H13" s="202"/>
      <c r="I13" s="187"/>
      <c r="J13" s="187"/>
      <c r="K13" s="187"/>
      <c r="L13" s="171"/>
      <c r="M13" s="196"/>
    </row>
    <row r="14" spans="1:13">
      <c r="A14" s="176" t="s">
        <v>258</v>
      </c>
      <c r="B14" s="171" t="s">
        <v>253</v>
      </c>
      <c r="C14" s="185"/>
      <c r="D14" s="185"/>
      <c r="E14" s="185"/>
      <c r="F14" s="185"/>
      <c r="G14" s="196">
        <v>0</v>
      </c>
      <c r="H14" s="202"/>
      <c r="I14" s="187"/>
      <c r="J14" s="187"/>
      <c r="K14" s="187"/>
      <c r="L14" s="171"/>
      <c r="M14" s="196"/>
    </row>
    <row r="15" spans="1:13">
      <c r="A15" s="174" t="s">
        <v>260</v>
      </c>
      <c r="B15" s="171" t="s">
        <v>253</v>
      </c>
      <c r="C15" s="184">
        <v>0</v>
      </c>
      <c r="D15" s="184">
        <v>0</v>
      </c>
      <c r="E15" s="184">
        <v>0</v>
      </c>
      <c r="F15" s="184">
        <v>200000</v>
      </c>
      <c r="G15" s="195">
        <v>200000</v>
      </c>
      <c r="H15" s="201">
        <v>1</v>
      </c>
      <c r="I15" s="187">
        <v>0</v>
      </c>
      <c r="J15" s="187">
        <v>0</v>
      </c>
      <c r="K15" s="187">
        <v>0</v>
      </c>
      <c r="L15" s="187">
        <v>200000</v>
      </c>
      <c r="M15" s="196">
        <v>200000</v>
      </c>
    </row>
    <row r="16" spans="1:13">
      <c r="A16" s="175" t="s">
        <v>254</v>
      </c>
      <c r="B16" s="171" t="s">
        <v>253</v>
      </c>
      <c r="C16" s="184">
        <v>0</v>
      </c>
      <c r="D16" s="184">
        <v>0</v>
      </c>
      <c r="E16" s="184">
        <v>0</v>
      </c>
      <c r="F16" s="184">
        <v>0</v>
      </c>
      <c r="G16" s="195">
        <v>0</v>
      </c>
      <c r="H16" s="202"/>
      <c r="I16" s="187">
        <v>0</v>
      </c>
      <c r="J16" s="187">
        <v>0</v>
      </c>
      <c r="K16" s="187">
        <v>0</v>
      </c>
      <c r="L16" s="187">
        <v>0</v>
      </c>
      <c r="M16" s="196">
        <v>0</v>
      </c>
    </row>
    <row r="17" spans="1:13">
      <c r="A17" s="176" t="s">
        <v>255</v>
      </c>
      <c r="B17" s="171" t="s">
        <v>253</v>
      </c>
      <c r="C17" s="187"/>
      <c r="D17" s="187"/>
      <c r="E17" s="187"/>
      <c r="F17" s="171"/>
      <c r="G17" s="196">
        <v>0</v>
      </c>
      <c r="H17" s="202"/>
      <c r="I17" s="187"/>
      <c r="J17" s="187"/>
      <c r="K17" s="187"/>
      <c r="L17" s="171"/>
      <c r="M17" s="196"/>
    </row>
    <row r="18" spans="1:13">
      <c r="A18" s="176" t="s">
        <v>256</v>
      </c>
      <c r="B18" s="171" t="s">
        <v>253</v>
      </c>
      <c r="C18" s="185"/>
      <c r="D18" s="185"/>
      <c r="E18" s="185"/>
      <c r="F18" s="185"/>
      <c r="G18" s="196">
        <v>0</v>
      </c>
      <c r="H18" s="202"/>
      <c r="I18" s="187"/>
      <c r="J18" s="187"/>
      <c r="K18" s="187"/>
      <c r="L18" s="171"/>
      <c r="M18" s="196"/>
    </row>
    <row r="19" spans="1:13">
      <c r="A19" s="176" t="s">
        <v>257</v>
      </c>
      <c r="B19" s="171" t="s">
        <v>253</v>
      </c>
      <c r="C19" s="185"/>
      <c r="D19" s="185"/>
      <c r="E19" s="185"/>
      <c r="F19" s="185"/>
      <c r="G19" s="196">
        <v>0</v>
      </c>
      <c r="H19" s="202"/>
      <c r="I19" s="187"/>
      <c r="J19" s="187"/>
      <c r="K19" s="187"/>
      <c r="L19" s="171"/>
      <c r="M19" s="196"/>
    </row>
    <row r="20" spans="1:13">
      <c r="A20" s="176" t="s">
        <v>258</v>
      </c>
      <c r="B20" s="171" t="s">
        <v>253</v>
      </c>
      <c r="C20" s="185"/>
      <c r="D20" s="185"/>
      <c r="E20" s="185"/>
      <c r="F20" s="185"/>
      <c r="G20" s="196">
        <v>0</v>
      </c>
      <c r="H20" s="202"/>
      <c r="I20" s="187"/>
      <c r="J20" s="187"/>
      <c r="K20" s="187"/>
      <c r="L20" s="171"/>
      <c r="M20" s="196"/>
    </row>
    <row r="21" spans="1:13">
      <c r="A21" s="175" t="s">
        <v>259</v>
      </c>
      <c r="B21" s="171" t="s">
        <v>253</v>
      </c>
      <c r="C21" s="184">
        <v>0</v>
      </c>
      <c r="D21" s="184">
        <v>0</v>
      </c>
      <c r="E21" s="184">
        <v>0</v>
      </c>
      <c r="F21" s="184">
        <v>200000</v>
      </c>
      <c r="G21" s="195">
        <v>200000</v>
      </c>
      <c r="H21" s="202"/>
      <c r="I21" s="187">
        <v>0</v>
      </c>
      <c r="J21" s="187">
        <v>0</v>
      </c>
      <c r="K21" s="187">
        <v>0</v>
      </c>
      <c r="L21" s="187">
        <v>200000</v>
      </c>
      <c r="M21" s="196">
        <v>200000</v>
      </c>
    </row>
    <row r="22" spans="1:13">
      <c r="A22" s="176" t="s">
        <v>255</v>
      </c>
      <c r="B22" s="171" t="s">
        <v>253</v>
      </c>
      <c r="C22" s="186">
        <v>0</v>
      </c>
      <c r="D22" s="186">
        <v>0</v>
      </c>
      <c r="E22" s="186">
        <v>0</v>
      </c>
      <c r="F22" s="186">
        <v>0</v>
      </c>
      <c r="G22" s="196">
        <v>0</v>
      </c>
      <c r="H22" s="202"/>
      <c r="I22" s="187"/>
      <c r="J22" s="187"/>
      <c r="K22" s="187"/>
      <c r="L22" s="171"/>
      <c r="M22" s="196"/>
    </row>
    <row r="23" spans="1:13">
      <c r="A23" s="176" t="s">
        <v>256</v>
      </c>
      <c r="B23" s="171" t="s">
        <v>253</v>
      </c>
      <c r="C23" s="185"/>
      <c r="D23" s="185"/>
      <c r="E23" s="185"/>
      <c r="F23" s="185"/>
      <c r="G23" s="196">
        <v>0</v>
      </c>
      <c r="H23" s="202"/>
      <c r="I23" s="187"/>
      <c r="J23" s="187"/>
      <c r="K23" s="187"/>
      <c r="L23" s="171"/>
      <c r="M23" s="196"/>
    </row>
    <row r="24" spans="1:13">
      <c r="A24" s="176" t="s">
        <v>258</v>
      </c>
      <c r="B24" s="171" t="s">
        <v>253</v>
      </c>
      <c r="C24" s="185"/>
      <c r="D24" s="185"/>
      <c r="E24" s="185"/>
      <c r="F24" s="185">
        <v>200000</v>
      </c>
      <c r="G24" s="196">
        <v>200000</v>
      </c>
      <c r="H24" s="202"/>
      <c r="I24" s="187"/>
      <c r="J24" s="187"/>
      <c r="K24" s="187"/>
      <c r="L24" s="171"/>
      <c r="M24" s="196"/>
    </row>
    <row r="25" spans="1:13">
      <c r="A25" s="174" t="s">
        <v>261</v>
      </c>
      <c r="B25" s="171" t="s">
        <v>262</v>
      </c>
      <c r="C25" s="184">
        <v>0</v>
      </c>
      <c r="D25" s="184">
        <v>0</v>
      </c>
      <c r="E25" s="184">
        <v>0</v>
      </c>
      <c r="F25" s="184">
        <v>0</v>
      </c>
      <c r="G25" s="195">
        <v>0</v>
      </c>
      <c r="H25" s="201">
        <v>1</v>
      </c>
      <c r="I25" s="187">
        <v>0</v>
      </c>
      <c r="J25" s="187">
        <v>0</v>
      </c>
      <c r="K25" s="187">
        <v>0</v>
      </c>
      <c r="L25" s="187">
        <v>0</v>
      </c>
      <c r="M25" s="196">
        <v>0</v>
      </c>
    </row>
    <row r="26" spans="1:13">
      <c r="A26" s="175" t="s">
        <v>254</v>
      </c>
      <c r="B26" s="171" t="s">
        <v>262</v>
      </c>
      <c r="C26" s="184">
        <v>0</v>
      </c>
      <c r="D26" s="184">
        <v>0</v>
      </c>
      <c r="E26" s="184">
        <v>0</v>
      </c>
      <c r="F26" s="184">
        <v>0</v>
      </c>
      <c r="G26" s="195">
        <v>0</v>
      </c>
      <c r="H26" s="202"/>
      <c r="I26" s="187">
        <v>0</v>
      </c>
      <c r="J26" s="187">
        <v>0</v>
      </c>
      <c r="K26" s="187">
        <v>0</v>
      </c>
      <c r="L26" s="187">
        <v>0</v>
      </c>
      <c r="M26" s="196">
        <v>0</v>
      </c>
    </row>
    <row r="27" spans="1:13">
      <c r="A27" s="176" t="s">
        <v>255</v>
      </c>
      <c r="B27" s="171" t="s">
        <v>262</v>
      </c>
      <c r="C27" s="185"/>
      <c r="D27" s="185"/>
      <c r="E27" s="185"/>
      <c r="F27" s="185"/>
      <c r="G27" s="196">
        <v>0</v>
      </c>
      <c r="H27" s="202"/>
      <c r="I27" s="187"/>
      <c r="J27" s="187"/>
      <c r="K27" s="187"/>
      <c r="L27" s="171"/>
      <c r="M27" s="196"/>
    </row>
    <row r="28" spans="1:13">
      <c r="A28" s="176" t="s">
        <v>256</v>
      </c>
      <c r="B28" s="171" t="s">
        <v>262</v>
      </c>
      <c r="C28" s="185"/>
      <c r="D28" s="185"/>
      <c r="E28" s="185"/>
      <c r="F28" s="185"/>
      <c r="G28" s="196">
        <v>0</v>
      </c>
      <c r="H28" s="202"/>
      <c r="I28" s="187"/>
      <c r="J28" s="187"/>
      <c r="K28" s="187"/>
      <c r="L28" s="171"/>
      <c r="M28" s="196"/>
    </row>
    <row r="29" spans="1:13">
      <c r="A29" s="176" t="s">
        <v>257</v>
      </c>
      <c r="B29" s="171" t="s">
        <v>262</v>
      </c>
      <c r="C29" s="185"/>
      <c r="D29" s="185"/>
      <c r="E29" s="185"/>
      <c r="F29" s="185"/>
      <c r="G29" s="196">
        <v>0</v>
      </c>
      <c r="H29" s="202"/>
      <c r="I29" s="187"/>
      <c r="J29" s="187"/>
      <c r="K29" s="187"/>
      <c r="L29" s="171"/>
      <c r="M29" s="196"/>
    </row>
    <row r="30" spans="1:13">
      <c r="A30" s="176" t="s">
        <v>258</v>
      </c>
      <c r="B30" s="171" t="s">
        <v>262</v>
      </c>
      <c r="C30" s="185"/>
      <c r="D30" s="185"/>
      <c r="E30" s="185"/>
      <c r="F30" s="185"/>
      <c r="G30" s="196">
        <v>0</v>
      </c>
      <c r="H30" s="202"/>
      <c r="I30" s="187"/>
      <c r="J30" s="187"/>
      <c r="K30" s="187"/>
      <c r="L30" s="171"/>
      <c r="M30" s="196"/>
    </row>
    <row r="31" spans="1:13">
      <c r="A31" s="175" t="s">
        <v>259</v>
      </c>
      <c r="B31" s="171" t="s">
        <v>262</v>
      </c>
      <c r="C31" s="184">
        <v>0</v>
      </c>
      <c r="D31" s="184">
        <v>0</v>
      </c>
      <c r="E31" s="184">
        <v>0</v>
      </c>
      <c r="F31" s="184">
        <v>0</v>
      </c>
      <c r="G31" s="195">
        <v>0</v>
      </c>
      <c r="H31" s="202"/>
      <c r="I31" s="187">
        <v>0</v>
      </c>
      <c r="J31" s="187">
        <v>0</v>
      </c>
      <c r="K31" s="187">
        <v>0</v>
      </c>
      <c r="L31" s="187">
        <v>0</v>
      </c>
      <c r="M31" s="196">
        <v>0</v>
      </c>
    </row>
    <row r="32" spans="1:13">
      <c r="A32" s="176" t="s">
        <v>255</v>
      </c>
      <c r="B32" s="171" t="s">
        <v>262</v>
      </c>
      <c r="C32" s="186">
        <v>0</v>
      </c>
      <c r="D32" s="186">
        <v>0</v>
      </c>
      <c r="E32" s="186">
        <v>0</v>
      </c>
      <c r="F32" s="186">
        <v>0</v>
      </c>
      <c r="G32" s="196">
        <v>0</v>
      </c>
      <c r="H32" s="202"/>
      <c r="I32" s="187"/>
      <c r="J32" s="187"/>
      <c r="K32" s="187"/>
      <c r="L32" s="171"/>
      <c r="M32" s="196"/>
    </row>
    <row r="33" spans="1:13">
      <c r="A33" s="176" t="s">
        <v>256</v>
      </c>
      <c r="B33" s="171" t="s">
        <v>262</v>
      </c>
      <c r="C33" s="185"/>
      <c r="D33" s="185"/>
      <c r="E33" s="185"/>
      <c r="F33" s="185"/>
      <c r="G33" s="196">
        <v>0</v>
      </c>
      <c r="H33" s="202"/>
      <c r="I33" s="187"/>
      <c r="J33" s="187"/>
      <c r="K33" s="187"/>
      <c r="L33" s="171"/>
      <c r="M33" s="196"/>
    </row>
    <row r="34" spans="1:13">
      <c r="A34" s="176" t="s">
        <v>258</v>
      </c>
      <c r="B34" s="171" t="s">
        <v>262</v>
      </c>
      <c r="C34" s="185"/>
      <c r="D34" s="185"/>
      <c r="E34" s="185"/>
      <c r="F34" s="185"/>
      <c r="G34" s="196">
        <v>0</v>
      </c>
      <c r="H34" s="202"/>
      <c r="I34" s="187"/>
      <c r="J34" s="187"/>
      <c r="K34" s="187"/>
      <c r="L34" s="171"/>
      <c r="M34" s="196"/>
    </row>
    <row r="35" spans="1:13">
      <c r="A35" s="174" t="s">
        <v>263</v>
      </c>
      <c r="B35" s="171" t="s">
        <v>264</v>
      </c>
      <c r="C35" s="184">
        <v>162010</v>
      </c>
      <c r="D35" s="184">
        <v>162010</v>
      </c>
      <c r="E35" s="184">
        <v>162010</v>
      </c>
      <c r="F35" s="184">
        <v>162010</v>
      </c>
      <c r="G35" s="195">
        <v>648040</v>
      </c>
      <c r="H35" s="201">
        <v>1</v>
      </c>
      <c r="I35" s="187">
        <v>162010</v>
      </c>
      <c r="J35" s="187">
        <v>162010</v>
      </c>
      <c r="K35" s="187">
        <v>162010</v>
      </c>
      <c r="L35" s="187">
        <v>162010</v>
      </c>
      <c r="M35" s="196">
        <v>648040</v>
      </c>
    </row>
    <row r="36" spans="1:13">
      <c r="A36" s="175" t="s">
        <v>254</v>
      </c>
      <c r="B36" s="171" t="s">
        <v>264</v>
      </c>
      <c r="C36" s="184">
        <v>0</v>
      </c>
      <c r="D36" s="184">
        <v>0</v>
      </c>
      <c r="E36" s="184">
        <v>0</v>
      </c>
      <c r="F36" s="184">
        <v>0</v>
      </c>
      <c r="G36" s="195">
        <v>0</v>
      </c>
      <c r="H36" s="202"/>
      <c r="I36" s="187">
        <v>0</v>
      </c>
      <c r="J36" s="187">
        <v>0</v>
      </c>
      <c r="K36" s="187">
        <v>0</v>
      </c>
      <c r="L36" s="187">
        <v>0</v>
      </c>
      <c r="M36" s="196">
        <v>0</v>
      </c>
    </row>
    <row r="37" spans="1:13">
      <c r="A37" s="176" t="s">
        <v>255</v>
      </c>
      <c r="B37" s="171" t="s">
        <v>264</v>
      </c>
      <c r="C37" s="185"/>
      <c r="D37" s="185"/>
      <c r="E37" s="185"/>
      <c r="F37" s="185"/>
      <c r="G37" s="196">
        <v>0</v>
      </c>
      <c r="H37" s="202"/>
      <c r="I37" s="187"/>
      <c r="J37" s="187"/>
      <c r="K37" s="187"/>
      <c r="L37" s="171"/>
      <c r="M37" s="196"/>
    </row>
    <row r="38" spans="1:13">
      <c r="A38" s="176" t="s">
        <v>256</v>
      </c>
      <c r="B38" s="171" t="s">
        <v>264</v>
      </c>
      <c r="C38" s="185"/>
      <c r="D38" s="185"/>
      <c r="E38" s="185"/>
      <c r="F38" s="185"/>
      <c r="G38" s="196">
        <v>0</v>
      </c>
      <c r="H38" s="202"/>
      <c r="I38" s="187"/>
      <c r="J38" s="187"/>
      <c r="K38" s="187"/>
      <c r="L38" s="171"/>
      <c r="M38" s="196"/>
    </row>
    <row r="39" spans="1:13">
      <c r="A39" s="176" t="s">
        <v>257</v>
      </c>
      <c r="B39" s="171" t="s">
        <v>264</v>
      </c>
      <c r="C39" s="185"/>
      <c r="D39" s="185"/>
      <c r="E39" s="185"/>
      <c r="F39" s="185"/>
      <c r="G39" s="196">
        <v>0</v>
      </c>
      <c r="H39" s="202"/>
      <c r="I39" s="187"/>
      <c r="J39" s="187"/>
      <c r="K39" s="187"/>
      <c r="L39" s="171"/>
      <c r="M39" s="196"/>
    </row>
    <row r="40" spans="1:13">
      <c r="A40" s="176" t="s">
        <v>258</v>
      </c>
      <c r="B40" s="171" t="s">
        <v>264</v>
      </c>
      <c r="C40" s="185"/>
      <c r="D40" s="185"/>
      <c r="E40" s="185"/>
      <c r="F40" s="185"/>
      <c r="G40" s="196">
        <v>0</v>
      </c>
      <c r="H40" s="202"/>
      <c r="I40" s="187"/>
      <c r="J40" s="187"/>
      <c r="K40" s="187"/>
      <c r="L40" s="171"/>
      <c r="M40" s="196"/>
    </row>
    <row r="41" spans="1:13">
      <c r="A41" s="175" t="s">
        <v>259</v>
      </c>
      <c r="B41" s="171" t="s">
        <v>264</v>
      </c>
      <c r="C41" s="184">
        <v>162010</v>
      </c>
      <c r="D41" s="184">
        <v>162010</v>
      </c>
      <c r="E41" s="184">
        <v>162010</v>
      </c>
      <c r="F41" s="184">
        <v>162010</v>
      </c>
      <c r="G41" s="195">
        <v>648040</v>
      </c>
      <c r="H41" s="202"/>
      <c r="I41" s="187">
        <v>162010</v>
      </c>
      <c r="J41" s="187">
        <v>162010</v>
      </c>
      <c r="K41" s="187">
        <v>162010</v>
      </c>
      <c r="L41" s="187">
        <v>162010</v>
      </c>
      <c r="M41" s="196">
        <v>648040</v>
      </c>
    </row>
    <row r="42" spans="1:13">
      <c r="A42" s="176" t="s">
        <v>255</v>
      </c>
      <c r="B42" s="171" t="s">
        <v>264</v>
      </c>
      <c r="C42" s="186">
        <v>162010</v>
      </c>
      <c r="D42" s="186">
        <v>162010</v>
      </c>
      <c r="E42" s="186">
        <v>162010</v>
      </c>
      <c r="F42" s="186">
        <v>162010</v>
      </c>
      <c r="G42" s="196">
        <v>648040</v>
      </c>
      <c r="H42" s="202"/>
      <c r="I42" s="187"/>
      <c r="J42" s="187"/>
      <c r="K42" s="187"/>
      <c r="L42" s="171"/>
      <c r="M42" s="196"/>
    </row>
    <row r="43" spans="1:13">
      <c r="A43" s="176" t="s">
        <v>256</v>
      </c>
      <c r="B43" s="171" t="s">
        <v>264</v>
      </c>
      <c r="C43" s="185"/>
      <c r="D43" s="185"/>
      <c r="E43" s="185"/>
      <c r="F43" s="185"/>
      <c r="G43" s="196">
        <v>0</v>
      </c>
      <c r="H43" s="202"/>
      <c r="I43" s="187"/>
      <c r="J43" s="187"/>
      <c r="K43" s="187"/>
      <c r="L43" s="171"/>
      <c r="M43" s="196"/>
    </row>
    <row r="44" spans="1:13">
      <c r="A44" s="176" t="s">
        <v>258</v>
      </c>
      <c r="B44" s="171" t="s">
        <v>264</v>
      </c>
      <c r="C44" s="185"/>
      <c r="D44" s="185"/>
      <c r="E44" s="185"/>
      <c r="F44" s="185"/>
      <c r="G44" s="196">
        <v>0</v>
      </c>
      <c r="H44" s="202"/>
      <c r="I44" s="187"/>
      <c r="J44" s="187"/>
      <c r="K44" s="187"/>
      <c r="L44" s="171"/>
      <c r="M44" s="196"/>
    </row>
    <row r="45" spans="1:13">
      <c r="A45" s="174" t="s">
        <v>265</v>
      </c>
      <c r="B45" s="171" t="s">
        <v>264</v>
      </c>
      <c r="C45" s="184">
        <v>376495</v>
      </c>
      <c r="D45" s="184">
        <v>185245</v>
      </c>
      <c r="E45" s="184">
        <v>36711.5</v>
      </c>
      <c r="F45" s="184">
        <v>36711.5</v>
      </c>
      <c r="G45" s="195">
        <v>635163</v>
      </c>
      <c r="H45" s="201">
        <v>1</v>
      </c>
      <c r="I45" s="187">
        <v>376495</v>
      </c>
      <c r="J45" s="187">
        <v>185245</v>
      </c>
      <c r="K45" s="187">
        <v>36711.5</v>
      </c>
      <c r="L45" s="187">
        <v>36711.5</v>
      </c>
      <c r="M45" s="196">
        <v>635163</v>
      </c>
    </row>
    <row r="46" spans="1:13">
      <c r="A46" s="175" t="s">
        <v>254</v>
      </c>
      <c r="B46" s="171" t="s">
        <v>264</v>
      </c>
      <c r="C46" s="184">
        <v>0</v>
      </c>
      <c r="D46" s="184">
        <v>0</v>
      </c>
      <c r="E46" s="184">
        <v>0</v>
      </c>
      <c r="F46" s="184">
        <v>0</v>
      </c>
      <c r="G46" s="195">
        <v>0</v>
      </c>
      <c r="H46" s="202"/>
      <c r="I46" s="187">
        <v>0</v>
      </c>
      <c r="J46" s="187">
        <v>0</v>
      </c>
      <c r="K46" s="187">
        <v>0</v>
      </c>
      <c r="L46" s="187">
        <v>0</v>
      </c>
      <c r="M46" s="196">
        <v>0</v>
      </c>
    </row>
    <row r="47" spans="1:13">
      <c r="A47" s="176" t="s">
        <v>255</v>
      </c>
      <c r="B47" s="171" t="s">
        <v>264</v>
      </c>
      <c r="C47" s="185"/>
      <c r="D47" s="185"/>
      <c r="E47" s="185"/>
      <c r="F47" s="185"/>
      <c r="G47" s="196">
        <v>0</v>
      </c>
      <c r="H47" s="202"/>
      <c r="I47" s="187"/>
      <c r="J47" s="187"/>
      <c r="K47" s="187"/>
      <c r="L47" s="171"/>
      <c r="M47" s="196"/>
    </row>
    <row r="48" spans="1:13">
      <c r="A48" s="176" t="s">
        <v>256</v>
      </c>
      <c r="B48" s="171" t="s">
        <v>264</v>
      </c>
      <c r="C48" s="185"/>
      <c r="D48" s="185"/>
      <c r="E48" s="185"/>
      <c r="F48" s="185"/>
      <c r="G48" s="196">
        <v>0</v>
      </c>
      <c r="H48" s="202"/>
      <c r="I48" s="187"/>
      <c r="J48" s="187"/>
      <c r="K48" s="187"/>
      <c r="L48" s="171"/>
      <c r="M48" s="196"/>
    </row>
    <row r="49" spans="1:13">
      <c r="A49" s="176" t="s">
        <v>257</v>
      </c>
      <c r="B49" s="171" t="s">
        <v>264</v>
      </c>
      <c r="C49" s="185"/>
      <c r="D49" s="185"/>
      <c r="E49" s="185"/>
      <c r="F49" s="185"/>
      <c r="G49" s="196">
        <v>0</v>
      </c>
      <c r="H49" s="202"/>
      <c r="I49" s="187"/>
      <c r="J49" s="187"/>
      <c r="K49" s="187"/>
      <c r="L49" s="171"/>
      <c r="M49" s="196"/>
    </row>
    <row r="50" spans="1:13">
      <c r="A50" s="176" t="s">
        <v>258</v>
      </c>
      <c r="B50" s="171" t="s">
        <v>264</v>
      </c>
      <c r="C50" s="185"/>
      <c r="D50" s="185"/>
      <c r="E50" s="185"/>
      <c r="F50" s="185"/>
      <c r="G50" s="196">
        <v>0</v>
      </c>
      <c r="H50" s="202"/>
      <c r="I50" s="187"/>
      <c r="J50" s="187"/>
      <c r="K50" s="187"/>
      <c r="L50" s="171"/>
      <c r="M50" s="196"/>
    </row>
    <row r="51" spans="1:13">
      <c r="A51" s="175" t="s">
        <v>259</v>
      </c>
      <c r="B51" s="171" t="s">
        <v>264</v>
      </c>
      <c r="C51" s="184">
        <v>376495</v>
      </c>
      <c r="D51" s="184">
        <v>185245</v>
      </c>
      <c r="E51" s="184">
        <v>36711.5</v>
      </c>
      <c r="F51" s="184">
        <v>36711.5</v>
      </c>
      <c r="G51" s="195">
        <v>635163</v>
      </c>
      <c r="H51" s="202"/>
      <c r="I51" s="187">
        <v>376495</v>
      </c>
      <c r="J51" s="187">
        <v>185245</v>
      </c>
      <c r="K51" s="187">
        <v>36711.5</v>
      </c>
      <c r="L51" s="187">
        <v>36711.5</v>
      </c>
      <c r="M51" s="196">
        <v>635163</v>
      </c>
    </row>
    <row r="52" spans="1:13">
      <c r="A52" s="176" t="s">
        <v>255</v>
      </c>
      <c r="B52" s="171" t="s">
        <v>264</v>
      </c>
      <c r="C52" s="186">
        <v>301495</v>
      </c>
      <c r="D52" s="186">
        <v>110245</v>
      </c>
      <c r="E52" s="186">
        <v>36711.5</v>
      </c>
      <c r="F52" s="186">
        <v>36711.5</v>
      </c>
      <c r="G52" s="196">
        <v>485163</v>
      </c>
      <c r="H52" s="202"/>
      <c r="I52" s="187"/>
      <c r="J52" s="187"/>
      <c r="K52" s="187"/>
      <c r="L52" s="171"/>
      <c r="M52" s="196"/>
    </row>
    <row r="53" spans="1:13">
      <c r="A53" s="176" t="s">
        <v>256</v>
      </c>
      <c r="B53" s="171" t="s">
        <v>264</v>
      </c>
      <c r="C53" s="185">
        <v>75000</v>
      </c>
      <c r="D53" s="185">
        <v>75000</v>
      </c>
      <c r="E53" s="185"/>
      <c r="F53" s="185"/>
      <c r="G53" s="196">
        <v>150000</v>
      </c>
      <c r="H53" s="202"/>
      <c r="I53" s="187"/>
      <c r="J53" s="187"/>
      <c r="K53" s="187"/>
      <c r="L53" s="171"/>
      <c r="M53" s="196"/>
    </row>
    <row r="54" spans="1:13">
      <c r="A54" s="176" t="s">
        <v>258</v>
      </c>
      <c r="B54" s="171" t="s">
        <v>264</v>
      </c>
      <c r="C54" s="187"/>
      <c r="D54" s="187"/>
      <c r="E54" s="187"/>
      <c r="F54" s="171"/>
      <c r="G54" s="196">
        <v>0</v>
      </c>
      <c r="H54" s="202"/>
      <c r="I54" s="187"/>
      <c r="J54" s="187"/>
      <c r="K54" s="187"/>
      <c r="L54" s="171"/>
      <c r="M54" s="196"/>
    </row>
    <row r="55" spans="1:13">
      <c r="A55" s="174" t="s">
        <v>266</v>
      </c>
      <c r="B55" s="171" t="s">
        <v>264</v>
      </c>
      <c r="C55" s="184">
        <v>125000</v>
      </c>
      <c r="D55" s="184">
        <v>125000</v>
      </c>
      <c r="E55" s="184">
        <v>0</v>
      </c>
      <c r="F55" s="184">
        <v>0</v>
      </c>
      <c r="G55" s="195">
        <v>250000</v>
      </c>
      <c r="H55" s="201">
        <v>1</v>
      </c>
      <c r="I55" s="187">
        <v>125000</v>
      </c>
      <c r="J55" s="187">
        <v>125000</v>
      </c>
      <c r="K55" s="187">
        <v>0</v>
      </c>
      <c r="L55" s="187">
        <v>0</v>
      </c>
      <c r="M55" s="196">
        <v>250000</v>
      </c>
    </row>
    <row r="56" spans="1:13">
      <c r="A56" s="175" t="s">
        <v>254</v>
      </c>
      <c r="B56" s="171" t="s">
        <v>264</v>
      </c>
      <c r="C56" s="184">
        <v>0</v>
      </c>
      <c r="D56" s="184">
        <v>0</v>
      </c>
      <c r="E56" s="184">
        <v>0</v>
      </c>
      <c r="F56" s="184">
        <v>0</v>
      </c>
      <c r="G56" s="195">
        <v>0</v>
      </c>
      <c r="H56" s="202"/>
      <c r="I56" s="187">
        <v>0</v>
      </c>
      <c r="J56" s="187">
        <v>0</v>
      </c>
      <c r="K56" s="187">
        <v>0</v>
      </c>
      <c r="L56" s="187">
        <v>0</v>
      </c>
      <c r="M56" s="196">
        <v>0</v>
      </c>
    </row>
    <row r="57" spans="1:13">
      <c r="A57" s="176" t="s">
        <v>255</v>
      </c>
      <c r="B57" s="171" t="s">
        <v>264</v>
      </c>
      <c r="C57" s="185"/>
      <c r="D57" s="185"/>
      <c r="E57" s="185"/>
      <c r="F57" s="185"/>
      <c r="G57" s="196">
        <v>0</v>
      </c>
      <c r="H57" s="202"/>
      <c r="I57" s="187"/>
      <c r="J57" s="187"/>
      <c r="K57" s="187"/>
      <c r="L57" s="171"/>
      <c r="M57" s="196"/>
    </row>
    <row r="58" spans="1:13">
      <c r="A58" s="176" t="s">
        <v>256</v>
      </c>
      <c r="B58" s="171" t="s">
        <v>264</v>
      </c>
      <c r="C58" s="185"/>
      <c r="D58" s="185"/>
      <c r="E58" s="185"/>
      <c r="F58" s="185"/>
      <c r="G58" s="196">
        <v>0</v>
      </c>
      <c r="H58" s="202"/>
      <c r="I58" s="187"/>
      <c r="J58" s="187"/>
      <c r="K58" s="187"/>
      <c r="L58" s="171"/>
      <c r="M58" s="196"/>
    </row>
    <row r="59" spans="1:13">
      <c r="A59" s="176" t="s">
        <v>257</v>
      </c>
      <c r="B59" s="171" t="s">
        <v>264</v>
      </c>
      <c r="C59" s="185"/>
      <c r="D59" s="185"/>
      <c r="E59" s="185"/>
      <c r="F59" s="185"/>
      <c r="G59" s="196">
        <v>0</v>
      </c>
      <c r="H59" s="202"/>
      <c r="I59" s="187"/>
      <c r="J59" s="187"/>
      <c r="K59" s="187"/>
      <c r="L59" s="171"/>
      <c r="M59" s="196"/>
    </row>
    <row r="60" spans="1:13">
      <c r="A60" s="176" t="s">
        <v>258</v>
      </c>
      <c r="B60" s="171" t="s">
        <v>264</v>
      </c>
      <c r="C60" s="185"/>
      <c r="D60" s="185"/>
      <c r="E60" s="185"/>
      <c r="F60" s="185"/>
      <c r="G60" s="196">
        <v>0</v>
      </c>
      <c r="H60" s="202"/>
      <c r="I60" s="187"/>
      <c r="J60" s="187"/>
      <c r="K60" s="187"/>
      <c r="L60" s="171"/>
      <c r="M60" s="196"/>
    </row>
    <row r="61" spans="1:13">
      <c r="A61" s="175" t="s">
        <v>259</v>
      </c>
      <c r="B61" s="171" t="s">
        <v>264</v>
      </c>
      <c r="C61" s="184">
        <v>125000</v>
      </c>
      <c r="D61" s="184">
        <v>125000</v>
      </c>
      <c r="E61" s="184">
        <v>0</v>
      </c>
      <c r="F61" s="184">
        <v>0</v>
      </c>
      <c r="G61" s="195">
        <v>250000</v>
      </c>
      <c r="H61" s="202"/>
      <c r="I61" s="187">
        <v>125000</v>
      </c>
      <c r="J61" s="187">
        <v>125000</v>
      </c>
      <c r="K61" s="187">
        <v>0</v>
      </c>
      <c r="L61" s="187">
        <v>0</v>
      </c>
      <c r="M61" s="196">
        <v>250000</v>
      </c>
    </row>
    <row r="62" spans="1:13">
      <c r="A62" s="176" t="s">
        <v>255</v>
      </c>
      <c r="B62" s="171" t="s">
        <v>264</v>
      </c>
      <c r="C62" s="186">
        <v>0</v>
      </c>
      <c r="D62" s="186">
        <v>0</v>
      </c>
      <c r="E62" s="186">
        <v>0</v>
      </c>
      <c r="F62" s="186">
        <v>0</v>
      </c>
      <c r="G62" s="196">
        <v>0</v>
      </c>
      <c r="H62" s="202"/>
      <c r="I62" s="187"/>
      <c r="J62" s="187"/>
      <c r="K62" s="187"/>
      <c r="L62" s="171"/>
      <c r="M62" s="196"/>
    </row>
    <row r="63" spans="1:13">
      <c r="A63" s="176" t="s">
        <v>256</v>
      </c>
      <c r="B63" s="171" t="s">
        <v>264</v>
      </c>
      <c r="C63" s="185">
        <v>125000</v>
      </c>
      <c r="D63" s="185">
        <v>125000</v>
      </c>
      <c r="E63" s="185"/>
      <c r="F63" s="185"/>
      <c r="G63" s="196">
        <v>250000</v>
      </c>
      <c r="H63" s="202"/>
      <c r="I63" s="187"/>
      <c r="J63" s="187"/>
      <c r="K63" s="187"/>
      <c r="L63" s="171"/>
      <c r="M63" s="196"/>
    </row>
    <row r="64" spans="1:13">
      <c r="A64" s="176" t="s">
        <v>258</v>
      </c>
      <c r="B64" s="171" t="s">
        <v>264</v>
      </c>
      <c r="C64" s="185"/>
      <c r="D64" s="185"/>
      <c r="E64" s="185"/>
      <c r="F64" s="185"/>
      <c r="G64" s="196">
        <v>0</v>
      </c>
      <c r="H64" s="202"/>
      <c r="I64" s="187"/>
      <c r="J64" s="187"/>
      <c r="K64" s="187"/>
      <c r="L64" s="171"/>
      <c r="M64" s="196"/>
    </row>
    <row r="65" spans="1:13">
      <c r="A65" s="174" t="s">
        <v>267</v>
      </c>
      <c r="B65" s="171" t="s">
        <v>264</v>
      </c>
      <c r="C65" s="184">
        <v>0</v>
      </c>
      <c r="D65" s="184">
        <v>672000</v>
      </c>
      <c r="E65" s="184">
        <v>2478000</v>
      </c>
      <c r="F65" s="184">
        <v>450000</v>
      </c>
      <c r="G65" s="195">
        <v>3600000</v>
      </c>
      <c r="H65" s="203">
        <v>0.5</v>
      </c>
      <c r="I65" s="187">
        <v>0</v>
      </c>
      <c r="J65" s="187">
        <v>336000</v>
      </c>
      <c r="K65" s="187">
        <v>1239000</v>
      </c>
      <c r="L65" s="187">
        <v>225000</v>
      </c>
      <c r="M65" s="196">
        <v>1800000</v>
      </c>
    </row>
    <row r="66" spans="1:13">
      <c r="A66" s="175" t="s">
        <v>254</v>
      </c>
      <c r="B66" s="171" t="s">
        <v>264</v>
      </c>
      <c r="C66" s="184">
        <v>0</v>
      </c>
      <c r="D66" s="184">
        <v>672000</v>
      </c>
      <c r="E66" s="184">
        <v>2028000</v>
      </c>
      <c r="F66" s="184">
        <v>0</v>
      </c>
      <c r="G66" s="195">
        <v>2700000</v>
      </c>
      <c r="H66" s="202"/>
      <c r="I66" s="187">
        <v>0</v>
      </c>
      <c r="J66" s="187">
        <v>336000</v>
      </c>
      <c r="K66" s="187">
        <v>1014000</v>
      </c>
      <c r="L66" s="187">
        <v>0</v>
      </c>
      <c r="M66" s="196">
        <v>1350000</v>
      </c>
    </row>
    <row r="67" spans="1:13">
      <c r="A67" s="176" t="s">
        <v>255</v>
      </c>
      <c r="B67" s="171" t="s">
        <v>264</v>
      </c>
      <c r="C67" s="185"/>
      <c r="D67" s="185"/>
      <c r="E67" s="185"/>
      <c r="F67" s="185"/>
      <c r="G67" s="196">
        <v>0</v>
      </c>
      <c r="H67" s="202"/>
      <c r="I67" s="187"/>
      <c r="J67" s="187"/>
      <c r="K67" s="187"/>
      <c r="L67" s="171"/>
      <c r="M67" s="196"/>
    </row>
    <row r="68" spans="1:13">
      <c r="A68" s="176" t="s">
        <v>256</v>
      </c>
      <c r="B68" s="171" t="s">
        <v>264</v>
      </c>
      <c r="C68" s="185">
        <v>0</v>
      </c>
      <c r="D68" s="185">
        <v>0</v>
      </c>
      <c r="E68" s="185"/>
      <c r="F68" s="185"/>
      <c r="G68" s="196">
        <v>0</v>
      </c>
      <c r="H68" s="202"/>
      <c r="I68" s="187"/>
      <c r="J68" s="187"/>
      <c r="K68" s="187"/>
      <c r="L68" s="171"/>
      <c r="M68" s="196"/>
    </row>
    <row r="69" spans="1:13">
      <c r="A69" s="176" t="s">
        <v>257</v>
      </c>
      <c r="B69" s="171" t="s">
        <v>264</v>
      </c>
      <c r="C69" s="185"/>
      <c r="D69" s="185"/>
      <c r="E69" s="185"/>
      <c r="F69" s="185"/>
      <c r="G69" s="196">
        <v>0</v>
      </c>
      <c r="H69" s="202"/>
      <c r="I69" s="187"/>
      <c r="J69" s="187"/>
      <c r="K69" s="187"/>
      <c r="L69" s="171"/>
      <c r="M69" s="196"/>
    </row>
    <row r="70" spans="1:13">
      <c r="A70" s="176" t="s">
        <v>258</v>
      </c>
      <c r="B70" s="171" t="s">
        <v>264</v>
      </c>
      <c r="C70" s="185">
        <v>0</v>
      </c>
      <c r="D70" s="185">
        <v>672000</v>
      </c>
      <c r="E70" s="185">
        <v>2028000</v>
      </c>
      <c r="F70" s="185"/>
      <c r="G70" s="196">
        <v>2700000</v>
      </c>
      <c r="H70" s="202"/>
      <c r="I70" s="187"/>
      <c r="J70" s="187"/>
      <c r="K70" s="187"/>
      <c r="L70" s="171"/>
      <c r="M70" s="196"/>
    </row>
    <row r="71" spans="1:13">
      <c r="A71" s="175" t="s">
        <v>259</v>
      </c>
      <c r="B71" s="171" t="s">
        <v>264</v>
      </c>
      <c r="C71" s="184">
        <v>0</v>
      </c>
      <c r="D71" s="184">
        <v>0</v>
      </c>
      <c r="E71" s="184">
        <v>450000</v>
      </c>
      <c r="F71" s="184">
        <v>450000</v>
      </c>
      <c r="G71" s="195">
        <v>900000</v>
      </c>
      <c r="H71" s="202"/>
      <c r="I71" s="187">
        <v>0</v>
      </c>
      <c r="J71" s="187">
        <v>0</v>
      </c>
      <c r="K71" s="187">
        <v>225000</v>
      </c>
      <c r="L71" s="187">
        <v>225000</v>
      </c>
      <c r="M71" s="196">
        <v>450000</v>
      </c>
    </row>
    <row r="72" spans="1:13">
      <c r="A72" s="176" t="s">
        <v>255</v>
      </c>
      <c r="B72" s="171" t="s">
        <v>264</v>
      </c>
      <c r="C72" s="185"/>
      <c r="D72" s="185"/>
      <c r="E72" s="185">
        <v>50000</v>
      </c>
      <c r="F72" s="185">
        <v>50000</v>
      </c>
      <c r="G72" s="196">
        <v>100000</v>
      </c>
      <c r="H72" s="202"/>
      <c r="I72" s="187"/>
      <c r="J72" s="187"/>
      <c r="K72" s="187"/>
      <c r="L72" s="171"/>
      <c r="M72" s="196"/>
    </row>
    <row r="73" spans="1:13">
      <c r="A73" s="176" t="s">
        <v>256</v>
      </c>
      <c r="B73" s="171" t="s">
        <v>264</v>
      </c>
      <c r="C73" s="185"/>
      <c r="D73" s="185"/>
      <c r="E73" s="185"/>
      <c r="F73" s="185"/>
      <c r="G73" s="196">
        <v>0</v>
      </c>
      <c r="H73" s="202"/>
      <c r="I73" s="187"/>
      <c r="J73" s="187"/>
      <c r="K73" s="187"/>
      <c r="L73" s="171"/>
      <c r="M73" s="196"/>
    </row>
    <row r="74" spans="1:13">
      <c r="A74" s="176" t="s">
        <v>258</v>
      </c>
      <c r="B74" s="171" t="s">
        <v>264</v>
      </c>
      <c r="C74" s="185"/>
      <c r="D74" s="185"/>
      <c r="E74" s="185">
        <v>400000</v>
      </c>
      <c r="F74" s="185">
        <v>400000</v>
      </c>
      <c r="G74" s="196">
        <v>800000</v>
      </c>
      <c r="H74" s="202"/>
      <c r="I74" s="187"/>
      <c r="J74" s="187"/>
      <c r="K74" s="187"/>
      <c r="L74" s="171"/>
      <c r="M74" s="196"/>
    </row>
    <row r="75" spans="1:13">
      <c r="A75" s="174" t="s">
        <v>268</v>
      </c>
      <c r="B75" s="171" t="s">
        <v>264</v>
      </c>
      <c r="C75" s="184">
        <v>0</v>
      </c>
      <c r="D75" s="184">
        <v>1495000</v>
      </c>
      <c r="E75" s="184">
        <v>0</v>
      </c>
      <c r="F75" s="184">
        <v>0</v>
      </c>
      <c r="G75" s="195">
        <v>1495000</v>
      </c>
      <c r="H75" s="201">
        <v>1</v>
      </c>
      <c r="I75" s="187">
        <v>0</v>
      </c>
      <c r="J75" s="187">
        <v>1495000</v>
      </c>
      <c r="K75" s="187">
        <v>0</v>
      </c>
      <c r="L75" s="187">
        <v>0</v>
      </c>
      <c r="M75" s="196">
        <v>1495000</v>
      </c>
    </row>
    <row r="76" spans="1:13">
      <c r="A76" s="175" t="s">
        <v>254</v>
      </c>
      <c r="B76" s="171" t="s">
        <v>264</v>
      </c>
      <c r="C76" s="188">
        <v>0</v>
      </c>
      <c r="D76" s="184">
        <v>1495000</v>
      </c>
      <c r="E76" s="184">
        <v>0</v>
      </c>
      <c r="F76" s="184">
        <v>0</v>
      </c>
      <c r="G76" s="195">
        <v>1495000</v>
      </c>
      <c r="H76" s="202"/>
      <c r="I76" s="187">
        <v>0</v>
      </c>
      <c r="J76" s="187">
        <v>1495000</v>
      </c>
      <c r="K76" s="187">
        <v>0</v>
      </c>
      <c r="L76" s="187">
        <v>0</v>
      </c>
      <c r="M76" s="196">
        <v>1495000</v>
      </c>
    </row>
    <row r="77" spans="1:13">
      <c r="A77" s="176" t="s">
        <v>255</v>
      </c>
      <c r="B77" s="171" t="s">
        <v>264</v>
      </c>
      <c r="C77" s="185"/>
      <c r="D77" s="185"/>
      <c r="E77" s="185"/>
      <c r="F77" s="185"/>
      <c r="G77" s="196">
        <v>0</v>
      </c>
      <c r="H77" s="202"/>
      <c r="I77" s="187"/>
      <c r="J77" s="187"/>
      <c r="K77" s="187"/>
      <c r="L77" s="171"/>
      <c r="M77" s="196"/>
    </row>
    <row r="78" spans="1:13">
      <c r="A78" s="176" t="s">
        <v>256</v>
      </c>
      <c r="B78" s="171" t="s">
        <v>264</v>
      </c>
      <c r="C78" s="185"/>
      <c r="D78" s="185"/>
      <c r="E78" s="185"/>
      <c r="F78" s="185"/>
      <c r="G78" s="196">
        <v>0</v>
      </c>
      <c r="H78" s="202"/>
      <c r="I78" s="187"/>
      <c r="J78" s="187"/>
      <c r="K78" s="187"/>
      <c r="L78" s="171"/>
      <c r="M78" s="196"/>
    </row>
    <row r="79" spans="1:13">
      <c r="A79" s="176" t="s">
        <v>257</v>
      </c>
      <c r="B79" s="171" t="s">
        <v>264</v>
      </c>
      <c r="C79" s="185"/>
      <c r="D79" s="185"/>
      <c r="E79" s="185"/>
      <c r="F79" s="185"/>
      <c r="G79" s="196">
        <v>0</v>
      </c>
      <c r="H79" s="202"/>
      <c r="I79" s="187"/>
      <c r="J79" s="187"/>
      <c r="K79" s="187"/>
      <c r="L79" s="171"/>
      <c r="M79" s="196"/>
    </row>
    <row r="80" spans="1:13">
      <c r="A80" s="176" t="s">
        <v>258</v>
      </c>
      <c r="B80" s="171" t="s">
        <v>264</v>
      </c>
      <c r="C80" s="185"/>
      <c r="D80" s="185"/>
      <c r="E80" s="185"/>
      <c r="F80" s="185"/>
      <c r="G80" s="196">
        <v>0</v>
      </c>
      <c r="H80" s="202"/>
      <c r="I80" s="187"/>
      <c r="J80" s="187"/>
      <c r="K80" s="187"/>
      <c r="L80" s="171"/>
      <c r="M80" s="196"/>
    </row>
    <row r="81" spans="1:13">
      <c r="A81" s="175" t="s">
        <v>259</v>
      </c>
      <c r="B81" s="171" t="s">
        <v>264</v>
      </c>
      <c r="C81" s="184">
        <v>0</v>
      </c>
      <c r="D81" s="184">
        <v>0</v>
      </c>
      <c r="E81" s="184">
        <v>0</v>
      </c>
      <c r="F81" s="184">
        <v>0</v>
      </c>
      <c r="G81" s="195">
        <v>0</v>
      </c>
      <c r="H81" s="202"/>
      <c r="I81" s="187">
        <v>0</v>
      </c>
      <c r="J81" s="187">
        <v>0</v>
      </c>
      <c r="K81" s="187">
        <v>0</v>
      </c>
      <c r="L81" s="187">
        <v>0</v>
      </c>
      <c r="M81" s="196">
        <v>0</v>
      </c>
    </row>
    <row r="82" spans="1:13">
      <c r="A82" s="176" t="s">
        <v>255</v>
      </c>
      <c r="B82" s="171" t="s">
        <v>264</v>
      </c>
      <c r="C82" s="186">
        <v>0</v>
      </c>
      <c r="D82" s="186">
        <v>0</v>
      </c>
      <c r="E82" s="186">
        <v>0</v>
      </c>
      <c r="F82" s="186">
        <v>0</v>
      </c>
      <c r="G82" s="196">
        <v>0</v>
      </c>
      <c r="H82" s="202"/>
      <c r="I82" s="187"/>
      <c r="J82" s="187"/>
      <c r="K82" s="187"/>
      <c r="L82" s="171"/>
      <c r="M82" s="196"/>
    </row>
    <row r="83" spans="1:13">
      <c r="A83" s="176" t="s">
        <v>256</v>
      </c>
      <c r="B83" s="171" t="s">
        <v>264</v>
      </c>
      <c r="C83" s="185"/>
      <c r="D83" s="185"/>
      <c r="E83" s="185"/>
      <c r="F83" s="185"/>
      <c r="G83" s="196">
        <v>0</v>
      </c>
      <c r="H83" s="202"/>
      <c r="I83" s="187"/>
      <c r="J83" s="187"/>
      <c r="K83" s="187"/>
      <c r="L83" s="171"/>
      <c r="M83" s="196"/>
    </row>
    <row r="84" spans="1:13">
      <c r="A84" s="176" t="s">
        <v>258</v>
      </c>
      <c r="B84" s="171" t="s">
        <v>264</v>
      </c>
      <c r="C84" s="185"/>
      <c r="D84" s="185"/>
      <c r="E84" s="185"/>
      <c r="F84" s="185"/>
      <c r="G84" s="196">
        <v>0</v>
      </c>
      <c r="H84" s="202"/>
      <c r="I84" s="187"/>
      <c r="J84" s="187"/>
      <c r="K84" s="187"/>
      <c r="L84" s="171"/>
      <c r="M84" s="196"/>
    </row>
    <row r="85" spans="1:13">
      <c r="A85" s="174" t="s">
        <v>269</v>
      </c>
      <c r="B85" s="171" t="s">
        <v>264</v>
      </c>
      <c r="C85" s="184">
        <v>0</v>
      </c>
      <c r="D85" s="184">
        <v>872740</v>
      </c>
      <c r="E85" s="184">
        <v>522740</v>
      </c>
      <c r="F85" s="184">
        <v>122740</v>
      </c>
      <c r="G85" s="195">
        <v>1518220</v>
      </c>
      <c r="H85" s="201">
        <v>1</v>
      </c>
      <c r="I85" s="187">
        <v>0</v>
      </c>
      <c r="J85" s="187">
        <v>872740</v>
      </c>
      <c r="K85" s="187">
        <v>522740</v>
      </c>
      <c r="L85" s="187">
        <v>122740</v>
      </c>
      <c r="M85" s="196">
        <v>1518220</v>
      </c>
    </row>
    <row r="86" spans="1:13">
      <c r="A86" s="175" t="s">
        <v>254</v>
      </c>
      <c r="B86" s="171" t="s">
        <v>264</v>
      </c>
      <c r="C86" s="184">
        <v>0</v>
      </c>
      <c r="D86" s="184">
        <v>750000</v>
      </c>
      <c r="E86" s="184">
        <v>400000</v>
      </c>
      <c r="F86" s="184">
        <v>0</v>
      </c>
      <c r="G86" s="195">
        <v>1150000</v>
      </c>
      <c r="H86" s="202"/>
      <c r="I86" s="187">
        <v>0</v>
      </c>
      <c r="J86" s="187">
        <v>750000</v>
      </c>
      <c r="K86" s="187">
        <v>400000</v>
      </c>
      <c r="L86" s="187">
        <v>0</v>
      </c>
      <c r="M86" s="196">
        <v>1150000</v>
      </c>
    </row>
    <row r="87" spans="1:13">
      <c r="A87" s="176" t="s">
        <v>255</v>
      </c>
      <c r="B87" s="171" t="s">
        <v>264</v>
      </c>
      <c r="C87" s="185"/>
      <c r="D87" s="185"/>
      <c r="E87" s="185"/>
      <c r="F87" s="185"/>
      <c r="G87" s="196">
        <v>0</v>
      </c>
      <c r="H87" s="202"/>
      <c r="I87" s="187"/>
      <c r="J87" s="187"/>
      <c r="K87" s="187"/>
      <c r="L87" s="171"/>
      <c r="M87" s="196"/>
    </row>
    <row r="88" spans="1:13">
      <c r="A88" s="176" t="s">
        <v>256</v>
      </c>
      <c r="B88" s="171" t="s">
        <v>264</v>
      </c>
      <c r="C88" s="185">
        <v>0</v>
      </c>
      <c r="D88" s="185">
        <v>150000</v>
      </c>
      <c r="E88" s="185"/>
      <c r="F88" s="185"/>
      <c r="G88" s="196">
        <v>150000</v>
      </c>
      <c r="H88" s="202"/>
      <c r="I88" s="187"/>
      <c r="J88" s="187"/>
      <c r="K88" s="187"/>
      <c r="L88" s="171"/>
      <c r="M88" s="196"/>
    </row>
    <row r="89" spans="1:13">
      <c r="A89" s="176" t="s">
        <v>257</v>
      </c>
      <c r="B89" s="171" t="s">
        <v>264</v>
      </c>
      <c r="C89" s="185"/>
      <c r="D89" s="185"/>
      <c r="E89" s="185"/>
      <c r="F89" s="185"/>
      <c r="G89" s="196">
        <v>0</v>
      </c>
      <c r="H89" s="202"/>
      <c r="I89" s="187"/>
      <c r="J89" s="187"/>
      <c r="K89" s="187"/>
      <c r="L89" s="171"/>
      <c r="M89" s="196"/>
    </row>
    <row r="90" spans="1:13">
      <c r="A90" s="176" t="s">
        <v>258</v>
      </c>
      <c r="B90" s="171" t="s">
        <v>264</v>
      </c>
      <c r="C90" s="185">
        <v>0</v>
      </c>
      <c r="D90" s="185">
        <v>600000</v>
      </c>
      <c r="E90" s="185">
        <v>400000</v>
      </c>
      <c r="F90" s="185"/>
      <c r="G90" s="196">
        <v>1000000</v>
      </c>
      <c r="H90" s="202"/>
      <c r="I90" s="187"/>
      <c r="J90" s="187"/>
      <c r="K90" s="187"/>
      <c r="L90" s="171"/>
      <c r="M90" s="196"/>
    </row>
    <row r="91" spans="1:13">
      <c r="A91" s="175" t="s">
        <v>259</v>
      </c>
      <c r="B91" s="171" t="s">
        <v>264</v>
      </c>
      <c r="C91" s="184">
        <v>0</v>
      </c>
      <c r="D91" s="184">
        <v>122740</v>
      </c>
      <c r="E91" s="184">
        <v>122740</v>
      </c>
      <c r="F91" s="184">
        <v>122740</v>
      </c>
      <c r="G91" s="195">
        <v>368220</v>
      </c>
      <c r="H91" s="202"/>
      <c r="I91" s="187">
        <v>0</v>
      </c>
      <c r="J91" s="187">
        <v>122740</v>
      </c>
      <c r="K91" s="187">
        <v>122740</v>
      </c>
      <c r="L91" s="187">
        <v>122740</v>
      </c>
      <c r="M91" s="196">
        <v>368220</v>
      </c>
    </row>
    <row r="92" spans="1:13">
      <c r="A92" s="176" t="s">
        <v>255</v>
      </c>
      <c r="B92" s="171" t="s">
        <v>264</v>
      </c>
      <c r="C92" s="186">
        <v>0</v>
      </c>
      <c r="D92" s="186">
        <v>122740</v>
      </c>
      <c r="E92" s="186">
        <v>122740</v>
      </c>
      <c r="F92" s="186">
        <v>122740</v>
      </c>
      <c r="G92" s="196">
        <v>368220</v>
      </c>
      <c r="H92" s="202"/>
      <c r="I92" s="187"/>
      <c r="J92" s="187"/>
      <c r="K92" s="187"/>
      <c r="L92" s="171"/>
      <c r="M92" s="196"/>
    </row>
    <row r="93" spans="1:13">
      <c r="A93" s="176" t="s">
        <v>256</v>
      </c>
      <c r="B93" s="171" t="s">
        <v>264</v>
      </c>
      <c r="C93" s="185"/>
      <c r="D93" s="185"/>
      <c r="E93" s="185"/>
      <c r="F93" s="185"/>
      <c r="G93" s="196">
        <v>0</v>
      </c>
      <c r="H93" s="202"/>
      <c r="I93" s="187"/>
      <c r="J93" s="187"/>
      <c r="K93" s="187"/>
      <c r="L93" s="171"/>
      <c r="M93" s="196"/>
    </row>
    <row r="94" spans="1:13">
      <c r="A94" s="176" t="s">
        <v>258</v>
      </c>
      <c r="B94" s="171" t="s">
        <v>264</v>
      </c>
      <c r="C94" s="185"/>
      <c r="D94" s="185"/>
      <c r="E94" s="185"/>
      <c r="F94" s="185"/>
      <c r="G94" s="196">
        <v>0</v>
      </c>
      <c r="H94" s="202"/>
      <c r="I94" s="187"/>
      <c r="J94" s="187"/>
      <c r="K94" s="187"/>
      <c r="L94" s="171"/>
      <c r="M94" s="196"/>
    </row>
    <row r="95" spans="1:13">
      <c r="A95" s="174" t="s">
        <v>270</v>
      </c>
      <c r="B95" s="171" t="s">
        <v>264</v>
      </c>
      <c r="C95" s="184">
        <v>0</v>
      </c>
      <c r="D95" s="184">
        <v>2500000</v>
      </c>
      <c r="E95" s="184">
        <v>5050000</v>
      </c>
      <c r="F95" s="184">
        <v>50000</v>
      </c>
      <c r="G95" s="195">
        <v>7600000</v>
      </c>
      <c r="H95" s="203">
        <v>1</v>
      </c>
      <c r="I95" s="187">
        <v>0</v>
      </c>
      <c r="J95" s="187">
        <v>2500000</v>
      </c>
      <c r="K95" s="187">
        <v>5050000</v>
      </c>
      <c r="L95" s="187">
        <v>50000</v>
      </c>
      <c r="M95" s="196">
        <v>7600000</v>
      </c>
    </row>
    <row r="96" spans="1:13">
      <c r="A96" s="175" t="s">
        <v>254</v>
      </c>
      <c r="B96" s="171" t="s">
        <v>264</v>
      </c>
      <c r="C96" s="184">
        <v>0</v>
      </c>
      <c r="D96" s="184">
        <v>2500000</v>
      </c>
      <c r="E96" s="184">
        <v>5000000</v>
      </c>
      <c r="F96" s="184">
        <v>0</v>
      </c>
      <c r="G96" s="195">
        <v>7500000</v>
      </c>
      <c r="H96" s="202"/>
      <c r="I96" s="187">
        <v>0</v>
      </c>
      <c r="J96" s="187">
        <v>2500000</v>
      </c>
      <c r="K96" s="187">
        <v>5000000</v>
      </c>
      <c r="L96" s="187">
        <v>0</v>
      </c>
      <c r="M96" s="196">
        <v>7500000</v>
      </c>
    </row>
    <row r="97" spans="1:13">
      <c r="A97" s="176" t="s">
        <v>255</v>
      </c>
      <c r="B97" s="171" t="s">
        <v>264</v>
      </c>
      <c r="C97" s="185"/>
      <c r="D97" s="185"/>
      <c r="E97" s="185"/>
      <c r="F97" s="185"/>
      <c r="G97" s="196">
        <v>0</v>
      </c>
      <c r="H97" s="202"/>
      <c r="I97" s="187"/>
      <c r="J97" s="187"/>
      <c r="K97" s="187"/>
      <c r="L97" s="171"/>
      <c r="M97" s="196"/>
    </row>
    <row r="98" spans="1:13">
      <c r="A98" s="176" t="s">
        <v>256</v>
      </c>
      <c r="B98" s="171" t="s">
        <v>264</v>
      </c>
      <c r="C98" s="185"/>
      <c r="D98" s="185"/>
      <c r="E98" s="185"/>
      <c r="F98" s="185"/>
      <c r="G98" s="196">
        <v>0</v>
      </c>
      <c r="H98" s="202"/>
      <c r="I98" s="187"/>
      <c r="J98" s="187"/>
      <c r="K98" s="187"/>
      <c r="L98" s="171"/>
      <c r="M98" s="196"/>
    </row>
    <row r="99" spans="1:13">
      <c r="A99" s="176" t="s">
        <v>257</v>
      </c>
      <c r="B99" s="171" t="s">
        <v>264</v>
      </c>
      <c r="C99" s="185"/>
      <c r="D99" s="185"/>
      <c r="E99" s="185"/>
      <c r="F99" s="185"/>
      <c r="G99" s="196">
        <v>0</v>
      </c>
      <c r="H99" s="202"/>
      <c r="I99" s="187"/>
      <c r="J99" s="187"/>
      <c r="K99" s="187"/>
      <c r="L99" s="171"/>
      <c r="M99" s="196"/>
    </row>
    <row r="100" spans="1:13">
      <c r="A100" s="176" t="s">
        <v>258</v>
      </c>
      <c r="B100" s="171" t="s">
        <v>264</v>
      </c>
      <c r="C100" s="185">
        <v>0</v>
      </c>
      <c r="D100" s="185">
        <v>2500000</v>
      </c>
      <c r="E100" s="185">
        <v>5000000</v>
      </c>
      <c r="F100" s="185"/>
      <c r="G100" s="196">
        <v>7500000</v>
      </c>
      <c r="H100" s="202"/>
      <c r="I100" s="187"/>
      <c r="J100" s="187"/>
      <c r="K100" s="187"/>
      <c r="L100" s="171"/>
      <c r="M100" s="196"/>
    </row>
    <row r="101" spans="1:13">
      <c r="A101" s="175" t="s">
        <v>259</v>
      </c>
      <c r="B101" s="171" t="s">
        <v>264</v>
      </c>
      <c r="C101" s="184">
        <v>0</v>
      </c>
      <c r="D101" s="184">
        <v>0</v>
      </c>
      <c r="E101" s="184">
        <v>50000</v>
      </c>
      <c r="F101" s="184">
        <v>50000</v>
      </c>
      <c r="G101" s="195">
        <v>100000</v>
      </c>
      <c r="H101" s="202"/>
      <c r="I101" s="187">
        <v>0</v>
      </c>
      <c r="J101" s="187">
        <v>0</v>
      </c>
      <c r="K101" s="187">
        <v>50000</v>
      </c>
      <c r="L101" s="187">
        <v>50000</v>
      </c>
      <c r="M101" s="196">
        <v>100000</v>
      </c>
    </row>
    <row r="102" spans="1:13">
      <c r="A102" s="177" t="s">
        <v>255</v>
      </c>
      <c r="B102" s="171" t="s">
        <v>264</v>
      </c>
      <c r="C102" s="185">
        <v>0</v>
      </c>
      <c r="D102" s="185">
        <v>0</v>
      </c>
      <c r="E102" s="185">
        <v>50000</v>
      </c>
      <c r="F102" s="185">
        <v>50000</v>
      </c>
      <c r="G102" s="196">
        <v>100000</v>
      </c>
      <c r="H102" s="202"/>
      <c r="I102" s="187"/>
      <c r="J102" s="187"/>
      <c r="K102" s="187"/>
      <c r="L102" s="171"/>
      <c r="M102" s="196"/>
    </row>
    <row r="103" spans="1:13">
      <c r="A103" s="176" t="s">
        <v>256</v>
      </c>
      <c r="B103" s="171" t="s">
        <v>264</v>
      </c>
      <c r="C103" s="185"/>
      <c r="D103" s="185"/>
      <c r="E103" s="185"/>
      <c r="F103" s="185"/>
      <c r="G103" s="196">
        <v>0</v>
      </c>
      <c r="H103" s="202"/>
      <c r="I103" s="187"/>
      <c r="J103" s="187"/>
      <c r="K103" s="187"/>
      <c r="L103" s="171"/>
      <c r="M103" s="196"/>
    </row>
    <row r="104" spans="1:13">
      <c r="A104" s="176" t="s">
        <v>258</v>
      </c>
      <c r="B104" s="171" t="s">
        <v>264</v>
      </c>
      <c r="C104" s="185"/>
      <c r="D104" s="185"/>
      <c r="E104" s="185"/>
      <c r="F104" s="185"/>
      <c r="G104" s="196">
        <v>0</v>
      </c>
      <c r="H104" s="202"/>
      <c r="I104" s="187"/>
      <c r="J104" s="187"/>
      <c r="K104" s="187"/>
      <c r="L104" s="171"/>
      <c r="M104" s="196"/>
    </row>
    <row r="105" spans="1:13">
      <c r="A105" s="174" t="s">
        <v>271</v>
      </c>
      <c r="B105" s="171" t="s">
        <v>264</v>
      </c>
      <c r="C105" s="184">
        <v>0</v>
      </c>
      <c r="D105" s="184">
        <v>0</v>
      </c>
      <c r="E105" s="184">
        <v>400000</v>
      </c>
      <c r="F105" s="184">
        <v>550000</v>
      </c>
      <c r="G105" s="195">
        <v>950000</v>
      </c>
      <c r="H105" s="201">
        <v>1</v>
      </c>
      <c r="I105" s="187">
        <v>0</v>
      </c>
      <c r="J105" s="187">
        <v>0</v>
      </c>
      <c r="K105" s="187">
        <v>400000</v>
      </c>
      <c r="L105" s="187">
        <v>550000</v>
      </c>
      <c r="M105" s="196">
        <v>950000</v>
      </c>
    </row>
    <row r="106" spans="1:13">
      <c r="A106" s="175" t="s">
        <v>254</v>
      </c>
      <c r="B106" s="171" t="s">
        <v>264</v>
      </c>
      <c r="C106" s="184">
        <v>0</v>
      </c>
      <c r="D106" s="184">
        <v>0</v>
      </c>
      <c r="E106" s="184">
        <v>400000</v>
      </c>
      <c r="F106" s="184">
        <v>550000</v>
      </c>
      <c r="G106" s="195">
        <v>950000</v>
      </c>
      <c r="H106" s="202"/>
      <c r="I106" s="187">
        <v>0</v>
      </c>
      <c r="J106" s="187">
        <v>0</v>
      </c>
      <c r="K106" s="187">
        <v>400000</v>
      </c>
      <c r="L106" s="187">
        <v>550000</v>
      </c>
      <c r="M106" s="196">
        <v>950000</v>
      </c>
    </row>
    <row r="107" spans="1:13">
      <c r="A107" s="176" t="s">
        <v>255</v>
      </c>
      <c r="B107" s="171" t="s">
        <v>264</v>
      </c>
      <c r="C107" s="185"/>
      <c r="D107" s="185"/>
      <c r="E107" s="185"/>
      <c r="F107" s="185"/>
      <c r="G107" s="196">
        <v>0</v>
      </c>
      <c r="H107" s="202"/>
      <c r="I107" s="187"/>
      <c r="J107" s="187"/>
      <c r="K107" s="187"/>
      <c r="L107" s="171"/>
      <c r="M107" s="196"/>
    </row>
    <row r="108" spans="1:13">
      <c r="A108" s="176" t="s">
        <v>256</v>
      </c>
      <c r="B108" s="171" t="s">
        <v>264</v>
      </c>
      <c r="C108" s="185"/>
      <c r="D108" s="185"/>
      <c r="E108" s="185">
        <v>150000</v>
      </c>
      <c r="F108" s="185"/>
      <c r="G108" s="196">
        <v>150000</v>
      </c>
      <c r="H108" s="202"/>
      <c r="I108" s="187"/>
      <c r="J108" s="187"/>
      <c r="K108" s="187"/>
      <c r="L108" s="171"/>
      <c r="M108" s="196"/>
    </row>
    <row r="109" spans="1:13">
      <c r="A109" s="176" t="s">
        <v>257</v>
      </c>
      <c r="B109" s="171" t="s">
        <v>264</v>
      </c>
      <c r="C109" s="185"/>
      <c r="D109" s="185"/>
      <c r="E109" s="185"/>
      <c r="F109" s="185"/>
      <c r="G109" s="196">
        <v>0</v>
      </c>
      <c r="H109" s="202"/>
      <c r="I109" s="187"/>
      <c r="J109" s="187"/>
      <c r="K109" s="187"/>
      <c r="L109" s="171"/>
      <c r="M109" s="196"/>
    </row>
    <row r="110" spans="1:13">
      <c r="A110" s="176" t="s">
        <v>258</v>
      </c>
      <c r="B110" s="171" t="s">
        <v>264</v>
      </c>
      <c r="C110" s="185"/>
      <c r="D110" s="185"/>
      <c r="E110" s="185">
        <v>250000</v>
      </c>
      <c r="F110" s="185">
        <v>550000</v>
      </c>
      <c r="G110" s="196">
        <v>800000</v>
      </c>
      <c r="H110" s="202"/>
      <c r="I110" s="187"/>
      <c r="J110" s="187"/>
      <c r="K110" s="187"/>
      <c r="L110" s="171"/>
      <c r="M110" s="196"/>
    </row>
    <row r="111" spans="1:13">
      <c r="A111" s="175" t="s">
        <v>259</v>
      </c>
      <c r="B111" s="171" t="s">
        <v>264</v>
      </c>
      <c r="C111" s="184">
        <v>0</v>
      </c>
      <c r="D111" s="184">
        <v>0</v>
      </c>
      <c r="E111" s="184">
        <v>0</v>
      </c>
      <c r="F111" s="184">
        <v>0</v>
      </c>
      <c r="G111" s="195">
        <v>0</v>
      </c>
      <c r="H111" s="202"/>
      <c r="I111" s="187">
        <v>0</v>
      </c>
      <c r="J111" s="187">
        <v>0</v>
      </c>
      <c r="K111" s="187">
        <v>0</v>
      </c>
      <c r="L111" s="187">
        <v>0</v>
      </c>
      <c r="M111" s="196">
        <v>0</v>
      </c>
    </row>
    <row r="112" spans="1:13">
      <c r="A112" s="176" t="s">
        <v>255</v>
      </c>
      <c r="B112" s="171" t="s">
        <v>264</v>
      </c>
      <c r="C112" s="186">
        <v>0</v>
      </c>
      <c r="D112" s="186">
        <v>0</v>
      </c>
      <c r="E112" s="186">
        <v>0</v>
      </c>
      <c r="F112" s="186">
        <v>0</v>
      </c>
      <c r="G112" s="196">
        <v>0</v>
      </c>
      <c r="H112" s="202"/>
      <c r="I112" s="187"/>
      <c r="J112" s="187"/>
      <c r="K112" s="187"/>
      <c r="L112" s="171"/>
      <c r="M112" s="196"/>
    </row>
    <row r="113" spans="1:13">
      <c r="A113" s="176" t="s">
        <v>256</v>
      </c>
      <c r="B113" s="171" t="s">
        <v>264</v>
      </c>
      <c r="C113" s="185"/>
      <c r="D113" s="185"/>
      <c r="E113" s="185"/>
      <c r="F113" s="185"/>
      <c r="G113" s="196">
        <v>0</v>
      </c>
      <c r="H113" s="202"/>
      <c r="I113" s="187"/>
      <c r="J113" s="187"/>
      <c r="K113" s="187"/>
      <c r="L113" s="171"/>
      <c r="M113" s="196"/>
    </row>
    <row r="114" spans="1:13">
      <c r="A114" s="176" t="s">
        <v>258</v>
      </c>
      <c r="B114" s="171" t="s">
        <v>264</v>
      </c>
      <c r="C114" s="185"/>
      <c r="D114" s="185"/>
      <c r="E114" s="185"/>
      <c r="F114" s="185"/>
      <c r="G114" s="196">
        <v>0</v>
      </c>
      <c r="H114" s="202"/>
      <c r="I114" s="187"/>
      <c r="J114" s="187"/>
      <c r="K114" s="187"/>
      <c r="L114" s="171"/>
      <c r="M114" s="196"/>
    </row>
    <row r="115" spans="1:13">
      <c r="A115" s="174" t="s">
        <v>272</v>
      </c>
      <c r="B115" s="171" t="s">
        <v>264</v>
      </c>
      <c r="C115" s="184">
        <v>0</v>
      </c>
      <c r="D115" s="184">
        <v>150000</v>
      </c>
      <c r="E115" s="184">
        <v>0</v>
      </c>
      <c r="F115" s="184">
        <v>0</v>
      </c>
      <c r="G115" s="195">
        <v>150000</v>
      </c>
      <c r="H115" s="201">
        <v>1</v>
      </c>
      <c r="I115" s="187">
        <v>0</v>
      </c>
      <c r="J115" s="187">
        <v>150000</v>
      </c>
      <c r="K115" s="187">
        <v>0</v>
      </c>
      <c r="L115" s="187">
        <v>0</v>
      </c>
      <c r="M115" s="196">
        <v>150000</v>
      </c>
    </row>
    <row r="116" spans="1:13">
      <c r="A116" s="175" t="s">
        <v>254</v>
      </c>
      <c r="B116" s="171" t="s">
        <v>264</v>
      </c>
      <c r="C116" s="184">
        <v>0</v>
      </c>
      <c r="D116" s="184">
        <v>150000</v>
      </c>
      <c r="E116" s="184">
        <v>0</v>
      </c>
      <c r="F116" s="184">
        <v>0</v>
      </c>
      <c r="G116" s="195">
        <v>150000</v>
      </c>
      <c r="H116" s="202"/>
      <c r="I116" s="187">
        <v>0</v>
      </c>
      <c r="J116" s="187">
        <v>150000</v>
      </c>
      <c r="K116" s="187">
        <v>0</v>
      </c>
      <c r="L116" s="187">
        <v>0</v>
      </c>
      <c r="M116" s="196">
        <v>150000</v>
      </c>
    </row>
    <row r="117" spans="1:13">
      <c r="A117" s="176" t="s">
        <v>255</v>
      </c>
      <c r="B117" s="171" t="s">
        <v>264</v>
      </c>
      <c r="C117" s="185"/>
      <c r="D117" s="185"/>
      <c r="E117" s="185"/>
      <c r="F117" s="185"/>
      <c r="G117" s="196">
        <v>0</v>
      </c>
      <c r="H117" s="202"/>
      <c r="I117" s="187"/>
      <c r="J117" s="187"/>
      <c r="K117" s="187"/>
      <c r="L117" s="171"/>
      <c r="M117" s="196"/>
    </row>
    <row r="118" spans="1:13">
      <c r="A118" s="176" t="s">
        <v>256</v>
      </c>
      <c r="B118" s="171" t="s">
        <v>264</v>
      </c>
      <c r="C118" s="185"/>
      <c r="D118" s="185">
        <v>150000</v>
      </c>
      <c r="E118" s="185"/>
      <c r="F118" s="185"/>
      <c r="G118" s="196">
        <v>150000</v>
      </c>
      <c r="H118" s="202"/>
      <c r="I118" s="187"/>
      <c r="J118" s="187"/>
      <c r="K118" s="187"/>
      <c r="L118" s="171"/>
      <c r="M118" s="196"/>
    </row>
    <row r="119" spans="1:13">
      <c r="A119" s="176" t="s">
        <v>257</v>
      </c>
      <c r="B119" s="171" t="s">
        <v>264</v>
      </c>
      <c r="C119" s="185"/>
      <c r="D119" s="185"/>
      <c r="E119" s="185"/>
      <c r="F119" s="185"/>
      <c r="G119" s="196">
        <v>0</v>
      </c>
      <c r="H119" s="202"/>
      <c r="I119" s="187"/>
      <c r="J119" s="187"/>
      <c r="K119" s="187"/>
      <c r="L119" s="171"/>
      <c r="M119" s="196"/>
    </row>
    <row r="120" spans="1:13">
      <c r="A120" s="176" t="s">
        <v>258</v>
      </c>
      <c r="B120" s="171" t="s">
        <v>264</v>
      </c>
      <c r="C120" s="185"/>
      <c r="D120" s="185"/>
      <c r="E120" s="185"/>
      <c r="F120" s="185"/>
      <c r="G120" s="196">
        <v>0</v>
      </c>
      <c r="H120" s="202"/>
      <c r="I120" s="187"/>
      <c r="J120" s="187"/>
      <c r="K120" s="187"/>
      <c r="L120" s="171"/>
      <c r="M120" s="196"/>
    </row>
    <row r="121" spans="1:13">
      <c r="A121" s="175" t="s">
        <v>259</v>
      </c>
      <c r="B121" s="171" t="s">
        <v>264</v>
      </c>
      <c r="C121" s="184">
        <v>0</v>
      </c>
      <c r="D121" s="184">
        <v>0</v>
      </c>
      <c r="E121" s="184">
        <v>0</v>
      </c>
      <c r="F121" s="184">
        <v>0</v>
      </c>
      <c r="G121" s="195">
        <v>0</v>
      </c>
      <c r="H121" s="202"/>
      <c r="I121" s="187">
        <v>0</v>
      </c>
      <c r="J121" s="187">
        <v>0</v>
      </c>
      <c r="K121" s="187">
        <v>0</v>
      </c>
      <c r="L121" s="187">
        <v>0</v>
      </c>
      <c r="M121" s="196">
        <v>0</v>
      </c>
    </row>
    <row r="122" spans="1:13">
      <c r="A122" s="176" t="s">
        <v>255</v>
      </c>
      <c r="B122" s="171" t="s">
        <v>264</v>
      </c>
      <c r="C122" s="186">
        <v>0</v>
      </c>
      <c r="D122" s="186">
        <v>0</v>
      </c>
      <c r="E122" s="186">
        <v>0</v>
      </c>
      <c r="F122" s="186">
        <v>0</v>
      </c>
      <c r="G122" s="196">
        <v>0</v>
      </c>
      <c r="H122" s="202"/>
      <c r="I122" s="187"/>
      <c r="J122" s="187"/>
      <c r="K122" s="187"/>
      <c r="L122" s="171"/>
      <c r="M122" s="196"/>
    </row>
    <row r="123" spans="1:13">
      <c r="A123" s="176" t="s">
        <v>256</v>
      </c>
      <c r="B123" s="171" t="s">
        <v>264</v>
      </c>
      <c r="C123" s="185"/>
      <c r="D123" s="185"/>
      <c r="E123" s="185"/>
      <c r="F123" s="185"/>
      <c r="G123" s="196">
        <v>0</v>
      </c>
      <c r="H123" s="202"/>
      <c r="I123" s="187"/>
      <c r="J123" s="187"/>
      <c r="K123" s="187"/>
      <c r="L123" s="171"/>
      <c r="M123" s="196"/>
    </row>
    <row r="124" spans="1:13">
      <c r="A124" s="176" t="s">
        <v>258</v>
      </c>
      <c r="B124" s="171" t="s">
        <v>264</v>
      </c>
      <c r="C124" s="185"/>
      <c r="D124" s="185"/>
      <c r="E124" s="185"/>
      <c r="F124" s="185"/>
      <c r="G124" s="196">
        <v>0</v>
      </c>
      <c r="H124" s="202"/>
      <c r="I124" s="187"/>
      <c r="J124" s="187"/>
      <c r="K124" s="187"/>
      <c r="L124" s="171"/>
      <c r="M124" s="196"/>
    </row>
    <row r="125" spans="1:13">
      <c r="A125" s="174" t="s">
        <v>273</v>
      </c>
      <c r="B125" s="171" t="s">
        <v>262</v>
      </c>
      <c r="C125" s="184">
        <v>237010</v>
      </c>
      <c r="D125" s="184">
        <v>162010</v>
      </c>
      <c r="E125" s="184">
        <v>162010</v>
      </c>
      <c r="F125" s="184">
        <v>162010</v>
      </c>
      <c r="G125" s="195">
        <v>723040</v>
      </c>
      <c r="H125" s="201">
        <v>1</v>
      </c>
      <c r="I125" s="187">
        <v>237010</v>
      </c>
      <c r="J125" s="187">
        <v>162010</v>
      </c>
      <c r="K125" s="187">
        <v>162010</v>
      </c>
      <c r="L125" s="187">
        <v>162010</v>
      </c>
      <c r="M125" s="196">
        <v>723040</v>
      </c>
    </row>
    <row r="126" spans="1:13">
      <c r="A126" s="175" t="s">
        <v>254</v>
      </c>
      <c r="B126" s="171" t="s">
        <v>262</v>
      </c>
      <c r="C126" s="184">
        <v>0</v>
      </c>
      <c r="D126" s="184">
        <v>0</v>
      </c>
      <c r="E126" s="184">
        <v>0</v>
      </c>
      <c r="F126" s="184">
        <v>0</v>
      </c>
      <c r="G126" s="195">
        <v>0</v>
      </c>
      <c r="H126" s="202"/>
      <c r="I126" s="187">
        <v>0</v>
      </c>
      <c r="J126" s="187">
        <v>0</v>
      </c>
      <c r="K126" s="187">
        <v>0</v>
      </c>
      <c r="L126" s="187">
        <v>0</v>
      </c>
      <c r="M126" s="196">
        <v>0</v>
      </c>
    </row>
    <row r="127" spans="1:13">
      <c r="A127" s="176" t="s">
        <v>255</v>
      </c>
      <c r="B127" s="171" t="s">
        <v>262</v>
      </c>
      <c r="C127" s="185"/>
      <c r="D127" s="185"/>
      <c r="E127" s="185"/>
      <c r="F127" s="185"/>
      <c r="G127" s="196">
        <v>0</v>
      </c>
      <c r="H127" s="202"/>
      <c r="I127" s="187"/>
      <c r="J127" s="187"/>
      <c r="K127" s="187"/>
      <c r="L127" s="171"/>
      <c r="M127" s="196"/>
    </row>
    <row r="128" spans="1:13">
      <c r="A128" s="176" t="s">
        <v>256</v>
      </c>
      <c r="B128" s="171" t="s">
        <v>262</v>
      </c>
      <c r="C128" s="185"/>
      <c r="D128" s="185"/>
      <c r="E128" s="185"/>
      <c r="F128" s="185"/>
      <c r="G128" s="196">
        <v>0</v>
      </c>
      <c r="H128" s="202"/>
      <c r="I128" s="187"/>
      <c r="J128" s="187"/>
      <c r="K128" s="187"/>
      <c r="L128" s="171"/>
      <c r="M128" s="196"/>
    </row>
    <row r="129" spans="1:13">
      <c r="A129" s="176" t="s">
        <v>257</v>
      </c>
      <c r="B129" s="171" t="s">
        <v>262</v>
      </c>
      <c r="C129" s="185"/>
      <c r="D129" s="185"/>
      <c r="E129" s="185"/>
      <c r="F129" s="185"/>
      <c r="G129" s="196">
        <v>0</v>
      </c>
      <c r="H129" s="202"/>
      <c r="I129" s="187"/>
      <c r="J129" s="187"/>
      <c r="K129" s="187"/>
      <c r="L129" s="171"/>
      <c r="M129" s="196"/>
    </row>
    <row r="130" spans="1:13">
      <c r="A130" s="176" t="s">
        <v>258</v>
      </c>
      <c r="B130" s="171" t="s">
        <v>262</v>
      </c>
      <c r="C130" s="185"/>
      <c r="D130" s="185"/>
      <c r="E130" s="185"/>
      <c r="F130" s="185"/>
      <c r="G130" s="196">
        <v>0</v>
      </c>
      <c r="H130" s="202"/>
      <c r="I130" s="187"/>
      <c r="J130" s="187"/>
      <c r="K130" s="187"/>
      <c r="L130" s="171"/>
      <c r="M130" s="196"/>
    </row>
    <row r="131" spans="1:13">
      <c r="A131" s="175" t="s">
        <v>259</v>
      </c>
      <c r="B131" s="171" t="s">
        <v>262</v>
      </c>
      <c r="C131" s="184">
        <v>237010</v>
      </c>
      <c r="D131" s="184">
        <v>162010</v>
      </c>
      <c r="E131" s="184">
        <v>162010</v>
      </c>
      <c r="F131" s="184">
        <v>162010</v>
      </c>
      <c r="G131" s="195">
        <v>723040</v>
      </c>
      <c r="H131" s="202"/>
      <c r="I131" s="187">
        <v>237010</v>
      </c>
      <c r="J131" s="187">
        <v>162010</v>
      </c>
      <c r="K131" s="187">
        <v>162010</v>
      </c>
      <c r="L131" s="187">
        <v>162010</v>
      </c>
      <c r="M131" s="196">
        <v>723040</v>
      </c>
    </row>
    <row r="132" spans="1:13">
      <c r="A132" s="176" t="s">
        <v>255</v>
      </c>
      <c r="B132" s="171" t="s">
        <v>262</v>
      </c>
      <c r="C132" s="186">
        <v>162010</v>
      </c>
      <c r="D132" s="186">
        <v>162010</v>
      </c>
      <c r="E132" s="186">
        <v>162010</v>
      </c>
      <c r="F132" s="186">
        <v>162010</v>
      </c>
      <c r="G132" s="196">
        <v>648040</v>
      </c>
      <c r="H132" s="202"/>
      <c r="I132" s="187"/>
      <c r="J132" s="187"/>
      <c r="K132" s="187"/>
      <c r="L132" s="171"/>
      <c r="M132" s="196"/>
    </row>
    <row r="133" spans="1:13">
      <c r="A133" s="176" t="s">
        <v>256</v>
      </c>
      <c r="B133" s="171" t="s">
        <v>262</v>
      </c>
      <c r="C133" s="185">
        <v>75000</v>
      </c>
      <c r="D133" s="185"/>
      <c r="E133" s="185"/>
      <c r="F133" s="185"/>
      <c r="G133" s="196">
        <v>75000</v>
      </c>
      <c r="H133" s="202"/>
      <c r="I133" s="187"/>
      <c r="J133" s="187"/>
      <c r="K133" s="187"/>
      <c r="L133" s="171"/>
      <c r="M133" s="196"/>
    </row>
    <row r="134" spans="1:13">
      <c r="A134" s="176" t="s">
        <v>258</v>
      </c>
      <c r="B134" s="171" t="s">
        <v>262</v>
      </c>
      <c r="C134" s="185"/>
      <c r="D134" s="185"/>
      <c r="E134" s="185"/>
      <c r="F134" s="185"/>
      <c r="G134" s="196">
        <v>0</v>
      </c>
      <c r="H134" s="202"/>
      <c r="I134" s="187"/>
      <c r="J134" s="187"/>
      <c r="K134" s="187"/>
      <c r="L134" s="171"/>
      <c r="M134" s="196"/>
    </row>
    <row r="135" spans="1:13">
      <c r="A135" s="174" t="s">
        <v>274</v>
      </c>
      <c r="B135" s="171" t="s">
        <v>262</v>
      </c>
      <c r="C135" s="184">
        <v>0</v>
      </c>
      <c r="D135" s="184">
        <v>0</v>
      </c>
      <c r="E135" s="184">
        <v>0</v>
      </c>
      <c r="F135" s="184">
        <v>0</v>
      </c>
      <c r="G135" s="195">
        <v>0</v>
      </c>
      <c r="H135" s="201">
        <v>1</v>
      </c>
      <c r="I135" s="187">
        <v>0</v>
      </c>
      <c r="J135" s="187">
        <v>0</v>
      </c>
      <c r="K135" s="187">
        <v>0</v>
      </c>
      <c r="L135" s="187">
        <v>0</v>
      </c>
      <c r="M135" s="196">
        <v>0</v>
      </c>
    </row>
    <row r="136" spans="1:13">
      <c r="A136" s="175" t="s">
        <v>254</v>
      </c>
      <c r="B136" s="171" t="s">
        <v>262</v>
      </c>
      <c r="C136" s="184">
        <v>0</v>
      </c>
      <c r="D136" s="184">
        <v>0</v>
      </c>
      <c r="E136" s="184">
        <v>0</v>
      </c>
      <c r="F136" s="184">
        <v>0</v>
      </c>
      <c r="G136" s="195">
        <v>0</v>
      </c>
      <c r="H136" s="202"/>
      <c r="I136" s="187">
        <v>0</v>
      </c>
      <c r="J136" s="187">
        <v>0</v>
      </c>
      <c r="K136" s="187">
        <v>0</v>
      </c>
      <c r="L136" s="187">
        <v>0</v>
      </c>
      <c r="M136" s="196">
        <v>0</v>
      </c>
    </row>
    <row r="137" spans="1:13">
      <c r="A137" s="176" t="s">
        <v>255</v>
      </c>
      <c r="B137" s="171" t="s">
        <v>262</v>
      </c>
      <c r="C137" s="185"/>
      <c r="D137" s="185"/>
      <c r="E137" s="185"/>
      <c r="F137" s="185"/>
      <c r="G137" s="196">
        <v>0</v>
      </c>
      <c r="H137" s="202"/>
      <c r="I137" s="187"/>
      <c r="J137" s="187"/>
      <c r="K137" s="187"/>
      <c r="L137" s="171"/>
      <c r="M137" s="196"/>
    </row>
    <row r="138" spans="1:13">
      <c r="A138" s="176" t="s">
        <v>256</v>
      </c>
      <c r="B138" s="171" t="s">
        <v>262</v>
      </c>
      <c r="C138" s="185"/>
      <c r="D138" s="185"/>
      <c r="E138" s="185"/>
      <c r="F138" s="185"/>
      <c r="G138" s="196">
        <v>0</v>
      </c>
      <c r="H138" s="202"/>
      <c r="I138" s="187"/>
      <c r="J138" s="187"/>
      <c r="K138" s="187"/>
      <c r="L138" s="171"/>
      <c r="M138" s="196"/>
    </row>
    <row r="139" spans="1:13">
      <c r="A139" s="176" t="s">
        <v>257</v>
      </c>
      <c r="B139" s="171" t="s">
        <v>262</v>
      </c>
      <c r="C139" s="185"/>
      <c r="D139" s="185"/>
      <c r="E139" s="185"/>
      <c r="F139" s="185"/>
      <c r="G139" s="196">
        <v>0</v>
      </c>
      <c r="H139" s="202"/>
      <c r="I139" s="187"/>
      <c r="J139" s="187"/>
      <c r="K139" s="187"/>
      <c r="L139" s="171"/>
      <c r="M139" s="196"/>
    </row>
    <row r="140" spans="1:13">
      <c r="A140" s="176" t="s">
        <v>258</v>
      </c>
      <c r="B140" s="171" t="s">
        <v>262</v>
      </c>
      <c r="C140" s="185"/>
      <c r="D140" s="185"/>
      <c r="E140" s="185"/>
      <c r="F140" s="185"/>
      <c r="G140" s="196">
        <v>0</v>
      </c>
      <c r="H140" s="202"/>
      <c r="I140" s="187"/>
      <c r="J140" s="187"/>
      <c r="K140" s="187"/>
      <c r="L140" s="171"/>
      <c r="M140" s="196"/>
    </row>
    <row r="141" spans="1:13">
      <c r="A141" s="175" t="s">
        <v>259</v>
      </c>
      <c r="B141" s="171" t="s">
        <v>262</v>
      </c>
      <c r="C141" s="184">
        <v>0</v>
      </c>
      <c r="D141" s="184">
        <v>0</v>
      </c>
      <c r="E141" s="184">
        <v>0</v>
      </c>
      <c r="F141" s="184">
        <v>0</v>
      </c>
      <c r="G141" s="195">
        <v>0</v>
      </c>
      <c r="H141" s="202"/>
      <c r="I141" s="187">
        <v>0</v>
      </c>
      <c r="J141" s="187">
        <v>0</v>
      </c>
      <c r="K141" s="187">
        <v>0</v>
      </c>
      <c r="L141" s="187">
        <v>0</v>
      </c>
      <c r="M141" s="196">
        <v>0</v>
      </c>
    </row>
    <row r="142" spans="1:13">
      <c r="A142" s="176" t="s">
        <v>255</v>
      </c>
      <c r="B142" s="171" t="s">
        <v>262</v>
      </c>
      <c r="C142" s="186">
        <v>0</v>
      </c>
      <c r="D142" s="186">
        <v>0</v>
      </c>
      <c r="E142" s="186">
        <v>0</v>
      </c>
      <c r="F142" s="186">
        <v>0</v>
      </c>
      <c r="G142" s="196">
        <v>0</v>
      </c>
      <c r="H142" s="202"/>
      <c r="I142" s="187"/>
      <c r="J142" s="187"/>
      <c r="K142" s="187"/>
      <c r="L142" s="171"/>
      <c r="M142" s="196"/>
    </row>
    <row r="143" spans="1:13">
      <c r="A143" s="176" t="s">
        <v>256</v>
      </c>
      <c r="B143" s="171" t="s">
        <v>262</v>
      </c>
      <c r="C143" s="185"/>
      <c r="D143" s="185"/>
      <c r="E143" s="185"/>
      <c r="F143" s="185"/>
      <c r="G143" s="196">
        <v>0</v>
      </c>
      <c r="H143" s="202"/>
      <c r="I143" s="187"/>
      <c r="J143" s="187"/>
      <c r="K143" s="187"/>
      <c r="L143" s="171"/>
      <c r="M143" s="196"/>
    </row>
    <row r="144" spans="1:13">
      <c r="A144" s="176" t="s">
        <v>258</v>
      </c>
      <c r="B144" s="171" t="s">
        <v>262</v>
      </c>
      <c r="C144" s="185"/>
      <c r="D144" s="185"/>
      <c r="E144" s="185"/>
      <c r="F144" s="185"/>
      <c r="G144" s="196">
        <v>0</v>
      </c>
      <c r="H144" s="202"/>
      <c r="I144" s="187"/>
      <c r="J144" s="187"/>
      <c r="K144" s="187"/>
      <c r="L144" s="171"/>
      <c r="M144" s="196"/>
    </row>
    <row r="145" spans="1:13">
      <c r="A145" s="174" t="s">
        <v>275</v>
      </c>
      <c r="B145" s="171" t="s">
        <v>276</v>
      </c>
      <c r="C145" s="184">
        <v>162010</v>
      </c>
      <c r="D145" s="184">
        <v>412010</v>
      </c>
      <c r="E145" s="184">
        <v>162010</v>
      </c>
      <c r="F145" s="184">
        <v>162010</v>
      </c>
      <c r="G145" s="195">
        <v>898040</v>
      </c>
      <c r="H145" s="201">
        <v>1</v>
      </c>
      <c r="I145" s="187">
        <v>162010</v>
      </c>
      <c r="J145" s="187">
        <v>412010</v>
      </c>
      <c r="K145" s="187">
        <v>162010</v>
      </c>
      <c r="L145" s="187">
        <v>162010</v>
      </c>
      <c r="M145" s="196">
        <v>898040</v>
      </c>
    </row>
    <row r="146" spans="1:13">
      <c r="A146" s="175" t="s">
        <v>254</v>
      </c>
      <c r="B146" s="171" t="s">
        <v>276</v>
      </c>
      <c r="C146" s="184">
        <v>0</v>
      </c>
      <c r="D146" s="184">
        <v>0</v>
      </c>
      <c r="E146" s="184">
        <v>0</v>
      </c>
      <c r="F146" s="184">
        <v>0</v>
      </c>
      <c r="G146" s="195">
        <v>0</v>
      </c>
      <c r="H146" s="202"/>
      <c r="I146" s="187">
        <v>0</v>
      </c>
      <c r="J146" s="187">
        <v>0</v>
      </c>
      <c r="K146" s="187">
        <v>0</v>
      </c>
      <c r="L146" s="187">
        <v>0</v>
      </c>
      <c r="M146" s="196">
        <v>0</v>
      </c>
    </row>
    <row r="147" spans="1:13">
      <c r="A147" s="176" t="s">
        <v>255</v>
      </c>
      <c r="B147" s="171" t="s">
        <v>276</v>
      </c>
      <c r="C147" s="171"/>
      <c r="D147" s="185"/>
      <c r="E147" s="185"/>
      <c r="F147" s="185"/>
      <c r="G147" s="196">
        <v>0</v>
      </c>
      <c r="H147" s="202"/>
      <c r="I147" s="187"/>
      <c r="J147" s="187"/>
      <c r="K147" s="187"/>
      <c r="L147" s="171"/>
      <c r="M147" s="196"/>
    </row>
    <row r="148" spans="1:13">
      <c r="A148" s="176" t="s">
        <v>256</v>
      </c>
      <c r="B148" s="171" t="s">
        <v>276</v>
      </c>
      <c r="C148" s="185"/>
      <c r="D148" s="185"/>
      <c r="E148" s="185"/>
      <c r="F148" s="185"/>
      <c r="G148" s="196">
        <v>0</v>
      </c>
      <c r="H148" s="202"/>
      <c r="I148" s="187"/>
      <c r="J148" s="187"/>
      <c r="K148" s="187"/>
      <c r="L148" s="171"/>
      <c r="M148" s="196"/>
    </row>
    <row r="149" spans="1:13">
      <c r="A149" s="176" t="s">
        <v>257</v>
      </c>
      <c r="B149" s="171" t="s">
        <v>276</v>
      </c>
      <c r="C149" s="185"/>
      <c r="D149" s="185"/>
      <c r="E149" s="185"/>
      <c r="F149" s="185"/>
      <c r="G149" s="196">
        <v>0</v>
      </c>
      <c r="H149" s="202"/>
      <c r="I149" s="187"/>
      <c r="J149" s="187"/>
      <c r="K149" s="187"/>
      <c r="L149" s="171"/>
      <c r="M149" s="196"/>
    </row>
    <row r="150" spans="1:13">
      <c r="A150" s="176" t="s">
        <v>258</v>
      </c>
      <c r="B150" s="171" t="s">
        <v>276</v>
      </c>
      <c r="C150" s="185"/>
      <c r="D150" s="185"/>
      <c r="E150" s="185"/>
      <c r="F150" s="185"/>
      <c r="G150" s="196">
        <v>0</v>
      </c>
      <c r="H150" s="202"/>
      <c r="I150" s="187"/>
      <c r="J150" s="187"/>
      <c r="K150" s="187"/>
      <c r="L150" s="171"/>
      <c r="M150" s="196"/>
    </row>
    <row r="151" spans="1:13">
      <c r="A151" s="175" t="s">
        <v>259</v>
      </c>
      <c r="B151" s="171" t="s">
        <v>276</v>
      </c>
      <c r="C151" s="184">
        <v>162010</v>
      </c>
      <c r="D151" s="184">
        <v>412010</v>
      </c>
      <c r="E151" s="184">
        <v>162010</v>
      </c>
      <c r="F151" s="184">
        <v>162010</v>
      </c>
      <c r="G151" s="195">
        <v>898040</v>
      </c>
      <c r="H151" s="202"/>
      <c r="I151" s="187">
        <v>162010</v>
      </c>
      <c r="J151" s="187">
        <v>412010</v>
      </c>
      <c r="K151" s="187">
        <v>162010</v>
      </c>
      <c r="L151" s="187">
        <v>162010</v>
      </c>
      <c r="M151" s="196">
        <v>898040</v>
      </c>
    </row>
    <row r="152" spans="1:13">
      <c r="A152" s="176" t="s">
        <v>255</v>
      </c>
      <c r="B152" s="171" t="s">
        <v>276</v>
      </c>
      <c r="C152" s="186">
        <v>162010</v>
      </c>
      <c r="D152" s="186">
        <v>162010</v>
      </c>
      <c r="E152" s="186">
        <v>162010</v>
      </c>
      <c r="F152" s="186">
        <v>162010</v>
      </c>
      <c r="G152" s="196">
        <v>648040</v>
      </c>
      <c r="H152" s="202"/>
      <c r="I152" s="187"/>
      <c r="J152" s="187"/>
      <c r="K152" s="187"/>
      <c r="L152" s="171"/>
      <c r="M152" s="196"/>
    </row>
    <row r="153" spans="1:13">
      <c r="A153" s="176" t="s">
        <v>256</v>
      </c>
      <c r="B153" s="171" t="s">
        <v>276</v>
      </c>
      <c r="C153" s="185">
        <v>0</v>
      </c>
      <c r="D153" s="185">
        <v>250000</v>
      </c>
      <c r="E153" s="185"/>
      <c r="F153" s="185"/>
      <c r="G153" s="196">
        <v>250000</v>
      </c>
      <c r="H153" s="202"/>
      <c r="I153" s="187"/>
      <c r="J153" s="187"/>
      <c r="K153" s="187"/>
      <c r="L153" s="171"/>
      <c r="M153" s="196"/>
    </row>
    <row r="154" spans="1:13">
      <c r="A154" s="176" t="s">
        <v>258</v>
      </c>
      <c r="B154" s="171" t="s">
        <v>276</v>
      </c>
      <c r="C154" s="185"/>
      <c r="D154" s="185"/>
      <c r="E154" s="185"/>
      <c r="F154" s="185"/>
      <c r="G154" s="196">
        <v>0</v>
      </c>
      <c r="H154" s="202"/>
      <c r="I154" s="187"/>
      <c r="J154" s="187"/>
      <c r="K154" s="187"/>
      <c r="L154" s="171"/>
      <c r="M154" s="196"/>
    </row>
    <row r="155" spans="1:13">
      <c r="A155" s="174" t="s">
        <v>277</v>
      </c>
      <c r="B155" s="171" t="s">
        <v>276</v>
      </c>
      <c r="C155" s="184">
        <v>100000</v>
      </c>
      <c r="D155" s="184">
        <v>925710</v>
      </c>
      <c r="E155" s="184">
        <v>775710</v>
      </c>
      <c r="F155" s="184">
        <v>775710</v>
      </c>
      <c r="G155" s="195">
        <v>2577130</v>
      </c>
      <c r="H155" s="201">
        <v>1</v>
      </c>
      <c r="I155" s="187">
        <v>100000</v>
      </c>
      <c r="J155" s="187">
        <v>925710</v>
      </c>
      <c r="K155" s="187">
        <v>775710</v>
      </c>
      <c r="L155" s="187">
        <v>775710</v>
      </c>
      <c r="M155" s="196">
        <v>2577130</v>
      </c>
    </row>
    <row r="156" spans="1:13">
      <c r="A156" s="175" t="s">
        <v>254</v>
      </c>
      <c r="B156" s="171" t="s">
        <v>276</v>
      </c>
      <c r="C156" s="184">
        <v>0</v>
      </c>
      <c r="D156" s="184">
        <v>0</v>
      </c>
      <c r="E156" s="184">
        <v>0</v>
      </c>
      <c r="F156" s="184">
        <v>0</v>
      </c>
      <c r="G156" s="195">
        <v>0</v>
      </c>
      <c r="H156" s="202"/>
      <c r="I156" s="187">
        <v>0</v>
      </c>
      <c r="J156" s="187">
        <v>0</v>
      </c>
      <c r="K156" s="187">
        <v>0</v>
      </c>
      <c r="L156" s="187">
        <v>0</v>
      </c>
      <c r="M156" s="196">
        <v>0</v>
      </c>
    </row>
    <row r="157" spans="1:13">
      <c r="A157" s="176" t="s">
        <v>255</v>
      </c>
      <c r="B157" s="171" t="s">
        <v>276</v>
      </c>
      <c r="C157" s="185"/>
      <c r="D157" s="185"/>
      <c r="E157" s="185"/>
      <c r="F157" s="185"/>
      <c r="G157" s="196">
        <v>0</v>
      </c>
      <c r="H157" s="202"/>
      <c r="I157" s="187"/>
      <c r="J157" s="187"/>
      <c r="K157" s="187"/>
      <c r="L157" s="171"/>
      <c r="M157" s="196"/>
    </row>
    <row r="158" spans="1:13">
      <c r="A158" s="176" t="s">
        <v>256</v>
      </c>
      <c r="B158" s="171" t="s">
        <v>276</v>
      </c>
      <c r="C158" s="185"/>
      <c r="D158" s="185"/>
      <c r="E158" s="185"/>
      <c r="F158" s="185"/>
      <c r="G158" s="196">
        <v>0</v>
      </c>
      <c r="H158" s="202"/>
      <c r="I158" s="187"/>
      <c r="J158" s="187"/>
      <c r="K158" s="187"/>
      <c r="L158" s="171"/>
      <c r="M158" s="196"/>
    </row>
    <row r="159" spans="1:13">
      <c r="A159" s="176" t="s">
        <v>257</v>
      </c>
      <c r="B159" s="171" t="s">
        <v>276</v>
      </c>
      <c r="C159" s="185"/>
      <c r="D159" s="185"/>
      <c r="E159" s="185"/>
      <c r="F159" s="185"/>
      <c r="G159" s="196">
        <v>0</v>
      </c>
      <c r="H159" s="202"/>
      <c r="I159" s="187"/>
      <c r="J159" s="187"/>
      <c r="K159" s="187"/>
      <c r="L159" s="171"/>
      <c r="M159" s="196"/>
    </row>
    <row r="160" spans="1:13">
      <c r="A160" s="176" t="s">
        <v>258</v>
      </c>
      <c r="B160" s="171" t="s">
        <v>276</v>
      </c>
      <c r="C160" s="185"/>
      <c r="D160" s="185"/>
      <c r="E160" s="185"/>
      <c r="F160" s="185"/>
      <c r="G160" s="196">
        <v>0</v>
      </c>
      <c r="H160" s="202"/>
      <c r="I160" s="187"/>
      <c r="J160" s="187"/>
      <c r="K160" s="187"/>
      <c r="L160" s="171"/>
      <c r="M160" s="196"/>
    </row>
    <row r="161" spans="1:13">
      <c r="A161" s="175" t="s">
        <v>259</v>
      </c>
      <c r="B161" s="171" t="s">
        <v>276</v>
      </c>
      <c r="C161" s="184">
        <v>100000</v>
      </c>
      <c r="D161" s="184">
        <v>925710</v>
      </c>
      <c r="E161" s="184">
        <v>775710</v>
      </c>
      <c r="F161" s="184">
        <v>775710</v>
      </c>
      <c r="G161" s="195">
        <v>2577130</v>
      </c>
      <c r="H161" s="202"/>
      <c r="I161" s="187">
        <v>100000</v>
      </c>
      <c r="J161" s="187">
        <v>925710</v>
      </c>
      <c r="K161" s="187">
        <v>775710</v>
      </c>
      <c r="L161" s="187">
        <v>775710</v>
      </c>
      <c r="M161" s="196">
        <v>2577130</v>
      </c>
    </row>
    <row r="162" spans="1:13">
      <c r="A162" s="176" t="s">
        <v>255</v>
      </c>
      <c r="B162" s="171" t="s">
        <v>276</v>
      </c>
      <c r="C162" s="186">
        <v>0</v>
      </c>
      <c r="D162" s="186">
        <v>775710</v>
      </c>
      <c r="E162" s="186">
        <v>775710</v>
      </c>
      <c r="F162" s="186">
        <v>775710</v>
      </c>
      <c r="G162" s="196">
        <v>2327130</v>
      </c>
      <c r="H162" s="202"/>
      <c r="I162" s="187"/>
      <c r="J162" s="187"/>
      <c r="K162" s="187"/>
      <c r="L162" s="171"/>
      <c r="M162" s="196"/>
    </row>
    <row r="163" spans="1:13">
      <c r="A163" s="176" t="s">
        <v>256</v>
      </c>
      <c r="B163" s="171" t="s">
        <v>276</v>
      </c>
      <c r="C163" s="185">
        <v>100000</v>
      </c>
      <c r="D163" s="185">
        <v>150000</v>
      </c>
      <c r="E163" s="185"/>
      <c r="F163" s="185"/>
      <c r="G163" s="196">
        <v>250000</v>
      </c>
      <c r="H163" s="202"/>
      <c r="I163" s="187"/>
      <c r="J163" s="187"/>
      <c r="K163" s="187"/>
      <c r="L163" s="171"/>
      <c r="M163" s="196"/>
    </row>
    <row r="164" spans="1:13">
      <c r="A164" s="176" t="s">
        <v>258</v>
      </c>
      <c r="B164" s="171" t="s">
        <v>276</v>
      </c>
      <c r="C164" s="185"/>
      <c r="D164" s="185"/>
      <c r="E164" s="185"/>
      <c r="F164" s="185"/>
      <c r="G164" s="196">
        <v>0</v>
      </c>
      <c r="H164" s="202"/>
      <c r="I164" s="187"/>
      <c r="J164" s="187"/>
      <c r="K164" s="187"/>
      <c r="L164" s="171"/>
      <c r="M164" s="196"/>
    </row>
    <row r="165" spans="1:13">
      <c r="A165" s="174" t="s">
        <v>278</v>
      </c>
      <c r="B165" s="171" t="s">
        <v>276</v>
      </c>
      <c r="C165" s="184">
        <v>100000</v>
      </c>
      <c r="D165" s="184">
        <v>640960</v>
      </c>
      <c r="E165" s="184">
        <v>490960</v>
      </c>
      <c r="F165" s="184">
        <v>490960</v>
      </c>
      <c r="G165" s="195">
        <v>1722880</v>
      </c>
      <c r="H165" s="201">
        <v>1</v>
      </c>
      <c r="I165" s="187">
        <v>100000</v>
      </c>
      <c r="J165" s="187">
        <v>640960</v>
      </c>
      <c r="K165" s="187">
        <v>490960</v>
      </c>
      <c r="L165" s="187">
        <v>490960</v>
      </c>
      <c r="M165" s="196">
        <v>1722880</v>
      </c>
    </row>
    <row r="166" spans="1:13">
      <c r="A166" s="175" t="s">
        <v>254</v>
      </c>
      <c r="B166" s="171" t="s">
        <v>276</v>
      </c>
      <c r="C166" s="184">
        <v>0</v>
      </c>
      <c r="D166" s="184">
        <v>0</v>
      </c>
      <c r="E166" s="184">
        <v>0</v>
      </c>
      <c r="F166" s="184">
        <v>0</v>
      </c>
      <c r="G166" s="195">
        <v>0</v>
      </c>
      <c r="H166" s="202"/>
      <c r="I166" s="187">
        <v>0</v>
      </c>
      <c r="J166" s="187">
        <v>0</v>
      </c>
      <c r="K166" s="187">
        <v>0</v>
      </c>
      <c r="L166" s="187">
        <v>0</v>
      </c>
      <c r="M166" s="196">
        <v>0</v>
      </c>
    </row>
    <row r="167" spans="1:13">
      <c r="A167" s="176" t="s">
        <v>255</v>
      </c>
      <c r="B167" s="171" t="s">
        <v>276</v>
      </c>
      <c r="C167" s="185"/>
      <c r="D167" s="185"/>
      <c r="E167" s="185"/>
      <c r="F167" s="185"/>
      <c r="G167" s="196">
        <v>0</v>
      </c>
      <c r="H167" s="202"/>
      <c r="I167" s="187"/>
      <c r="J167" s="187"/>
      <c r="K167" s="187"/>
      <c r="L167" s="171"/>
      <c r="M167" s="196"/>
    </row>
    <row r="168" spans="1:13">
      <c r="A168" s="176" t="s">
        <v>256</v>
      </c>
      <c r="B168" s="171" t="s">
        <v>276</v>
      </c>
      <c r="C168" s="185"/>
      <c r="D168" s="185"/>
      <c r="E168" s="185"/>
      <c r="F168" s="185"/>
      <c r="G168" s="196">
        <v>0</v>
      </c>
      <c r="H168" s="202"/>
      <c r="I168" s="187"/>
      <c r="J168" s="187"/>
      <c r="K168" s="187"/>
      <c r="L168" s="171"/>
      <c r="M168" s="196"/>
    </row>
    <row r="169" spans="1:13">
      <c r="A169" s="176" t="s">
        <v>257</v>
      </c>
      <c r="B169" s="171" t="s">
        <v>276</v>
      </c>
      <c r="C169" s="185"/>
      <c r="D169" s="185"/>
      <c r="E169" s="185"/>
      <c r="F169" s="185"/>
      <c r="G169" s="196">
        <v>0</v>
      </c>
      <c r="H169" s="202"/>
      <c r="I169" s="187"/>
      <c r="J169" s="187"/>
      <c r="K169" s="187"/>
      <c r="L169" s="171"/>
      <c r="M169" s="196"/>
    </row>
    <row r="170" spans="1:13">
      <c r="A170" s="176" t="s">
        <v>258</v>
      </c>
      <c r="B170" s="171" t="s">
        <v>276</v>
      </c>
      <c r="C170" s="185"/>
      <c r="D170" s="185"/>
      <c r="E170" s="185"/>
      <c r="F170" s="185"/>
      <c r="G170" s="196">
        <v>0</v>
      </c>
      <c r="H170" s="202"/>
      <c r="I170" s="187"/>
      <c r="J170" s="187"/>
      <c r="K170" s="187"/>
      <c r="L170" s="171"/>
      <c r="M170" s="196"/>
    </row>
    <row r="171" spans="1:13">
      <c r="A171" s="175" t="s">
        <v>259</v>
      </c>
      <c r="B171" s="171" t="s">
        <v>276</v>
      </c>
      <c r="C171" s="184">
        <v>100000</v>
      </c>
      <c r="D171" s="184">
        <v>640960</v>
      </c>
      <c r="E171" s="184">
        <v>490960</v>
      </c>
      <c r="F171" s="184">
        <v>490960</v>
      </c>
      <c r="G171" s="195">
        <v>1722880</v>
      </c>
      <c r="H171" s="202"/>
      <c r="I171" s="187">
        <v>100000</v>
      </c>
      <c r="J171" s="187">
        <v>640960</v>
      </c>
      <c r="K171" s="187">
        <v>490960</v>
      </c>
      <c r="L171" s="187">
        <v>490960</v>
      </c>
      <c r="M171" s="196">
        <v>1722880</v>
      </c>
    </row>
    <row r="172" spans="1:13">
      <c r="A172" s="176" t="s">
        <v>255</v>
      </c>
      <c r="B172" s="171" t="s">
        <v>276</v>
      </c>
      <c r="C172" s="186">
        <v>0</v>
      </c>
      <c r="D172" s="186">
        <v>490960</v>
      </c>
      <c r="E172" s="186">
        <v>490960</v>
      </c>
      <c r="F172" s="186">
        <v>490960</v>
      </c>
      <c r="G172" s="196">
        <v>1472880</v>
      </c>
      <c r="H172" s="202"/>
      <c r="I172" s="187"/>
      <c r="J172" s="187"/>
      <c r="K172" s="187"/>
      <c r="L172" s="171"/>
      <c r="M172" s="196"/>
    </row>
    <row r="173" spans="1:13">
      <c r="A173" s="176" t="s">
        <v>256</v>
      </c>
      <c r="B173" s="171" t="s">
        <v>276</v>
      </c>
      <c r="C173" s="185">
        <v>100000</v>
      </c>
      <c r="D173" s="185">
        <v>150000</v>
      </c>
      <c r="E173" s="185"/>
      <c r="F173" s="185"/>
      <c r="G173" s="196">
        <v>250000</v>
      </c>
      <c r="H173" s="202"/>
      <c r="I173" s="187"/>
      <c r="J173" s="187"/>
      <c r="K173" s="187"/>
      <c r="L173" s="171"/>
      <c r="M173" s="196"/>
    </row>
    <row r="174" spans="1:13">
      <c r="A174" s="176" t="s">
        <v>258</v>
      </c>
      <c r="B174" s="171" t="s">
        <v>276</v>
      </c>
      <c r="C174" s="185"/>
      <c r="D174" s="185"/>
      <c r="E174" s="185"/>
      <c r="F174" s="185"/>
      <c r="G174" s="196">
        <v>0</v>
      </c>
      <c r="H174" s="202"/>
      <c r="I174" s="187"/>
      <c r="J174" s="187"/>
      <c r="K174" s="187"/>
      <c r="L174" s="171"/>
      <c r="M174" s="196"/>
    </row>
    <row r="175" spans="1:13">
      <c r="A175" s="174" t="s">
        <v>279</v>
      </c>
      <c r="B175" s="171" t="s">
        <v>276</v>
      </c>
      <c r="C175" s="184">
        <v>4356510</v>
      </c>
      <c r="D175" s="184">
        <v>4356510</v>
      </c>
      <c r="E175" s="184">
        <v>455260</v>
      </c>
      <c r="F175" s="184">
        <v>455260</v>
      </c>
      <c r="G175" s="195">
        <v>9623540</v>
      </c>
      <c r="H175" s="203">
        <v>1</v>
      </c>
      <c r="I175" s="187">
        <v>4356510</v>
      </c>
      <c r="J175" s="187">
        <v>4356510</v>
      </c>
      <c r="K175" s="187">
        <v>455260</v>
      </c>
      <c r="L175" s="187">
        <v>455260</v>
      </c>
      <c r="M175" s="196">
        <v>9623540</v>
      </c>
    </row>
    <row r="176" spans="1:13">
      <c r="A176" s="175" t="s">
        <v>254</v>
      </c>
      <c r="B176" s="171" t="s">
        <v>276</v>
      </c>
      <c r="C176" s="189">
        <v>3901250</v>
      </c>
      <c r="D176" s="189">
        <v>3901250</v>
      </c>
      <c r="E176" s="188">
        <v>0</v>
      </c>
      <c r="F176" s="188">
        <v>0</v>
      </c>
      <c r="G176" s="195">
        <v>7802500</v>
      </c>
      <c r="H176" s="202"/>
      <c r="I176" s="187">
        <v>3901250</v>
      </c>
      <c r="J176" s="187">
        <v>3901250</v>
      </c>
      <c r="K176" s="187">
        <v>0</v>
      </c>
      <c r="L176" s="187">
        <v>0</v>
      </c>
      <c r="M176" s="196">
        <v>7802500</v>
      </c>
    </row>
    <row r="177" spans="1:13">
      <c r="A177" s="176" t="s">
        <v>255</v>
      </c>
      <c r="B177" s="171" t="s">
        <v>276</v>
      </c>
      <c r="C177" s="185"/>
      <c r="D177" s="185"/>
      <c r="E177" s="185"/>
      <c r="F177" s="185"/>
      <c r="G177" s="196">
        <v>0</v>
      </c>
      <c r="H177" s="202"/>
      <c r="I177" s="187"/>
      <c r="J177" s="187"/>
      <c r="K177" s="187"/>
      <c r="L177" s="171"/>
      <c r="M177" s="196"/>
    </row>
    <row r="178" spans="1:13">
      <c r="A178" s="176" t="s">
        <v>256</v>
      </c>
      <c r="B178" s="171" t="s">
        <v>276</v>
      </c>
      <c r="C178" s="185"/>
      <c r="D178" s="185"/>
      <c r="E178" s="185"/>
      <c r="F178" s="185"/>
      <c r="G178" s="196">
        <v>0</v>
      </c>
      <c r="H178" s="202"/>
      <c r="I178" s="187"/>
      <c r="J178" s="187"/>
      <c r="K178" s="187"/>
      <c r="L178" s="171"/>
      <c r="M178" s="196"/>
    </row>
    <row r="179" spans="1:13">
      <c r="A179" s="176" t="s">
        <v>257</v>
      </c>
      <c r="B179" s="171" t="s">
        <v>276</v>
      </c>
      <c r="C179" s="185"/>
      <c r="D179" s="185"/>
      <c r="E179" s="185"/>
      <c r="F179" s="185"/>
      <c r="G179" s="196">
        <v>0</v>
      </c>
      <c r="H179" s="202"/>
      <c r="I179" s="187"/>
      <c r="J179" s="187"/>
      <c r="K179" s="187"/>
      <c r="L179" s="171"/>
      <c r="M179" s="196"/>
    </row>
    <row r="180" spans="1:13">
      <c r="A180" s="176" t="s">
        <v>258</v>
      </c>
      <c r="B180" s="171" t="s">
        <v>276</v>
      </c>
      <c r="C180" s="185"/>
      <c r="D180" s="185"/>
      <c r="E180" s="185"/>
      <c r="F180" s="185"/>
      <c r="G180" s="196">
        <v>0</v>
      </c>
      <c r="H180" s="202"/>
      <c r="I180" s="187"/>
      <c r="J180" s="187"/>
      <c r="K180" s="187"/>
      <c r="L180" s="171"/>
      <c r="M180" s="196"/>
    </row>
    <row r="181" spans="1:13">
      <c r="A181" s="175" t="s">
        <v>259</v>
      </c>
      <c r="B181" s="171" t="s">
        <v>276</v>
      </c>
      <c r="C181" s="184">
        <v>455260</v>
      </c>
      <c r="D181" s="184">
        <v>455260</v>
      </c>
      <c r="E181" s="184">
        <v>455260</v>
      </c>
      <c r="F181" s="184">
        <v>455260</v>
      </c>
      <c r="G181" s="195">
        <v>1821040</v>
      </c>
      <c r="H181" s="202"/>
      <c r="I181" s="187">
        <v>455260</v>
      </c>
      <c r="J181" s="187">
        <v>455260</v>
      </c>
      <c r="K181" s="187">
        <v>455260</v>
      </c>
      <c r="L181" s="187">
        <v>455260</v>
      </c>
      <c r="M181" s="196">
        <v>1821040</v>
      </c>
    </row>
    <row r="182" spans="1:13">
      <c r="A182" s="176" t="s">
        <v>255</v>
      </c>
      <c r="B182" s="171" t="s">
        <v>276</v>
      </c>
      <c r="C182" s="186">
        <v>455260</v>
      </c>
      <c r="D182" s="186">
        <v>455260</v>
      </c>
      <c r="E182" s="186">
        <v>455260</v>
      </c>
      <c r="F182" s="186">
        <v>455260</v>
      </c>
      <c r="G182" s="196">
        <v>1821040</v>
      </c>
      <c r="H182" s="202"/>
      <c r="I182" s="187"/>
      <c r="J182" s="187"/>
      <c r="K182" s="187"/>
      <c r="L182" s="171"/>
      <c r="M182" s="196"/>
    </row>
    <row r="183" spans="1:13">
      <c r="A183" s="176" t="s">
        <v>256</v>
      </c>
      <c r="B183" s="171" t="s">
        <v>276</v>
      </c>
      <c r="C183" s="185"/>
      <c r="D183" s="185"/>
      <c r="E183" s="185"/>
      <c r="F183" s="185"/>
      <c r="G183" s="196">
        <v>0</v>
      </c>
      <c r="H183" s="202"/>
      <c r="I183" s="187"/>
      <c r="J183" s="187"/>
      <c r="K183" s="187"/>
      <c r="L183" s="171"/>
      <c r="M183" s="196"/>
    </row>
    <row r="184" spans="1:13">
      <c r="A184" s="176" t="s">
        <v>258</v>
      </c>
      <c r="B184" s="171" t="s">
        <v>276</v>
      </c>
      <c r="C184" s="185"/>
      <c r="D184" s="185"/>
      <c r="E184" s="185"/>
      <c r="F184" s="185"/>
      <c r="G184" s="196">
        <v>0</v>
      </c>
      <c r="H184" s="202"/>
      <c r="I184" s="187"/>
      <c r="J184" s="187"/>
      <c r="K184" s="187"/>
      <c r="L184" s="171"/>
      <c r="M184" s="196"/>
    </row>
    <row r="185" spans="1:13">
      <c r="A185" s="178" t="s">
        <v>280</v>
      </c>
      <c r="B185" s="182"/>
      <c r="C185" s="190">
        <v>6401535</v>
      </c>
      <c r="D185" s="190">
        <v>13041695</v>
      </c>
      <c r="E185" s="190">
        <v>11077911.5</v>
      </c>
      <c r="F185" s="190">
        <v>3999911.5</v>
      </c>
      <c r="G185" s="190">
        <v>34521053</v>
      </c>
      <c r="H185" s="204"/>
      <c r="I185" s="190">
        <v>6401535</v>
      </c>
      <c r="J185" s="190">
        <v>12705695</v>
      </c>
      <c r="K185" s="190">
        <v>9838911.5</v>
      </c>
      <c r="L185" s="190">
        <v>3774911.5</v>
      </c>
      <c r="M185" s="190">
        <v>32721053</v>
      </c>
    </row>
    <row r="186" spans="1:13">
      <c r="A186" s="175" t="s">
        <v>254</v>
      </c>
      <c r="B186" s="171"/>
      <c r="C186" s="191">
        <v>3901250</v>
      </c>
      <c r="D186" s="191">
        <v>9468250</v>
      </c>
      <c r="E186" s="191">
        <v>7828000</v>
      </c>
      <c r="F186" s="191">
        <v>550000</v>
      </c>
      <c r="G186" s="191">
        <v>21747500</v>
      </c>
      <c r="H186" s="202"/>
      <c r="I186" s="191">
        <v>3901250</v>
      </c>
      <c r="J186" s="191">
        <v>9132250</v>
      </c>
      <c r="K186" s="191">
        <v>6814000</v>
      </c>
      <c r="L186" s="191">
        <v>550000</v>
      </c>
      <c r="M186" s="191">
        <v>20397500</v>
      </c>
    </row>
    <row r="187" spans="1:13">
      <c r="A187" s="175" t="s">
        <v>259</v>
      </c>
      <c r="B187" s="171"/>
      <c r="C187" s="191">
        <v>2500285</v>
      </c>
      <c r="D187" s="191">
        <v>3573445</v>
      </c>
      <c r="E187" s="191">
        <v>3249911.5</v>
      </c>
      <c r="F187" s="191">
        <v>3449911.5</v>
      </c>
      <c r="G187" s="191">
        <v>12773553</v>
      </c>
      <c r="H187" s="202"/>
      <c r="I187" s="191">
        <v>2500285</v>
      </c>
      <c r="J187" s="191">
        <v>3573445</v>
      </c>
      <c r="K187" s="191">
        <v>3024911.5</v>
      </c>
      <c r="L187" s="191">
        <v>3224911.5</v>
      </c>
      <c r="M187" s="191">
        <v>12323553</v>
      </c>
    </row>
    <row r="188" spans="1:13">
      <c r="A188" s="176"/>
      <c r="B188" s="171"/>
      <c r="C188" s="192"/>
      <c r="D188" s="192"/>
      <c r="E188" s="192"/>
      <c r="F188" s="192"/>
      <c r="G188" s="171"/>
      <c r="H188" s="202"/>
      <c r="I188" s="192"/>
      <c r="J188" s="192"/>
      <c r="K188" s="192"/>
      <c r="L188" s="192"/>
      <c r="M188" s="171"/>
    </row>
    <row r="189" spans="1:13">
      <c r="A189" s="171"/>
      <c r="B189" s="171"/>
      <c r="C189" s="171"/>
      <c r="D189" s="171"/>
      <c r="E189" s="171"/>
      <c r="F189" s="171"/>
      <c r="G189" s="171"/>
      <c r="H189" s="202"/>
      <c r="I189" s="171"/>
      <c r="J189" s="171"/>
      <c r="K189" s="171"/>
      <c r="L189" s="171"/>
      <c r="M189" s="171"/>
    </row>
    <row r="190" spans="1:13">
      <c r="A190" s="179" t="s">
        <v>15</v>
      </c>
      <c r="B190" s="171"/>
      <c r="C190" s="171"/>
      <c r="D190" s="171"/>
      <c r="E190" s="171"/>
      <c r="F190" s="171"/>
      <c r="G190" s="171"/>
      <c r="H190" s="202"/>
      <c r="I190" s="171"/>
      <c r="J190" s="171"/>
      <c r="K190" s="171"/>
      <c r="L190" s="171"/>
      <c r="M190" s="171"/>
    </row>
    <row r="191" spans="1:13">
      <c r="A191" s="174" t="s">
        <v>281</v>
      </c>
      <c r="B191" s="171" t="s">
        <v>262</v>
      </c>
      <c r="C191" s="184">
        <v>0</v>
      </c>
      <c r="D191" s="184">
        <v>0</v>
      </c>
      <c r="E191" s="184">
        <v>0</v>
      </c>
      <c r="F191" s="184">
        <v>0</v>
      </c>
      <c r="G191" s="195">
        <v>0</v>
      </c>
      <c r="H191" s="205">
        <v>0</v>
      </c>
      <c r="I191" s="187">
        <v>0</v>
      </c>
      <c r="J191" s="187">
        <v>0</v>
      </c>
      <c r="K191" s="187">
        <v>0</v>
      </c>
      <c r="L191" s="187">
        <v>0</v>
      </c>
      <c r="M191" s="196">
        <v>0</v>
      </c>
    </row>
    <row r="192" spans="1:13">
      <c r="A192" s="175" t="s">
        <v>254</v>
      </c>
      <c r="B192" s="171" t="s">
        <v>262</v>
      </c>
      <c r="C192" s="184">
        <v>0</v>
      </c>
      <c r="D192" s="184">
        <v>0</v>
      </c>
      <c r="E192" s="184">
        <v>0</v>
      </c>
      <c r="F192" s="184">
        <v>0</v>
      </c>
      <c r="G192" s="195">
        <v>0</v>
      </c>
      <c r="H192" s="202"/>
      <c r="I192" s="187">
        <v>0</v>
      </c>
      <c r="J192" s="187">
        <v>0</v>
      </c>
      <c r="K192" s="187">
        <v>0</v>
      </c>
      <c r="L192" s="187">
        <v>0</v>
      </c>
      <c r="M192" s="196">
        <v>0</v>
      </c>
    </row>
    <row r="193" spans="1:13">
      <c r="A193" s="176" t="s">
        <v>255</v>
      </c>
      <c r="B193" s="171" t="s">
        <v>262</v>
      </c>
      <c r="C193" s="185"/>
      <c r="D193" s="185"/>
      <c r="E193" s="185"/>
      <c r="F193" s="185"/>
      <c r="G193" s="196">
        <v>0</v>
      </c>
      <c r="H193" s="202"/>
      <c r="I193" s="187"/>
      <c r="J193" s="187"/>
      <c r="K193" s="187"/>
      <c r="L193" s="171"/>
      <c r="M193" s="196"/>
    </row>
    <row r="194" spans="1:13">
      <c r="A194" s="176" t="s">
        <v>256</v>
      </c>
      <c r="B194" s="171" t="s">
        <v>262</v>
      </c>
      <c r="C194" s="171"/>
      <c r="D194" s="185">
        <v>0</v>
      </c>
      <c r="E194" s="185">
        <v>0</v>
      </c>
      <c r="F194" s="185"/>
      <c r="G194" s="196">
        <v>0</v>
      </c>
      <c r="H194" s="202"/>
      <c r="I194" s="187"/>
      <c r="J194" s="187"/>
      <c r="K194" s="187"/>
      <c r="L194" s="171"/>
      <c r="M194" s="196"/>
    </row>
    <row r="195" spans="1:13">
      <c r="A195" s="176" t="s">
        <v>257</v>
      </c>
      <c r="B195" s="171" t="s">
        <v>262</v>
      </c>
      <c r="C195" s="185"/>
      <c r="D195" s="185"/>
      <c r="E195" s="185"/>
      <c r="F195" s="185"/>
      <c r="G195" s="196">
        <v>0</v>
      </c>
      <c r="H195" s="202"/>
      <c r="I195" s="187"/>
      <c r="J195" s="187"/>
      <c r="K195" s="187"/>
      <c r="L195" s="171"/>
      <c r="M195" s="196"/>
    </row>
    <row r="196" spans="1:13">
      <c r="A196" s="176" t="s">
        <v>258</v>
      </c>
      <c r="B196" s="171" t="s">
        <v>262</v>
      </c>
      <c r="C196" s="185"/>
      <c r="D196" s="185"/>
      <c r="E196" s="185"/>
      <c r="F196" s="185"/>
      <c r="G196" s="196">
        <v>0</v>
      </c>
      <c r="H196" s="202"/>
      <c r="I196" s="187"/>
      <c r="J196" s="187"/>
      <c r="K196" s="187"/>
      <c r="L196" s="171"/>
      <c r="M196" s="196"/>
    </row>
    <row r="197" spans="1:13">
      <c r="A197" s="175" t="s">
        <v>259</v>
      </c>
      <c r="B197" s="171" t="s">
        <v>262</v>
      </c>
      <c r="C197" s="184">
        <v>0</v>
      </c>
      <c r="D197" s="184">
        <v>0</v>
      </c>
      <c r="E197" s="184">
        <v>0</v>
      </c>
      <c r="F197" s="184">
        <v>0</v>
      </c>
      <c r="G197" s="195">
        <v>0</v>
      </c>
      <c r="H197" s="202"/>
      <c r="I197" s="187">
        <v>0</v>
      </c>
      <c r="J197" s="187">
        <v>0</v>
      </c>
      <c r="K197" s="187">
        <v>0</v>
      </c>
      <c r="L197" s="187">
        <v>0</v>
      </c>
      <c r="M197" s="196">
        <v>0</v>
      </c>
    </row>
    <row r="198" spans="1:13">
      <c r="A198" s="176" t="s">
        <v>255</v>
      </c>
      <c r="B198" s="171" t="s">
        <v>262</v>
      </c>
      <c r="C198" s="186">
        <v>0</v>
      </c>
      <c r="D198" s="186">
        <v>0</v>
      </c>
      <c r="E198" s="186">
        <v>0</v>
      </c>
      <c r="F198" s="186">
        <v>0</v>
      </c>
      <c r="G198" s="196">
        <v>0</v>
      </c>
      <c r="H198" s="202"/>
      <c r="I198" s="187"/>
      <c r="J198" s="187"/>
      <c r="K198" s="187"/>
      <c r="L198" s="171"/>
      <c r="M198" s="196"/>
    </row>
    <row r="199" spans="1:13">
      <c r="A199" s="176" t="s">
        <v>256</v>
      </c>
      <c r="B199" s="171" t="s">
        <v>262</v>
      </c>
      <c r="C199" s="185">
        <v>0</v>
      </c>
      <c r="D199" s="185">
        <v>0</v>
      </c>
      <c r="E199" s="185">
        <v>0</v>
      </c>
      <c r="F199" s="185">
        <v>0</v>
      </c>
      <c r="G199" s="196">
        <v>0</v>
      </c>
      <c r="H199" s="202"/>
      <c r="I199" s="187"/>
      <c r="J199" s="187"/>
      <c r="K199" s="187"/>
      <c r="L199" s="171"/>
      <c r="M199" s="196"/>
    </row>
    <row r="200" spans="1:13">
      <c r="A200" s="176" t="s">
        <v>258</v>
      </c>
      <c r="B200" s="171" t="s">
        <v>262</v>
      </c>
      <c r="C200" s="185"/>
      <c r="D200" s="185"/>
      <c r="E200" s="185"/>
      <c r="F200" s="185"/>
      <c r="G200" s="196">
        <v>0</v>
      </c>
      <c r="H200" s="202"/>
      <c r="I200" s="187"/>
      <c r="J200" s="187"/>
      <c r="K200" s="187"/>
      <c r="L200" s="171"/>
      <c r="M200" s="196"/>
    </row>
    <row r="201" spans="1:13">
      <c r="A201" s="174" t="s">
        <v>282</v>
      </c>
      <c r="B201" s="171" t="s">
        <v>262</v>
      </c>
      <c r="C201" s="184">
        <v>0</v>
      </c>
      <c r="D201" s="184">
        <v>0</v>
      </c>
      <c r="E201" s="184">
        <v>0</v>
      </c>
      <c r="F201" s="184">
        <v>0</v>
      </c>
      <c r="G201" s="195">
        <v>0</v>
      </c>
      <c r="H201" s="205">
        <v>0</v>
      </c>
      <c r="I201" s="187">
        <v>0</v>
      </c>
      <c r="J201" s="187">
        <v>0</v>
      </c>
      <c r="K201" s="187">
        <v>0</v>
      </c>
      <c r="L201" s="187">
        <v>0</v>
      </c>
      <c r="M201" s="196">
        <v>0</v>
      </c>
    </row>
    <row r="202" spans="1:13">
      <c r="A202" s="175" t="s">
        <v>254</v>
      </c>
      <c r="B202" s="171" t="s">
        <v>262</v>
      </c>
      <c r="C202" s="188">
        <v>0</v>
      </c>
      <c r="D202" s="188">
        <v>0</v>
      </c>
      <c r="E202" s="188">
        <v>0</v>
      </c>
      <c r="F202" s="188"/>
      <c r="G202" s="197">
        <v>0</v>
      </c>
      <c r="H202" s="202"/>
      <c r="I202" s="187">
        <v>0</v>
      </c>
      <c r="J202" s="187">
        <v>0</v>
      </c>
      <c r="K202" s="187">
        <v>0</v>
      </c>
      <c r="L202" s="187">
        <v>0</v>
      </c>
      <c r="M202" s="196">
        <v>0</v>
      </c>
    </row>
    <row r="203" spans="1:13">
      <c r="A203" s="176" t="s">
        <v>255</v>
      </c>
      <c r="B203" s="171" t="s">
        <v>262</v>
      </c>
      <c r="C203" s="185"/>
      <c r="D203" s="185"/>
      <c r="E203" s="185"/>
      <c r="F203" s="185"/>
      <c r="G203" s="196">
        <v>0</v>
      </c>
      <c r="H203" s="202"/>
      <c r="I203" s="187"/>
      <c r="J203" s="187"/>
      <c r="K203" s="187"/>
      <c r="L203" s="171"/>
      <c r="M203" s="196"/>
    </row>
    <row r="204" spans="1:13">
      <c r="A204" s="176" t="s">
        <v>256</v>
      </c>
      <c r="B204" s="171" t="s">
        <v>262</v>
      </c>
      <c r="C204" s="185"/>
      <c r="D204" s="185"/>
      <c r="E204" s="185"/>
      <c r="F204" s="185"/>
      <c r="G204" s="196">
        <v>0</v>
      </c>
      <c r="H204" s="202"/>
      <c r="I204" s="187"/>
      <c r="J204" s="187"/>
      <c r="K204" s="187"/>
      <c r="L204" s="171"/>
      <c r="M204" s="196"/>
    </row>
    <row r="205" spans="1:13">
      <c r="A205" s="176" t="s">
        <v>257</v>
      </c>
      <c r="B205" s="171" t="s">
        <v>262</v>
      </c>
      <c r="C205" s="185"/>
      <c r="D205" s="185"/>
      <c r="E205" s="185"/>
      <c r="F205" s="185"/>
      <c r="G205" s="196">
        <v>0</v>
      </c>
      <c r="H205" s="202"/>
      <c r="I205" s="187"/>
      <c r="J205" s="187"/>
      <c r="K205" s="187"/>
      <c r="L205" s="171"/>
      <c r="M205" s="196"/>
    </row>
    <row r="206" spans="1:13">
      <c r="A206" s="176" t="s">
        <v>258</v>
      </c>
      <c r="B206" s="171" t="s">
        <v>262</v>
      </c>
      <c r="C206" s="185"/>
      <c r="D206" s="185"/>
      <c r="E206" s="185"/>
      <c r="F206" s="185"/>
      <c r="G206" s="196">
        <v>0</v>
      </c>
      <c r="H206" s="202"/>
      <c r="I206" s="187"/>
      <c r="J206" s="187"/>
      <c r="K206" s="187"/>
      <c r="L206" s="171"/>
      <c r="M206" s="196"/>
    </row>
    <row r="207" spans="1:13">
      <c r="A207" s="175" t="s">
        <v>259</v>
      </c>
      <c r="B207" s="171" t="s">
        <v>262</v>
      </c>
      <c r="C207" s="184">
        <v>0</v>
      </c>
      <c r="D207" s="184">
        <v>0</v>
      </c>
      <c r="E207" s="184">
        <v>0</v>
      </c>
      <c r="F207" s="184">
        <v>0</v>
      </c>
      <c r="G207" s="195">
        <v>0</v>
      </c>
      <c r="H207" s="202"/>
      <c r="I207" s="187">
        <v>0</v>
      </c>
      <c r="J207" s="187">
        <v>0</v>
      </c>
      <c r="K207" s="187">
        <v>0</v>
      </c>
      <c r="L207" s="187">
        <v>0</v>
      </c>
      <c r="M207" s="196">
        <v>0</v>
      </c>
    </row>
    <row r="208" spans="1:13">
      <c r="A208" s="176" t="s">
        <v>255</v>
      </c>
      <c r="B208" s="171" t="s">
        <v>262</v>
      </c>
      <c r="C208" s="186">
        <v>0</v>
      </c>
      <c r="D208" s="186">
        <v>0</v>
      </c>
      <c r="E208" s="186">
        <v>0</v>
      </c>
      <c r="F208" s="186">
        <v>0</v>
      </c>
      <c r="G208" s="196">
        <v>0</v>
      </c>
      <c r="H208" s="202"/>
      <c r="I208" s="187"/>
      <c r="J208" s="187"/>
      <c r="K208" s="187"/>
      <c r="L208" s="171"/>
      <c r="M208" s="196"/>
    </row>
    <row r="209" spans="1:13">
      <c r="A209" s="176" t="s">
        <v>256</v>
      </c>
      <c r="B209" s="171" t="s">
        <v>262</v>
      </c>
      <c r="C209" s="185"/>
      <c r="D209" s="185"/>
      <c r="E209" s="185"/>
      <c r="F209" s="185"/>
      <c r="G209" s="196">
        <v>0</v>
      </c>
      <c r="H209" s="202"/>
      <c r="I209" s="187"/>
      <c r="J209" s="187"/>
      <c r="K209" s="187"/>
      <c r="L209" s="171"/>
      <c r="M209" s="196"/>
    </row>
    <row r="210" spans="1:13">
      <c r="A210" s="176" t="s">
        <v>258</v>
      </c>
      <c r="B210" s="171" t="s">
        <v>262</v>
      </c>
      <c r="C210" s="185"/>
      <c r="D210" s="185"/>
      <c r="E210" s="185"/>
      <c r="F210" s="185"/>
      <c r="G210" s="196">
        <v>0</v>
      </c>
      <c r="H210" s="202"/>
      <c r="I210" s="187"/>
      <c r="J210" s="187"/>
      <c r="K210" s="187"/>
      <c r="L210" s="171"/>
      <c r="M210" s="196"/>
    </row>
    <row r="211" spans="1:13">
      <c r="A211" s="174" t="s">
        <v>283</v>
      </c>
      <c r="B211" s="171" t="s">
        <v>262</v>
      </c>
      <c r="C211" s="184">
        <v>0</v>
      </c>
      <c r="D211" s="184">
        <v>5205382</v>
      </c>
      <c r="E211" s="184">
        <v>493447</v>
      </c>
      <c r="F211" s="184">
        <v>493447</v>
      </c>
      <c r="G211" s="195">
        <v>6192276</v>
      </c>
      <c r="H211" s="206">
        <v>1</v>
      </c>
      <c r="I211" s="187">
        <v>0</v>
      </c>
      <c r="J211" s="187">
        <v>5205382</v>
      </c>
      <c r="K211" s="187">
        <v>493447</v>
      </c>
      <c r="L211" s="187">
        <v>493447</v>
      </c>
      <c r="M211" s="196">
        <v>6192276</v>
      </c>
    </row>
    <row r="212" spans="1:13">
      <c r="A212" s="175" t="s">
        <v>254</v>
      </c>
      <c r="B212" s="171" t="s">
        <v>262</v>
      </c>
      <c r="C212" s="188">
        <v>0</v>
      </c>
      <c r="D212" s="188">
        <v>5143755</v>
      </c>
      <c r="E212" s="188">
        <v>30000</v>
      </c>
      <c r="F212" s="188">
        <v>30000</v>
      </c>
      <c r="G212" s="197">
        <v>5203755</v>
      </c>
      <c r="H212" s="202"/>
      <c r="I212" s="187">
        <v>0</v>
      </c>
      <c r="J212" s="187">
        <v>5143755</v>
      </c>
      <c r="K212" s="187">
        <v>30000</v>
      </c>
      <c r="L212" s="187">
        <v>30000</v>
      </c>
      <c r="M212" s="196">
        <v>5203755</v>
      </c>
    </row>
    <row r="213" spans="1:13">
      <c r="A213" s="176" t="s">
        <v>255</v>
      </c>
      <c r="B213" s="171" t="s">
        <v>262</v>
      </c>
      <c r="C213" s="185"/>
      <c r="D213" s="185"/>
      <c r="E213" s="185"/>
      <c r="F213" s="185"/>
      <c r="G213" s="196">
        <v>0</v>
      </c>
      <c r="H213" s="202"/>
      <c r="I213" s="187"/>
      <c r="J213" s="187"/>
      <c r="K213" s="187"/>
      <c r="L213" s="171"/>
      <c r="M213" s="196"/>
    </row>
    <row r="214" spans="1:13">
      <c r="A214" s="176" t="s">
        <v>256</v>
      </c>
      <c r="B214" s="171" t="s">
        <v>262</v>
      </c>
      <c r="C214" s="185"/>
      <c r="D214" s="185"/>
      <c r="E214" s="185"/>
      <c r="F214" s="185"/>
      <c r="G214" s="196">
        <v>0</v>
      </c>
      <c r="H214" s="202"/>
      <c r="I214" s="187"/>
      <c r="J214" s="187"/>
      <c r="K214" s="187"/>
      <c r="L214" s="171"/>
      <c r="M214" s="196"/>
    </row>
    <row r="215" spans="1:13">
      <c r="A215" s="176" t="s">
        <v>257</v>
      </c>
      <c r="B215" s="171" t="s">
        <v>262</v>
      </c>
      <c r="C215" s="185"/>
      <c r="D215" s="185"/>
      <c r="E215" s="185"/>
      <c r="F215" s="185"/>
      <c r="G215" s="196">
        <v>0</v>
      </c>
      <c r="H215" s="202"/>
      <c r="I215" s="187"/>
      <c r="J215" s="187"/>
      <c r="K215" s="187"/>
      <c r="L215" s="171"/>
      <c r="M215" s="196"/>
    </row>
    <row r="216" spans="1:13">
      <c r="A216" s="176" t="s">
        <v>258</v>
      </c>
      <c r="B216" s="171" t="s">
        <v>262</v>
      </c>
      <c r="C216" s="185"/>
      <c r="D216" s="185"/>
      <c r="E216" s="185"/>
      <c r="F216" s="185"/>
      <c r="G216" s="196">
        <v>0</v>
      </c>
      <c r="H216" s="202"/>
      <c r="I216" s="187"/>
      <c r="J216" s="187"/>
      <c r="K216" s="187"/>
      <c r="L216" s="171"/>
      <c r="M216" s="196"/>
    </row>
    <row r="217" spans="1:13">
      <c r="A217" s="175" t="s">
        <v>259</v>
      </c>
      <c r="B217" s="171" t="s">
        <v>262</v>
      </c>
      <c r="C217" s="184">
        <v>0</v>
      </c>
      <c r="D217" s="184">
        <v>61627</v>
      </c>
      <c r="E217" s="184">
        <v>463447</v>
      </c>
      <c r="F217" s="184">
        <v>463447</v>
      </c>
      <c r="G217" s="195">
        <v>988521</v>
      </c>
      <c r="H217" s="202"/>
      <c r="I217" s="187">
        <v>0</v>
      </c>
      <c r="J217" s="187">
        <v>61627</v>
      </c>
      <c r="K217" s="187">
        <v>463447</v>
      </c>
      <c r="L217" s="187">
        <v>463447</v>
      </c>
      <c r="M217" s="196">
        <v>988521</v>
      </c>
    </row>
    <row r="218" spans="1:13">
      <c r="A218" s="176" t="s">
        <v>255</v>
      </c>
      <c r="B218" s="171" t="s">
        <v>262</v>
      </c>
      <c r="C218" s="186">
        <v>0</v>
      </c>
      <c r="D218" s="186">
        <v>0</v>
      </c>
      <c r="E218" s="186">
        <v>0</v>
      </c>
      <c r="F218" s="186">
        <v>0</v>
      </c>
      <c r="G218" s="196">
        <v>0</v>
      </c>
      <c r="H218" s="202"/>
      <c r="I218" s="187"/>
      <c r="J218" s="187"/>
      <c r="K218" s="187"/>
      <c r="L218" s="171"/>
      <c r="M218" s="196"/>
    </row>
    <row r="219" spans="1:13">
      <c r="A219" s="176" t="s">
        <v>256</v>
      </c>
      <c r="B219" s="171" t="s">
        <v>262</v>
      </c>
      <c r="C219" s="185"/>
      <c r="D219" s="185"/>
      <c r="E219" s="185"/>
      <c r="F219" s="185"/>
      <c r="G219" s="196">
        <v>0</v>
      </c>
      <c r="H219" s="202"/>
      <c r="I219" s="187"/>
      <c r="J219" s="187"/>
      <c r="K219" s="187"/>
      <c r="L219" s="171"/>
      <c r="M219" s="196"/>
    </row>
    <row r="220" spans="1:13">
      <c r="A220" s="176" t="s">
        <v>258</v>
      </c>
      <c r="B220" s="171" t="s">
        <v>262</v>
      </c>
      <c r="C220" s="185"/>
      <c r="D220" s="185"/>
      <c r="E220" s="185"/>
      <c r="F220" s="185"/>
      <c r="G220" s="196">
        <v>0</v>
      </c>
      <c r="H220" s="202"/>
      <c r="I220" s="187"/>
      <c r="J220" s="187"/>
      <c r="K220" s="187"/>
      <c r="L220" s="171"/>
      <c r="M220" s="196"/>
    </row>
    <row r="221" spans="1:13">
      <c r="A221" s="174" t="s">
        <v>284</v>
      </c>
      <c r="B221" s="171" t="s">
        <v>276</v>
      </c>
      <c r="C221" s="184">
        <v>6501177</v>
      </c>
      <c r="D221" s="184">
        <v>945922</v>
      </c>
      <c r="E221" s="184">
        <v>0</v>
      </c>
      <c r="F221" s="184">
        <v>0</v>
      </c>
      <c r="G221" s="195">
        <v>7447099</v>
      </c>
      <c r="H221" s="205">
        <v>0</v>
      </c>
      <c r="I221" s="187">
        <v>0</v>
      </c>
      <c r="J221" s="187">
        <v>0</v>
      </c>
      <c r="K221" s="187">
        <v>0</v>
      </c>
      <c r="L221" s="187">
        <v>0</v>
      </c>
      <c r="M221" s="196">
        <v>0</v>
      </c>
    </row>
    <row r="222" spans="1:13">
      <c r="A222" s="175" t="s">
        <v>254</v>
      </c>
      <c r="B222" s="171" t="s">
        <v>276</v>
      </c>
      <c r="C222" s="188">
        <v>6501177</v>
      </c>
      <c r="D222" s="188">
        <v>945922</v>
      </c>
      <c r="E222" s="188"/>
      <c r="F222" s="188"/>
      <c r="G222" s="197">
        <v>7447099</v>
      </c>
      <c r="H222" s="202"/>
      <c r="I222" s="187">
        <v>0</v>
      </c>
      <c r="J222" s="187">
        <v>0</v>
      </c>
      <c r="K222" s="187">
        <v>0</v>
      </c>
      <c r="L222" s="187">
        <v>0</v>
      </c>
      <c r="M222" s="196">
        <v>0</v>
      </c>
    </row>
    <row r="223" spans="1:13">
      <c r="A223" s="176" t="s">
        <v>255</v>
      </c>
      <c r="B223" s="171" t="s">
        <v>276</v>
      </c>
      <c r="C223" s="185"/>
      <c r="D223" s="185"/>
      <c r="E223" s="185"/>
      <c r="F223" s="185"/>
      <c r="G223" s="196">
        <v>0</v>
      </c>
      <c r="H223" s="202"/>
      <c r="I223" s="187"/>
      <c r="J223" s="187"/>
      <c r="K223" s="187"/>
      <c r="L223" s="171"/>
      <c r="M223" s="196"/>
    </row>
    <row r="224" spans="1:13">
      <c r="A224" s="176" t="s">
        <v>256</v>
      </c>
      <c r="B224" s="171" t="s">
        <v>276</v>
      </c>
      <c r="C224" s="185"/>
      <c r="D224" s="185"/>
      <c r="E224" s="185"/>
      <c r="F224" s="185"/>
      <c r="G224" s="196">
        <v>0</v>
      </c>
      <c r="H224" s="202"/>
      <c r="I224" s="187"/>
      <c r="J224" s="187"/>
      <c r="K224" s="187"/>
      <c r="L224" s="171"/>
      <c r="M224" s="196"/>
    </row>
    <row r="225" spans="1:13">
      <c r="A225" s="176" t="s">
        <v>257</v>
      </c>
      <c r="B225" s="171" t="s">
        <v>276</v>
      </c>
      <c r="C225" s="185"/>
      <c r="D225" s="185"/>
      <c r="E225" s="185"/>
      <c r="F225" s="185"/>
      <c r="G225" s="196">
        <v>0</v>
      </c>
      <c r="H225" s="202"/>
      <c r="I225" s="187"/>
      <c r="J225" s="187"/>
      <c r="K225" s="187"/>
      <c r="L225" s="171"/>
      <c r="M225" s="196"/>
    </row>
    <row r="226" spans="1:13">
      <c r="A226" s="176" t="s">
        <v>258</v>
      </c>
      <c r="B226" s="171" t="s">
        <v>276</v>
      </c>
      <c r="C226" s="185"/>
      <c r="D226" s="185"/>
      <c r="E226" s="185"/>
      <c r="F226" s="185"/>
      <c r="G226" s="196">
        <v>0</v>
      </c>
      <c r="H226" s="202"/>
      <c r="I226" s="187"/>
      <c r="J226" s="187"/>
      <c r="K226" s="187"/>
      <c r="L226" s="171"/>
      <c r="M226" s="196"/>
    </row>
    <row r="227" spans="1:13">
      <c r="A227" s="175" t="s">
        <v>259</v>
      </c>
      <c r="B227" s="171" t="s">
        <v>276</v>
      </c>
      <c r="C227" s="184">
        <v>0</v>
      </c>
      <c r="D227" s="184">
        <v>0</v>
      </c>
      <c r="E227" s="184">
        <v>0</v>
      </c>
      <c r="F227" s="184">
        <v>0</v>
      </c>
      <c r="G227" s="195">
        <v>0</v>
      </c>
      <c r="H227" s="202"/>
      <c r="I227" s="187">
        <v>0</v>
      </c>
      <c r="J227" s="187">
        <v>0</v>
      </c>
      <c r="K227" s="187">
        <v>0</v>
      </c>
      <c r="L227" s="187">
        <v>0</v>
      </c>
      <c r="M227" s="196">
        <v>0</v>
      </c>
    </row>
    <row r="228" spans="1:13">
      <c r="A228" s="176" t="s">
        <v>255</v>
      </c>
      <c r="B228" s="171" t="s">
        <v>276</v>
      </c>
      <c r="C228" s="186">
        <v>0</v>
      </c>
      <c r="D228" s="186">
        <v>0</v>
      </c>
      <c r="E228" s="186">
        <v>0</v>
      </c>
      <c r="F228" s="186">
        <v>0</v>
      </c>
      <c r="G228" s="196">
        <v>0</v>
      </c>
      <c r="H228" s="202"/>
      <c r="I228" s="187"/>
      <c r="J228" s="187"/>
      <c r="K228" s="187"/>
      <c r="L228" s="171"/>
      <c r="M228" s="196"/>
    </row>
    <row r="229" spans="1:13">
      <c r="A229" s="176" t="s">
        <v>256</v>
      </c>
      <c r="B229" s="171" t="s">
        <v>276</v>
      </c>
      <c r="C229" s="185"/>
      <c r="D229" s="185"/>
      <c r="E229" s="185"/>
      <c r="F229" s="185"/>
      <c r="G229" s="196">
        <v>0</v>
      </c>
      <c r="H229" s="202"/>
      <c r="I229" s="187"/>
      <c r="J229" s="187"/>
      <c r="K229" s="187"/>
      <c r="L229" s="171"/>
      <c r="M229" s="196"/>
    </row>
    <row r="230" spans="1:13">
      <c r="A230" s="176" t="s">
        <v>258</v>
      </c>
      <c r="B230" s="171" t="s">
        <v>276</v>
      </c>
      <c r="C230" s="185"/>
      <c r="D230" s="185"/>
      <c r="E230" s="185"/>
      <c r="F230" s="185"/>
      <c r="G230" s="196">
        <v>0</v>
      </c>
      <c r="H230" s="202"/>
      <c r="I230" s="187"/>
      <c r="J230" s="187"/>
      <c r="K230" s="187"/>
      <c r="L230" s="171"/>
      <c r="M230" s="196"/>
    </row>
    <row r="231" spans="1:13" ht="30">
      <c r="A231" s="180" t="s">
        <v>285</v>
      </c>
      <c r="B231" s="171" t="s">
        <v>276</v>
      </c>
      <c r="C231" s="184">
        <v>0</v>
      </c>
      <c r="D231" s="184">
        <v>0</v>
      </c>
      <c r="E231" s="184">
        <v>0</v>
      </c>
      <c r="F231" s="184">
        <v>0</v>
      </c>
      <c r="G231" s="195">
        <v>0</v>
      </c>
      <c r="H231" s="201">
        <v>0</v>
      </c>
      <c r="I231" s="187">
        <v>0</v>
      </c>
      <c r="J231" s="187">
        <v>0</v>
      </c>
      <c r="K231" s="187">
        <v>0</v>
      </c>
      <c r="L231" s="187">
        <v>0</v>
      </c>
      <c r="M231" s="196">
        <v>0</v>
      </c>
    </row>
    <row r="232" spans="1:13">
      <c r="A232" s="175" t="s">
        <v>254</v>
      </c>
      <c r="B232" s="171" t="s">
        <v>276</v>
      </c>
      <c r="C232" s="184">
        <v>0</v>
      </c>
      <c r="D232" s="184">
        <v>0</v>
      </c>
      <c r="E232" s="184">
        <v>0</v>
      </c>
      <c r="F232" s="184">
        <v>0</v>
      </c>
      <c r="G232" s="195">
        <v>0</v>
      </c>
      <c r="H232" s="202"/>
      <c r="I232" s="187">
        <v>0</v>
      </c>
      <c r="J232" s="187">
        <v>0</v>
      </c>
      <c r="K232" s="187">
        <v>0</v>
      </c>
      <c r="L232" s="187">
        <v>0</v>
      </c>
      <c r="M232" s="196">
        <v>0</v>
      </c>
    </row>
    <row r="233" spans="1:13">
      <c r="A233" s="176" t="s">
        <v>255</v>
      </c>
      <c r="B233" s="171" t="s">
        <v>276</v>
      </c>
      <c r="C233" s="185"/>
      <c r="D233" s="185"/>
      <c r="E233" s="185"/>
      <c r="F233" s="185"/>
      <c r="G233" s="196">
        <v>0</v>
      </c>
      <c r="H233" s="202"/>
      <c r="I233" s="187"/>
      <c r="J233" s="187"/>
      <c r="K233" s="187"/>
      <c r="L233" s="171"/>
      <c r="M233" s="196"/>
    </row>
    <row r="234" spans="1:13">
      <c r="A234" s="176" t="s">
        <v>256</v>
      </c>
      <c r="B234" s="171" t="s">
        <v>276</v>
      </c>
      <c r="C234" s="185"/>
      <c r="D234" s="185"/>
      <c r="E234" s="185"/>
      <c r="F234" s="185"/>
      <c r="G234" s="196">
        <v>0</v>
      </c>
      <c r="H234" s="202"/>
      <c r="I234" s="187"/>
      <c r="J234" s="187"/>
      <c r="K234" s="187"/>
      <c r="L234" s="171"/>
      <c r="M234" s="196"/>
    </row>
    <row r="235" spans="1:13">
      <c r="A235" s="176" t="s">
        <v>257</v>
      </c>
      <c r="B235" s="171" t="s">
        <v>276</v>
      </c>
      <c r="C235" s="185"/>
      <c r="D235" s="185"/>
      <c r="E235" s="185"/>
      <c r="F235" s="185"/>
      <c r="G235" s="196">
        <v>0</v>
      </c>
      <c r="H235" s="202"/>
      <c r="I235" s="187"/>
      <c r="J235" s="187"/>
      <c r="K235" s="187"/>
      <c r="L235" s="171"/>
      <c r="M235" s="196"/>
    </row>
    <row r="236" spans="1:13">
      <c r="A236" s="176" t="s">
        <v>258</v>
      </c>
      <c r="B236" s="171" t="s">
        <v>276</v>
      </c>
      <c r="C236" s="185"/>
      <c r="D236" s="185"/>
      <c r="E236" s="185"/>
      <c r="F236" s="185"/>
      <c r="G236" s="196">
        <v>0</v>
      </c>
      <c r="H236" s="202"/>
      <c r="I236" s="187"/>
      <c r="J236" s="187"/>
      <c r="K236" s="187"/>
      <c r="L236" s="171"/>
      <c r="M236" s="196"/>
    </row>
    <row r="237" spans="1:13">
      <c r="A237" s="175" t="s">
        <v>259</v>
      </c>
      <c r="B237" s="171" t="s">
        <v>276</v>
      </c>
      <c r="C237" s="184">
        <v>0</v>
      </c>
      <c r="D237" s="184">
        <v>0</v>
      </c>
      <c r="E237" s="184">
        <v>0</v>
      </c>
      <c r="F237" s="184">
        <v>0</v>
      </c>
      <c r="G237" s="195">
        <v>0</v>
      </c>
      <c r="H237" s="202"/>
      <c r="I237" s="187">
        <v>0</v>
      </c>
      <c r="J237" s="187">
        <v>0</v>
      </c>
      <c r="K237" s="187">
        <v>0</v>
      </c>
      <c r="L237" s="187">
        <v>0</v>
      </c>
      <c r="M237" s="196">
        <v>0</v>
      </c>
    </row>
    <row r="238" spans="1:13">
      <c r="A238" s="176" t="s">
        <v>255</v>
      </c>
      <c r="B238" s="171" t="s">
        <v>276</v>
      </c>
      <c r="C238" s="186">
        <v>0</v>
      </c>
      <c r="D238" s="186">
        <v>0</v>
      </c>
      <c r="E238" s="186">
        <v>0</v>
      </c>
      <c r="F238" s="186">
        <v>0</v>
      </c>
      <c r="G238" s="196">
        <v>0</v>
      </c>
      <c r="H238" s="202"/>
      <c r="I238" s="187"/>
      <c r="J238" s="187"/>
      <c r="K238" s="187"/>
      <c r="L238" s="171"/>
      <c r="M238" s="196"/>
    </row>
    <row r="239" spans="1:13">
      <c r="A239" s="176" t="s">
        <v>256</v>
      </c>
      <c r="B239" s="171" t="s">
        <v>276</v>
      </c>
      <c r="C239" s="185"/>
      <c r="D239" s="185"/>
      <c r="E239" s="185"/>
      <c r="F239" s="185"/>
      <c r="G239" s="196">
        <v>0</v>
      </c>
      <c r="H239" s="202"/>
      <c r="I239" s="187"/>
      <c r="J239" s="187"/>
      <c r="K239" s="187"/>
      <c r="L239" s="171"/>
      <c r="M239" s="196"/>
    </row>
    <row r="240" spans="1:13">
      <c r="A240" s="176" t="s">
        <v>258</v>
      </c>
      <c r="B240" s="171" t="s">
        <v>276</v>
      </c>
      <c r="C240" s="185"/>
      <c r="D240" s="185"/>
      <c r="E240" s="185"/>
      <c r="F240" s="185"/>
      <c r="G240" s="196">
        <v>0</v>
      </c>
      <c r="H240" s="202"/>
      <c r="I240" s="187"/>
      <c r="J240" s="187"/>
      <c r="K240" s="187"/>
      <c r="L240" s="171"/>
      <c r="M240" s="196"/>
    </row>
    <row r="241" spans="1:13">
      <c r="A241" s="174" t="s">
        <v>286</v>
      </c>
      <c r="B241" s="171" t="s">
        <v>276</v>
      </c>
      <c r="C241" s="184">
        <v>0</v>
      </c>
      <c r="D241" s="184">
        <v>0</v>
      </c>
      <c r="E241" s="184">
        <v>475000</v>
      </c>
      <c r="F241" s="184">
        <v>3500000</v>
      </c>
      <c r="G241" s="195">
        <v>3975000</v>
      </c>
      <c r="H241" s="201">
        <v>1</v>
      </c>
      <c r="I241" s="187">
        <v>0</v>
      </c>
      <c r="J241" s="187">
        <v>0</v>
      </c>
      <c r="K241" s="187">
        <v>475000</v>
      </c>
      <c r="L241" s="187">
        <v>3500000</v>
      </c>
      <c r="M241" s="196">
        <v>3975000</v>
      </c>
    </row>
    <row r="242" spans="1:13">
      <c r="A242" s="175" t="s">
        <v>254</v>
      </c>
      <c r="B242" s="171" t="s">
        <v>276</v>
      </c>
      <c r="C242" s="184">
        <v>0</v>
      </c>
      <c r="D242" s="184">
        <v>0</v>
      </c>
      <c r="E242" s="188">
        <v>475000</v>
      </c>
      <c r="F242" s="188">
        <v>3500000</v>
      </c>
      <c r="G242" s="195">
        <v>3975000</v>
      </c>
      <c r="H242" s="202"/>
      <c r="I242" s="187">
        <v>0</v>
      </c>
      <c r="J242" s="187">
        <v>0</v>
      </c>
      <c r="K242" s="187">
        <v>475000</v>
      </c>
      <c r="L242" s="187">
        <v>3500000</v>
      </c>
      <c r="M242" s="196">
        <v>3975000</v>
      </c>
    </row>
    <row r="243" spans="1:13">
      <c r="A243" s="176" t="s">
        <v>255</v>
      </c>
      <c r="B243" s="171" t="s">
        <v>276</v>
      </c>
      <c r="C243" s="186">
        <v>0</v>
      </c>
      <c r="D243" s="186">
        <v>0</v>
      </c>
      <c r="E243" s="186"/>
      <c r="F243" s="186"/>
      <c r="G243" s="196">
        <v>0</v>
      </c>
      <c r="H243" s="202"/>
      <c r="I243" s="187"/>
      <c r="J243" s="187"/>
      <c r="K243" s="187"/>
      <c r="L243" s="171"/>
      <c r="M243" s="196"/>
    </row>
    <row r="244" spans="1:13">
      <c r="A244" s="176" t="s">
        <v>256</v>
      </c>
      <c r="B244" s="171" t="s">
        <v>276</v>
      </c>
      <c r="C244" s="185"/>
      <c r="D244" s="185"/>
      <c r="E244" s="185"/>
      <c r="F244" s="185"/>
      <c r="G244" s="196">
        <v>0</v>
      </c>
      <c r="H244" s="202"/>
      <c r="I244" s="187"/>
      <c r="J244" s="187"/>
      <c r="K244" s="187"/>
      <c r="L244" s="171"/>
      <c r="M244" s="196"/>
    </row>
    <row r="245" spans="1:13">
      <c r="A245" s="176" t="s">
        <v>257</v>
      </c>
      <c r="B245" s="171" t="s">
        <v>276</v>
      </c>
      <c r="C245" s="185"/>
      <c r="D245" s="185"/>
      <c r="E245" s="185"/>
      <c r="F245" s="185"/>
      <c r="G245" s="196">
        <v>0</v>
      </c>
      <c r="H245" s="202"/>
      <c r="I245" s="187"/>
      <c r="J245" s="187"/>
      <c r="K245" s="187"/>
      <c r="L245" s="171"/>
      <c r="M245" s="196"/>
    </row>
    <row r="246" spans="1:13">
      <c r="A246" s="176" t="s">
        <v>258</v>
      </c>
      <c r="B246" s="171" t="s">
        <v>276</v>
      </c>
      <c r="C246" s="185"/>
      <c r="D246" s="185"/>
      <c r="E246" s="185"/>
      <c r="F246" s="185"/>
      <c r="G246" s="196">
        <v>0</v>
      </c>
      <c r="H246" s="202"/>
      <c r="I246" s="187"/>
      <c r="J246" s="187"/>
      <c r="K246" s="187"/>
      <c r="L246" s="171"/>
      <c r="M246" s="196"/>
    </row>
    <row r="247" spans="1:13">
      <c r="A247" s="175" t="s">
        <v>259</v>
      </c>
      <c r="B247" s="171" t="s">
        <v>276</v>
      </c>
      <c r="C247" s="184">
        <v>0</v>
      </c>
      <c r="D247" s="184">
        <v>0</v>
      </c>
      <c r="E247" s="184">
        <v>0</v>
      </c>
      <c r="F247" s="184">
        <v>0</v>
      </c>
      <c r="G247" s="195">
        <v>0</v>
      </c>
      <c r="H247" s="202"/>
      <c r="I247" s="187">
        <v>0</v>
      </c>
      <c r="J247" s="187">
        <v>0</v>
      </c>
      <c r="K247" s="187">
        <v>0</v>
      </c>
      <c r="L247" s="187">
        <v>0</v>
      </c>
      <c r="M247" s="196">
        <v>0</v>
      </c>
    </row>
    <row r="248" spans="1:13">
      <c r="A248" s="176" t="s">
        <v>255</v>
      </c>
      <c r="B248" s="171" t="s">
        <v>276</v>
      </c>
      <c r="C248" s="186"/>
      <c r="D248" s="186"/>
      <c r="E248" s="186"/>
      <c r="F248" s="186"/>
      <c r="G248" s="196">
        <v>0</v>
      </c>
      <c r="H248" s="202"/>
      <c r="I248" s="187"/>
      <c r="J248" s="187"/>
      <c r="K248" s="187"/>
      <c r="L248" s="171"/>
      <c r="M248" s="196"/>
    </row>
    <row r="249" spans="1:13">
      <c r="A249" s="176" t="s">
        <v>256</v>
      </c>
      <c r="B249" s="171" t="s">
        <v>276</v>
      </c>
      <c r="C249" s="185"/>
      <c r="D249" s="185"/>
      <c r="E249" s="185"/>
      <c r="F249" s="185"/>
      <c r="G249" s="196">
        <v>0</v>
      </c>
      <c r="H249" s="202"/>
      <c r="I249" s="187"/>
      <c r="J249" s="187"/>
      <c r="K249" s="187"/>
      <c r="L249" s="171"/>
      <c r="M249" s="196"/>
    </row>
    <row r="250" spans="1:13">
      <c r="A250" s="181" t="s">
        <v>258</v>
      </c>
      <c r="B250" s="183" t="s">
        <v>276</v>
      </c>
      <c r="C250" s="193"/>
      <c r="D250" s="193"/>
      <c r="E250" s="193"/>
      <c r="F250" s="193"/>
      <c r="G250" s="198">
        <v>0</v>
      </c>
      <c r="H250" s="207"/>
      <c r="I250" s="208"/>
      <c r="J250" s="208"/>
      <c r="K250" s="208"/>
      <c r="L250" s="183"/>
      <c r="M250" s="198"/>
    </row>
    <row r="251" spans="1:13">
      <c r="A251" s="174" t="s">
        <v>16</v>
      </c>
      <c r="B251" s="171" t="s">
        <v>276</v>
      </c>
      <c r="C251" s="184">
        <v>647500</v>
      </c>
      <c r="D251" s="184">
        <v>1225000</v>
      </c>
      <c r="E251" s="184">
        <v>4100000</v>
      </c>
      <c r="F251" s="184">
        <v>4100000</v>
      </c>
      <c r="G251" s="195">
        <v>10072500</v>
      </c>
      <c r="H251" s="201">
        <v>0</v>
      </c>
      <c r="I251" s="187">
        <v>647500</v>
      </c>
      <c r="J251" s="187">
        <v>1225000</v>
      </c>
      <c r="K251" s="187">
        <v>4100000</v>
      </c>
      <c r="L251" s="187">
        <v>4100000</v>
      </c>
      <c r="M251" s="196">
        <v>10072500</v>
      </c>
    </row>
    <row r="252" spans="1:13">
      <c r="A252" s="175" t="s">
        <v>254</v>
      </c>
      <c r="B252" s="171" t="s">
        <v>276</v>
      </c>
      <c r="C252" s="184">
        <v>612500</v>
      </c>
      <c r="D252" s="184">
        <v>1225000</v>
      </c>
      <c r="E252" s="188">
        <v>4000000</v>
      </c>
      <c r="F252" s="188">
        <v>4000000</v>
      </c>
      <c r="G252" s="195">
        <v>9837500</v>
      </c>
      <c r="H252" s="202"/>
      <c r="I252" s="187">
        <v>0</v>
      </c>
      <c r="J252" s="187">
        <v>0</v>
      </c>
      <c r="K252" s="187">
        <v>0</v>
      </c>
      <c r="L252" s="187">
        <v>0</v>
      </c>
      <c r="M252" s="196">
        <v>0</v>
      </c>
    </row>
    <row r="253" spans="1:13">
      <c r="A253" s="176" t="s">
        <v>255</v>
      </c>
      <c r="B253" s="171" t="s">
        <v>276</v>
      </c>
      <c r="C253" s="186">
        <v>0</v>
      </c>
      <c r="D253" s="186">
        <v>0</v>
      </c>
      <c r="E253" s="186"/>
      <c r="F253" s="186"/>
      <c r="G253" s="196">
        <v>0</v>
      </c>
      <c r="H253" s="202"/>
      <c r="I253" s="187"/>
      <c r="J253" s="187"/>
      <c r="K253" s="187"/>
      <c r="L253" s="171"/>
      <c r="M253" s="196"/>
    </row>
    <row r="254" spans="1:13">
      <c r="A254" s="176" t="s">
        <v>256</v>
      </c>
      <c r="B254" s="171" t="s">
        <v>276</v>
      </c>
      <c r="C254" s="185"/>
      <c r="D254" s="185"/>
      <c r="E254" s="185"/>
      <c r="F254" s="185"/>
      <c r="G254" s="196">
        <v>0</v>
      </c>
      <c r="H254" s="202"/>
      <c r="I254" s="187"/>
      <c r="J254" s="187"/>
      <c r="K254" s="187"/>
      <c r="L254" s="171"/>
      <c r="M254" s="196"/>
    </row>
    <row r="255" spans="1:13">
      <c r="A255" s="176" t="s">
        <v>257</v>
      </c>
      <c r="B255" s="171" t="s">
        <v>276</v>
      </c>
      <c r="C255" s="185"/>
      <c r="D255" s="185"/>
      <c r="E255" s="185"/>
      <c r="F255" s="185"/>
      <c r="G255" s="196">
        <v>0</v>
      </c>
      <c r="H255" s="202"/>
      <c r="I255" s="187"/>
      <c r="J255" s="187"/>
      <c r="K255" s="187"/>
      <c r="L255" s="171"/>
      <c r="M255" s="196"/>
    </row>
    <row r="256" spans="1:13">
      <c r="A256" s="176" t="s">
        <v>258</v>
      </c>
      <c r="B256" s="171" t="s">
        <v>276</v>
      </c>
      <c r="C256" s="185"/>
      <c r="D256" s="185"/>
      <c r="E256" s="185"/>
      <c r="F256" s="185"/>
      <c r="G256" s="196">
        <v>0</v>
      </c>
      <c r="H256" s="202"/>
      <c r="I256" s="187"/>
      <c r="J256" s="187"/>
      <c r="K256" s="187"/>
      <c r="L256" s="171"/>
      <c r="M256" s="196"/>
    </row>
    <row r="257" spans="1:13">
      <c r="A257" s="175" t="s">
        <v>259</v>
      </c>
      <c r="B257" s="171" t="s">
        <v>276</v>
      </c>
      <c r="C257" s="194">
        <v>35000</v>
      </c>
      <c r="D257" s="194">
        <v>0</v>
      </c>
      <c r="E257" s="194">
        <v>100000</v>
      </c>
      <c r="F257" s="194">
        <v>100000</v>
      </c>
      <c r="G257" s="199">
        <v>235000</v>
      </c>
      <c r="H257" s="202"/>
      <c r="I257" s="187">
        <v>0</v>
      </c>
      <c r="J257" s="187">
        <v>0</v>
      </c>
      <c r="K257" s="187">
        <v>0</v>
      </c>
      <c r="L257" s="187">
        <v>0</v>
      </c>
      <c r="M257" s="196">
        <v>0</v>
      </c>
    </row>
    <row r="258" spans="1:13">
      <c r="A258" s="176" t="s">
        <v>255</v>
      </c>
      <c r="B258" s="171" t="s">
        <v>276</v>
      </c>
      <c r="C258" s="186"/>
      <c r="D258" s="186"/>
      <c r="E258" s="186"/>
      <c r="F258" s="186"/>
      <c r="G258" s="196">
        <v>0</v>
      </c>
      <c r="H258" s="202"/>
      <c r="I258" s="187"/>
      <c r="J258" s="187"/>
      <c r="K258" s="187"/>
      <c r="L258" s="171"/>
      <c r="M258" s="196"/>
    </row>
    <row r="259" spans="1:13">
      <c r="A259" s="176" t="s">
        <v>256</v>
      </c>
      <c r="B259" s="171" t="s">
        <v>276</v>
      </c>
      <c r="C259" s="185"/>
      <c r="D259" s="185"/>
      <c r="E259" s="185"/>
      <c r="F259" s="185"/>
      <c r="G259" s="196">
        <v>0</v>
      </c>
      <c r="H259" s="202"/>
      <c r="I259" s="187"/>
      <c r="J259" s="187"/>
      <c r="K259" s="187"/>
      <c r="L259" s="171"/>
      <c r="M259" s="196"/>
    </row>
    <row r="260" spans="1:13">
      <c r="A260" s="181" t="s">
        <v>258</v>
      </c>
      <c r="B260" s="183" t="s">
        <v>276</v>
      </c>
      <c r="C260" s="193"/>
      <c r="D260" s="193"/>
      <c r="E260" s="193"/>
      <c r="F260" s="193"/>
      <c r="G260" s="198">
        <v>0</v>
      </c>
      <c r="H260" s="207"/>
      <c r="I260" s="208"/>
      <c r="J260" s="208"/>
      <c r="K260" s="208"/>
      <c r="L260" s="183"/>
      <c r="M260" s="198"/>
    </row>
    <row r="261" spans="1:13">
      <c r="A261" s="174" t="s">
        <v>287</v>
      </c>
      <c r="B261" s="171" t="s">
        <v>276</v>
      </c>
      <c r="C261" s="184">
        <v>7200000</v>
      </c>
      <c r="D261" s="184">
        <v>9600000</v>
      </c>
      <c r="E261" s="184">
        <v>12800000</v>
      </c>
      <c r="F261" s="184">
        <v>12800000</v>
      </c>
      <c r="G261" s="195">
        <v>42400000</v>
      </c>
      <c r="H261" s="201">
        <v>0.64</v>
      </c>
      <c r="I261" s="187">
        <v>7200000</v>
      </c>
      <c r="J261" s="187">
        <v>9600000</v>
      </c>
      <c r="K261" s="187">
        <v>12800000</v>
      </c>
      <c r="L261" s="187">
        <v>12800000</v>
      </c>
      <c r="M261" s="196">
        <v>42400000</v>
      </c>
    </row>
    <row r="262" spans="1:13">
      <c r="A262" s="175" t="s">
        <v>254</v>
      </c>
      <c r="B262" s="171" t="s">
        <v>276</v>
      </c>
      <c r="C262" s="184">
        <v>7200000</v>
      </c>
      <c r="D262" s="184">
        <v>9600000</v>
      </c>
      <c r="E262" s="188">
        <v>12800000</v>
      </c>
      <c r="F262" s="188">
        <v>12800000</v>
      </c>
      <c r="G262" s="195">
        <v>42400000</v>
      </c>
      <c r="H262" s="202"/>
      <c r="I262" s="187">
        <v>4608000</v>
      </c>
      <c r="J262" s="187">
        <v>6144000</v>
      </c>
      <c r="K262" s="187">
        <v>8192000</v>
      </c>
      <c r="L262" s="187">
        <v>8192000</v>
      </c>
      <c r="M262" s="196">
        <v>27136000</v>
      </c>
    </row>
    <row r="263" spans="1:13">
      <c r="A263" s="176" t="s">
        <v>255</v>
      </c>
      <c r="B263" s="171" t="s">
        <v>276</v>
      </c>
      <c r="C263" s="186">
        <v>0</v>
      </c>
      <c r="D263" s="186">
        <v>0</v>
      </c>
      <c r="E263" s="186"/>
      <c r="F263" s="186"/>
      <c r="G263" s="196">
        <v>0</v>
      </c>
      <c r="H263" s="202"/>
      <c r="I263" s="187"/>
      <c r="J263" s="187"/>
      <c r="K263" s="187"/>
      <c r="L263" s="171"/>
      <c r="M263" s="196"/>
    </row>
    <row r="264" spans="1:13">
      <c r="A264" s="176" t="s">
        <v>256</v>
      </c>
      <c r="B264" s="171" t="s">
        <v>276</v>
      </c>
      <c r="C264" s="185"/>
      <c r="D264" s="185"/>
      <c r="E264" s="185"/>
      <c r="F264" s="185"/>
      <c r="G264" s="196">
        <v>0</v>
      </c>
      <c r="H264" s="202"/>
      <c r="I264" s="187"/>
      <c r="J264" s="187"/>
      <c r="K264" s="187"/>
      <c r="L264" s="171"/>
      <c r="M264" s="196"/>
    </row>
    <row r="265" spans="1:13">
      <c r="A265" s="176" t="s">
        <v>257</v>
      </c>
      <c r="B265" s="171" t="s">
        <v>276</v>
      </c>
      <c r="C265" s="185"/>
      <c r="D265" s="185"/>
      <c r="E265" s="185"/>
      <c r="F265" s="185"/>
      <c r="G265" s="196">
        <v>0</v>
      </c>
      <c r="H265" s="202"/>
      <c r="I265" s="187"/>
      <c r="J265" s="187"/>
      <c r="K265" s="187"/>
      <c r="L265" s="171"/>
      <c r="M265" s="196"/>
    </row>
    <row r="266" spans="1:13">
      <c r="A266" s="176" t="s">
        <v>258</v>
      </c>
      <c r="B266" s="171" t="s">
        <v>276</v>
      </c>
      <c r="C266" s="185"/>
      <c r="D266" s="185"/>
      <c r="E266" s="185"/>
      <c r="F266" s="185"/>
      <c r="G266" s="196">
        <v>0</v>
      </c>
      <c r="H266" s="202"/>
      <c r="I266" s="187"/>
      <c r="J266" s="187"/>
      <c r="K266" s="187"/>
      <c r="L266" s="171"/>
      <c r="M266" s="196"/>
    </row>
    <row r="267" spans="1:13">
      <c r="A267" s="175" t="s">
        <v>259</v>
      </c>
      <c r="B267" s="171" t="s">
        <v>276</v>
      </c>
      <c r="C267" s="194">
        <v>0</v>
      </c>
      <c r="D267" s="194">
        <v>0</v>
      </c>
      <c r="E267" s="194">
        <v>0</v>
      </c>
      <c r="F267" s="194">
        <v>0</v>
      </c>
      <c r="G267" s="199">
        <v>0</v>
      </c>
      <c r="H267" s="202"/>
      <c r="I267" s="187">
        <v>0</v>
      </c>
      <c r="J267" s="187">
        <v>0</v>
      </c>
      <c r="K267" s="187">
        <v>0</v>
      </c>
      <c r="L267" s="187">
        <v>0</v>
      </c>
      <c r="M267" s="196">
        <v>0</v>
      </c>
    </row>
    <row r="268" spans="1:13">
      <c r="A268" s="176" t="s">
        <v>255</v>
      </c>
      <c r="B268" s="171" t="s">
        <v>276</v>
      </c>
      <c r="C268" s="186"/>
      <c r="D268" s="186"/>
      <c r="E268" s="186"/>
      <c r="F268" s="186"/>
      <c r="G268" s="196">
        <v>0</v>
      </c>
      <c r="H268" s="202"/>
      <c r="I268" s="187"/>
      <c r="J268" s="187"/>
      <c r="K268" s="187"/>
      <c r="L268" s="171"/>
      <c r="M268" s="196"/>
    </row>
    <row r="269" spans="1:13">
      <c r="A269" s="176" t="s">
        <v>256</v>
      </c>
      <c r="B269" s="171" t="s">
        <v>276</v>
      </c>
      <c r="C269" s="185"/>
      <c r="D269" s="185"/>
      <c r="E269" s="185"/>
      <c r="F269" s="185"/>
      <c r="G269" s="196">
        <v>0</v>
      </c>
      <c r="H269" s="202"/>
      <c r="I269" s="187"/>
      <c r="J269" s="187"/>
      <c r="K269" s="187"/>
      <c r="L269" s="171"/>
      <c r="M269" s="196"/>
    </row>
    <row r="270" spans="1:13">
      <c r="A270" s="181" t="s">
        <v>258</v>
      </c>
      <c r="B270" s="183" t="s">
        <v>276</v>
      </c>
      <c r="C270" s="193"/>
      <c r="D270" s="193"/>
      <c r="E270" s="193"/>
      <c r="F270" s="193"/>
      <c r="G270" s="198">
        <v>0</v>
      </c>
      <c r="H270" s="207"/>
      <c r="I270" s="208"/>
      <c r="J270" s="208"/>
      <c r="K270" s="208"/>
      <c r="L270" s="183"/>
      <c r="M270" s="198"/>
    </row>
    <row r="271" spans="1:13">
      <c r="A271" s="174" t="s">
        <v>288</v>
      </c>
      <c r="B271" s="171" t="s">
        <v>276</v>
      </c>
      <c r="C271" s="184">
        <v>0</v>
      </c>
      <c r="D271" s="184">
        <v>1760000</v>
      </c>
      <c r="E271" s="184">
        <v>2260000</v>
      </c>
      <c r="F271" s="184">
        <v>3280000</v>
      </c>
      <c r="G271" s="195">
        <v>7300000</v>
      </c>
      <c r="H271" s="201">
        <v>0.5</v>
      </c>
      <c r="I271" s="187">
        <v>0</v>
      </c>
      <c r="J271" s="187">
        <v>1760000</v>
      </c>
      <c r="K271" s="187">
        <v>2260000</v>
      </c>
      <c r="L271" s="187">
        <v>3280000</v>
      </c>
      <c r="M271" s="196">
        <v>7300000</v>
      </c>
    </row>
    <row r="272" spans="1:13">
      <c r="A272" s="175" t="s">
        <v>254</v>
      </c>
      <c r="B272" s="171" t="s">
        <v>276</v>
      </c>
      <c r="C272" s="184">
        <v>0</v>
      </c>
      <c r="D272" s="184">
        <v>1760000</v>
      </c>
      <c r="E272" s="188">
        <v>2260000</v>
      </c>
      <c r="F272" s="188">
        <v>3280000</v>
      </c>
      <c r="G272" s="195">
        <v>7300000</v>
      </c>
      <c r="H272" s="202"/>
      <c r="I272" s="187">
        <v>0</v>
      </c>
      <c r="J272" s="187">
        <v>880000</v>
      </c>
      <c r="K272" s="187">
        <v>1130000</v>
      </c>
      <c r="L272" s="187">
        <v>1640000</v>
      </c>
      <c r="M272" s="196">
        <v>3650000</v>
      </c>
    </row>
    <row r="273" spans="1:13">
      <c r="A273" s="176" t="s">
        <v>255</v>
      </c>
      <c r="B273" s="171" t="s">
        <v>276</v>
      </c>
      <c r="C273" s="186">
        <v>0</v>
      </c>
      <c r="D273" s="186">
        <v>0</v>
      </c>
      <c r="E273" s="186"/>
      <c r="F273" s="186"/>
      <c r="G273" s="196">
        <v>0</v>
      </c>
      <c r="H273" s="202"/>
      <c r="I273" s="187"/>
      <c r="J273" s="187"/>
      <c r="K273" s="187"/>
      <c r="L273" s="171"/>
      <c r="M273" s="196"/>
    </row>
    <row r="274" spans="1:13">
      <c r="A274" s="176" t="s">
        <v>256</v>
      </c>
      <c r="B274" s="171" t="s">
        <v>276</v>
      </c>
      <c r="C274" s="185"/>
      <c r="D274" s="185"/>
      <c r="E274" s="185"/>
      <c r="F274" s="185"/>
      <c r="G274" s="196">
        <v>0</v>
      </c>
      <c r="H274" s="202"/>
      <c r="I274" s="187"/>
      <c r="J274" s="187"/>
      <c r="K274" s="187"/>
      <c r="L274" s="171"/>
      <c r="M274" s="196"/>
    </row>
    <row r="275" spans="1:13">
      <c r="A275" s="176" t="s">
        <v>257</v>
      </c>
      <c r="B275" s="171" t="s">
        <v>276</v>
      </c>
      <c r="C275" s="185"/>
      <c r="D275" s="185"/>
      <c r="E275" s="185"/>
      <c r="F275" s="185"/>
      <c r="G275" s="196">
        <v>0</v>
      </c>
      <c r="H275" s="202"/>
      <c r="I275" s="187"/>
      <c r="J275" s="187"/>
      <c r="K275" s="187"/>
      <c r="L275" s="171"/>
      <c r="M275" s="196"/>
    </row>
    <row r="276" spans="1:13">
      <c r="A276" s="176" t="s">
        <v>258</v>
      </c>
      <c r="B276" s="171" t="s">
        <v>276</v>
      </c>
      <c r="C276" s="185"/>
      <c r="D276" s="185"/>
      <c r="E276" s="185"/>
      <c r="F276" s="185"/>
      <c r="G276" s="196">
        <v>0</v>
      </c>
      <c r="H276" s="202"/>
      <c r="I276" s="187"/>
      <c r="J276" s="187"/>
      <c r="K276" s="187"/>
      <c r="L276" s="171"/>
      <c r="M276" s="196"/>
    </row>
    <row r="277" spans="1:13">
      <c r="A277" s="175" t="s">
        <v>259</v>
      </c>
      <c r="B277" s="171" t="s">
        <v>276</v>
      </c>
      <c r="C277" s="194">
        <v>0</v>
      </c>
      <c r="D277" s="194">
        <v>0</v>
      </c>
      <c r="E277" s="194">
        <v>0</v>
      </c>
      <c r="F277" s="194">
        <v>0</v>
      </c>
      <c r="G277" s="199">
        <v>0</v>
      </c>
      <c r="H277" s="202"/>
      <c r="I277" s="187">
        <v>0</v>
      </c>
      <c r="J277" s="187">
        <v>0</v>
      </c>
      <c r="K277" s="187">
        <v>0</v>
      </c>
      <c r="L277" s="187">
        <v>0</v>
      </c>
      <c r="M277" s="196">
        <v>0</v>
      </c>
    </row>
    <row r="278" spans="1:13">
      <c r="A278" s="176" t="s">
        <v>255</v>
      </c>
      <c r="B278" s="171" t="s">
        <v>276</v>
      </c>
      <c r="C278" s="186"/>
      <c r="D278" s="186"/>
      <c r="E278" s="186"/>
      <c r="F278" s="186"/>
      <c r="G278" s="196">
        <v>0</v>
      </c>
      <c r="H278" s="202"/>
      <c r="I278" s="187"/>
      <c r="J278" s="187"/>
      <c r="K278" s="187"/>
      <c r="L278" s="171"/>
      <c r="M278" s="196"/>
    </row>
    <row r="279" spans="1:13">
      <c r="A279" s="176" t="s">
        <v>256</v>
      </c>
      <c r="B279" s="171" t="s">
        <v>276</v>
      </c>
      <c r="C279" s="185"/>
      <c r="D279" s="185"/>
      <c r="E279" s="185"/>
      <c r="F279" s="185"/>
      <c r="G279" s="196">
        <v>0</v>
      </c>
      <c r="H279" s="202"/>
      <c r="I279" s="187"/>
      <c r="J279" s="187"/>
      <c r="K279" s="187"/>
      <c r="L279" s="171"/>
      <c r="M279" s="196"/>
    </row>
    <row r="280" spans="1:13">
      <c r="A280" s="181" t="s">
        <v>258</v>
      </c>
      <c r="B280" s="183" t="s">
        <v>276</v>
      </c>
      <c r="C280" s="193"/>
      <c r="D280" s="193"/>
      <c r="E280" s="193"/>
      <c r="F280" s="193"/>
      <c r="G280" s="198">
        <v>0</v>
      </c>
      <c r="H280" s="207"/>
      <c r="I280" s="208"/>
      <c r="J280" s="208"/>
      <c r="K280" s="208"/>
      <c r="L280" s="183"/>
      <c r="M280" s="198"/>
    </row>
    <row r="281" spans="1:13">
      <c r="A281" s="174" t="s">
        <v>289</v>
      </c>
      <c r="B281" s="171" t="s">
        <v>276</v>
      </c>
      <c r="C281" s="184">
        <v>0</v>
      </c>
      <c r="D281" s="184">
        <v>15000000</v>
      </c>
      <c r="E281" s="184">
        <v>17500000</v>
      </c>
      <c r="F281" s="184">
        <v>25000000</v>
      </c>
      <c r="G281" s="195">
        <v>57500000</v>
      </c>
      <c r="H281" s="201">
        <v>1</v>
      </c>
      <c r="I281" s="187">
        <v>0</v>
      </c>
      <c r="J281" s="187">
        <v>15000000</v>
      </c>
      <c r="K281" s="187">
        <v>17500000</v>
      </c>
      <c r="L281" s="187">
        <v>25000000</v>
      </c>
      <c r="M281" s="196">
        <v>57500000</v>
      </c>
    </row>
    <row r="282" spans="1:13">
      <c r="A282" s="175" t="s">
        <v>254</v>
      </c>
      <c r="B282" s="171" t="s">
        <v>276</v>
      </c>
      <c r="C282" s="184">
        <v>0</v>
      </c>
      <c r="D282" s="184">
        <v>15000000</v>
      </c>
      <c r="E282" s="188">
        <v>17500000</v>
      </c>
      <c r="F282" s="188">
        <v>25000000</v>
      </c>
      <c r="G282" s="195">
        <v>57500000</v>
      </c>
      <c r="H282" s="202"/>
      <c r="I282" s="187">
        <v>0</v>
      </c>
      <c r="J282" s="187">
        <v>15000000</v>
      </c>
      <c r="K282" s="187">
        <v>17500000</v>
      </c>
      <c r="L282" s="187">
        <v>25000000</v>
      </c>
      <c r="M282" s="196">
        <v>57500000</v>
      </c>
    </row>
    <row r="283" spans="1:13">
      <c r="A283" s="176" t="s">
        <v>255</v>
      </c>
      <c r="B283" s="171" t="s">
        <v>276</v>
      </c>
      <c r="C283" s="186">
        <v>0</v>
      </c>
      <c r="D283" s="186">
        <v>0</v>
      </c>
      <c r="E283" s="186"/>
      <c r="F283" s="186"/>
      <c r="G283" s="196">
        <v>0</v>
      </c>
      <c r="H283" s="202"/>
      <c r="I283" s="187"/>
      <c r="J283" s="187"/>
      <c r="K283" s="187"/>
      <c r="L283" s="171"/>
      <c r="M283" s="196"/>
    </row>
    <row r="284" spans="1:13">
      <c r="A284" s="176" t="s">
        <v>256</v>
      </c>
      <c r="B284" s="171" t="s">
        <v>276</v>
      </c>
      <c r="C284" s="185"/>
      <c r="D284" s="185"/>
      <c r="E284" s="185"/>
      <c r="F284" s="185"/>
      <c r="G284" s="196">
        <v>0</v>
      </c>
      <c r="H284" s="202"/>
      <c r="I284" s="187"/>
      <c r="J284" s="187"/>
      <c r="K284" s="187"/>
      <c r="L284" s="171"/>
      <c r="M284" s="196"/>
    </row>
    <row r="285" spans="1:13">
      <c r="A285" s="176" t="s">
        <v>257</v>
      </c>
      <c r="B285" s="171" t="s">
        <v>276</v>
      </c>
      <c r="C285" s="185"/>
      <c r="D285" s="185"/>
      <c r="E285" s="185"/>
      <c r="F285" s="185"/>
      <c r="G285" s="196">
        <v>0</v>
      </c>
      <c r="H285" s="202"/>
      <c r="I285" s="187"/>
      <c r="J285" s="187"/>
      <c r="K285" s="187"/>
      <c r="L285" s="171"/>
      <c r="M285" s="196"/>
    </row>
    <row r="286" spans="1:13">
      <c r="A286" s="176" t="s">
        <v>258</v>
      </c>
      <c r="B286" s="171" t="s">
        <v>276</v>
      </c>
      <c r="C286" s="185"/>
      <c r="D286" s="185"/>
      <c r="E286" s="185"/>
      <c r="F286" s="185"/>
      <c r="G286" s="196">
        <v>0</v>
      </c>
      <c r="H286" s="202"/>
      <c r="I286" s="187"/>
      <c r="J286" s="187"/>
      <c r="K286" s="187"/>
      <c r="L286" s="171"/>
      <c r="M286" s="196"/>
    </row>
    <row r="287" spans="1:13">
      <c r="A287" s="175" t="s">
        <v>259</v>
      </c>
      <c r="B287" s="171" t="s">
        <v>276</v>
      </c>
      <c r="C287" s="194">
        <v>0</v>
      </c>
      <c r="D287" s="194">
        <v>0</v>
      </c>
      <c r="E287" s="194">
        <v>0</v>
      </c>
      <c r="F287" s="194">
        <v>0</v>
      </c>
      <c r="G287" s="199">
        <v>0</v>
      </c>
      <c r="H287" s="202"/>
      <c r="I287" s="187">
        <v>0</v>
      </c>
      <c r="J287" s="187">
        <v>0</v>
      </c>
      <c r="K287" s="187">
        <v>0</v>
      </c>
      <c r="L287" s="187">
        <v>0</v>
      </c>
      <c r="M287" s="196">
        <v>0</v>
      </c>
    </row>
    <row r="288" spans="1:13">
      <c r="A288" s="176" t="s">
        <v>255</v>
      </c>
      <c r="B288" s="171" t="s">
        <v>276</v>
      </c>
      <c r="C288" s="186"/>
      <c r="D288" s="186"/>
      <c r="E288" s="186"/>
      <c r="F288" s="186"/>
      <c r="G288" s="196">
        <v>0</v>
      </c>
      <c r="H288" s="202"/>
      <c r="I288" s="187"/>
      <c r="J288" s="187"/>
      <c r="K288" s="187"/>
      <c r="L288" s="171"/>
      <c r="M288" s="196"/>
    </row>
    <row r="289" spans="1:13">
      <c r="A289" s="176" t="s">
        <v>256</v>
      </c>
      <c r="B289" s="171" t="s">
        <v>276</v>
      </c>
      <c r="C289" s="185"/>
      <c r="D289" s="185"/>
      <c r="E289" s="185"/>
      <c r="F289" s="185"/>
      <c r="G289" s="196">
        <v>0</v>
      </c>
      <c r="H289" s="202"/>
      <c r="I289" s="187"/>
      <c r="J289" s="187"/>
      <c r="K289" s="187"/>
      <c r="L289" s="171"/>
      <c r="M289" s="196"/>
    </row>
    <row r="290" spans="1:13">
      <c r="A290" s="181" t="s">
        <v>258</v>
      </c>
      <c r="B290" s="183" t="s">
        <v>276</v>
      </c>
      <c r="C290" s="193"/>
      <c r="D290" s="193"/>
      <c r="E290" s="193"/>
      <c r="F290" s="193"/>
      <c r="G290" s="198">
        <v>0</v>
      </c>
      <c r="H290" s="207"/>
      <c r="I290" s="208"/>
      <c r="J290" s="208"/>
      <c r="K290" s="208"/>
      <c r="L290" s="183"/>
      <c r="M290" s="198"/>
    </row>
    <row r="291" spans="1:13">
      <c r="A291" s="174" t="s">
        <v>290</v>
      </c>
      <c r="B291" s="171" t="s">
        <v>276</v>
      </c>
      <c r="C291" s="184">
        <v>0</v>
      </c>
      <c r="D291" s="184">
        <v>5600000</v>
      </c>
      <c r="E291" s="184">
        <v>5600000</v>
      </c>
      <c r="F291" s="184">
        <v>5600000</v>
      </c>
      <c r="G291" s="195">
        <v>16800000</v>
      </c>
      <c r="H291" s="201">
        <v>0.11</v>
      </c>
      <c r="I291" s="187">
        <v>0</v>
      </c>
      <c r="J291" s="187">
        <v>5600000</v>
      </c>
      <c r="K291" s="187">
        <v>5600000</v>
      </c>
      <c r="L291" s="187">
        <v>5600000</v>
      </c>
      <c r="M291" s="196">
        <v>16800000</v>
      </c>
    </row>
    <row r="292" spans="1:13">
      <c r="A292" s="175" t="s">
        <v>254</v>
      </c>
      <c r="B292" s="171" t="s">
        <v>276</v>
      </c>
      <c r="C292" s="184">
        <v>0</v>
      </c>
      <c r="D292" s="184">
        <v>5600000</v>
      </c>
      <c r="E292" s="188">
        <v>5600000</v>
      </c>
      <c r="F292" s="188">
        <v>5600000</v>
      </c>
      <c r="G292" s="195">
        <v>16800000</v>
      </c>
      <c r="H292" s="202"/>
      <c r="I292" s="187">
        <v>0</v>
      </c>
      <c r="J292" s="187">
        <v>616000</v>
      </c>
      <c r="K292" s="187">
        <v>616000</v>
      </c>
      <c r="L292" s="187">
        <v>616000</v>
      </c>
      <c r="M292" s="196">
        <v>1848000</v>
      </c>
    </row>
    <row r="293" spans="1:13">
      <c r="A293" s="176" t="s">
        <v>255</v>
      </c>
      <c r="B293" s="171" t="s">
        <v>276</v>
      </c>
      <c r="C293" s="186">
        <v>0</v>
      </c>
      <c r="D293" s="186">
        <v>0</v>
      </c>
      <c r="E293" s="186"/>
      <c r="F293" s="186"/>
      <c r="G293" s="196">
        <v>0</v>
      </c>
      <c r="H293" s="202"/>
      <c r="I293" s="187"/>
      <c r="J293" s="187"/>
      <c r="K293" s="187"/>
      <c r="L293" s="171"/>
      <c r="M293" s="196"/>
    </row>
    <row r="294" spans="1:13">
      <c r="A294" s="176" t="s">
        <v>256</v>
      </c>
      <c r="B294" s="171" t="s">
        <v>276</v>
      </c>
      <c r="C294" s="185"/>
      <c r="D294" s="185"/>
      <c r="E294" s="185"/>
      <c r="F294" s="185"/>
      <c r="G294" s="196">
        <v>0</v>
      </c>
      <c r="H294" s="202"/>
      <c r="I294" s="187"/>
      <c r="J294" s="187"/>
      <c r="K294" s="187"/>
      <c r="L294" s="171"/>
      <c r="M294" s="196"/>
    </row>
    <row r="295" spans="1:13">
      <c r="A295" s="176" t="s">
        <v>257</v>
      </c>
      <c r="B295" s="171" t="s">
        <v>276</v>
      </c>
      <c r="C295" s="185"/>
      <c r="D295" s="185"/>
      <c r="E295" s="185"/>
      <c r="F295" s="185"/>
      <c r="G295" s="196">
        <v>0</v>
      </c>
      <c r="H295" s="202"/>
      <c r="I295" s="187"/>
      <c r="J295" s="187"/>
      <c r="K295" s="187"/>
      <c r="L295" s="171"/>
      <c r="M295" s="196"/>
    </row>
    <row r="296" spans="1:13">
      <c r="A296" s="176" t="s">
        <v>258</v>
      </c>
      <c r="B296" s="171" t="s">
        <v>276</v>
      </c>
      <c r="C296" s="185"/>
      <c r="D296" s="185"/>
      <c r="E296" s="185"/>
      <c r="F296" s="185"/>
      <c r="G296" s="196">
        <v>0</v>
      </c>
      <c r="H296" s="202"/>
      <c r="I296" s="187"/>
      <c r="J296" s="187"/>
      <c r="K296" s="187"/>
      <c r="L296" s="171"/>
      <c r="M296" s="196"/>
    </row>
    <row r="297" spans="1:13">
      <c r="A297" s="175" t="s">
        <v>259</v>
      </c>
      <c r="B297" s="171" t="s">
        <v>276</v>
      </c>
      <c r="C297" s="194">
        <v>0</v>
      </c>
      <c r="D297" s="194">
        <v>0</v>
      </c>
      <c r="E297" s="194">
        <v>0</v>
      </c>
      <c r="F297" s="194">
        <v>0</v>
      </c>
      <c r="G297" s="199">
        <v>0</v>
      </c>
      <c r="H297" s="202"/>
      <c r="I297" s="187">
        <v>0</v>
      </c>
      <c r="J297" s="187">
        <v>0</v>
      </c>
      <c r="K297" s="187">
        <v>0</v>
      </c>
      <c r="L297" s="187">
        <v>0</v>
      </c>
      <c r="M297" s="196">
        <v>0</v>
      </c>
    </row>
    <row r="298" spans="1:13">
      <c r="A298" s="176" t="s">
        <v>255</v>
      </c>
      <c r="B298" s="171" t="s">
        <v>276</v>
      </c>
      <c r="C298" s="186"/>
      <c r="D298" s="186"/>
      <c r="E298" s="186"/>
      <c r="F298" s="186"/>
      <c r="G298" s="196">
        <v>0</v>
      </c>
      <c r="H298" s="202"/>
      <c r="I298" s="187"/>
      <c r="J298" s="187"/>
      <c r="K298" s="187"/>
      <c r="L298" s="171"/>
      <c r="M298" s="196"/>
    </row>
    <row r="299" spans="1:13">
      <c r="A299" s="176" t="s">
        <v>256</v>
      </c>
      <c r="B299" s="171" t="s">
        <v>276</v>
      </c>
      <c r="C299" s="185"/>
      <c r="D299" s="185"/>
      <c r="E299" s="185"/>
      <c r="F299" s="185"/>
      <c r="G299" s="196">
        <v>0</v>
      </c>
      <c r="H299" s="202"/>
      <c r="I299" s="187"/>
      <c r="J299" s="187"/>
      <c r="K299" s="187"/>
      <c r="L299" s="171"/>
      <c r="M299" s="196"/>
    </row>
    <row r="300" spans="1:13">
      <c r="A300" s="181" t="s">
        <v>258</v>
      </c>
      <c r="B300" s="183" t="s">
        <v>276</v>
      </c>
      <c r="C300" s="193"/>
      <c r="D300" s="193"/>
      <c r="E300" s="193"/>
      <c r="F300" s="193"/>
      <c r="G300" s="198">
        <v>0</v>
      </c>
      <c r="H300" s="207"/>
      <c r="I300" s="208"/>
      <c r="J300" s="208"/>
      <c r="K300" s="208"/>
      <c r="L300" s="183"/>
      <c r="M300" s="198"/>
    </row>
    <row r="301" spans="1:13">
      <c r="A301" s="174" t="s">
        <v>17</v>
      </c>
      <c r="B301" s="171" t="s">
        <v>276</v>
      </c>
      <c r="C301" s="184">
        <v>1096750</v>
      </c>
      <c r="D301" s="184">
        <v>4841750</v>
      </c>
      <c r="E301" s="184">
        <v>10191750</v>
      </c>
      <c r="F301" s="184">
        <v>10191750</v>
      </c>
      <c r="G301" s="195">
        <v>26322000</v>
      </c>
      <c r="H301" s="201">
        <v>0.7</v>
      </c>
      <c r="I301" s="187">
        <v>1096750</v>
      </c>
      <c r="J301" s="187">
        <v>4841750</v>
      </c>
      <c r="K301" s="187">
        <v>10191750</v>
      </c>
      <c r="L301" s="187">
        <v>10191750</v>
      </c>
      <c r="M301" s="196">
        <v>26322000</v>
      </c>
    </row>
    <row r="302" spans="1:13">
      <c r="A302" s="175" t="s">
        <v>254</v>
      </c>
      <c r="B302" s="171" t="s">
        <v>276</v>
      </c>
      <c r="C302" s="184">
        <v>1025000</v>
      </c>
      <c r="D302" s="184">
        <v>4525000</v>
      </c>
      <c r="E302" s="188">
        <v>9525000</v>
      </c>
      <c r="F302" s="188">
        <v>9525000</v>
      </c>
      <c r="G302" s="195">
        <v>24600000</v>
      </c>
      <c r="H302" s="202"/>
      <c r="I302" s="187">
        <v>717500</v>
      </c>
      <c r="J302" s="187">
        <v>3167500</v>
      </c>
      <c r="K302" s="187">
        <v>6667500</v>
      </c>
      <c r="L302" s="187">
        <v>6667500</v>
      </c>
      <c r="M302" s="196">
        <v>17220000</v>
      </c>
    </row>
    <row r="303" spans="1:13">
      <c r="A303" s="176" t="s">
        <v>255</v>
      </c>
      <c r="B303" s="171" t="s">
        <v>276</v>
      </c>
      <c r="C303" s="186">
        <v>0</v>
      </c>
      <c r="D303" s="186">
        <v>0</v>
      </c>
      <c r="E303" s="186"/>
      <c r="F303" s="186"/>
      <c r="G303" s="196">
        <v>0</v>
      </c>
      <c r="H303" s="202"/>
      <c r="I303" s="187"/>
      <c r="J303" s="187"/>
      <c r="K303" s="187"/>
      <c r="L303" s="171"/>
      <c r="M303" s="196"/>
    </row>
    <row r="304" spans="1:13">
      <c r="A304" s="176" t="s">
        <v>256</v>
      </c>
      <c r="B304" s="171" t="s">
        <v>276</v>
      </c>
      <c r="C304" s="185"/>
      <c r="D304" s="185"/>
      <c r="E304" s="185"/>
      <c r="F304" s="185"/>
      <c r="G304" s="196">
        <v>0</v>
      </c>
      <c r="H304" s="202"/>
      <c r="I304" s="187"/>
      <c r="J304" s="187"/>
      <c r="K304" s="187"/>
      <c r="L304" s="171"/>
      <c r="M304" s="196"/>
    </row>
    <row r="305" spans="1:13">
      <c r="A305" s="176" t="s">
        <v>257</v>
      </c>
      <c r="B305" s="171" t="s">
        <v>276</v>
      </c>
      <c r="C305" s="185"/>
      <c r="D305" s="185"/>
      <c r="E305" s="185"/>
      <c r="F305" s="185"/>
      <c r="G305" s="196">
        <v>0</v>
      </c>
      <c r="H305" s="202"/>
      <c r="I305" s="187"/>
      <c r="J305" s="187"/>
      <c r="K305" s="187"/>
      <c r="L305" s="171"/>
      <c r="M305" s="196"/>
    </row>
    <row r="306" spans="1:13">
      <c r="A306" s="176" t="s">
        <v>258</v>
      </c>
      <c r="B306" s="171" t="s">
        <v>276</v>
      </c>
      <c r="C306" s="185"/>
      <c r="D306" s="185"/>
      <c r="E306" s="185"/>
      <c r="F306" s="185"/>
      <c r="G306" s="196">
        <v>0</v>
      </c>
      <c r="H306" s="202"/>
      <c r="I306" s="187"/>
      <c r="J306" s="187"/>
      <c r="K306" s="187"/>
      <c r="L306" s="171"/>
      <c r="M306" s="196"/>
    </row>
    <row r="307" spans="1:13">
      <c r="A307" s="175" t="s">
        <v>259</v>
      </c>
      <c r="B307" s="171" t="s">
        <v>276</v>
      </c>
      <c r="C307" s="194">
        <v>71750</v>
      </c>
      <c r="D307" s="194">
        <v>316750</v>
      </c>
      <c r="E307" s="194">
        <v>666750</v>
      </c>
      <c r="F307" s="194">
        <v>666750</v>
      </c>
      <c r="G307" s="199">
        <v>1722000</v>
      </c>
      <c r="H307" s="202"/>
      <c r="I307" s="187">
        <v>50225</v>
      </c>
      <c r="J307" s="187">
        <v>221725</v>
      </c>
      <c r="K307" s="187">
        <v>466724.99999999994</v>
      </c>
      <c r="L307" s="187">
        <v>466724.99999999994</v>
      </c>
      <c r="M307" s="196">
        <v>1205400</v>
      </c>
    </row>
    <row r="308" spans="1:13">
      <c r="A308" s="176" t="s">
        <v>255</v>
      </c>
      <c r="B308" s="171" t="s">
        <v>276</v>
      </c>
      <c r="C308" s="186"/>
      <c r="D308" s="186"/>
      <c r="E308" s="186"/>
      <c r="F308" s="186"/>
      <c r="G308" s="196">
        <v>0</v>
      </c>
      <c r="H308" s="202"/>
      <c r="I308" s="187"/>
      <c r="J308" s="187"/>
      <c r="K308" s="187"/>
      <c r="L308" s="171"/>
      <c r="M308" s="196"/>
    </row>
    <row r="309" spans="1:13">
      <c r="A309" s="176" t="s">
        <v>256</v>
      </c>
      <c r="B309" s="171" t="s">
        <v>276</v>
      </c>
      <c r="C309" s="185"/>
      <c r="D309" s="185"/>
      <c r="E309" s="185"/>
      <c r="F309" s="185"/>
      <c r="G309" s="196">
        <v>0</v>
      </c>
      <c r="H309" s="202"/>
      <c r="I309" s="187"/>
      <c r="J309" s="187"/>
      <c r="K309" s="187"/>
      <c r="L309" s="171"/>
      <c r="M309" s="196"/>
    </row>
    <row r="310" spans="1:13">
      <c r="A310" s="181" t="s">
        <v>258</v>
      </c>
      <c r="B310" s="183" t="s">
        <v>276</v>
      </c>
      <c r="C310" s="193"/>
      <c r="D310" s="193"/>
      <c r="E310" s="193"/>
      <c r="F310" s="193"/>
      <c r="G310" s="198">
        <v>0</v>
      </c>
      <c r="H310" s="207"/>
      <c r="I310" s="208"/>
      <c r="J310" s="208"/>
      <c r="K310" s="208"/>
      <c r="L310" s="183"/>
      <c r="M310" s="198"/>
    </row>
  </sheetData>
  <mergeCells count="2">
    <mergeCell ref="C1:G1"/>
    <mergeCell ref="I1:M1"/>
  </mergeCells>
  <conditionalFormatting sqref="C5:G184 C191:G193 D194:G194 C195:G250">
    <cfRule type="expression" dxfId="6" priority="83">
      <formula>IF($G5=0,TRUE,FALSE)</formula>
    </cfRule>
  </conditionalFormatting>
  <conditionalFormatting sqref="C251:G260">
    <cfRule type="expression" dxfId="5" priority="70">
      <formula>IF($G251=0,TRUE,FALSE)</formula>
    </cfRule>
  </conditionalFormatting>
  <conditionalFormatting sqref="C261:G270">
    <cfRule type="expression" dxfId="4" priority="57">
      <formula>IF($G261=0,TRUE,FALSE)</formula>
    </cfRule>
  </conditionalFormatting>
  <conditionalFormatting sqref="C271:G280">
    <cfRule type="expression" dxfId="3" priority="44">
      <formula>IF($G271=0,TRUE,FALSE)</formula>
    </cfRule>
  </conditionalFormatting>
  <conditionalFormatting sqref="C281:G290">
    <cfRule type="expression" dxfId="2" priority="31">
      <formula>IF($G281=0,TRUE,FALSE)</formula>
    </cfRule>
  </conditionalFormatting>
  <conditionalFormatting sqref="C291:G300">
    <cfRule type="expression" dxfId="1" priority="18">
      <formula>IF($G291=0,TRUE,FALSE)</formula>
    </cfRule>
  </conditionalFormatting>
  <conditionalFormatting sqref="C301:G310">
    <cfRule type="expression" dxfId="0" priority="5">
      <formula>IF($G301=0,TRUE,FALSE)</formula>
    </cfRule>
  </conditionalFormatting>
  <pageMargins left="0.7" right="0.7" top="0.75" bottom="0.75" header="0.3" footer="0.3"/>
  <pageSetup orientation="portrait" horizontalDpi="90" verticalDpi="90" r:id="rId1"/>
  <headerFooter>
    <oddHeader>&amp;LAppendix F: Detailed Costs by Program Area&amp;RDraft Clean Energy Implementation Plan</oddHeader>
    <oddFooter>&amp;LOCTOBER 15, 2021&amp;C&amp;P of &amp;N&amp;RPuget Sound Energy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4"/>
  <sheetViews>
    <sheetView view="pageLayout" zoomScaleNormal="85" workbookViewId="0">
      <selection activeCell="B15" sqref="B15"/>
    </sheetView>
  </sheetViews>
  <sheetFormatPr defaultRowHeight="15"/>
  <cols>
    <col min="1" max="1" width="80.140625" customWidth="1"/>
    <col min="2" max="2" width="59.5703125" style="6" customWidth="1"/>
    <col min="3" max="3" width="67.85546875" style="73" customWidth="1"/>
    <col min="4" max="4" width="32.5703125" bestFit="1" customWidth="1"/>
    <col min="5" max="5" width="12.42578125" customWidth="1"/>
    <col min="6" max="6" width="15.7109375" customWidth="1"/>
    <col min="7" max="7" width="16" customWidth="1"/>
    <col min="8" max="8" width="15" customWidth="1"/>
  </cols>
  <sheetData>
    <row r="3" spans="1:8">
      <c r="A3" s="5" t="s">
        <v>20</v>
      </c>
    </row>
    <row r="5" spans="1:8" ht="15.75" thickBot="1">
      <c r="A5" s="23" t="s">
        <v>78</v>
      </c>
    </row>
    <row r="6" spans="1:8" ht="15.75" thickBot="1">
      <c r="A6" s="24" t="s">
        <v>79</v>
      </c>
      <c r="B6" s="58" t="s">
        <v>80</v>
      </c>
      <c r="C6" s="74" t="s">
        <v>81</v>
      </c>
      <c r="D6" s="25" t="s">
        <v>82</v>
      </c>
      <c r="E6" s="25">
        <v>2022</v>
      </c>
      <c r="F6" s="25">
        <v>2023</v>
      </c>
      <c r="G6" s="25">
        <v>2024</v>
      </c>
      <c r="H6" s="26">
        <v>2025</v>
      </c>
    </row>
    <row r="7" spans="1:8" ht="75">
      <c r="A7" s="27" t="s">
        <v>83</v>
      </c>
      <c r="B7" s="59" t="s">
        <v>84</v>
      </c>
      <c r="C7" s="75" t="s">
        <v>85</v>
      </c>
      <c r="D7" s="28" t="s">
        <v>86</v>
      </c>
      <c r="E7" s="29">
        <v>50000</v>
      </c>
      <c r="F7" s="29">
        <v>325000</v>
      </c>
      <c r="G7" s="29">
        <v>325000</v>
      </c>
      <c r="H7" s="30">
        <v>100000</v>
      </c>
    </row>
    <row r="8" spans="1:8" ht="30">
      <c r="A8" s="31" t="s">
        <v>87</v>
      </c>
      <c r="B8" s="60" t="s">
        <v>88</v>
      </c>
      <c r="C8" s="76" t="s">
        <v>89</v>
      </c>
      <c r="D8" s="32" t="s">
        <v>90</v>
      </c>
      <c r="E8" s="33">
        <v>50000</v>
      </c>
      <c r="F8" s="33">
        <v>100000</v>
      </c>
      <c r="G8" s="33">
        <v>50000</v>
      </c>
      <c r="H8" s="34">
        <v>50000</v>
      </c>
    </row>
    <row r="9" spans="1:8" ht="30">
      <c r="A9" s="31" t="s">
        <v>91</v>
      </c>
      <c r="B9" s="60" t="s">
        <v>92</v>
      </c>
      <c r="C9" s="76" t="s">
        <v>93</v>
      </c>
      <c r="D9" s="32" t="s">
        <v>94</v>
      </c>
      <c r="E9" s="33">
        <v>0</v>
      </c>
      <c r="F9" s="33">
        <v>1500000</v>
      </c>
      <c r="G9" s="33">
        <v>1500000</v>
      </c>
      <c r="H9" s="34">
        <v>1500000</v>
      </c>
    </row>
    <row r="10" spans="1:8" ht="30">
      <c r="A10" s="31" t="s">
        <v>95</v>
      </c>
      <c r="B10" s="60"/>
      <c r="C10" s="76" t="s">
        <v>93</v>
      </c>
      <c r="D10" s="32" t="s">
        <v>94</v>
      </c>
      <c r="E10" s="33">
        <v>0</v>
      </c>
      <c r="F10" s="33">
        <v>200000</v>
      </c>
      <c r="G10" s="33">
        <v>200000</v>
      </c>
      <c r="H10" s="34">
        <v>200000</v>
      </c>
    </row>
    <row r="11" spans="1:8" ht="75">
      <c r="A11" s="31" t="s">
        <v>96</v>
      </c>
      <c r="B11" s="60" t="s">
        <v>97</v>
      </c>
      <c r="C11" s="76" t="s">
        <v>98</v>
      </c>
      <c r="D11" s="32" t="s">
        <v>99</v>
      </c>
      <c r="E11" s="33">
        <v>100000</v>
      </c>
      <c r="F11" s="33">
        <v>2540000</v>
      </c>
      <c r="G11" s="33">
        <v>2540000</v>
      </c>
      <c r="H11" s="34">
        <v>2540000</v>
      </c>
    </row>
    <row r="12" spans="1:8" ht="30">
      <c r="A12" s="31" t="s">
        <v>100</v>
      </c>
      <c r="B12" s="60" t="s">
        <v>101</v>
      </c>
      <c r="C12" s="76" t="s">
        <v>102</v>
      </c>
      <c r="D12" s="32"/>
      <c r="E12" s="33">
        <v>0</v>
      </c>
      <c r="F12" s="33">
        <v>2000000</v>
      </c>
      <c r="G12" s="33">
        <v>2000000</v>
      </c>
      <c r="H12" s="34">
        <v>2000000</v>
      </c>
    </row>
    <row r="13" spans="1:8" ht="45">
      <c r="A13" s="31" t="s">
        <v>103</v>
      </c>
      <c r="B13" s="60" t="s">
        <v>104</v>
      </c>
      <c r="C13" s="76" t="s">
        <v>105</v>
      </c>
      <c r="D13" s="32"/>
      <c r="E13" s="33">
        <v>0</v>
      </c>
      <c r="F13" s="33">
        <v>500000</v>
      </c>
      <c r="G13" s="33">
        <v>500000</v>
      </c>
      <c r="H13" s="34">
        <v>500000</v>
      </c>
    </row>
    <row r="14" spans="1:8" ht="60">
      <c r="A14" s="31" t="s">
        <v>106</v>
      </c>
      <c r="B14" s="60" t="s">
        <v>186</v>
      </c>
      <c r="C14" s="76" t="s">
        <v>187</v>
      </c>
      <c r="D14" s="32" t="s">
        <v>107</v>
      </c>
      <c r="E14" s="33">
        <v>0</v>
      </c>
      <c r="F14" s="33">
        <v>120000</v>
      </c>
      <c r="G14" s="33">
        <v>180000</v>
      </c>
      <c r="H14" s="34">
        <v>300000</v>
      </c>
    </row>
    <row r="15" spans="1:8">
      <c r="A15" s="31" t="s">
        <v>108</v>
      </c>
      <c r="B15" s="60"/>
      <c r="C15" s="76" t="s">
        <v>109</v>
      </c>
      <c r="D15" s="32"/>
      <c r="E15" s="33">
        <v>0</v>
      </c>
      <c r="F15" s="33">
        <v>120000</v>
      </c>
      <c r="G15" s="33">
        <v>120000</v>
      </c>
      <c r="H15" s="34">
        <v>120000</v>
      </c>
    </row>
    <row r="16" spans="1:8">
      <c r="A16" s="31" t="s">
        <v>188</v>
      </c>
      <c r="B16" s="60"/>
      <c r="C16" s="76" t="s">
        <v>110</v>
      </c>
      <c r="D16" s="32" t="s">
        <v>111</v>
      </c>
      <c r="E16" s="33">
        <v>50000</v>
      </c>
      <c r="F16" s="33">
        <v>110000</v>
      </c>
      <c r="G16" s="33">
        <v>110000</v>
      </c>
      <c r="H16" s="34">
        <v>110000</v>
      </c>
    </row>
    <row r="17" spans="1:8" ht="30">
      <c r="A17" s="31" t="s">
        <v>112</v>
      </c>
      <c r="B17" s="60" t="s">
        <v>113</v>
      </c>
      <c r="C17" s="76" t="s">
        <v>114</v>
      </c>
      <c r="D17" s="32"/>
      <c r="E17" s="33">
        <v>0</v>
      </c>
      <c r="F17" s="33">
        <v>444105</v>
      </c>
      <c r="G17" s="33">
        <v>444105</v>
      </c>
      <c r="H17" s="34">
        <v>444105</v>
      </c>
    </row>
    <row r="18" spans="1:8">
      <c r="A18" s="31" t="s">
        <v>115</v>
      </c>
      <c r="B18" s="60"/>
      <c r="C18" s="76" t="s">
        <v>116</v>
      </c>
      <c r="D18" s="32"/>
      <c r="E18" s="33">
        <v>0</v>
      </c>
      <c r="F18" s="33">
        <v>7000</v>
      </c>
      <c r="G18" s="33">
        <v>7000</v>
      </c>
      <c r="H18" s="34">
        <v>7000</v>
      </c>
    </row>
    <row r="19" spans="1:8">
      <c r="A19" s="31" t="s">
        <v>117</v>
      </c>
      <c r="B19" s="60"/>
      <c r="C19" s="76" t="s">
        <v>116</v>
      </c>
      <c r="D19" s="32"/>
      <c r="E19" s="33">
        <v>0</v>
      </c>
      <c r="F19" s="33">
        <v>6000</v>
      </c>
      <c r="G19" s="33">
        <v>7500</v>
      </c>
      <c r="H19" s="34">
        <v>7500</v>
      </c>
    </row>
    <row r="20" spans="1:8" ht="15.75" thickBot="1">
      <c r="A20" s="35" t="s">
        <v>118</v>
      </c>
      <c r="B20" s="61" t="s">
        <v>119</v>
      </c>
      <c r="C20" s="77" t="s">
        <v>114</v>
      </c>
      <c r="D20" s="36"/>
      <c r="E20" s="37">
        <v>0</v>
      </c>
      <c r="F20" s="37">
        <v>814192.5</v>
      </c>
      <c r="G20" s="37">
        <v>962227.5</v>
      </c>
      <c r="H20" s="38">
        <v>1258297.5</v>
      </c>
    </row>
    <row r="21" spans="1:8" ht="16.5" thickTop="1" thickBot="1">
      <c r="A21" s="39" t="s">
        <v>120</v>
      </c>
      <c r="B21" s="62"/>
      <c r="C21" s="78"/>
      <c r="D21" s="40"/>
      <c r="E21" s="41">
        <v>250000</v>
      </c>
      <c r="F21" s="41">
        <v>8786297.5</v>
      </c>
      <c r="G21" s="41">
        <v>8945832.5</v>
      </c>
      <c r="H21" s="42">
        <v>9136902.5</v>
      </c>
    </row>
    <row r="23" spans="1:8" ht="15.75" thickBot="1">
      <c r="A23" s="23" t="s">
        <v>121</v>
      </c>
    </row>
    <row r="24" spans="1:8" ht="15.75" thickBot="1">
      <c r="A24" s="24" t="s">
        <v>79</v>
      </c>
      <c r="B24" s="58" t="s">
        <v>80</v>
      </c>
      <c r="C24" s="74" t="s">
        <v>81</v>
      </c>
      <c r="D24" s="25" t="s">
        <v>82</v>
      </c>
      <c r="E24" s="25">
        <v>2022</v>
      </c>
      <c r="F24" s="25">
        <v>2023</v>
      </c>
      <c r="G24" s="25">
        <v>2024</v>
      </c>
      <c r="H24" s="26">
        <v>2025</v>
      </c>
    </row>
    <row r="25" spans="1:8" ht="15.75" thickBot="1">
      <c r="A25" s="2"/>
      <c r="B25" s="63"/>
      <c r="C25" s="79"/>
      <c r="D25" s="3"/>
      <c r="E25" s="3"/>
      <c r="F25" s="3"/>
      <c r="G25" s="3"/>
      <c r="H25" s="4"/>
    </row>
    <row r="26" spans="1:8">
      <c r="A26" s="27" t="s">
        <v>122</v>
      </c>
      <c r="B26" s="59" t="s">
        <v>123</v>
      </c>
      <c r="C26" s="75" t="s">
        <v>124</v>
      </c>
      <c r="D26" s="29">
        <v>1600</v>
      </c>
      <c r="E26" s="29">
        <v>1600</v>
      </c>
      <c r="F26" s="29">
        <v>1600</v>
      </c>
      <c r="G26" s="29">
        <v>1600</v>
      </c>
      <c r="H26" s="43">
        <v>1600</v>
      </c>
    </row>
    <row r="27" spans="1:8">
      <c r="A27" s="31" t="s">
        <v>125</v>
      </c>
      <c r="B27" s="60" t="s">
        <v>126</v>
      </c>
      <c r="C27" s="76" t="s">
        <v>124</v>
      </c>
      <c r="D27" s="33">
        <v>2500</v>
      </c>
      <c r="E27" s="33">
        <v>10000</v>
      </c>
      <c r="F27" s="33">
        <v>10000</v>
      </c>
      <c r="G27" s="33">
        <v>10000</v>
      </c>
      <c r="H27" s="44">
        <v>10000</v>
      </c>
    </row>
    <row r="28" spans="1:8">
      <c r="A28" s="31" t="s">
        <v>127</v>
      </c>
      <c r="B28" s="60" t="s">
        <v>126</v>
      </c>
      <c r="C28" s="76"/>
      <c r="D28" s="33">
        <v>2250</v>
      </c>
      <c r="E28" s="33">
        <v>9000</v>
      </c>
      <c r="F28" s="33">
        <v>9000</v>
      </c>
      <c r="G28" s="33">
        <v>9000</v>
      </c>
      <c r="H28" s="44">
        <v>9000</v>
      </c>
    </row>
    <row r="29" spans="1:8">
      <c r="A29" s="31" t="s">
        <v>128</v>
      </c>
      <c r="B29" s="60" t="s">
        <v>129</v>
      </c>
      <c r="C29" s="76">
        <v>2022</v>
      </c>
      <c r="D29" s="33">
        <v>1500</v>
      </c>
      <c r="E29" s="33">
        <v>4500</v>
      </c>
      <c r="F29" s="33"/>
      <c r="G29" s="33">
        <v>4500</v>
      </c>
      <c r="H29" s="44">
        <v>4500</v>
      </c>
    </row>
    <row r="30" spans="1:8">
      <c r="A30" s="31" t="s">
        <v>130</v>
      </c>
      <c r="B30" s="60" t="s">
        <v>123</v>
      </c>
      <c r="C30" s="76"/>
      <c r="D30" s="33">
        <v>1100</v>
      </c>
      <c r="E30" s="33">
        <v>1100</v>
      </c>
      <c r="F30" s="33">
        <v>1100</v>
      </c>
      <c r="G30" s="33">
        <v>1100</v>
      </c>
      <c r="H30" s="44">
        <v>1100</v>
      </c>
    </row>
    <row r="31" spans="1:8" ht="30">
      <c r="A31" s="31" t="s">
        <v>131</v>
      </c>
      <c r="B31" s="60" t="s">
        <v>132</v>
      </c>
      <c r="C31" s="76"/>
      <c r="D31" s="33">
        <v>3000</v>
      </c>
      <c r="E31" s="33">
        <v>45000</v>
      </c>
      <c r="F31" s="33">
        <v>0</v>
      </c>
      <c r="G31" s="33">
        <v>45000</v>
      </c>
      <c r="H31" s="44">
        <v>45000</v>
      </c>
    </row>
    <row r="32" spans="1:8">
      <c r="A32" s="31" t="s">
        <v>133</v>
      </c>
      <c r="B32" s="60"/>
      <c r="C32" s="76"/>
      <c r="D32" s="33">
        <v>5000</v>
      </c>
      <c r="E32" s="33">
        <v>5000</v>
      </c>
      <c r="F32" s="33">
        <v>5000</v>
      </c>
      <c r="G32" s="33">
        <v>5000</v>
      </c>
      <c r="H32" s="44">
        <v>5000</v>
      </c>
    </row>
    <row r="33" spans="1:8">
      <c r="A33" s="31" t="s">
        <v>134</v>
      </c>
      <c r="B33" s="60" t="s">
        <v>135</v>
      </c>
      <c r="C33" s="76"/>
      <c r="D33" s="33">
        <v>1200</v>
      </c>
      <c r="E33" s="33">
        <v>8400</v>
      </c>
      <c r="F33" s="33">
        <v>8400</v>
      </c>
      <c r="G33" s="33">
        <v>8400</v>
      </c>
      <c r="H33" s="44">
        <v>8400</v>
      </c>
    </row>
    <row r="34" spans="1:8">
      <c r="A34" s="31"/>
      <c r="B34" s="60"/>
      <c r="C34" s="76"/>
      <c r="D34" s="33"/>
      <c r="E34" s="33"/>
      <c r="F34" s="33"/>
      <c r="G34" s="33"/>
      <c r="H34" s="44">
        <v>0</v>
      </c>
    </row>
    <row r="35" spans="1:8">
      <c r="A35" s="31" t="s">
        <v>136</v>
      </c>
      <c r="B35" s="60"/>
      <c r="C35" s="76"/>
      <c r="D35" s="33">
        <v>12000</v>
      </c>
      <c r="E35" s="33">
        <v>12000</v>
      </c>
      <c r="F35" s="33">
        <v>12000</v>
      </c>
      <c r="G35" s="33">
        <v>12000</v>
      </c>
      <c r="H35" s="44">
        <v>12000</v>
      </c>
    </row>
    <row r="36" spans="1:8" ht="30">
      <c r="A36" s="31" t="s">
        <v>137</v>
      </c>
      <c r="B36" s="60" t="s">
        <v>138</v>
      </c>
      <c r="C36" s="76"/>
      <c r="D36" s="33">
        <v>2000</v>
      </c>
      <c r="E36" s="33">
        <v>2000</v>
      </c>
      <c r="F36" s="33">
        <v>2000</v>
      </c>
      <c r="G36" s="33">
        <v>2000</v>
      </c>
      <c r="H36" s="44">
        <v>2000</v>
      </c>
    </row>
    <row r="37" spans="1:8">
      <c r="A37" s="31" t="s">
        <v>139</v>
      </c>
      <c r="B37" s="60" t="s">
        <v>140</v>
      </c>
      <c r="C37" s="76"/>
      <c r="D37" s="33">
        <v>1500</v>
      </c>
      <c r="E37" s="33">
        <v>1500</v>
      </c>
      <c r="F37" s="33">
        <v>1500</v>
      </c>
      <c r="G37" s="33">
        <v>1500</v>
      </c>
      <c r="H37" s="44">
        <v>1500</v>
      </c>
    </row>
    <row r="38" spans="1:8">
      <c r="A38" s="31" t="s">
        <v>141</v>
      </c>
      <c r="B38" s="60"/>
      <c r="C38" s="76"/>
      <c r="D38" s="33">
        <v>20000</v>
      </c>
      <c r="E38" s="33">
        <v>20000</v>
      </c>
      <c r="F38" s="33">
        <v>20000</v>
      </c>
      <c r="G38" s="33">
        <v>20000</v>
      </c>
      <c r="H38" s="44">
        <v>20000</v>
      </c>
    </row>
    <row r="39" spans="1:8">
      <c r="A39" s="31"/>
      <c r="B39" s="60"/>
      <c r="C39" s="76"/>
      <c r="D39" s="33"/>
      <c r="E39" s="33"/>
      <c r="F39" s="33"/>
      <c r="G39" s="33"/>
      <c r="H39" s="44">
        <v>0</v>
      </c>
    </row>
    <row r="40" spans="1:8">
      <c r="A40" s="31" t="s">
        <v>142</v>
      </c>
      <c r="B40" s="60" t="s">
        <v>143</v>
      </c>
      <c r="C40" s="76">
        <v>2022</v>
      </c>
      <c r="D40" s="33">
        <v>50000</v>
      </c>
      <c r="E40" s="33">
        <v>50000</v>
      </c>
      <c r="F40" s="33"/>
      <c r="G40" s="33">
        <v>50000</v>
      </c>
      <c r="H40" s="44">
        <v>50000</v>
      </c>
    </row>
    <row r="41" spans="1:8">
      <c r="A41" s="31" t="s">
        <v>144</v>
      </c>
      <c r="B41" s="60"/>
      <c r="C41" s="76" t="s">
        <v>145</v>
      </c>
      <c r="D41" s="33">
        <v>33000</v>
      </c>
      <c r="E41" s="33">
        <v>0</v>
      </c>
      <c r="F41" s="33">
        <v>33000</v>
      </c>
      <c r="G41" s="33">
        <v>33000</v>
      </c>
      <c r="H41" s="44">
        <v>33000</v>
      </c>
    </row>
    <row r="42" spans="1:8">
      <c r="A42" s="31"/>
      <c r="B42" s="60"/>
      <c r="C42" s="76"/>
      <c r="D42" s="33"/>
      <c r="E42" s="33"/>
      <c r="F42" s="33"/>
      <c r="G42" s="33"/>
      <c r="H42" s="44">
        <v>0</v>
      </c>
    </row>
    <row r="43" spans="1:8">
      <c r="A43" s="31" t="s">
        <v>146</v>
      </c>
      <c r="B43" s="60" t="s">
        <v>147</v>
      </c>
      <c r="C43" s="76"/>
      <c r="D43" s="33">
        <v>12600</v>
      </c>
      <c r="E43" s="33">
        <v>12600</v>
      </c>
      <c r="F43" s="33">
        <v>12600</v>
      </c>
      <c r="G43" s="33">
        <v>12600</v>
      </c>
      <c r="H43" s="44">
        <v>12600</v>
      </c>
    </row>
    <row r="44" spans="1:8">
      <c r="A44" s="31" t="s">
        <v>148</v>
      </c>
      <c r="B44" s="60" t="s">
        <v>149</v>
      </c>
      <c r="C44" s="76"/>
      <c r="D44" s="33">
        <v>2000</v>
      </c>
      <c r="E44" s="33">
        <v>8000</v>
      </c>
      <c r="F44" s="33">
        <v>8000</v>
      </c>
      <c r="G44" s="33">
        <v>8000</v>
      </c>
      <c r="H44" s="44">
        <v>8000</v>
      </c>
    </row>
    <row r="45" spans="1:8">
      <c r="A45" s="31" t="s">
        <v>150</v>
      </c>
      <c r="B45" s="60" t="s">
        <v>151</v>
      </c>
      <c r="C45" s="76" t="s">
        <v>123</v>
      </c>
      <c r="D45" s="33">
        <v>2000</v>
      </c>
      <c r="E45" s="33">
        <v>2000</v>
      </c>
      <c r="F45" s="33">
        <v>2000</v>
      </c>
      <c r="G45" s="33">
        <v>2000</v>
      </c>
      <c r="H45" s="44">
        <v>2000</v>
      </c>
    </row>
    <row r="46" spans="1:8">
      <c r="A46" s="31" t="s">
        <v>152</v>
      </c>
      <c r="B46" s="60" t="s">
        <v>153</v>
      </c>
      <c r="C46" s="76"/>
      <c r="D46" s="33">
        <v>840</v>
      </c>
      <c r="E46" s="33">
        <v>840</v>
      </c>
      <c r="F46" s="33">
        <v>840</v>
      </c>
      <c r="G46" s="33">
        <v>840</v>
      </c>
      <c r="H46" s="44">
        <v>840</v>
      </c>
    </row>
    <row r="47" spans="1:8">
      <c r="A47" s="31" t="s">
        <v>154</v>
      </c>
      <c r="B47" s="60" t="s">
        <v>153</v>
      </c>
      <c r="C47" s="76"/>
      <c r="D47" s="33">
        <v>5000</v>
      </c>
      <c r="E47" s="33">
        <v>5000</v>
      </c>
      <c r="F47" s="33"/>
      <c r="G47" s="33">
        <v>5000</v>
      </c>
      <c r="H47" s="44">
        <v>5000</v>
      </c>
    </row>
    <row r="48" spans="1:8">
      <c r="A48" s="31" t="s">
        <v>155</v>
      </c>
      <c r="B48" s="60" t="s">
        <v>156</v>
      </c>
      <c r="C48" s="76">
        <v>2023</v>
      </c>
      <c r="D48" s="33">
        <v>305000</v>
      </c>
      <c r="E48" s="33"/>
      <c r="F48" s="33">
        <v>305000</v>
      </c>
      <c r="G48" s="33">
        <v>305000</v>
      </c>
      <c r="H48" s="44">
        <v>305000</v>
      </c>
    </row>
    <row r="49" spans="1:8">
      <c r="A49" s="31"/>
      <c r="B49" s="60"/>
      <c r="C49" s="76"/>
      <c r="D49" s="33"/>
      <c r="E49" s="33"/>
      <c r="F49" s="33"/>
      <c r="G49" s="33"/>
      <c r="H49" s="44">
        <v>0</v>
      </c>
    </row>
    <row r="50" spans="1:8">
      <c r="A50" s="31"/>
      <c r="B50" s="60"/>
      <c r="C50" s="76"/>
      <c r="D50" s="33"/>
      <c r="E50" s="33"/>
      <c r="F50" s="33"/>
      <c r="G50" s="33"/>
      <c r="H50" s="44">
        <v>0</v>
      </c>
    </row>
    <row r="51" spans="1:8">
      <c r="A51" s="31" t="s">
        <v>157</v>
      </c>
      <c r="B51" s="60"/>
      <c r="C51" s="76" t="s">
        <v>158</v>
      </c>
      <c r="D51" s="33">
        <v>2000</v>
      </c>
      <c r="E51" s="33">
        <v>32000</v>
      </c>
      <c r="F51" s="33">
        <v>32000</v>
      </c>
      <c r="G51" s="33">
        <v>32000</v>
      </c>
      <c r="H51" s="44">
        <v>32000</v>
      </c>
    </row>
    <row r="52" spans="1:8">
      <c r="A52" s="31" t="s">
        <v>159</v>
      </c>
      <c r="B52" s="60">
        <v>8</v>
      </c>
      <c r="C52" s="76" t="s">
        <v>160</v>
      </c>
      <c r="D52" s="33">
        <v>12000</v>
      </c>
      <c r="E52" s="33">
        <v>96000</v>
      </c>
      <c r="F52" s="33"/>
      <c r="G52" s="33">
        <v>96000</v>
      </c>
      <c r="H52" s="44">
        <v>96000</v>
      </c>
    </row>
    <row r="53" spans="1:8">
      <c r="A53" s="31" t="s">
        <v>161</v>
      </c>
      <c r="B53" s="60" t="s">
        <v>162</v>
      </c>
      <c r="C53" s="76" t="s">
        <v>160</v>
      </c>
      <c r="D53" s="33">
        <v>20000</v>
      </c>
      <c r="E53" s="33">
        <v>0</v>
      </c>
      <c r="F53" s="33">
        <v>160000</v>
      </c>
      <c r="G53" s="33">
        <v>160000</v>
      </c>
      <c r="H53" s="44">
        <v>160000</v>
      </c>
    </row>
    <row r="54" spans="1:8">
      <c r="A54" s="31" t="s">
        <v>163</v>
      </c>
      <c r="B54" s="60"/>
      <c r="C54" s="76" t="s">
        <v>164</v>
      </c>
      <c r="D54" s="33">
        <v>5000</v>
      </c>
      <c r="E54" s="33">
        <v>10000</v>
      </c>
      <c r="F54" s="33">
        <v>10000</v>
      </c>
      <c r="G54" s="33">
        <v>10000</v>
      </c>
      <c r="H54" s="44">
        <v>10000</v>
      </c>
    </row>
    <row r="55" spans="1:8">
      <c r="A55" s="31" t="s">
        <v>165</v>
      </c>
      <c r="B55" s="60" t="s">
        <v>140</v>
      </c>
      <c r="C55" s="76" t="s">
        <v>153</v>
      </c>
      <c r="D55" s="33">
        <v>6000</v>
      </c>
      <c r="E55" s="33">
        <v>30000</v>
      </c>
      <c r="F55" s="33">
        <v>30000</v>
      </c>
      <c r="G55" s="33">
        <v>30000</v>
      </c>
      <c r="H55" s="44">
        <v>30000</v>
      </c>
    </row>
    <row r="56" spans="1:8">
      <c r="A56" s="31" t="s">
        <v>166</v>
      </c>
      <c r="B56" s="60"/>
      <c r="C56" s="76" t="s">
        <v>153</v>
      </c>
      <c r="D56" s="33">
        <v>6000</v>
      </c>
      <c r="E56" s="33">
        <v>6000</v>
      </c>
      <c r="F56" s="33">
        <v>6000</v>
      </c>
      <c r="G56" s="33">
        <v>6000</v>
      </c>
      <c r="H56" s="44">
        <v>6000</v>
      </c>
    </row>
    <row r="57" spans="1:8">
      <c r="A57" s="31" t="s">
        <v>167</v>
      </c>
      <c r="B57" s="60"/>
      <c r="C57" s="76" t="s">
        <v>123</v>
      </c>
      <c r="D57" s="33">
        <v>9000</v>
      </c>
      <c r="E57" s="33">
        <v>9000</v>
      </c>
      <c r="F57" s="33">
        <v>9000</v>
      </c>
      <c r="G57" s="33">
        <v>9000</v>
      </c>
      <c r="H57" s="44">
        <v>9000</v>
      </c>
    </row>
    <row r="58" spans="1:8">
      <c r="A58" s="31" t="s">
        <v>168</v>
      </c>
      <c r="B58" s="60"/>
      <c r="C58" s="76" t="s">
        <v>164</v>
      </c>
      <c r="D58" s="33">
        <v>7000</v>
      </c>
      <c r="E58" s="33">
        <v>14000</v>
      </c>
      <c r="F58" s="33">
        <v>14000</v>
      </c>
      <c r="G58" s="33">
        <v>14000</v>
      </c>
      <c r="H58" s="44">
        <v>14000</v>
      </c>
    </row>
    <row r="59" spans="1:8">
      <c r="A59" s="31" t="s">
        <v>169</v>
      </c>
      <c r="B59" s="60"/>
      <c r="C59" s="76" t="s">
        <v>170</v>
      </c>
      <c r="D59" s="33">
        <v>928.84615384615381</v>
      </c>
      <c r="E59" s="33">
        <v>48300</v>
      </c>
      <c r="F59" s="33">
        <v>48300</v>
      </c>
      <c r="G59" s="33">
        <v>48300</v>
      </c>
      <c r="H59" s="44">
        <v>48300</v>
      </c>
    </row>
    <row r="60" spans="1:8">
      <c r="A60" s="31" t="s">
        <v>171</v>
      </c>
      <c r="B60" s="60"/>
      <c r="C60" s="76" t="s">
        <v>153</v>
      </c>
      <c r="D60" s="33">
        <v>17500</v>
      </c>
      <c r="E60" s="33">
        <v>17500</v>
      </c>
      <c r="F60" s="33">
        <v>17500</v>
      </c>
      <c r="G60" s="33">
        <v>17500</v>
      </c>
      <c r="H60" s="44">
        <v>17500</v>
      </c>
    </row>
    <row r="61" spans="1:8" ht="15.75" thickBot="1">
      <c r="A61" s="35" t="s">
        <v>172</v>
      </c>
      <c r="B61" s="61"/>
      <c r="C61" s="77">
        <v>2022</v>
      </c>
      <c r="D61" s="37">
        <v>10000</v>
      </c>
      <c r="E61" s="37">
        <v>10000</v>
      </c>
      <c r="F61" s="37"/>
      <c r="G61" s="37">
        <v>10000</v>
      </c>
      <c r="H61" s="45">
        <v>10000</v>
      </c>
    </row>
    <row r="62" spans="1:8" ht="16.5" thickTop="1" thickBot="1">
      <c r="A62" s="39" t="s">
        <v>45</v>
      </c>
      <c r="B62" s="62"/>
      <c r="C62" s="78"/>
      <c r="D62" s="41"/>
      <c r="E62" s="41">
        <v>471340</v>
      </c>
      <c r="F62" s="41">
        <v>758840</v>
      </c>
      <c r="G62" s="41">
        <v>969340</v>
      </c>
      <c r="H62" s="46">
        <v>969340</v>
      </c>
    </row>
    <row r="64" spans="1:8" ht="15.75" thickBot="1">
      <c r="A64" s="23" t="s">
        <v>173</v>
      </c>
    </row>
    <row r="65" spans="1:8" ht="15.75" thickBot="1">
      <c r="A65" s="47" t="s">
        <v>79</v>
      </c>
      <c r="B65" s="64" t="s">
        <v>80</v>
      </c>
      <c r="C65" s="80" t="s">
        <v>81</v>
      </c>
      <c r="D65" s="48" t="s">
        <v>82</v>
      </c>
      <c r="E65" s="47">
        <v>2022</v>
      </c>
      <c r="F65" s="47">
        <v>2023</v>
      </c>
      <c r="G65" s="47">
        <v>2024</v>
      </c>
      <c r="H65" s="47">
        <v>2025</v>
      </c>
    </row>
    <row r="66" spans="1:8" ht="30">
      <c r="A66" s="49" t="s">
        <v>174</v>
      </c>
      <c r="B66" s="65" t="s">
        <v>175</v>
      </c>
      <c r="C66" s="81" t="s">
        <v>176</v>
      </c>
      <c r="D66" s="50">
        <v>21250</v>
      </c>
      <c r="E66" s="50">
        <v>170000</v>
      </c>
      <c r="F66" s="50">
        <v>170000</v>
      </c>
      <c r="G66" s="50">
        <v>170000</v>
      </c>
      <c r="H66" s="50">
        <v>170000</v>
      </c>
    </row>
    <row r="67" spans="1:8">
      <c r="A67" s="51" t="s">
        <v>177</v>
      </c>
      <c r="B67" s="66" t="s">
        <v>178</v>
      </c>
      <c r="C67" s="82" t="s">
        <v>179</v>
      </c>
      <c r="D67" s="52">
        <v>100</v>
      </c>
      <c r="E67" s="52">
        <v>800</v>
      </c>
      <c r="F67" s="52">
        <v>200</v>
      </c>
      <c r="G67" s="52"/>
      <c r="H67" s="52"/>
    </row>
    <row r="68" spans="1:8">
      <c r="A68" s="51"/>
      <c r="B68" s="66" t="s">
        <v>180</v>
      </c>
      <c r="C68" s="82" t="s">
        <v>181</v>
      </c>
      <c r="D68" s="52">
        <v>5800</v>
      </c>
      <c r="E68" s="52">
        <v>0</v>
      </c>
      <c r="F68" s="52">
        <v>34800</v>
      </c>
      <c r="G68" s="52">
        <v>46400</v>
      </c>
      <c r="H68" s="52">
        <v>46400</v>
      </c>
    </row>
    <row r="69" spans="1:8">
      <c r="A69" s="51" t="s">
        <v>182</v>
      </c>
      <c r="B69" s="66"/>
      <c r="C69" s="82"/>
      <c r="D69" s="52">
        <v>48000</v>
      </c>
      <c r="E69" s="52">
        <v>48000</v>
      </c>
      <c r="F69" s="52">
        <v>48000</v>
      </c>
      <c r="G69" s="52">
        <v>48000</v>
      </c>
      <c r="H69" s="52">
        <v>48000</v>
      </c>
    </row>
    <row r="70" spans="1:8">
      <c r="A70" s="51" t="s">
        <v>183</v>
      </c>
      <c r="B70" s="66"/>
      <c r="C70" s="82"/>
      <c r="D70" s="52">
        <v>19500</v>
      </c>
      <c r="E70" s="52">
        <v>19500</v>
      </c>
      <c r="F70" s="52">
        <v>19500</v>
      </c>
      <c r="G70" s="52">
        <v>19500</v>
      </c>
      <c r="H70" s="52">
        <v>19500</v>
      </c>
    </row>
    <row r="71" spans="1:8" ht="15.75" thickBot="1">
      <c r="A71" s="53" t="s">
        <v>184</v>
      </c>
      <c r="B71" s="67" t="s">
        <v>185</v>
      </c>
      <c r="C71" s="83"/>
      <c r="D71" s="54">
        <v>2000</v>
      </c>
      <c r="E71" s="54"/>
      <c r="F71" s="54">
        <v>12000</v>
      </c>
      <c r="G71" s="54">
        <v>16000</v>
      </c>
      <c r="H71" s="54">
        <v>16000</v>
      </c>
    </row>
    <row r="72" spans="1:8" ht="16.5" thickTop="1" thickBot="1">
      <c r="A72" s="55" t="s">
        <v>120</v>
      </c>
      <c r="B72" s="68"/>
      <c r="C72" s="84"/>
      <c r="D72" s="56"/>
      <c r="E72" s="57">
        <v>238300</v>
      </c>
      <c r="F72" s="57">
        <v>284500</v>
      </c>
      <c r="G72" s="57">
        <v>299900</v>
      </c>
      <c r="H72" s="57">
        <v>299900</v>
      </c>
    </row>
    <row r="73" spans="1:8" ht="15.75" thickBot="1"/>
    <row r="74" spans="1:8" ht="15.75" thickBot="1">
      <c r="A74" s="69" t="s">
        <v>45</v>
      </c>
      <c r="B74" s="70"/>
      <c r="C74" s="85"/>
      <c r="D74" s="71"/>
      <c r="E74" s="72">
        <v>959640</v>
      </c>
      <c r="F74" s="72">
        <v>9829637.5</v>
      </c>
      <c r="G74" s="72">
        <v>10215072.5</v>
      </c>
      <c r="H74" s="72">
        <v>10406142.5</v>
      </c>
    </row>
  </sheetData>
  <pageMargins left="0.7" right="0.7" top="0.75" bottom="0.75" header="0.3" footer="0.3"/>
  <pageSetup orientation="portrait" horizontalDpi="90" verticalDpi="90" r:id="rId1"/>
  <headerFooter>
    <oddHeader>&amp;LAppendix F: Detailed Costs by Program Area&amp;RDraft Clean Energy Implementation Plan</oddHeader>
    <oddFooter>&amp;LOCTOBER 15, 2021&amp;C&amp;P of &amp;N&amp;RPuget Sound Energy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Layout" zoomScaleNormal="100" workbookViewId="0">
      <selection activeCell="B15" sqref="B15"/>
    </sheetView>
  </sheetViews>
  <sheetFormatPr defaultRowHeight="15"/>
  <cols>
    <col min="1" max="1" width="47.42578125" customWidth="1"/>
    <col min="2" max="2" width="39" bestFit="1" customWidth="1"/>
    <col min="3" max="3" width="32.5703125" customWidth="1"/>
    <col min="4" max="4" width="74.7109375" customWidth="1"/>
    <col min="5" max="5" width="36" customWidth="1"/>
  </cols>
  <sheetData>
    <row r="1" spans="1:5">
      <c r="A1" t="s">
        <v>76</v>
      </c>
    </row>
    <row r="2" spans="1:5">
      <c r="A2" t="s">
        <v>12</v>
      </c>
      <c r="B2" s="1" t="s">
        <v>14</v>
      </c>
    </row>
    <row r="7" spans="1:5" ht="15.75" thickBot="1">
      <c r="A7" s="5" t="s">
        <v>19</v>
      </c>
    </row>
    <row r="8" spans="1:5">
      <c r="A8" s="27"/>
      <c r="B8" s="28"/>
      <c r="C8" s="28"/>
      <c r="D8" s="89" t="s">
        <v>23</v>
      </c>
      <c r="E8" s="90" t="s">
        <v>24</v>
      </c>
    </row>
    <row r="9" spans="1:5" ht="90">
      <c r="A9" s="31" t="s">
        <v>21</v>
      </c>
      <c r="B9" s="32"/>
      <c r="C9" s="88">
        <f>705925+465910+(3*170000)</f>
        <v>1681835</v>
      </c>
      <c r="D9" s="60" t="s">
        <v>26</v>
      </c>
      <c r="E9" s="91" t="s">
        <v>27</v>
      </c>
    </row>
    <row r="10" spans="1:5">
      <c r="A10" s="31" t="s">
        <v>25</v>
      </c>
      <c r="B10" s="32"/>
      <c r="C10" s="88">
        <v>130000</v>
      </c>
      <c r="D10" s="32" t="s">
        <v>33</v>
      </c>
      <c r="E10" s="91" t="s">
        <v>28</v>
      </c>
    </row>
    <row r="11" spans="1:5">
      <c r="A11" s="31" t="s">
        <v>22</v>
      </c>
      <c r="B11" s="32"/>
      <c r="C11" s="88">
        <v>160000</v>
      </c>
      <c r="D11" s="32" t="s">
        <v>34</v>
      </c>
      <c r="E11" s="91" t="s">
        <v>29</v>
      </c>
    </row>
    <row r="12" spans="1:5" ht="15.75" thickBot="1">
      <c r="A12" s="92" t="s">
        <v>31</v>
      </c>
      <c r="B12" s="93"/>
      <c r="C12" s="94">
        <v>86400</v>
      </c>
      <c r="D12" s="93" t="s">
        <v>32</v>
      </c>
      <c r="E12" s="95" t="s">
        <v>189</v>
      </c>
    </row>
    <row r="13" spans="1:5" ht="16.5" thickTop="1" thickBot="1">
      <c r="A13" s="96" t="s">
        <v>30</v>
      </c>
      <c r="B13" s="40"/>
      <c r="C13" s="97">
        <f>SUM(C9:C12)</f>
        <v>2058235</v>
      </c>
      <c r="D13" s="40"/>
      <c r="E13" s="98"/>
    </row>
  </sheetData>
  <pageMargins left="0.7" right="0.7" top="0.75" bottom="0.75" header="0.3" footer="0.3"/>
  <pageSetup orientation="portrait" r:id="rId1"/>
  <headerFooter>
    <oddHeader>&amp;LAppendix F: Detailed Costs by Program Area&amp;RDraft Clean Energy Implementation Plan</oddHeader>
    <oddFooter>&amp;LOCTOBER 15,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2021-10-15T07:00:00+00:00</OpenedDate>
    <SignificantOrder xmlns="dc463f71-b30c-4ab2-9473-d307f9d35888">false</SignificantOrder>
    <Date1 xmlns="dc463f71-b30c-4ab2-9473-d307f9d35888">2021-10-15T07:00:00+00:00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Props1.xml><?xml version="1.0" encoding="utf-8"?>
<ds:datastoreItem xmlns:ds="http://schemas.openxmlformats.org/officeDocument/2006/customXml" ds:itemID="{2E3784A2-C4A3-45C9-A4D3-6BA1B429583E}"/>
</file>

<file path=customXml/itemProps2.xml><?xml version="1.0" encoding="utf-8"?>
<ds:datastoreItem xmlns:ds="http://schemas.openxmlformats.org/officeDocument/2006/customXml" ds:itemID="{0F1F79AE-06AF-47D5-B607-AB229639B19D}"/>
</file>

<file path=customXml/itemProps3.xml><?xml version="1.0" encoding="utf-8"?>
<ds:datastoreItem xmlns:ds="http://schemas.openxmlformats.org/officeDocument/2006/customXml" ds:itemID="{81B216DF-BD67-4F58-9058-D99E5B3243DC}"/>
</file>

<file path=customXml/itemProps4.xml><?xml version="1.0" encoding="utf-8"?>
<ds:datastoreItem xmlns:ds="http://schemas.openxmlformats.org/officeDocument/2006/customXml" ds:itemID="{188F73CA-070B-4CA7-9889-9F07CAFFF9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App F Cost Documents</vt:lpstr>
      <vt:lpstr>F1</vt:lpstr>
      <vt:lpstr>F2</vt:lpstr>
      <vt:lpstr>F3</vt:lpstr>
      <vt:lpstr>F4</vt:lpstr>
      <vt:lpstr>F5</vt:lpstr>
      <vt:lpstr>F6</vt:lpstr>
      <vt:lpstr>F7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2021-10-15T20:36:29Z</dcterms:created>
  <dcterms:modified xsi:type="dcterms:W3CDTF">2021-10-15T20:36:34Z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y fmtid="{D5CDD505-2E9C-101B-9397-08002B2CF9AE}" pid="4" name="IsEFSEC">
    <vt:bool>false</vt:bool>
  </property>
</Properties>
</file>